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trany\Downloads\"/>
    </mc:Choice>
  </mc:AlternateContent>
  <xr:revisionPtr revIDLastSave="0" documentId="13_ncr:1_{896463B6-37BC-4C51-9CBF-F85925F3A60A}" xr6:coauthVersionLast="47" xr6:coauthVersionMax="47" xr10:uidLastSave="{00000000-0000-0000-0000-000000000000}"/>
  <bookViews>
    <workbookView xWindow="-110" yWindow="-110" windowWidth="19420" windowHeight="11500" xr2:uid="{A7244186-CF2E-49F6-8B31-FCA03CF8CF4A}"/>
  </bookViews>
  <sheets>
    <sheet name="Bangluo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 hidden="1">#REF!</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"SQRT"</definedName>
    <definedName name="_.._mik">#REF!</definedName>
    <definedName name="_?">#REF!</definedName>
    <definedName name="_??">#N/A</definedName>
    <definedName name="_??????">#REF!</definedName>
    <definedName name="_?1">#N/A</definedName>
    <definedName name="_?271">#N/A</definedName>
    <definedName name="_?춑_TOTAL">#N/A</definedName>
    <definedName name="_?춮t2">#N/A</definedName>
    <definedName name="__?">#N/A</definedName>
    <definedName name="__??">#N/A</definedName>
    <definedName name="__??????">#REF!</definedName>
    <definedName name="__?1">#N/A</definedName>
    <definedName name="__?271">#N/A</definedName>
    <definedName name="___?">#REF!</definedName>
    <definedName name="___??????">#REF!</definedName>
    <definedName name="___________________________________C45_EXC_M">#REF!</definedName>
    <definedName name="__________________________________C45_EXC_M">#REF!</definedName>
    <definedName name="_________________________________C45_EXC_M">#REF!</definedName>
    <definedName name="________________________________C45_EXC_M">#REF!</definedName>
    <definedName name="_______________________________C45_EXC_M">#REF!</definedName>
    <definedName name="______________________________C45_EXC_M">#REF!</definedName>
    <definedName name="______________________________PR1">#REF!</definedName>
    <definedName name="_____________________________C45_EXC_M">#REF!</definedName>
    <definedName name="_____________________________PR1">#REF!</definedName>
    <definedName name="____________________________C45_EXC_M">#REF!</definedName>
    <definedName name="____________________________PR1">#REF!</definedName>
    <definedName name="___________________________C45_EXC_M">#REF!</definedName>
    <definedName name="___________________________PR1">#REF!</definedName>
    <definedName name="__________________________C45_EXC_M">#REF!</definedName>
    <definedName name="__________________________PR1">#REF!</definedName>
    <definedName name="_________________________C45_EXC_M">#REF!</definedName>
    <definedName name="_________________________NSO2" hidden="1">{"'Sheet1'!$L$16"}</definedName>
    <definedName name="_________________________PR1">#REF!</definedName>
    <definedName name="________________________C45_EXC_M">#REF!</definedName>
    <definedName name="________________________NSO2" hidden="1">{"'Sheet1'!$L$16"}</definedName>
    <definedName name="________________________PR1">#REF!</definedName>
    <definedName name="_______________________C45_EXC_M">#REF!</definedName>
    <definedName name="_______________________f5" hidden="1">{"'Sheet1'!$L$16"}</definedName>
    <definedName name="_______________________NSO2" hidden="1">{"'Sheet1'!$L$16"}</definedName>
    <definedName name="_______________________PR1">#REF!</definedName>
    <definedName name="______________________C45_EXC_M">#REF!</definedName>
    <definedName name="______________________f5" hidden="1">{"'Sheet1'!$L$16"}</definedName>
    <definedName name="______________________NSO2" hidden="1">{"'Sheet1'!$L$16"}</definedName>
    <definedName name="______________________PR1">#REF!</definedName>
    <definedName name="_____________________C45_EXC_M">#REF!</definedName>
    <definedName name="_____________________f5" hidden="1">{"'Sheet1'!$L$16"}</definedName>
    <definedName name="_____________________LX1050">#REF!</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hidden="1">{"'Sheet1'!$L$16"}</definedName>
    <definedName name="____________________LX1050">#REF!</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hidden="1">{"'Sheet1'!$L$16"}</definedName>
    <definedName name="___________________LX1050">#REF!</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hidden="1">{"'Sheet1'!$L$16"}</definedName>
    <definedName name="__________________LX1050">#REF!</definedName>
    <definedName name="__________________NSO2" hidden="1">{"'Sheet1'!$L$16"}</definedName>
    <definedName name="__________________PR1">#REF!</definedName>
    <definedName name="__________________RO400">#REF!</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hidden="1">{"'Sheet1'!$L$16"}</definedName>
    <definedName name="_________________LX1050">#REF!</definedName>
    <definedName name="_________________NSO2" hidden="1">{"'Sheet1'!$L$16"}</definedName>
    <definedName name="_________________PR1">#REF!</definedName>
    <definedName name="_________________RO400">#REF!</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hidden="1">{"'Sheet1'!$L$16"}</definedName>
    <definedName name="________________LX1050">#REF!</definedName>
    <definedName name="________________NSO2" hidden="1">{"'Sheet1'!$L$16"}</definedName>
    <definedName name="________________PR1">#REF!</definedName>
    <definedName name="________________RO400">#REF!</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hidden="1">{"'Sheet1'!$L$16"}</definedName>
    <definedName name="_______________LX1050">#REF!</definedName>
    <definedName name="_______________NSO2" hidden="1">{"'Sheet1'!$L$16"}</definedName>
    <definedName name="_______________PR1">#REF!</definedName>
    <definedName name="_______________RO400">#REF!</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hidden="1">{"'Sheet1'!$L$16"}</definedName>
    <definedName name="______________LX1050">#REF!</definedName>
    <definedName name="______________NSO2" hidden="1">{"'Sheet1'!$L$16"}</definedName>
    <definedName name="______________PR1">#REF!</definedName>
    <definedName name="______________RO400">#REF!</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hidden="1">{"'Sheet1'!$L$16"}</definedName>
    <definedName name="_____________KDX3">#N/A</definedName>
    <definedName name="_____________LX1050">#REF!</definedName>
    <definedName name="_____________NSO2" hidden="1">{"'Sheet1'!$L$16"}</definedName>
    <definedName name="_____________PR1">#REF!</definedName>
    <definedName name="_____________RO400">#REF!</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hidden="1">{"'Sheet1'!$L$16"}</definedName>
    <definedName name="____________KDX3">#N/A</definedName>
    <definedName name="____________LX1050">#REF!</definedName>
    <definedName name="____________NET2">#REF!</definedName>
    <definedName name="____________NSO2" hidden="1">{"'Sheet1'!$L$16"}</definedName>
    <definedName name="____________PR1">#REF!</definedName>
    <definedName name="____________RO400">#REF!</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hidden="1">{"'Sheet1'!$L$16"}</definedName>
    <definedName name="___________KDX3">#N/A</definedName>
    <definedName name="___________LX1050">#REF!</definedName>
    <definedName name="___________NET2">#REF!</definedName>
    <definedName name="___________NSO2" hidden="1">{"'Sheet1'!$L$16"}</definedName>
    <definedName name="___________PR1">#REF!</definedName>
    <definedName name="___________RO400">#REF!</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hidden="1">{"'Sheet1'!$L$16"}</definedName>
    <definedName name="__________KDX3">#N/A</definedName>
    <definedName name="__________LX1050">#REF!</definedName>
    <definedName name="__________NET2">#REF!</definedName>
    <definedName name="__________NSO2" hidden="1">{"'Sheet1'!$L$16"}</definedName>
    <definedName name="__________PR1">#REF!</definedName>
    <definedName name="__________RO400">#REF!</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hidden="1">{"'Sheet1'!$L$16"}</definedName>
    <definedName name="_________KDX3">#N/A</definedName>
    <definedName name="_________LX1050">#REF!</definedName>
    <definedName name="_________NET2">#REF!</definedName>
    <definedName name="_________NSO2" hidden="1">{"'Sheet1'!$L$16"}</definedName>
    <definedName name="_________PR1">#REF!</definedName>
    <definedName name="_________RO400">#REF!</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hidden="1">{"'Sheet1'!$L$16"}</definedName>
    <definedName name="________KDX3">#N/A</definedName>
    <definedName name="________LX1050">#REF!</definedName>
    <definedName name="________NET2">#REF!</definedName>
    <definedName name="________NSO2" hidden="1">{"'Sheet1'!$L$16"}</definedName>
    <definedName name="________PR1">#REF!</definedName>
    <definedName name="________RO400">#REF!</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hidden="1">{"'Sheet1'!$L$16"}</definedName>
    <definedName name="_______KDX3">#N/A</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hidden="1">{#N/A,#N/A,FALSE,"인원";#N/A,#N/A,FALSE,"비용2";#N/A,#N/A,FALSE,"비용1";#N/A,#N/A,FALSE,"비용";#N/A,#N/A,FALSE,"보증2";#N/A,#N/A,FALSE,"보증1";#N/A,#N/A,FALSE,"보증";#N/A,#N/A,FALSE,"손익1";#N/A,#N/A,FALSE,"손익";#N/A,#N/A,FALSE,"부서별매출";#N/A,#N/A,FALSE,"매출"}</definedName>
    <definedName name="_______NSO2" hidden="1">{"'Sheet1'!$L$16"}</definedName>
    <definedName name="_______PR1">#REF!</definedName>
    <definedName name="_______RO400">#REF!</definedName>
    <definedName name="_______SDW1" hidden="1">#REF!</definedName>
    <definedName name="_______SN3">#REF!</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A65700">#REF!</definedName>
    <definedName name="______A65800">#REF!</definedName>
    <definedName name="______A66000">#REF!</definedName>
    <definedName name="______A67000">#REF!</definedName>
    <definedName name="______A68000">#REF!</definedName>
    <definedName name="______A70000">#REF!</definedName>
    <definedName name="______A75000">#REF!</definedName>
    <definedName name="______A85000">#REF!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ay1">#REF!</definedName>
    <definedName name="______dbu1">#REF!</definedName>
    <definedName name="______ddn400">#REF!</definedName>
    <definedName name="______ddn600">#REF!</definedName>
    <definedName name="______f5" hidden="1">{"'Sheet1'!$L$16"}</definedName>
    <definedName name="______KDX3">#N/A</definedName>
    <definedName name="______lap1">#REF!</definedName>
    <definedName name="______lap2">#REF!</definedName>
    <definedName name="______LCB1">#REF!</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hidden="1">{#N/A,#N/A,FALSE,"인원";#N/A,#N/A,FALSE,"비용2";#N/A,#N/A,FALSE,"비용1";#N/A,#N/A,FALSE,"비용";#N/A,#N/A,FALSE,"보증2";#N/A,#N/A,FALSE,"보증1";#N/A,#N/A,FALSE,"보증";#N/A,#N/A,FALSE,"손익1";#N/A,#N/A,FALSE,"손익";#N/A,#N/A,FALSE,"부서별매출";#N/A,#N/A,FALSE,"매출"}</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ay1">#REF!</definedName>
    <definedName name="_____dbu1">#REF!</definedName>
    <definedName name="_____ddn400">#REF!</definedName>
    <definedName name="_____ddn600">#REF!</definedName>
    <definedName name="_____f5" hidden="1">{"'Sheet1'!$L$16"}</definedName>
    <definedName name="_____KDX3">[1]!_____KDX3</definedName>
    <definedName name="_____lap1">#REF!</definedName>
    <definedName name="_____lap2">#REF!</definedName>
    <definedName name="_____LCB1">#REF!</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hidden="1">{#N/A,#N/A,FALSE,"인원";#N/A,#N/A,FALSE,"비용2";#N/A,#N/A,FALSE,"비용1";#N/A,#N/A,FALSE,"비용";#N/A,#N/A,FALSE,"보증2";#N/A,#N/A,FALSE,"보증1";#N/A,#N/A,FALSE,"보증";#N/A,#N/A,FALSE,"손익1";#N/A,#N/A,FALSE,"손익";#N/A,#N/A,FALSE,"부서별매출";#N/A,#N/A,FALSE,"매출"}</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ay1">#REF!</definedName>
    <definedName name="____dbu1">#REF!</definedName>
    <definedName name="____ddn400">#REF!</definedName>
    <definedName name="____ddn600">#REF!</definedName>
    <definedName name="____f5" hidden="1">{"'Sheet1'!$L$16"}</definedName>
    <definedName name="____GID1">#REF!</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DX3">#N/A</definedName>
    <definedName name="____Lan1" hidden="1">{"'Sheet1'!$L$16"}</definedName>
    <definedName name="____lap1">#REF!</definedName>
    <definedName name="____lap2">#REF!</definedName>
    <definedName name="____LCB1">#REF!</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hidden="1">{#N/A,#N/A,FALSE,"인원";#N/A,#N/A,FALSE,"비용2";#N/A,#N/A,FALSE,"비용1";#N/A,#N/A,FALSE,"비용";#N/A,#N/A,FALSE,"보증2";#N/A,#N/A,FALSE,"보증1";#N/A,#N/A,FALSE,"보증";#N/A,#N/A,FALSE,"손익1";#N/A,#N/A,FALSE,"손익";#N/A,#N/A,FALSE,"부서별매출";#N/A,#N/A,FALSE,"매출"}</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hidden="1">{#N/A,#N/A,FALSE,"단축1";#N/A,#N/A,FALSE,"단축2";#N/A,#N/A,FALSE,"단축3";#N/A,#N/A,FALSE,"장축";#N/A,#N/A,FALSE,"4WD"}</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1_">#REF!</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y1">#REF!</definedName>
    <definedName name="___dbu1">#REF!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hidden="1">{"'Sheet1'!$L$16"}</definedName>
    <definedName name="___GID1">#REF!</definedName>
    <definedName name="___gon4">#N/A</definedName>
    <definedName name="___h1" hidden="1">{"'Sheet1'!$L$16"}</definedName>
    <definedName name="___hom2">#N/A</definedName>
    <definedName name="___hu1" hidden="1">{"'Sheet1'!$L$16"}</definedName>
    <definedName name="___hu2" hidden="1">{"'Sheet1'!$L$16"}</definedName>
    <definedName name="___hu5" hidden="1">{"'Sheet1'!$L$16"}</definedName>
    <definedName name="___hu6" hidden="1">{"'Sheet1'!$L$16"}</definedName>
    <definedName name="___KDX3">#N/A</definedName>
    <definedName name="___Lan1" hidden="1">{"'Sheet1'!$L$16"}</definedName>
    <definedName name="___lap1">#REF!</definedName>
    <definedName name="___lap2">#REF!</definedName>
    <definedName name="___LCB1">#REF!</definedName>
    <definedName name="___lk2" hidden="1">{"'Sheet1'!$L$16"}</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hidden="1">{#N/A,#N/A,FALSE,"인원";#N/A,#N/A,FALSE,"비용2";#N/A,#N/A,FALSE,"비용1";#N/A,#N/A,FALSE,"비용";#N/A,#N/A,FALSE,"보증2";#N/A,#N/A,FALSE,"보증1";#N/A,#N/A,FALSE,"보증";#N/A,#N/A,FALSE,"손익1";#N/A,#N/A,FALSE,"손익";#N/A,#N/A,FALSE,"부서별매출";#N/A,#N/A,FALSE,"매출"}</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hidden="1">{#N/A,#N/A,FALSE,"단축1";#N/A,#N/A,FALSE,"단축2";#N/A,#N/A,FALSE,"단축3";#N/A,#N/A,FALSE,"장축";#N/A,#N/A,FALSE,"4WD"}</definedName>
    <definedName name="___tct5">#REF!</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1_">#REF!</definedName>
    <definedName name="__123Graph_A">#REF!</definedName>
    <definedName name="__123Graph_B">#REF!</definedName>
    <definedName name="__123Graph_X">#REF!</definedName>
    <definedName name="__2_0">#REF!</definedName>
    <definedName name="__27MAÕ_HAØNG">#REF!</definedName>
    <definedName name="__28MAÕ_SOÁ_THUEÁ">#REF!</definedName>
    <definedName name="__29ÑÔN_GIAÙ">#REF!</definedName>
    <definedName name="__30SOÁ_CTÖØ">#REF!</definedName>
    <definedName name="__31SOÁ_LÖÔÏNG">#REF!</definedName>
    <definedName name="__33T2_">#REF!</definedName>
    <definedName name="__34TEÂN_HAØNG">#REF!</definedName>
    <definedName name="__35TEÂN_KHAÙCH_HAØ">#REF!</definedName>
    <definedName name="__36THAØNH_TIEÀN">#REF!</definedName>
    <definedName name="__37TRÒ_GIAÙ">#REF!</definedName>
    <definedName name="__38TRÒ_GIAÙ__VAT">#REF!</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y1">#REF!</definedName>
    <definedName name="__dbu1">#REF!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ELF1" hidden="1">{"'Sheet1'!$L$16"}</definedName>
    <definedName name="__ELF2" hidden="1">{"'Sheet1'!$L$16"}</definedName>
    <definedName name="__f5" hidden="1">{"'Sheet1'!$L$16"}</definedName>
    <definedName name="__G1">{"th152.xls"}</definedName>
    <definedName name="__G2" hidden="1">{"'Sheet1'!$L$16"}</definedName>
    <definedName name="__GID1">#REF!</definedName>
    <definedName name="__gon4">#REF!</definedName>
    <definedName name="__H1" hidden="1">{"'Sheet1'!$L$16"}</definedName>
    <definedName name="__hom2">#REF!</definedName>
    <definedName name="__hu1" hidden="1">{"'Sheet1'!$L$16"}</definedName>
    <definedName name="__hu2" hidden="1">{"'Sheet1'!$L$16"}</definedName>
    <definedName name="__hu5" hidden="1">{"'Sheet1'!$L$16"}</definedName>
    <definedName name="__hu6" hidden="1">{"'Sheet1'!$L$16"}</definedName>
    <definedName name="__HX1">{"th152.xls"}</definedName>
    <definedName name="__IntlFixup" hidden="1">TRUE</definedName>
    <definedName name="__KDX3">#N/A</definedName>
    <definedName name="__Lan1" hidden="1">{"'Sheet1'!$L$16"}</definedName>
    <definedName name="__lap1">#REF!</definedName>
    <definedName name="__lap2">#REF!</definedName>
    <definedName name="__LCB1">#REF!</definedName>
    <definedName name="__lk2" hidden="1">{"'Sheet1'!$L$16"}</definedName>
    <definedName name="__LPS2" hidden="1">{#N/A,#N/A,FALSE,"단축1";#N/A,#N/A,FALSE,"단축2";#N/A,#N/A,FALSE,"단축3";#N/A,#N/A,FALSE,"장축";#N/A,#N/A,FALSE,"4WD"}</definedName>
    <definedName name="__LX1050">#REF!</definedName>
    <definedName name="__MAC12">#REF!</definedName>
    <definedName name="__MAC46">#REF!</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{"th152.xls"}</definedName>
    <definedName name="__PPG15" hidden="1">{"'Sheet1'!$L$16"}</definedName>
    <definedName name="__PPG2" hidden="1">{"'Sheet1'!$L$16"}</definedName>
    <definedName name="__PR1">#REF!</definedName>
    <definedName name="__RO400">#REF!</definedName>
    <definedName name="__S1" hidden="1">{"'Sheet1'!$L$16"}</definedName>
    <definedName name="__S11" hidden="1">{"'Sheet1'!$L$16"}</definedName>
    <definedName name="__S2" hidden="1">{"'Sheet1'!$L$16"}</definedName>
    <definedName name="__sc1">#REF!</definedName>
    <definedName name="__SC2">#REF!</definedName>
    <definedName name="__sc3">#REF!</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hidden="1">{#N/A,#N/A,FALSE,"단축1";#N/A,#N/A,FALSE,"단축2";#N/A,#N/A,FALSE,"단축3";#N/A,#N/A,FALSE,"장축";#N/A,#N/A,FALSE,"4WD"}</definedName>
    <definedName name="__tct5">#REF!</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BlankMacro1</definedName>
    <definedName name="__xlfn.BAHTTEXT" hidden="1">#NAME?</definedName>
    <definedName name="__xlfn.COUNTIFS" hidden="1">#NAME?</definedName>
    <definedName name="__Y2" hidden="1">{"'Sheet1'!$L$16"}</definedName>
    <definedName name="__ZE3">#REF!</definedName>
    <definedName name="__ZS7">#REF!</definedName>
    <definedName name="__ZT1">#REF!</definedName>
    <definedName name="_0">#N/A</definedName>
    <definedName name="_01">#N/A</definedName>
    <definedName name="_01_11_2001">#N/A</definedName>
    <definedName name="_02">#N/A</definedName>
    <definedName name="_03">#N/A</definedName>
    <definedName name="_04">#N/A</definedName>
    <definedName name="_05">#N/A</definedName>
    <definedName name="_05.6022">#REF!</definedName>
    <definedName name="_05.60221">#N/A</definedName>
    <definedName name="_06">#N/A</definedName>
    <definedName name="_1">#REF!</definedName>
    <definedName name="_1_" hidden="1">#REF!</definedName>
    <definedName name="_10_?춮t2">#REF!</definedName>
    <definedName name="_10_0">#REF!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0DATA_DATA2_L">#REF!</definedName>
    <definedName name="_11_??????1">BlankMacro1</definedName>
    <definedName name="_11_0">#REF!</definedName>
    <definedName name="_11_01">#REF!</definedName>
    <definedName name="_113TRÒ_GIAÙ">#REF!</definedName>
    <definedName name="_117TRÒ_GIAÙ__VAT">#REF!</definedName>
    <definedName name="_11MAÕ_HAØNG">#REF!</definedName>
    <definedName name="_12_?">#REF!</definedName>
    <definedName name="_12_01">#REF!</definedName>
    <definedName name="_12_02">#REF!</definedName>
    <definedName name="_12MAÕ_SOÁ_THUEÁ">#REF!</definedName>
    <definedName name="_13_??">#N/A</definedName>
    <definedName name="_13_02">#REF!</definedName>
    <definedName name="_13_03">#REF!</definedName>
    <definedName name="_13F">#REF!</definedName>
    <definedName name="_13ÑÔN_GIAÙ">#REF!</definedName>
    <definedName name="_14_03">#REF!</definedName>
    <definedName name="_14_04">#REF!</definedName>
    <definedName name="_14SOÁ_CTÖØ">#REF!</definedName>
    <definedName name="_15_??????">#REF!</definedName>
    <definedName name="_15_??????2">BlankMacro1</definedName>
    <definedName name="_15_04">#REF!</definedName>
    <definedName name="_15_05">#REF!</definedName>
    <definedName name="_158A1_">#REF!</definedName>
    <definedName name="_15SOÁ_LÖÔÏNG">#REF!</definedName>
    <definedName name="_16_?1">#REF!</definedName>
    <definedName name="_16_05">#REF!</definedName>
    <definedName name="_16_06">#REF!</definedName>
    <definedName name="_16TEÂN_HAØNG">#REF!</definedName>
    <definedName name="_17_??????">#REF!</definedName>
    <definedName name="_17_?271">#REF!</definedName>
    <definedName name="_17_06">#REF!</definedName>
    <definedName name="_17_0Crite">#REF!</definedName>
    <definedName name="_175DA1_">#REF!</definedName>
    <definedName name="_176DA2_">#REF!</definedName>
    <definedName name="_177DA3_">#REF!</definedName>
    <definedName name="_178DA4_">#REF!</definedName>
    <definedName name="_17TEÂN_KHAÙCH_HAØ">#REF!</definedName>
    <definedName name="_18_?1">#N/A</definedName>
    <definedName name="_18_?춑_TOTAL">#REF!</definedName>
    <definedName name="_18_0Crite">#REF!</definedName>
    <definedName name="_18_0DATA_DATA2_L">#REF!</definedName>
    <definedName name="_18THAØNH_TIEÀN">#REF!</definedName>
    <definedName name="_19_??????3">BlankMacro1</definedName>
    <definedName name="_19_?271">#N/A</definedName>
    <definedName name="_19_?춮t2">#REF!</definedName>
    <definedName name="_19_0DATA_DATA2_L">#REF!</definedName>
    <definedName name="_19_0Extr">#REF!</definedName>
    <definedName name="_191P2_">#REF!</definedName>
    <definedName name="_199T2_">#REF!</definedName>
    <definedName name="_19TRÒ_GIAÙ">#REF!</definedName>
    <definedName name="_1AT1_">#REF!</definedName>
    <definedName name="_1Excel_BuiltIn__FilterDatabase_5_1">#REF!</definedName>
    <definedName name="_2">#REF!</definedName>
    <definedName name="_2_">#REF!</definedName>
    <definedName name="_2_??">BlankMacro1</definedName>
    <definedName name="_2_0">#REF!</definedName>
    <definedName name="_2_0_0_F" hidden="1">#REF!</definedName>
    <definedName name="_20_0">#REF!</definedName>
    <definedName name="_20_0Extr">#REF!</definedName>
    <definedName name="_20_0ㅁ">#REF!</definedName>
    <definedName name="_200T3_">#REF!</definedName>
    <definedName name="_201T5_">#REF!</definedName>
    <definedName name="_209____S" hidden="1">#REF!</definedName>
    <definedName name="_20TRÒ_GIAÙ__VAT">#REF!</definedName>
    <definedName name="_21_01">#REF!</definedName>
    <definedName name="_21_0ㅁ">#REF!</definedName>
    <definedName name="_21a1_">#REF!</definedName>
    <definedName name="_21DATA_DATA2_L">#REF!</definedName>
    <definedName name="_22_02">#REF!</definedName>
    <definedName name="_22a1_">#REF!</definedName>
    <definedName name="_22a2_">#REF!</definedName>
    <definedName name="_22MAÕ_HAØNG">#REF!</definedName>
    <definedName name="_23_??????4">BlankMacro1</definedName>
    <definedName name="_23_03">#REF!</definedName>
    <definedName name="_23a2_">#REF!</definedName>
    <definedName name="_23a3_">#REF!</definedName>
    <definedName name="_23MAÕ_SOÁ_THUEÁ">#REF!</definedName>
    <definedName name="_23NA">#REF!</definedName>
    <definedName name="_23NB">#REF!</definedName>
    <definedName name="_23NC">#REF!</definedName>
    <definedName name="_24_04">#REF!</definedName>
    <definedName name="_24a3_">#REF!</definedName>
    <definedName name="_24MAÕ_HAØNG">#REF!</definedName>
    <definedName name="_24ÑÔN_GIAÙ">#REF!</definedName>
    <definedName name="_25_05">#REF!</definedName>
    <definedName name="_25CT250_">#REF!</definedName>
    <definedName name="_25MAÕ_SOÁ_THUEÁ">#REF!</definedName>
    <definedName name="_25SOÁ_CTÖØ">#REF!</definedName>
    <definedName name="_26_06">#REF!</definedName>
    <definedName name="_26CT250_">#REF!</definedName>
    <definedName name="_26DATA_DATA2_L">#REF!</definedName>
    <definedName name="_26ÑÔN_GIAÙ">#REF!</definedName>
    <definedName name="_26SOÁ_LÖÔÏNG">#REF!</definedName>
    <definedName name="_27_??????5">BlankMacro1</definedName>
    <definedName name="_27_0Crite">#REF!</definedName>
    <definedName name="_27MAÕ_HAØNG">#REF!</definedName>
    <definedName name="_27SOÁ_CTÖØ">#REF!</definedName>
    <definedName name="_27TEÂN_HAØNG">#REF!</definedName>
    <definedName name="_28_0DATA_DATA2_L">#REF!</definedName>
    <definedName name="_287__0_S" hidden="1">#REF!</definedName>
    <definedName name="_288__0_S" hidden="1">#REF!</definedName>
    <definedName name="_289____S" hidden="1">#REF!</definedName>
    <definedName name="_28MAÕ_SOÁ_THUEÁ">#REF!</definedName>
    <definedName name="_28SOÁ_LÖÔÏNG">#REF!</definedName>
    <definedName name="_28TEÂN_KHAÙCH_HAØ">#REF!</definedName>
    <definedName name="_29_0_F">#REF!</definedName>
    <definedName name="_29_0Extr">#REF!</definedName>
    <definedName name="_291__0_S" hidden="1">#REF!</definedName>
    <definedName name="_292__0_S" hidden="1">#REF!</definedName>
    <definedName name="_29ÑÔN_GIAÙ">#REF!</definedName>
    <definedName name="_29TEÂN_HAØNG">#REF!</definedName>
    <definedName name="_29THAØNH_TIEÀN">#REF!</definedName>
    <definedName name="_2AT2_">#REF!</definedName>
    <definedName name="_3">#N/A</definedName>
    <definedName name="_3_?">#REF!</definedName>
    <definedName name="_3_??????1">BlankMacro1</definedName>
    <definedName name="_3_0">#REF!</definedName>
    <definedName name="_30_0ㅁ">#REF!</definedName>
    <definedName name="_30SOÁ_CTÖØ">#REF!</definedName>
    <definedName name="_30TEÂN_KHAÙCH_HAØ">#REF!</definedName>
    <definedName name="_30TRÒ_GIAÙ">#REF!</definedName>
    <definedName name="_31_??????6">BlankMacro1</definedName>
    <definedName name="_31_0_0_F">#REF!</definedName>
    <definedName name="_316____S" hidden="1">#REF!</definedName>
    <definedName name="_31a1_">#REF!</definedName>
    <definedName name="_31SOÁ_LÖÔÏNG">#REF!</definedName>
    <definedName name="_31THAØNH_TIEÀN">#REF!</definedName>
    <definedName name="_31TRÒ_GIAÙ__VAT">#REF!</definedName>
    <definedName name="_321__0_S" hidden="1">#REF!</definedName>
    <definedName name="_32a2_">#REF!</definedName>
    <definedName name="_32TRÒ_GIAÙ">#REF!</definedName>
    <definedName name="_33a3_">#REF!</definedName>
    <definedName name="_33T2_">#REF!</definedName>
    <definedName name="_33TRÒ_GIAÙ__VAT">#REF!</definedName>
    <definedName name="_34TEÂN_HAØNG">#REF!</definedName>
    <definedName name="_35CT250_">#REF!</definedName>
    <definedName name="_35TEÂN_KHAÙCH_HAØ">#REF!</definedName>
    <definedName name="_36DATA_DATA2_L">#REF!</definedName>
    <definedName name="_36THAØNH_TIEÀN">#REF!</definedName>
    <definedName name="_37MAÕ_HAØNG">#REF!</definedName>
    <definedName name="_37TRÒ_GIAÙ">#REF!</definedName>
    <definedName name="_38MAÕ_HAØNG">#REF!</definedName>
    <definedName name="_38MAÕ_SOÁ_THUEÁ">#REF!</definedName>
    <definedName name="_38TRÒ_GIAÙ__VAT">#REF!</definedName>
    <definedName name="_39ÑÔN_GIAÙ">#REF!</definedName>
    <definedName name="_3AT3_">#REF!</definedName>
    <definedName name="_4_?">#REF!</definedName>
    <definedName name="_4_??">#N/A</definedName>
    <definedName name="_4_??????2">BlankMacro1</definedName>
    <definedName name="_40SOÁ_CTÖØ">#REF!</definedName>
    <definedName name="_41MAÕ_SOÁ_THUEÁ">#REF!</definedName>
    <definedName name="_41SOÁ_LÖÔÏNG">#REF!</definedName>
    <definedName name="_44ÑÔN_GIAÙ">#REF!</definedName>
    <definedName name="_45_2_0_Parse">#REF!</definedName>
    <definedName name="_47SOÁ_CTÖØ">#REF!</definedName>
    <definedName name="_47T2_">#REF!</definedName>
    <definedName name="_48SOÁ_LÖÔÏNG">#REF!</definedName>
    <definedName name="_48TEÂN_HAØNG">#REF!</definedName>
    <definedName name="_49TEÂN_KHAÙCH_HAØ">#REF!</definedName>
    <definedName name="_5_??">#REF!</definedName>
    <definedName name="_5_??????">#REF!</definedName>
    <definedName name="_5_??????3">BlankMacro1</definedName>
    <definedName name="_50THAØNH_TIEÀN">#REF!</definedName>
    <definedName name="_51TEÂN_HAØNG">#REF!</definedName>
    <definedName name="_51TRÒ_GIAÙ">#REF!</definedName>
    <definedName name="_52TRÒ_GIAÙ__VAT">#REF!</definedName>
    <definedName name="_54TEÂN_KHAÙCH_HAØ">#REF!</definedName>
    <definedName name="_57THAØNH_TIEÀN">#REF!</definedName>
    <definedName name="_6_??????">#REF!</definedName>
    <definedName name="_6_??????4">BlankMacro1</definedName>
    <definedName name="_6_?1">#N/A</definedName>
    <definedName name="_60TRÒ_GIAÙ">#REF!</definedName>
    <definedName name="_63TRÒ_GIAÙ__VAT">#REF!</definedName>
    <definedName name="_7_??">BlankMacro1</definedName>
    <definedName name="_7_??????5">BlankMacro1</definedName>
    <definedName name="_7_?1">#REF!</definedName>
    <definedName name="_7_?271">#N/A</definedName>
    <definedName name="_7__0_S" hidden="1">#REF!</definedName>
    <definedName name="_8_?">#REF!</definedName>
    <definedName name="_8_??????6">BlankMacro1</definedName>
    <definedName name="_8_?271">#REF!</definedName>
    <definedName name="_8_?춑_TOTAL">#REF!</definedName>
    <definedName name="_84MAÕ_HAØNG">#REF!</definedName>
    <definedName name="_88MAÕ_SOÁ_THUEÁ">#REF!</definedName>
    <definedName name="_9_??">#REF!</definedName>
    <definedName name="_9_?춑_TOTAL">#REF!</definedName>
    <definedName name="_9_?춮t2">#REF!</definedName>
    <definedName name="_9_0DATA_DATA2_L">#REF!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Ａ４">#N/A</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Builtin155">#REF!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ay1">#REF!</definedName>
    <definedName name="_dbu1">#REF!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oi3">#REF!</definedName>
    <definedName name="_DP9000">#REF!</definedName>
    <definedName name="_dt1" hidden="1">{"'Sheet1'!$L$16"}</definedName>
    <definedName name="_dtT0705">#REF!</definedName>
    <definedName name="_e">#REF!</definedName>
    <definedName name="_E99999">#REF!</definedName>
    <definedName name="_ELF1" hidden="1">{"'Sheet1'!$L$16"}</definedName>
    <definedName name="_ELF2" hidden="1">{"'Sheet1'!$L$16"}</definedName>
    <definedName name="_f">#REF!</definedName>
    <definedName name="_f5" hidden="1">{"'Sheet1'!$L$16"}</definedName>
    <definedName name="_Fill" hidden="1">#REF!</definedName>
    <definedName name="_xlnm._FilterDatabase" localSheetId="0" hidden="1">Bangluong!$B$12:$FR$19</definedName>
    <definedName name="_xlnm._FilterDatabase" hidden="1">#REF!</definedName>
    <definedName name="_g">#REF!</definedName>
    <definedName name="_G1">{"th152.xls"}</definedName>
    <definedName name="_G2" hidden="1">{"'Sheet1'!$L$16"}</definedName>
    <definedName name="_GIA1">#REF!</definedName>
    <definedName name="_GID1">#REF!</definedName>
    <definedName name="_gis150">#REF!</definedName>
    <definedName name="_Goi8" hidden="1">{"'Sheet1'!$L$16"}</definedName>
    <definedName name="_gon4">#REF!</definedName>
    <definedName name="_h">#REF!</definedName>
    <definedName name="_H1" hidden="1">{"'Sheet1'!$L$16"}</definedName>
    <definedName name="_hom2">#REF!</definedName>
    <definedName name="_hom4">#N/A</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#N/A</definedName>
    <definedName name="_Key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hidden="1">{"'Sheet1'!$L$16"}</definedName>
    <definedName name="_lap1">#REF!</definedName>
    <definedName name="_lap2">#REF!</definedName>
    <definedName name="_LCB1">#REF!</definedName>
    <definedName name="_ld2" hidden="1">{"'Sheet1'!$L$16"}</definedName>
    <definedName name="_lk2" hidden="1">{"'Sheet1'!$L$16"}</definedName>
    <definedName name="_LPS2" hidden="1">{#N/A,#N/A,FALSE,"단축1";#N/A,#N/A,FALSE,"단축2";#N/A,#N/A,FALSE,"단축3";#N/A,#N/A,FALSE,"장축";#N/A,#N/A,FALSE,"4WD"}</definedName>
    <definedName name="_LX1050">#REF!</definedName>
    <definedName name="_m">#REF!</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au03" hidden="1">{"'Sheet1'!$L$16"}</definedName>
    <definedName name="_Min1">[2]Index!$A$3</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hidden="1">{"'Sheet1'!$L$16"}</definedName>
    <definedName name="_o">#REF!</definedName>
    <definedName name="_off1">#REF!</definedName>
    <definedName name="_Order1" hidden="1">255</definedName>
    <definedName name="_Order2" hidden="1">255</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{"th152.xls"}</definedName>
    <definedName name="_PPG15"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hidden="1">{"'Sheet1'!$L$16"}</definedName>
    <definedName name="_S11"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{"Thuxm2.xls","Sheet1"}</definedName>
    <definedName name="_SDW1" hidden="1">#REF!</definedName>
    <definedName name="_SL110">#REF!</definedName>
    <definedName name="_SL11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hidden="1">{"'Sheet1'!$L$16"}</definedName>
    <definedName name="_t112">#REF!</definedName>
    <definedName name="_T2" hidden="1">{#N/A,#N/A,FALSE,"단축1";#N/A,#N/A,FALSE,"단축2";#N/A,#N/A,FALSE,"단축3";#N/A,#N/A,FALSE,"장축";#N/A,#N/A,FALSE,"4WD"}</definedName>
    <definedName name="_t9" hidden="1">{"'Sheet1'!$L$16"}</definedName>
    <definedName name="_T95" hidden="1">{"'Sheet1'!$L$16"}</definedName>
    <definedName name="_tam1">#REF!</definedName>
    <definedName name="_TB0902">#REF!</definedName>
    <definedName name="_TB1">#REF!</definedName>
    <definedName name="_tct5">#REF!</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#REF!</definedName>
    <definedName name="_TS1">#REF!</definedName>
    <definedName name="_TS2">#REF!</definedName>
    <definedName name="_TT1"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#REF!</definedName>
    <definedName name="_XL3">BlankMacro1</definedName>
    <definedName name="_xlcn.WorksheetConnection_tháng01final.xlsxTable1" hidden="1">#REF!</definedName>
    <definedName name="_Y2" hidden="1">{"'Sheet1'!$L$16"}</definedName>
    <definedName name="_z">#N/A</definedName>
    <definedName name="_ZE3">#REF!</definedName>
    <definedName name="_ZS7">#REF!</definedName>
    <definedName name="_ZT1">#REF!</definedName>
    <definedName name="￥">#N/A</definedName>
    <definedName name="√">"SQRT"</definedName>
    <definedName name="※_추후_NAVA__PROJECT는__부품_">#REF!</definedName>
    <definedName name="②도입임차금_기타">#REF!</definedName>
    <definedName name="③단자인건비_인건비">#REF!</definedName>
    <definedName name="⑤이자리스료_일반">#REF!</definedName>
    <definedName name="A">"?A*"</definedName>
    <definedName name="á">#N/A</definedName>
    <definedName name="â">#REF!</definedName>
    <definedName name="ấ">#N/A</definedName>
    <definedName name="Ằ">#N/A</definedName>
    <definedName name="A.">#REF!</definedName>
    <definedName name="a_">#REF!</definedName>
    <definedName name="a___May">#REF!</definedName>
    <definedName name="a___Nhan_cong">#REF!</definedName>
    <definedName name="a___vat_lieu">#REF!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_">#REF!</definedName>
    <definedName name="A1A759">#REF!</definedName>
    <definedName name="â2">#REF!</definedName>
    <definedName name="a277Print_Titles">#REF!</definedName>
    <definedName name="A35_">#REF!</definedName>
    <definedName name="Ａ４">#N/A</definedName>
    <definedName name="A50_">#REF!</definedName>
    <definedName name="A70_">#REF!</definedName>
    <definedName name="A95_">#REF!</definedName>
    <definedName name="AA">#REF!</definedName>
    <definedName name="aâ18">#REF!</definedName>
    <definedName name="AAA">#REF!</definedName>
    <definedName name="AAAA">#REF!</definedName>
    <definedName name="AAAAA" hidden="1">{#N/A,#N/A,FALSE,"단축1";#N/A,#N/A,FALSE,"단축2";#N/A,#N/A,FALSE,"단축3";#N/A,#N/A,FALSE,"장축";#N/A,#N/A,FALSE,"4WD"}</definedName>
    <definedName name="aaaaaa">#REF!</definedName>
    <definedName name="aaaaaaa">#REF!</definedName>
    <definedName name="AAAAAAAA">#REF!</definedName>
    <definedName name="AAAAAAAAA">{"th152.xls"}</definedName>
    <definedName name="aaaaaaaaaaaaa">{"th152.xls"}</definedName>
    <definedName name="aaaaaaaaaaaaaa">#REF!</definedName>
    <definedName name="aaaaaaaaaaaaaaaa">#REF!</definedName>
    <definedName name="aaaaaaaasad" hidden="1">{0}</definedName>
    <definedName name="AAAAaaaq">#REF!</definedName>
    <definedName name="AAAAAASDDSAFDSFDS">#REF!</definedName>
    <definedName name="AAAAASDDD">#REF!</definedName>
    <definedName name="áADSAFSDGDF" hidden="1">#REF!</definedName>
    <definedName name="áàdsgfgfdg" hidden="1">{0}</definedName>
    <definedName name="Âaìo_moïng_cäüt_âáút_C2__r_1m__sáu_1m">#REF!</definedName>
    <definedName name="AAS">#REF!</definedName>
    <definedName name="aasfseasgasrvv">#REF!</definedName>
    <definedName name="ab">#REF!</definedName>
    <definedName name="ABC">#N/A</definedName>
    <definedName name="ABCD">#REF!</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CON">#REF!</definedName>
    <definedName name="acv"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d" hidden="1">#REF!</definedName>
    <definedName name="ád">#REF!</definedName>
    <definedName name="ada">#N/A</definedName>
    <definedName name="ađă">#REF!</definedName>
    <definedName name="adad">#N/A</definedName>
    <definedName name="adafaffff" hidden="1">{"'Sheet1'!$L$16"}</definedName>
    <definedName name="aDÁGDF" hidden="1">{"Offgrid",#N/A,FALSE,"OFFGRID";"Region",#N/A,FALSE,"REGION";"Offgrid -2",#N/A,FALSE,"OFFGRID";"WTP",#N/A,FALSE,"WTP";"WTP -2",#N/A,FALSE,"WTP";"Project",#N/A,FALSE,"PROJECT";"Summary -2",#N/A,FALSE,"SUMMARY"}</definedName>
    <definedName name="ádas">#REF!</definedName>
    <definedName name="ADASDA">#REF!</definedName>
    <definedName name="ádasda" hidden="1">{"'Sheet1'!$L$16"}</definedName>
    <definedName name="ADAY">#REF!</definedName>
    <definedName name="add">#N/A</definedName>
    <definedName name="Address">#REF!</definedName>
    <definedName name="ADF">'[3]đi hỗ trợ cơ điện'!#REF!</definedName>
    <definedName name="adfds">#REF!</definedName>
    <definedName name="ADFGH">#REF!</definedName>
    <definedName name="ads">#REF!</definedName>
    <definedName name="ADSA">{"th152.xls"}</definedName>
    <definedName name="ADSA_1">NA()</definedName>
    <definedName name="ADSadasgsdfyhdjhf">#REF!</definedName>
    <definedName name="adsadfsafsdgf" hidden="1">#REF!</definedName>
    <definedName name="adsd">#N/A</definedName>
    <definedName name="ADSDF">#REF!</definedName>
    <definedName name="AEDQWDE" hidden="1">{"'Sheet1'!$L$16"}</definedName>
    <definedName name="AF">#REF!</definedName>
    <definedName name="ăfwaf" hidden="1">{"'Sheet1'!$L$16"}</definedName>
    <definedName name="AG">#REF!</definedName>
    <definedName name="Ag_">#REF!</definedName>
    <definedName name="ag15F80">#REF!</definedName>
    <definedName name="AH">#REF!</definedName>
    <definedName name="AHAHH">#REF!</definedName>
    <definedName name="ahihi">#REF!</definedName>
    <definedName name="ÀHKLÀGDÒHB">#REF!</definedName>
    <definedName name="AI">#N/A</definedName>
    <definedName name="AJ">#REF!</definedName>
    <definedName name="AL">{"th152.xls"}</definedName>
    <definedName name="All_Item">#REF!</definedName>
    <definedName name="ALPHA1" hidden="1">{"'Sheet1'!$L$16"}</definedName>
    <definedName name="ALPHAÙ" hidden="1">{"'Sheet1'!$L$16"}</definedName>
    <definedName name="ALPIN">#N/A</definedName>
    <definedName name="ALPJYOU">#N/A</definedName>
    <definedName name="ALPTOI">#N/A</definedName>
    <definedName name="ALTSS">#REF!</definedName>
    <definedName name="am">#REF!</definedName>
    <definedName name="an">#REF!</definedName>
    <definedName name="ANHUNG">#REF!</definedName>
    <definedName name="anhung2">{"th152.xls"}</definedName>
    <definedName name="anhung2_1">NA()</definedName>
    <definedName name="ANLAC">#REF!</definedName>
    <definedName name="anpha">#REF!</definedName>
    <definedName name="anscount" hidden="1">1</definedName>
    <definedName name="ANSUONG">#REF!</definedName>
    <definedName name="ANTOAN" hidden="1">{"'Sheet1'!$L$16"}</definedName>
    <definedName name="AÕ">#REF!</definedName>
    <definedName name="aø18">#REF!</definedName>
    <definedName name="ap">#REF!</definedName>
    <definedName name="Aq">#REF!</definedName>
    <definedName name="aqssq">#REF!</definedName>
    <definedName name="AS">#REF!</definedName>
    <definedName name="AS.BB">#REF!</definedName>
    <definedName name="As_">#REF!</definedName>
    <definedName name="AS2DocOpenMode" hidden="1">"AS2DocumentEdit"</definedName>
    <definedName name="AS2HasNoAutoHeaderFooter" hidden="1">" "</definedName>
    <definedName name="AS2ReportLS" hidden="1">1</definedName>
    <definedName name="AS2SyncStepLS" hidden="1">0</definedName>
    <definedName name="AS2TickmarkLS">#REF!</definedName>
    <definedName name="AS2VersionLS" hidden="1">300</definedName>
    <definedName name="asa">'[4]Phan loai khuon '!$B$4:$B$16</definedName>
    <definedName name="ÂSA">#N/A</definedName>
    <definedName name="ấSẤ" hidden="1">{"'Sheet1'!$L$16"}</definedName>
    <definedName name="asaafa">BlankMacro1</definedName>
    <definedName name="ASAS">#REF!</definedName>
    <definedName name="âsasasa" hidden="1">#REF!</definedName>
    <definedName name="asasasws">#REF!</definedName>
    <definedName name="asaSDADSADFS" hidden="1">{#N/A,#N/A,FALSE,"단축1";#N/A,#N/A,FALSE,"단축2";#N/A,#N/A,FALSE,"단축3";#N/A,#N/A,FALSE,"장축";#N/A,#N/A,FALSE,"4WD"}</definedName>
    <definedName name="ASD">#REF!</definedName>
    <definedName name="ASDAs" hidden="1">#REF!</definedName>
    <definedName name="asdf" hidden="1">#REF!</definedName>
    <definedName name="ASDFASDFADF" hidden="1">{"'Sheet1'!$A$211:$M$235"}</definedName>
    <definedName name="ASDFF">#REF!</definedName>
    <definedName name="aSEewqewq" hidden="1">#REF!</definedName>
    <definedName name="asj">#REF!</definedName>
    <definedName name="assa">#N/A</definedName>
    <definedName name="AsSDADSADASD" hidden="1">{"'Sheet1'!$L$16"}</definedName>
    <definedName name="assdewdwe">#REF!</definedName>
    <definedName name="asss" hidden="1">{"'Sheet1'!$L$16"}</definedName>
    <definedName name="ASSU">#N/A</definedName>
    <definedName name="ASSY">#REF!</definedName>
    <definedName name="AT">#REF!</definedName>
    <definedName name="ATP">#REF!</definedName>
    <definedName name="ATRAM">#REF!</definedName>
    <definedName name="AT대수">#REF!</definedName>
    <definedName name="AÙ">#REF!</definedName>
    <definedName name="aù0">#REF!</definedName>
    <definedName name="auto">#N/A</definedName>
    <definedName name="AUTOEXEC">#REF!</definedName>
    <definedName name="AV">#REF!</definedName>
    <definedName name="áv">'[5]nhan sự ht'!#REF!</definedName>
    <definedName name="avbbnn">#N/A</definedName>
    <definedName name="avl">#REF!</definedName>
    <definedName name="AX">#REF!</definedName>
    <definedName name="AZ">#REF!</definedName>
    <definedName name="B">#REF!</definedName>
    <definedName name="B.4">#REF!</definedName>
    <definedName name="B.5">#REF!</definedName>
    <definedName name="B.6">#REF!</definedName>
    <definedName name="B.7">#REF!</definedName>
    <definedName name="b.8">#REF!</definedName>
    <definedName name="b.9">#REF!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hidden="1">{"PLCustom",#N/A,FALSE,"P&amp;L summary"}</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'[6]CHI TIẾT'!#REF!</definedName>
    <definedName name="bangtinh">#REF!</definedName>
    <definedName name="banhbo">#REF!</definedName>
    <definedName name="banhmi">#REF!</definedName>
    <definedName name="Banhtuoi">#REF!</definedName>
    <definedName name="Bank_CHRG">#REF!</definedName>
    <definedName name="banQL" hidden="1">{"'Sheet1'!$L$16"}</definedName>
    <definedName name="baocao">#REF!</definedName>
    <definedName name="BarData">#REF!</definedName>
    <definedName name="BB">#REF!</definedName>
    <definedName name="bbb">#REF!</definedName>
    <definedName name="bbbbbbbbbbbbbbbbb" hidden="1">#REF!</definedName>
    <definedName name="BBBG" hidden="1">{"'Sheet1'!$L$16"}</definedName>
    <definedName name="BBHU">#REF!</definedName>
    <definedName name="BBKK" hidden="1">{"'Sheet1'!$L$16"}</definedName>
    <definedName name="BBVBV" hidden="1">{#N/A,#N/A,FALSE,"기초1"}</definedName>
    <definedName name="BCC">{"th152.xls"}</definedName>
    <definedName name="BCNXT152153">#REF!</definedName>
    <definedName name="BCNXT155156">#REF!</definedName>
    <definedName name="Bcthu">#REF!</definedName>
    <definedName name="bd">#REF!</definedName>
    <definedName name="BDAY">#REF!</definedName>
    <definedName name="BDBDB"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hidden="1">{"'Sheet1'!$L$16"}</definedName>
    <definedName name="BH">#REF!</definedName>
    <definedName name="bhihi">#REF!</definedName>
    <definedName name="BHNG">#REF!</definedName>
    <definedName name="BHS">#REF!</definedName>
    <definedName name="BHXHT5" hidden="1">#REF!</definedName>
    <definedName name="BIENHOA">#REF!</definedName>
    <definedName name="BigSizeLink">#REF!</definedName>
    <definedName name="BINHTAN">#REF!</definedName>
    <definedName name="BINHTHANH1">#REF!</definedName>
    <definedName name="BINHTHANH2">#REF!</definedName>
    <definedName name="BINHTRIEU">#REF!</definedName>
    <definedName name="Bitum">#REF!</definedName>
    <definedName name="bjklfs">#REF!</definedName>
    <definedName name="BKE">#REF!</definedName>
    <definedName name="bkx_makhach">#REF!</definedName>
    <definedName name="bkx_mavattu">#REF!</definedName>
    <definedName name="bkx_soluong">#REF!</definedName>
    <definedName name="bkx_thanhtien">#REF!</definedName>
    <definedName name="bl">[7]Ds!$B$9:$L$28</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hidden="1">{"'Sheet1'!$L$16"}</definedName>
    <definedName name="bnc">#REF!</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KBK">#REF!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a">#REF!</definedName>
    <definedName name="CA_PTVT">#REF!</definedName>
    <definedName name="CABLE2">#REF!</definedName>
    <definedName name="CAC">#REF!</definedName>
    <definedName name="CACAU">298161</definedName>
    <definedName name="cádsdQDQ">#REF!</definedName>
    <definedName name="CAE해석">#REF!</definedName>
    <definedName name="CAE해석1">#REF!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PA">#REF!</definedName>
    <definedName name="capduong">#REF!</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hidden="1">{"'Sheet1'!$L$16"}</definedName>
    <definedName name="Cb">#REF!</definedName>
    <definedName name="CBCV">#REF!</definedName>
    <definedName name="CC">#REF!</definedName>
    <definedName name="CC.QQ">#REF!</definedName>
    <definedName name="ccc">#REF!</definedName>
    <definedName name="cccccc">#REF!,#REF!,#REF!</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hrht">#REF!</definedName>
    <definedName name="cdn">#REF!</definedName>
    <definedName name="Cdnum">#REF!</definedName>
    <definedName name="cdsfdsgdsfhgfjhty">#REF!</definedName>
    <definedName name="celltips_area">#REF!</definedName>
    <definedName name="cfdsfdghg">#REF!</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hidden="1">{"'Sheet1'!$L$16"}</definedName>
    <definedName name="chihi">#REF!</definedName>
    <definedName name="chilk" hidden="1">{"'Sheet1'!$L$16"}</definedName>
    <definedName name="Chinh_ngay">DATE(YEAR(#REF!),IF(DAY(#REF!)&gt;=16,MONTH(#REF!)+1,MONTH(#REF!)),1)</definedName>
    <definedName name="chiphi">#REF!</definedName>
    <definedName name="chl" hidden="1">{"'Sheet1'!$L$16"}</definedName>
    <definedName name="choco">#REF!</definedName>
    <definedName name="Choices_Wrapper">#N/A</definedName>
    <definedName name="CHSO4">#REF!</definedName>
    <definedName name="chuannangluc">#REF!</definedName>
    <definedName name="chucdanh">#REF!</definedName>
    <definedName name="chulai" hidden="1">{"'Sheet1'!$L$16"}</definedName>
    <definedName name="chung">66</definedName>
    <definedName name="chuyen" hidden="1">{"'Sheet1'!$L$16"}</definedName>
    <definedName name="CHUYENDUNG">#REF!</definedName>
    <definedName name="ci" hidden="1">{#N/A,#N/A,FALSE,"단축1";#N/A,#N/A,FALSE,"단축2";#N/A,#N/A,FALSE,"단축3";#N/A,#N/A,FALSE,"장축";#N/A,#N/A,FALSE,"4WD"}</definedName>
    <definedName name="CI_PTVT">#REF!</definedName>
    <definedName name="City">#REF!</definedName>
    <definedName name="CK">#REF!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hidden="1">{"'Sheet1'!$L$16"}</definedName>
    <definedName name="cocot">#REF!</definedName>
    <definedName name="cocott">#REF!</definedName>
    <definedName name="Code" hidden="1">#REF!</definedName>
    <definedName name="Cöï_ly_vaän_chuyeãn">#REF!</definedName>
    <definedName name="CÖÏ_LY_VAÄN_CHUYEÅN">#REF!</definedName>
    <definedName name="Com_CheckDangKy">#REF!</definedName>
    <definedName name="Com_CheckThuaTen">#REF!</definedName>
    <definedName name="Com_CheckTotal">#REF!</definedName>
    <definedName name="Com_CheckTrungTen">#REF!</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#REF!</definedName>
    <definedName name="Concrete">#REF!</definedName>
    <definedName name="cong" hidden="1">{"'Sheet1'!$L$16"}</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t3">#REF!</definedName>
    <definedName name="cong_t4">#REF!</definedName>
    <definedName name="cong_t5">#REF!</definedName>
    <definedName name="cong_t6">#REF!</definedName>
    <definedName name="cong_tac_khac">#REF!</definedName>
    <definedName name="Cong_tac_rai_cang_day_lay_do_vong">#N/A</definedName>
    <definedName name="Cong_tac_van_chuyen_thu_cong">#N/A</definedName>
    <definedName name="Cong_tac_xay_da">#REF!</definedName>
    <definedName name="cong_tc">#REF!</definedName>
    <definedName name="cong_tm">#REF!</definedName>
    <definedName name="Cong_VL_DTCT">#REF!</definedName>
    <definedName name="cong_vs">#REF!</definedName>
    <definedName name="cong_xh">#REF!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hidden="1">{"'Sheet1'!$L$16"}</definedName>
    <definedName name="COPY" hidden="1">{#N/A,#N/A,FALSE,"단축1";#N/A,#N/A,FALSE,"단축2";#N/A,#N/A,FALSE,"단축3";#N/A,#N/A,FALSE,"장축";#N/A,#N/A,FALSE,"4WD"}</definedName>
    <definedName name="COPY1">#REF!</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öûa_ÑI_NHOÂM_KÍNH_5LY">#REF!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over2">#REF!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#REF!</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c">#N/A</definedName>
    <definedName name="cscf">#N/A</definedName>
    <definedName name="cscsafsafsaf" hidden="1">#REF!</definedName>
    <definedName name="csd" hidden="1">{"'Sheet1'!$L$16"}</definedName>
    <definedName name="csd3p">#REF!</definedName>
    <definedName name="csddg1p">#REF!</definedName>
    <definedName name="csddt1p">#REF!</definedName>
    <definedName name="csff">#N/A</definedName>
    <definedName name="csht3p">#REF!</definedName>
    <definedName name="csvv">#REF!</definedName>
    <definedName name="CT">#REF!</definedName>
    <definedName name="CT_03">#REF!</definedName>
    <definedName name="CT_50">#REF!</definedName>
    <definedName name="CTBIDV">#REF!</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hidden="1">{"'Sheet1'!$L$16"}</definedName>
    <definedName name="Cty_TNHH_HYDRO_AGRI">#REF!</definedName>
    <definedName name="CTY_VTKTNN_CAÀN_THÔ">#REF!</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#REF!</definedName>
    <definedName name="cuoc_vc">#REF!</definedName>
    <definedName name="Cuoc_vc_1">#REF!</definedName>
    <definedName name="cuond">#REF!</definedName>
    <definedName name="CURRENCY">#REF!</definedName>
    <definedName name="current">#REF!</definedName>
    <definedName name="CURT">#N/A</definedName>
    <definedName name="cv">#REF!</definedName>
    <definedName name="cvabv" hidden="1">#REF!</definedName>
    <definedName name="cvcbvnghmjh.">#REF!</definedName>
    <definedName name="cvfr" hidden="1">{"'Sheet1'!$L$16"}</definedName>
    <definedName name="cvgfdgsdfhfjhgjmhgk">#REF!</definedName>
    <definedName name="cvsv">#N/A</definedName>
    <definedName name="cvt">#REF!</definedName>
    <definedName name="CX">#REF!</definedName>
    <definedName name="cxm">#REF!</definedName>
    <definedName name="cy">#REF!</definedName>
    <definedName name="D" hidden="1">{#N/A,#N/A,FALSE,"강교";#N/A,#N/A,FALSE,"한전";#N/A,#N/A,FALSE,"중방";#N/A,#N/A,FALSE,"회소"}</definedName>
    <definedName name="đ">#N/A</definedName>
    <definedName name="d.d">#REF!</definedName>
    <definedName name="d.d1">#REF!</definedName>
    <definedName name="d.d2">#REF!</definedName>
    <definedName name="d.Xáy_âaï_häüc">#N/A</definedName>
    <definedName name="d_1">#REF!</definedName>
    <definedName name="d_2">#REF!</definedName>
    <definedName name="d_3">#REF!</definedName>
    <definedName name="d_4">#REF!</definedName>
    <definedName name="D_7101A_B">#REF!</definedName>
    <definedName name="D_Gia">#REF!</definedName>
    <definedName name="D_y__ay">#REF!</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#REF!</definedName>
    <definedName name="d2a">#REF!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á">#N/A</definedName>
    <definedName name="ĐA">#N/A</definedName>
    <definedName name="DABB">#REF!</definedName>
    <definedName name="DABP">#REF!</definedName>
    <definedName name="DABSB">#REF!</definedName>
    <definedName name="DABSP">#REF!</definedName>
    <definedName name="DACB">#REF!</definedName>
    <definedName name="DACP">#REF!</definedName>
    <definedName name="Dad">#N/A</definedName>
    <definedName name="daDAdsa" hidden="1">#REF!</definedName>
    <definedName name="dadafsdf" hidden="1">{#N/A,#N/A,FALSE,"단축1";#N/A,#N/A,FALSE,"단축2";#N/A,#N/A,FALSE,"단축3";#N/A,#N/A,FALSE,"장축";#N/A,#N/A,FALSE,"4WD"}</definedName>
    <definedName name="dâdaw" hidden="1">{"'Sheet1'!$L$16"}</definedName>
    <definedName name="DĂDAW">#REF!</definedName>
    <definedName name="daDFSGDGHFHJ" hidden="1">#REF!</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#REF!</definedName>
    <definedName name="Dao_dat_bang_thu_cong">#REF!</definedName>
    <definedName name="Dao_dat_td">#N/A</definedName>
    <definedName name="daomuong" hidden="1">{"'Sheet1'!$L$16"}</definedName>
    <definedName name="Dap_dat">#N/A</definedName>
    <definedName name="Dap_dat_bang_may">#REF!</definedName>
    <definedName name="Dap_dat_bang_thu_cong">#REF!</definedName>
    <definedName name="đâs">#REF!</definedName>
    <definedName name="đasa">#REF!</definedName>
    <definedName name="đâsasdfads">#REF!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hidden="1">#REF!</definedName>
    <definedName name="Data11">#REF!</definedName>
    <definedName name="data12" hidden="1">#REF!</definedName>
    <definedName name="data2" hidden="1">#REF!</definedName>
    <definedName name="data21"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#REF!</definedName>
    <definedName name="dcsadsadsadf">#REF!</definedName>
    <definedName name="Dd" hidden="1">#REF!</definedName>
    <definedName name="dd1pnc">#REF!</definedName>
    <definedName name="dd1pvl">#REF!</definedName>
    <definedName name="dd1x2">#REF!</definedName>
    <definedName name="dd4x6">#REF!</definedName>
    <definedName name="dDadaD" hidden="1">#REF!</definedName>
    <definedName name="DDAY">#REF!</definedName>
    <definedName name="ddd">'[8]Bang tinh truy linh OK'!_____KDX3</definedName>
    <definedName name="ddđ" hidden="1">#REF!</definedName>
    <definedName name="dddd">#REF!</definedName>
    <definedName name="DDDDD" hidden="1">{#N/A,#N/A,FALSE,"단축1";#N/A,#N/A,FALSE,"단축2";#N/A,#N/A,FALSE,"단축3";#N/A,#N/A,FALSE,"장축";#N/A,#N/A,FALSE,"4WD"}</definedName>
    <definedName name="dddddd" hidden="1">#REF!</definedName>
    <definedName name="DDDDDDD" hidden="1">#REF!</definedName>
    <definedName name="DDDDDDDDDDD" hidden="1">{"'Sheet1'!$L$16"}</definedName>
    <definedName name="DDDDDDDDDDDDDDDDDDD">#REF!</definedName>
    <definedName name="ddddddddddddddddddddd">#REF!</definedName>
    <definedName name="ddds">#REF!</definedName>
    <definedName name="dden">#REF!</definedName>
    <definedName name="ddia">#REF!</definedName>
    <definedName name="DEARSERYTRTUIYI" hidden="1">#REF!</definedName>
    <definedName name="Dec">#REF!</definedName>
    <definedName name="Demur_CST">#REF!</definedName>
    <definedName name="den_bu">#REF!</definedName>
    <definedName name="DENHT2">{"th152.xls"}</definedName>
    <definedName name="DERW">[1]!BTRAM</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hidden="1">{"'Sheet1'!$L$16"}</definedName>
    <definedName name="dfbfsdngngfdn" hidden="1">{"'Sheet1'!$L$16"}</definedName>
    <definedName name="dfbhh" hidden="1">#REF!</definedName>
    <definedName name="dfd">#N/A</definedName>
    <definedName name="dfdf">{"th152.xls"}</definedName>
    <definedName name="dfdfgffg" hidden="1">{"'Sheet1'!$L$16"}</definedName>
    <definedName name="dfdfl" hidden="1">#REF!</definedName>
    <definedName name="DFDFSDFSDFDSFSDFDSFSDFSDF" hidden="1">{#N/A,#N/A,FALSE,"단축1";#N/A,#N/A,FALSE,"단축2";#N/A,#N/A,FALSE,"단축3";#N/A,#N/A,FALSE,"장축";#N/A,#N/A,FALSE,"4WD"}</definedName>
    <definedName name="dfdgvr">#REF!</definedName>
    <definedName name="dfdh" hidden="1">#REF!</definedName>
    <definedName name="DFF" hidden="1">{#N/A,#N/A,FALSE,"단축1";#N/A,#N/A,FALSE,"단축2";#N/A,#N/A,FALSE,"단축3";#N/A,#N/A,FALSE,"장축";#N/A,#N/A,FALSE,"4WD"}</definedName>
    <definedName name="dffag" hidden="1">#REF!</definedName>
    <definedName name="dfffffdm" hidden="1">{#N/A,#N/A,FALSE,"종합";#N/A,#N/A,FALSE,"계획1";#N/A,#N/A,FALSE,"계획2";#N/A,#N/A,FALSE,"관리";#N/A,#N/A,FALSE,"시간";#N/A,#N/A,FALSE,"세부";#N/A,#N/A,FALSE,"산출";#N/A,#N/A,FALSE,"근거1";#N/A,#N/A,FALSE,"근거2";#N/A,#N/A,FALSE,"일정"}</definedName>
    <definedName name="dffgfg">#REF!</definedName>
    <definedName name="dfghrt" hidden="1">{"'Sheet1'!$L$16"}</definedName>
    <definedName name="DFGS">#REF!</definedName>
    <definedName name="DFJFFJ">#REF!</definedName>
    <definedName name="dflt6">[9]INNOVA!$D$28</definedName>
    <definedName name="dfs" hidden="1">{"'Sheet1'!$L$16"}</definedName>
    <definedName name="DFSDF">#REF!</definedName>
    <definedName name="DFST0405">#REF!</definedName>
    <definedName name="dfszv">#REF!</definedName>
    <definedName name="dg">#REF!</definedName>
    <definedName name="dg_66">#REF!</definedName>
    <definedName name="DGBBHop">#REF!</definedName>
    <definedName name="DGCTI592">#REF!</definedName>
    <definedName name="dgdfg" hidden="1">{"'Sheet1'!$L$16"}</definedName>
    <definedName name="DGDFYHGHJYGGDERWASERTEGRY56577890765">#REF!</definedName>
    <definedName name="dgdg">#REF!</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KL">#REF!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hidden="1">{#N/A,#N/A,FALSE,"단축1";#N/A,#N/A,FALSE,"단축2";#N/A,#N/A,FALSE,"단축3";#N/A,#N/A,FALSE,"장축";#N/A,#N/A,FALSE,"4WD"}</definedName>
    <definedName name="dhom">#REF!</definedName>
    <definedName name="DICH11">#REF!</definedName>
    <definedName name="dich22">#N/A</definedName>
    <definedName name="DIE">#REF!</definedName>
    <definedName name="Diemchuan">#REF!</definedName>
    <definedName name="Diemchuannangluc">#REF!</definedName>
    <definedName name="dien">#REF!</definedName>
    <definedName name="dientichck">#REF!</definedName>
    <definedName name="DIESEL">#REF!</definedName>
    <definedName name="DIESELLL">#REF!</definedName>
    <definedName name="DIFF">#REF!</definedName>
    <definedName name="ĐIHT">#N/A</definedName>
    <definedName name="dinh1">#REF!</definedName>
    <definedName name="dinh2">#REF!</definedName>
    <definedName name="dinh3">#REF!</definedName>
    <definedName name="DinhMuc">#REF!</definedName>
    <definedName name="Discount" hidden="1">#REF!</definedName>
    <definedName name="display_area_2" hidden="1">#REF!</definedName>
    <definedName name="display_area_3" hidden="1">#REF!</definedName>
    <definedName name="DJ" hidden="1">#REF!</definedName>
    <definedName name="DJDJJ">#N/A</definedName>
    <definedName name="DJDJJDJ">#REF!</definedName>
    <definedName name="dk">#REF!</definedName>
    <definedName name="DKCO">#REF!</definedName>
    <definedName name="DKNO">#REF!</definedName>
    <definedName name="DKSLDH">#REF!</definedName>
    <definedName name="dl">#REF!</definedName>
    <definedName name="DLCC">#REF!</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hidden="1">{"'Sheet1'!$L$16"}</definedName>
    <definedName name="DNDZ22">#REF!</definedName>
    <definedName name="DÑt45x4">#REF!</definedName>
    <definedName name="doamEucaluptus" hidden="1">{"'Sheet1'!$L$16"}</definedName>
    <definedName name="doamEucalyptus1" hidden="1">{#N/A,#N/A,TRUE,"BT M200 da 10x20"}</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lb">#REF!</definedName>
    <definedName name="document_aray_137">{"Book1"}</definedName>
    <definedName name="Document_array">{"th152.xls"}</definedName>
    <definedName name="Document_array_1">NA()</definedName>
    <definedName name="Document_array_10">{"Book1"}</definedName>
    <definedName name="Document_array_100">{"Book1"}</definedName>
    <definedName name="Document_array_101">{"Book1"}</definedName>
    <definedName name="Document_array_102">{"Book1"}</definedName>
    <definedName name="Document_array_103">{"Book1"}</definedName>
    <definedName name="Document_array_104">{"Book1"}</definedName>
    <definedName name="Document_array_105">{"Book1"}</definedName>
    <definedName name="Document_array_106">{"Book1"}</definedName>
    <definedName name="Document_array_107">{"Book1"}</definedName>
    <definedName name="Document_array_108">{"Book1"}</definedName>
    <definedName name="Document_array_109">{"Book1"}</definedName>
    <definedName name="Document_array_11">{"Book1"}</definedName>
    <definedName name="Document_array_110">{"Book1"}</definedName>
    <definedName name="Document_array_111">{"Book1"}</definedName>
    <definedName name="Document_array_112">{"Book1"}</definedName>
    <definedName name="Document_array_113">{"Book1"}</definedName>
    <definedName name="Document_array_114">{"Book1"}</definedName>
    <definedName name="Document_array_115">{"Book1"}</definedName>
    <definedName name="Document_array_116">{"Book1"}</definedName>
    <definedName name="Document_array_117">{"Book1"}</definedName>
    <definedName name="Document_array_118">{"Book1"}</definedName>
    <definedName name="Document_array_119">{"Book1"}</definedName>
    <definedName name="Document_array_12">{"Book1"}</definedName>
    <definedName name="Document_array_120">{"Book1"}</definedName>
    <definedName name="Document_array_121">{"Book1"}</definedName>
    <definedName name="Document_array_122">{"Book1"}</definedName>
    <definedName name="Document_array_123">{"Book1"}</definedName>
    <definedName name="Document_array_124">{"Book1"}</definedName>
    <definedName name="Document_array_125">{"Book1"}</definedName>
    <definedName name="Document_array_126">{"Book1"}</definedName>
    <definedName name="Document_array_127">{"Book1"}</definedName>
    <definedName name="Document_array_128">{"Book1"}</definedName>
    <definedName name="Document_array_129">{"Book1"}</definedName>
    <definedName name="Document_array_13">{"Book1"}</definedName>
    <definedName name="Document_array_130">{"Book1"}</definedName>
    <definedName name="Document_array_131">{"Book1"}</definedName>
    <definedName name="Document_array_132">{"Book1"}</definedName>
    <definedName name="Document_array_133">{"Book1"}</definedName>
    <definedName name="Document_array_134">{"Book1"}</definedName>
    <definedName name="Document_array_135">{"Book1"}</definedName>
    <definedName name="Document_array_136">{"Book1"}</definedName>
    <definedName name="Document_array_137">{"Book1"}</definedName>
    <definedName name="Document_array_138">{"Book1"}</definedName>
    <definedName name="Document_array_139">{"Book1"}</definedName>
    <definedName name="Document_array_14">{"Book1"}</definedName>
    <definedName name="Document_array_140">{"Book1"}</definedName>
    <definedName name="Document_array_141">{"Book1"}</definedName>
    <definedName name="Document_array_142">{"Book1"}</definedName>
    <definedName name="Document_array_143">{"Book1"}</definedName>
    <definedName name="Document_array_144">{"Book1"}</definedName>
    <definedName name="Document_array_145">{"Book1"}</definedName>
    <definedName name="Document_array_146">{"Book1"}</definedName>
    <definedName name="Document_array_147">{"Book1"}</definedName>
    <definedName name="Document_array_148">{"Book1"}</definedName>
    <definedName name="Document_array_149">{"Book1"}</definedName>
    <definedName name="Document_array_15">{"Book1"}</definedName>
    <definedName name="Document_array_150">{"Book1"}</definedName>
    <definedName name="Document_array_151">{"Book1"}</definedName>
    <definedName name="Document_array_152">{"Book1"}</definedName>
    <definedName name="Document_array_153">{"Book1"}</definedName>
    <definedName name="Document_array_154">{"Book1"}</definedName>
    <definedName name="Document_array_155">{"Book1"}</definedName>
    <definedName name="Document_array_156">{"Book1"}</definedName>
    <definedName name="Document_array_159">{"Book1"}</definedName>
    <definedName name="Document_array_16">{"Book1"}</definedName>
    <definedName name="Document_array_160">{"Book1"}</definedName>
    <definedName name="Document_array_161">{"Book1"}</definedName>
    <definedName name="Document_array_162">{"Book1"}</definedName>
    <definedName name="Document_array_163">{"Book1"}</definedName>
    <definedName name="Document_array_164">{"Book1"}</definedName>
    <definedName name="Document_array_165">{"Book1"}</definedName>
    <definedName name="Document_array_166">{"Book1"}</definedName>
    <definedName name="Document_array_167">{"Book1"}</definedName>
    <definedName name="Document_array_168">{"Book1"}</definedName>
    <definedName name="Document_array_169">{"Book1"}</definedName>
    <definedName name="Document_array_17">{"Book1"}</definedName>
    <definedName name="Document_array_170">{"Book1"}</definedName>
    <definedName name="Document_array_172">{"Book1"}</definedName>
    <definedName name="Document_array_173">{"Book1"}</definedName>
    <definedName name="Document_array_174">{"Book1"}</definedName>
    <definedName name="Document_array_175">{"Book1"}</definedName>
    <definedName name="Document_array_176">{"Book1"}</definedName>
    <definedName name="Document_array_177">{"Book1"}</definedName>
    <definedName name="Document_array_178">{"Book1"}</definedName>
    <definedName name="Document_array_179">{"Book1"}</definedName>
    <definedName name="Document_array_18">{"Book1"}</definedName>
    <definedName name="Document_array_180">{"Book1"}</definedName>
    <definedName name="Document_array_181">{"Book1"}</definedName>
    <definedName name="Document_array_182">{"Book1"}</definedName>
    <definedName name="Document_array_183">{"Book1"}</definedName>
    <definedName name="Document_array_184">{"Book1"}</definedName>
    <definedName name="Document_array_185">{"Book1"}</definedName>
    <definedName name="Document_array_186">{"Book1"}</definedName>
    <definedName name="Document_array_187">{"Book1"}</definedName>
    <definedName name="Document_array_188">{"Book1"}</definedName>
    <definedName name="Document_array_189">{"Book1"}</definedName>
    <definedName name="Document_array_19">{"Book1"}</definedName>
    <definedName name="Document_array_190">{"Book1"}</definedName>
    <definedName name="Document_array_191">{"Book1"}</definedName>
    <definedName name="Document_array_192">{"Book1"}</definedName>
    <definedName name="Document_array_193">{"Book1"}</definedName>
    <definedName name="Document_array_194">{"Book1"}</definedName>
    <definedName name="Document_array_196">{"Book1"}</definedName>
    <definedName name="Document_array_2">{"Book1"}</definedName>
    <definedName name="Document_array_20">{"Book1"}</definedName>
    <definedName name="Document_array_200">{"Book1","Gui BC ep.11.08.xls","HDTB(ep) 11-2008.xls","T.ke.11.08(EP).xls"}</definedName>
    <definedName name="Document_array_21">{"Book1"}</definedName>
    <definedName name="Document_array_22">{"Book1"}</definedName>
    <definedName name="Document_array_23">{"Book1"}</definedName>
    <definedName name="Document_array_24">{"Book1"}</definedName>
    <definedName name="Document_array_25">{"Book1"}</definedName>
    <definedName name="Document_array_26">{"Book1"}</definedName>
    <definedName name="Document_array_27">{"Book1"}</definedName>
    <definedName name="Document_array_28">{"Book1"}</definedName>
    <definedName name="Document_array_29">{"Book1"}</definedName>
    <definedName name="Document_array_3">{"Book1"}</definedName>
    <definedName name="Document_array_30">{"Book1"}</definedName>
    <definedName name="Document_array_31">{"Book1"}</definedName>
    <definedName name="Document_array_32">{"Book1"}</definedName>
    <definedName name="Document_array_33">{"Book1"}</definedName>
    <definedName name="Document_array_34">{"Book1"}</definedName>
    <definedName name="Document_array_35">{"Book1"}</definedName>
    <definedName name="Document_array_36">{"Book1"}</definedName>
    <definedName name="Document_array_37">{"Book1"}</definedName>
    <definedName name="Document_array_39">{"Book1"}</definedName>
    <definedName name="Document_array_4">{"Book1"}</definedName>
    <definedName name="Document_array_40">{"Book1"}</definedName>
    <definedName name="Document_array_41">{"Book1"}</definedName>
    <definedName name="Document_array_42">{"Book1"}</definedName>
    <definedName name="Document_array_43">{"Book1"}</definedName>
    <definedName name="Document_array_44">{"Book1"}</definedName>
    <definedName name="Document_array_45">{"Book1"}</definedName>
    <definedName name="Document_array_46">{"Book1"}</definedName>
    <definedName name="Document_array_47">{"Book1"}</definedName>
    <definedName name="Document_array_48">{"Book1"}</definedName>
    <definedName name="Document_array_49">{"Book1"}</definedName>
    <definedName name="Document_array_5">{"Book1"}</definedName>
    <definedName name="Document_array_50">{"Book1"}</definedName>
    <definedName name="Document_array_51">{"Book1"}</definedName>
    <definedName name="Document_array_52">{"Book1"}</definedName>
    <definedName name="Document_array_53">{"Book1"}</definedName>
    <definedName name="Document_array_54">{"Book1"}</definedName>
    <definedName name="Document_array_55">{"Book1"}</definedName>
    <definedName name="Document_array_56">{"Book1"}</definedName>
    <definedName name="Document_array_57">{"Book1"}</definedName>
    <definedName name="Document_array_58">{"Book1"}</definedName>
    <definedName name="Document_array_59">{"Book1"}</definedName>
    <definedName name="Document_array_6">{"Book1"}</definedName>
    <definedName name="Document_array_60">{"Book1"}</definedName>
    <definedName name="Document_array_61">{"Book1"}</definedName>
    <definedName name="Document_array_62">{"Book1"}</definedName>
    <definedName name="Document_array_63">{"Book1"}</definedName>
    <definedName name="Document_array_64">{"Book1"}</definedName>
    <definedName name="Document_array_65">{"Book1"}</definedName>
    <definedName name="Document_array_66">{"Book1"}</definedName>
    <definedName name="Document_array_67">{"Book1"}</definedName>
    <definedName name="Document_array_68">{"Book1"}</definedName>
    <definedName name="Document_array_69">{"Book1"}</definedName>
    <definedName name="Document_array_7">{"Book1"}</definedName>
    <definedName name="Document_array_70">{"Book1"}</definedName>
    <definedName name="Document_array_71">{"Book1"}</definedName>
    <definedName name="Document_array_72">{"Book1"}</definedName>
    <definedName name="Document_array_73">{"Book1"}</definedName>
    <definedName name="Document_array_74">{"Book1"}</definedName>
    <definedName name="Document_array_75">{"Book1"}</definedName>
    <definedName name="Document_array_76">{"Book1"}</definedName>
    <definedName name="Document_array_77">{"Book1"}</definedName>
    <definedName name="Document_array_78">{"Book1"}</definedName>
    <definedName name="Document_array_79">{"Book1"}</definedName>
    <definedName name="Document_array_8">{"Book1"}</definedName>
    <definedName name="Document_array_80">{"Book1"}</definedName>
    <definedName name="Document_array_81">{"Book1"}</definedName>
    <definedName name="Document_array_82">{"Book1"}</definedName>
    <definedName name="Document_array_83">{"Book1"}</definedName>
    <definedName name="Document_array_84">{"Book1"}</definedName>
    <definedName name="Document_array_85">{"Book1"}</definedName>
    <definedName name="Document_array_86">{"Book1"}</definedName>
    <definedName name="Document_array_87">{"Book1"}</definedName>
    <definedName name="Document_array_88">{"Book1"}</definedName>
    <definedName name="Document_array_89">{"Book1"}</definedName>
    <definedName name="Document_array_9">{"Book1"}</definedName>
    <definedName name="Document_array_90">{"Book1"}</definedName>
    <definedName name="Document_array_91">{"Book1"}</definedName>
    <definedName name="Document_array_92">{"Book1"}</definedName>
    <definedName name="Document_array_93">{"Book1"}</definedName>
    <definedName name="Document_array_94">{"Book1"}</definedName>
    <definedName name="Document_array_95">{"Book1"}</definedName>
    <definedName name="Document_array_96">{"Book1"}</definedName>
    <definedName name="Document_array_97">{"Book1"}</definedName>
    <definedName name="Document_array_98">{"Book1"}</definedName>
    <definedName name="Document_array_99">{"Book1"}</definedName>
    <definedName name="Documents_array">#REF!</definedName>
    <definedName name="DÖÏ_THAÀU">#REF!</definedName>
    <definedName name="Doituong">'[10]Danh sach'!#REF!</definedName>
    <definedName name="Doku">#REF!</definedName>
    <definedName name="dolcb">#REF!</definedName>
    <definedName name="DOLLAR">#N/A</definedName>
    <definedName name="DOM">#N/A</definedName>
    <definedName name="DOMUSAGER">#N/A</definedName>
    <definedName name="DOMUSA저장">#N/A</definedName>
    <definedName name="DOM전장">#N/A</definedName>
    <definedName name="Dong_coc_cu">#REF!</definedName>
    <definedName name="dongia">#REF!</definedName>
    <definedName name="dongia1">#REF!</definedName>
    <definedName name="DONVI">#N/A</definedName>
    <definedName name="DoorWindow">#REF!</definedName>
    <definedName name="DP">#REF!</definedName>
    <definedName name="DPSB">#REF!</definedName>
    <definedName name="DPSP">#REF!</definedName>
    <definedName name="dq">#REF!</definedName>
    <definedName name="DRAW">#REF!</definedName>
    <definedName name="Drawpoints">1</definedName>
    <definedName name="DRIVE">#REF!</definedName>
    <definedName name="DRIVEABILITY">#REF!</definedName>
    <definedName name="drn">#REF!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hidden="1">{#N/A,#N/A,FALSE,"단축1";#N/A,#N/A,FALSE,"단축2";#N/A,#N/A,FALSE,"단축3";#N/A,#N/A,FALSE,"장축";#N/A,#N/A,FALSE,"4WD"}</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{"th152.xls"}</definedName>
    <definedName name="dsbs_1">NA()</definedName>
    <definedName name="dscs">#REF!</definedName>
    <definedName name="dsct3pnc">#REF!</definedName>
    <definedName name="dsct3pvl">#REF!</definedName>
    <definedName name="DSD">[0]!_a1O,[0]!_a2O,_a3O</definedName>
    <definedName name="dsds">#N/A</definedName>
    <definedName name="dsdsfdsgjhgkjhk" hidden="1">#REF!</definedName>
    <definedName name="dsdsfgh" hidden="1">#REF!</definedName>
    <definedName name="dseagrgg" hidden="1">#REF!</definedName>
    <definedName name="DSF">#N/A</definedName>
    <definedName name="đsfà" hidden="1">{"'Sheet1'!$L$16"}</definedName>
    <definedName name="dsfdsfdsfdsfdsf" hidden="1">{"'Sheet1'!$L$16"}</definedName>
    <definedName name="DSFSDGFHG" hidden="1">{"'Sheet1'!$L$16"}</definedName>
    <definedName name="DSGSFH">#REF!</definedName>
    <definedName name="DSL">#REF!</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#REF!</definedName>
    <definedName name="dsvab" hidden="1">#REF!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#REF!</definedName>
    <definedName name="DU" hidden="1">{"'Sheet1'!$L$16"}</definedName>
    <definedName name="DƯ">#N/A</definedName>
    <definedName name="đư">#REF!</definedName>
    <definedName name="DUCKY_CO_CD">#REF!</definedName>
    <definedName name="DUCKY_NO_CD">#REF!</definedName>
    <definedName name="DUCTRONG">#REF!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#REF!</definedName>
    <definedName name="duoi">#REF!</definedName>
    <definedName name="DUTHAU">#REF!</definedName>
    <definedName name="dutoan">#REF!</definedName>
    <definedName name="DutoanDongmo">#REF!</definedName>
    <definedName name="Duty_Rate">#REF!</definedName>
    <definedName name="duy" hidden="1">{#N/A,#N/A,TRUE,"BT M200 da 10x20"}</definedName>
    <definedName name="duyn">{"Book1","sotheodoiT8.xls"}</definedName>
    <definedName name="DV">#REF!</definedName>
    <definedName name="dvsdv" hidden="1">#REF!</definedName>
    <definedName name="DW" hidden="1">{#N/A,#N/A,FALSE,"사업"}</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'[8]Bang tinh truy linh OK'!_____KDX3</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hidden="1">{"'Sheet1'!$L$16"}</definedName>
    <definedName name="ELFF"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#REF!</definedName>
    <definedName name="excess">#REF!</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a">#REF!</definedName>
    <definedName name="fấ">#REF!</definedName>
    <definedName name="FACTOR">#REF!</definedName>
    <definedName name="fafaw" hidden="1">{"'Sheet1'!$L$16"}</definedName>
    <definedName name="fafs">#REF!</definedName>
    <definedName name="fagdjhj" hidden="1">#REF!</definedName>
    <definedName name="Fax">#REF!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hidden="1">#REF!</definedName>
    <definedName name="fdbfbh" hidden="1">#REF!</definedName>
    <definedName name="fdegfdvbdg">{"Book1","BoQ2.XLS"}</definedName>
    <definedName name="fđf">#REF!</definedName>
    <definedName name="fdfadf">#REF!</definedName>
    <definedName name="fdfdfkkfk" hidden="1">#REF!</definedName>
    <definedName name="fdfdkffk" hidden="1">#REF!</definedName>
    <definedName name="fdfdlfdkfl" hidden="1">#REF!</definedName>
    <definedName name="fdfjdfkdfk" hidden="1">#REF!</definedName>
    <definedName name="fdg" hidden="1">{"'Sheet1'!$L$16"}</definedName>
    <definedName name="fdgdsfsdfsfsa" hidden="1">#REF!</definedName>
    <definedName name="fdgfg" hidden="1">{"'Sheet1'!$L$16"}</definedName>
    <definedName name="fdhfgj">#REF!</definedName>
    <definedName name="fdsdfsdfdsfgdg" hidden="1">#REF!</definedName>
    <definedName name="fdsfcsef">#REF!</definedName>
    <definedName name="FDSFDGFJHJHG" hidden="1">{"'Sheet1'!$L$16"}</definedName>
    <definedName name="fđsfdsfd">#REF!</definedName>
    <definedName name="fdsfdsfdfs" hidden="1">#REF!</definedName>
    <definedName name="fdsfdsfds">#REF!</definedName>
    <definedName name="fdsfdsfdsf">#REF!</definedName>
    <definedName name="fdsfdsfdsfdsf" hidden="1">#REF!</definedName>
    <definedName name="fdsfdsgfdhg">#REF!</definedName>
    <definedName name="fdsfsdgfdgfdg" hidden="1">#REF!</definedName>
    <definedName name="fdtgdyfu" hidden="1">#REF!</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f">#REF!</definedName>
    <definedName name="few">#REF!</definedName>
    <definedName name="fewfe">#N/A</definedName>
    <definedName name="FEWFERGFER">#N/A</definedName>
    <definedName name="FF">#REF!</definedName>
    <definedName name="FFD">#N/A</definedName>
    <definedName name="fff" hidden="1">{#N/A,#N/A,FALSE,"사업"}</definedName>
    <definedName name="ffff">#REF!</definedName>
    <definedName name="fffff" hidden="1">#REF!</definedName>
    <definedName name="fffffffffff">#REF!</definedName>
    <definedName name="FFFFFFFFFFFFF">#REF!</definedName>
    <definedName name="FFFFFFFFFFFFFFFF">#REF!</definedName>
    <definedName name="fffsff">#REF!</definedName>
    <definedName name="fffwfwq">#REF!</definedName>
    <definedName name="ffgfdssd">#REF!</definedName>
    <definedName name="FFÖØEEÂ¨">_a1Z,_a2Z,_a3Z</definedName>
    <definedName name="ffsfssf">#REF!</definedName>
    <definedName name="fg" hidden="1">{"'Sheet1'!$L$16"}</definedName>
    <definedName name="FG12TBTB2RTDKDKGMLRT">#N/A</definedName>
    <definedName name="FG24RTDKDK">#REF!</definedName>
    <definedName name="fgad">#N/A</definedName>
    <definedName name="fgagh" hidden="1">#REF!</definedName>
    <definedName name="FGASDUEI">{"th152.xls"}</definedName>
    <definedName name="FGASDUEI_1">NA()</definedName>
    <definedName name="fgdgfhgfj">#REF!</definedName>
    <definedName name="FGF">2</definedName>
    <definedName name="fgfg" hidden="1">{#N/A,#N/A,FALSE,"기초1";#N/A,#N/A,FALSE,"기초2"}</definedName>
    <definedName name="fgfjhhg">#REF!</definedName>
    <definedName name="fggfg">#N/A</definedName>
    <definedName name="FGH">#REF!</definedName>
    <definedName name="FGHJ" hidden="1">{#N/A,#N/A,FALSE,"단축1";#N/A,#N/A,FALSE,"단축2";#N/A,#N/A,FALSE,"단축3";#N/A,#N/A,FALSE,"장축";#N/A,#N/A,FALSE,"4WD"}</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i">#REF!</definedName>
    <definedName name="FiCo" hidden="1">#REF!</definedName>
    <definedName name="FILE">#REF!</definedName>
    <definedName name="FILES">#REF!</definedName>
    <definedName name="FILLL">#REF!</definedName>
    <definedName name="FilterDatabase" hidden="1">#REF!</definedName>
    <definedName name="finclb">#REF!</definedName>
    <definedName name="FinishWork">#REF!</definedName>
    <definedName name="FIT">BlankMacro1</definedName>
    <definedName name="FITT2">BlankMacro1</definedName>
    <definedName name="FITTING2">BlankMacro1</definedName>
    <definedName name="FJASFSDFSKD">#REF!</definedName>
    <definedName name="FJFJ" hidden="1">{#N/A,#N/A,FALSE,"단축1";#N/A,#N/A,FALSE,"단축2";#N/A,#N/A,FALSE,"단축3";#N/A,#N/A,FALSE,"장축";#N/A,#N/A,FALSE,"4WD"}</definedName>
    <definedName name="fkdjgk">#REF!</definedName>
    <definedName name="FLG">BlankMacro1</definedName>
    <definedName name="FLOW">#REF!</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hidden="1">{"'Sheet1'!$L$16"}</definedName>
    <definedName name="fsdavs">#REF!</definedName>
    <definedName name="fsdfdgjk" hidden="1">#REF!</definedName>
    <definedName name="fsdfdssdf">#REF!</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fsf">#N/A</definedName>
    <definedName name="FSDH" hidden="1">#REF!</definedName>
    <definedName name="fsfgsgdhfg" hidden="1">{#N/A,#N/A,FALSE,"단축1";#N/A,#N/A,FALSE,"단축2";#N/A,#N/A,FALSE,"단축3";#N/A,#N/A,FALSE,"장축";#N/A,#N/A,FALSE,"4WD"}</definedName>
    <definedName name="fsfs">#REF!</definedName>
    <definedName name="fsfsdfsdfsd" hidden="1">#REF!</definedName>
    <definedName name="FSÑFS">_a1O,_a2O,_a3O</definedName>
    <definedName name="fu">#N/A</definedName>
    <definedName name="Funa">#REF!</definedName>
    <definedName name="fv">#REF!</definedName>
    <definedName name="fvffv">#REF!</definedName>
    <definedName name="fvsdfgsdgdf" hidden="1">#REF!</definedName>
    <definedName name="fweaf">#REF!</definedName>
    <definedName name="FWEFWE" hidden="1">{#N/A,#N/A,FALSE,"단축1";#N/A,#N/A,FALSE,"단축2";#N/A,#N/A,FALSE,"단축3";#N/A,#N/A,FALSE,"장축";#N/A,#N/A,FALSE,"4WD"}</definedName>
    <definedName name="fwfewf">#REF!</definedName>
    <definedName name="fwfv" hidden="1">#REF!</definedName>
    <definedName name="fwfwqgf" hidden="1">{"'Sheet1'!$L$16"}</definedName>
    <definedName name="FY">#N/A</definedName>
    <definedName name="fzgÐg">{"Thuxm2.xls","Sheet1"}</definedName>
    <definedName name="g">#REF!</definedName>
    <definedName name="g...Be_ton_dÀ">#N/A</definedName>
    <definedName name="G_C">#N/A</definedName>
    <definedName name="G_ME">#REF!</definedName>
    <definedName name="g_탩Y">#REF!</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#REF!</definedName>
    <definedName name="gasf">#REF!</definedName>
    <definedName name="Gb">#REF!</definedName>
    <definedName name="gbergreger">#REF!</definedName>
    <definedName name="gc">#REF!</definedName>
    <definedName name="GC_CT1">#REF!</definedName>
    <definedName name="gchi">#REF!</definedName>
    <definedName name="gcm">#REF!</definedName>
    <definedName name="gd">#REF!</definedName>
    <definedName name="GDDCLTDZ22">#REF!</definedName>
    <definedName name="gdf">#REF!</definedName>
    <definedName name="gdfgsd">#REF!</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{"th152.xls"}</definedName>
    <definedName name="GDS" hidden="1">{"'Sheet1'!$L$16"}</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#N/A</definedName>
    <definedName name="GELALL전장2">#N/A</definedName>
    <definedName name="GER">#N/A</definedName>
    <definedName name="gerghreger">#REF!</definedName>
    <definedName name="gerrgehgregr">#REF!</definedName>
    <definedName name="GER전장">#N/A</definedName>
    <definedName name="GEWH" hidden="1">{"'Sheet1'!$L$16"}</definedName>
    <definedName name="gfdg"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hidden="1">#REF!</definedName>
    <definedName name="GFDS" hidden="1">{#N/A,#N/A,FALSE,"단축1";#N/A,#N/A,FALSE,"단축2";#N/A,#N/A,FALSE,"단축3";#N/A,#N/A,FALSE,"장축";#N/A,#N/A,FALSE,"4WD"}</definedName>
    <definedName name="gfege" hidden="1">{"'Sheet1'!$L$16"}</definedName>
    <definedName name="gfg">#REF!,#REF!,#REF!</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[11]!_a1O,[11]!_a2O,[11]!_a3O</definedName>
    <definedName name="gggggggggggggggggg">#REF!</definedName>
    <definedName name="GGH">14</definedName>
    <definedName name="GH">#REF!</definedName>
    <definedName name="ghgfhgfhtg" hidden="1">{#N/A,#N/A,FALSE,"기초2"}</definedName>
    <definedName name="GHHHHH">#REF!</definedName>
    <definedName name="ghip">#REF!</definedName>
    <definedName name="ghj">#REF!</definedName>
    <definedName name="GHJGH">#REF!</definedName>
    <definedName name="ghjhgj" hidden="1">{"'Sheet1'!$L$16"}</definedName>
    <definedName name="GHLDML">#REF!</definedName>
    <definedName name="GHUTGHF">#REF!</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oi">#REF!</definedName>
    <definedName name="giotuoi">#REF!</definedName>
    <definedName name="gipa5">#N/A</definedName>
    <definedName name="gis">#REF!</definedName>
    <definedName name="gis150room">#REF!</definedName>
    <definedName name="GJ">#REF!</definedName>
    <definedName name="GJGK">#REF!</definedName>
    <definedName name="gjkjl" hidden="1">#REF!</definedName>
    <definedName name="gl3p">#REF!</definedName>
    <definedName name="Glazing">#REF!</definedName>
    <definedName name="gld">#REF!</definedName>
    <definedName name="GLS">#N/A</definedName>
    <definedName name="GM">#REF!</definedName>
    <definedName name="gnc">#REF!</definedName>
    <definedName name="GNPP">#REF!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#REF!</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RI">#REF!</definedName>
    <definedName name="GTXL">#REF!</definedName>
    <definedName name="GU" hidden="1">{"'Sheet1'!$L$16"}</definedName>
    <definedName name="gua">{"th152.xls"}</definedName>
    <definedName name="GƯD" hidden="1">{"'Sheet1'!$L$16"}</definedName>
    <definedName name="GUHGKJK">#REF!</definedName>
    <definedName name="GUKGHK">#REF!</definedName>
    <definedName name="guxrtu">#REF!</definedName>
    <definedName name="gvggvyu">{"th152.xls"}</definedName>
    <definedName name="gvk">#REF!</definedName>
    <definedName name="gvl">#REF!</definedName>
    <definedName name="gvt">#REF!</definedName>
    <definedName name="gXM">1700</definedName>
    <definedName name="gyu" hidden="1">{#N/A,#N/A,FALSE,"Chi tiÆt"}</definedName>
    <definedName name="h"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_ng_mòc_cáng_trÖnh">#REF!</definedName>
    <definedName name="H_THUCHTHH">#REF!</definedName>
    <definedName name="H_THUCTT">#REF!</definedName>
    <definedName name="h_xoa" hidden="1">{"'Sheet1'!$L$16"}</definedName>
    <definedName name="h_xoa2" hidden="1">{"'Sheet1'!$L$16"}</definedName>
    <definedName name="H11A01K">#REF!</definedName>
    <definedName name="h7.5">#N/A</definedName>
    <definedName name="h8.5">#N/A</definedName>
    <definedName name="ha">#REF!</definedName>
    <definedName name="hai" hidden="1">#REF!</definedName>
    <definedName name="hall1">#REF!</definedName>
    <definedName name="hall2">#REF!</definedName>
    <definedName name="han">#REF!</definedName>
    <definedName name="hang">#REF!</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v">#REF!</definedName>
    <definedName name="HbHcOnOff">#REF!</definedName>
    <definedName name="HBTFF">#REF!</definedName>
    <definedName name="hc">#REF!</definedName>
    <definedName name="HChong">#REF!</definedName>
    <definedName name="HCM">#REF!</definedName>
    <definedName name="hd">#REF!</definedName>
    <definedName name="HDFH" hidden="1">#REF!</definedName>
    <definedName name="hdhdh">_a1O,_a2O,_a3O</definedName>
    <definedName name="Heä_soá_laép_xaø_H">1.7</definedName>
    <definedName name="heä_soá_sình_laày">#REF!</definedName>
    <definedName name="Height">30</definedName>
    <definedName name="Hello">#REF!</definedName>
    <definedName name="Hepafil">#REF!</definedName>
    <definedName name="heso">#REF!</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#REF!</definedName>
    <definedName name="hgfhgfhgfhgf" hidden="1">#REF!</definedName>
    <definedName name="HGFHHHHHHHHHJ">#N/A</definedName>
    <definedName name="hgg">#REF!</definedName>
    <definedName name="HGGH">#REF!</definedName>
    <definedName name="HGHB">{"th152.xls"}</definedName>
    <definedName name="HGHB_1">NA()</definedName>
    <definedName name="HGHGHG">#N/A</definedName>
    <definedName name="hghjfghf" hidden="1">#REF!</definedName>
    <definedName name="hgjifjg" hidden="1">{"'Sheet1'!$L$16"}</definedName>
    <definedName name="hgk">#REF!</definedName>
    <definedName name="HGLTB">#REF!</definedName>
    <definedName name="hgrg">#REF!</definedName>
    <definedName name="hgt">#REF!</definedName>
    <definedName name="hh" hidden="1">{"'Sheet1'!$L$16"}</definedName>
    <definedName name="hhfdhh" hidden="1">{#N/A,#N/A,FALSE,"기초1"}</definedName>
    <definedName name="hhg">#N/A</definedName>
    <definedName name="hhgfhghhghg" hidden="1">{#N/A,#N/A,FALSE,"단축1";#N/A,#N/A,FALSE,"단축2";#N/A,#N/A,FALSE,"단축3";#N/A,#N/A,FALSE,"장축";#N/A,#N/A,FALSE,"4WD"}</definedName>
    <definedName name="hhghg">[0]!_a1O,[0]!_a2O,[0]!_a3O</definedName>
    <definedName name="HHGIGH">#REF!</definedName>
    <definedName name="HHH">#REF!,#REF!,#REF!</definedName>
    <definedName name="hhhh" hidden="1">{"'Sheet1'!$L$16"}</definedName>
    <definedName name="hhhhh" hidden="1">{#N/A,#N/A,FALSE,"사업"}</definedName>
    <definedName name="hhhhhh" hidden="1">{#N/A,#N/A,FALSE,"단축1";#N/A,#N/A,FALSE,"단축2";#N/A,#N/A,FALSE,"단축3";#N/A,#N/A,FALSE,"장축";#N/A,#N/A,FALSE,"4WD"}</definedName>
    <definedName name="hhhhhhh" hidden="1">{#N/A,#N/A,FALSE,"인원";#N/A,#N/A,FALSE,"비용2";#N/A,#N/A,FALSE,"비용1";#N/A,#N/A,FALSE,"비용";#N/A,#N/A,FALSE,"보증2";#N/A,#N/A,FALSE,"보증1";#N/A,#N/A,FALSE,"보증";#N/A,#N/A,FALSE,"손익1";#N/A,#N/A,FALSE,"손익";#N/A,#N/A,FALSE,"부서별매출";#N/A,#N/A,FALSE,"매출"}</definedName>
    <definedName name="HHHHHHHHHH" hidden="1">{#N/A,#N/A,FALSE,"단축1";#N/A,#N/A,FALSE,"단축2";#N/A,#N/A,FALSE,"단축3";#N/A,#N/A,FALSE,"장축";#N/A,#N/A,FALSE,"4WD"}</definedName>
    <definedName name="hhhhhhhhhhhhhhhhhhhhh" hidden="1">{"'Sheet1'!$L$16"}</definedName>
    <definedName name="hhsc">#REF!</definedName>
    <definedName name="hhtd">#REF!</definedName>
    <definedName name="HHTT">#REF!</definedName>
    <definedName name="HI" hidden="1">{"'Sheet1'!$L$16"}</definedName>
    <definedName name="HiddenRows" hidden="1">#REF!</definedName>
    <definedName name="HiddenRowssss" hidden="1">#REF!</definedName>
    <definedName name="hien">#REF!</definedName>
    <definedName name="hieu" hidden="1">{"'Sheet1'!$L$16"}</definedName>
    <definedName name="Hinh_thuc">#REF!</definedName>
    <definedName name="hjfbgjdfv">#REF!</definedName>
    <definedName name="hjhj">{"th152.xls"}</definedName>
    <definedName name="HJHKJK" hidden="1">#REF!</definedName>
    <definedName name="hjjkl" hidden="1">{"'Sheet1'!$L$16"}</definedName>
    <definedName name="hjkghkhg">#REF!</definedName>
    <definedName name="hkjghkhg">#REF!</definedName>
    <definedName name="hkjghkhgk">#REF!</definedName>
    <definedName name="hkjgkjghkighkig">#REF!</definedName>
    <definedName name="hklhj" hidden="1">{"'Sheet1'!$L$16"}</definedName>
    <definedName name="HM">#REF!</definedName>
    <definedName name="HMC_COST">#REF!</definedName>
    <definedName name="HMGC">#REF!</definedName>
    <definedName name="hoc">55000</definedName>
    <definedName name="HOCMON">#REF!</definedName>
    <definedName name="HODUCGIOI">#REF!</definedName>
    <definedName name="HOME_MANP">#REF!</definedName>
    <definedName name="HOMEOFFICE_COST">#REF!</definedName>
    <definedName name="hong">_a1O,_a2O,_a3O</definedName>
    <definedName name="hòng">#N/A</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DNmay">#REF!</definedName>
    <definedName name="HSDNnc">#REF!</definedName>
    <definedName name="HSDNvl">#REF!</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May">#REF!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vl">#REF!</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hidden="1">{"'Sheet1'!$L$16"}</definedName>
    <definedName name="HTML_Control_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hidden="1">{"'Sheet1'!$L$16"}</definedName>
    <definedName name="HTNC">#REF!</definedName>
    <definedName name="HTT">#REF!</definedName>
    <definedName name="htt5r">#REF!</definedName>
    <definedName name="HTVL">#REF!</definedName>
    <definedName name="HTYTU">#REF!</definedName>
    <definedName name="hu" hidden="1">{"'Sheet1'!$L$16"}</definedName>
    <definedName name="HUB">#REF!</definedName>
    <definedName name="huhasuyas" hidden="1">{#N/A,#N/A,FALSE,"단축1";#N/A,#N/A,FALSE,"단축2";#N/A,#N/A,FALSE,"단축3";#N/A,#N/A,FALSE,"장축";#N/A,#N/A,FALSE,"4WD"}</definedName>
    <definedName name="hung">{"th152.xls"}</definedName>
    <definedName name="huong">#REF!</definedName>
    <definedName name="hut">[0]!_a1O,[0]!_a2O,_a3O</definedName>
    <definedName name="huy" hidden="1">{"'Sheet1'!$L$16"}</definedName>
    <definedName name="huy_1" hidden="1">{"'Sheet1'!$L$16"}</definedName>
    <definedName name="huy_xoa" hidden="1">{"'Sheet1'!$L$16"}</definedName>
    <definedName name="huy_xoa2" hidden="1">{"'Sheet1'!$L$16"}</definedName>
    <definedName name="huydd" hidden="1">{"'Sheet1'!$L$16"}</definedName>
    <definedName name="huyen" hidden="1">{"'Sheet1'!$L$16"}</definedName>
    <definedName name="HUYHAN">#REF!</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KÕt_cÊu_gæ__cõa__thÏp">#N/A</definedName>
    <definedName name="I_A">#REF!</definedName>
    <definedName name="I_B">#REF!</definedName>
    <definedName name="I_c">#REF!</definedName>
    <definedName name="ic" hidden="1">{#N/A,#N/A,FALSE,"단축1";#N/A,#N/A,FALSE,"단축2";#N/A,#N/A,FALSE,"단축3";#N/A,#N/A,FALSE,"장축";#N/A,#N/A,FALSE,"4WD"}</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hidden="1">{#N/A,#N/A,FALSE,"단축1";#N/A,#N/A,FALSE,"단축2";#N/A,#N/A,FALSE,"단축3";#N/A,#N/A,FALSE,"장축";#N/A,#N/A,FALSE,"4WD"}</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hidden="1">#REF!</definedName>
    <definedName name="Ip">#REF!</definedName>
    <definedName name="IR">#REF!</definedName>
    <definedName name="IST">#REF!</definedName>
    <definedName name="ITEM">#REF!</definedName>
    <definedName name="IYYY" hidden="1">#REF!</definedName>
    <definedName name="j" hidden="1">{#N/A,#N/A,FALSE,"종합";#N/A,#N/A,FALSE,"계획1";#N/A,#N/A,FALSE,"계획2";#N/A,#N/A,FALSE,"관리";#N/A,#N/A,FALSE,"시간";#N/A,#N/A,FALSE,"세부";#N/A,#N/A,FALSE,"산출";#N/A,#N/A,FALSE,"근거1";#N/A,#N/A,FALSE,"근거2";#N/A,#N/A,FALSE,"일정"}</definedName>
    <definedName name="j356C8">#REF!</definedName>
    <definedName name="JCSS">#N/A</definedName>
    <definedName name="JDHDHFH">'[8]Bang tinh truy linh OK'!_____KDX3</definedName>
    <definedName name="jgjhgjhgj" hidden="1">{#N/A,#N/A,FALSE,"단축1";#N/A,#N/A,FALSE,"단축2";#N/A,#N/A,FALSE,"단축3";#N/A,#N/A,FALSE,"장축";#N/A,#N/A,FALSE,"4WD"}</definedName>
    <definedName name="jhjh" hidden="1">{"'Sheet1'!$L$16"}</definedName>
    <definedName name="jhkjl">#REF!</definedName>
    <definedName name="jhvujgh" hidden="1">#REF!</definedName>
    <definedName name="JJ">#REF!</definedName>
    <definedName name="jjbnjn">#REF!</definedName>
    <definedName name="JJJ">#N/A</definedName>
    <definedName name="JJJJ" hidden="1">#REF!</definedName>
    <definedName name="JJJJJJJJJJJ">#REF!</definedName>
    <definedName name="jjjjjjjjjjjjjjjjjjjj">#REF!</definedName>
    <definedName name="jjjjjjjjjjjjjjjjjjjjjj">#REF!</definedName>
    <definedName name="jjjjjjjjjjjjjjjjjjjjjjjjj">#REF!</definedName>
    <definedName name="JJJJJJJJJJJJJJJJJJJJJJJJJJJJ">#REF!</definedName>
    <definedName name="jjjjjjjjjjjjjjjjjjjjjjjjjjjjjjjj">#REF!</definedName>
    <definedName name="jjlkk">#N/A</definedName>
    <definedName name="JK">#REF!</definedName>
    <definedName name="JKFJFJ">'[8]Bang tinh truy linh OK'!_____KDX3</definedName>
    <definedName name="jkghkgohokty">#REF!</definedName>
    <definedName name="jkghkjgh">#REF!</definedName>
    <definedName name="JOIPP" hidden="1">#REF!</definedName>
    <definedName name="juio9" hidden="1">#REF!</definedName>
    <definedName name="K">#REF!</definedName>
    <definedName name="k...MÀi">#N/A</definedName>
    <definedName name="k2b">#REF!</definedName>
    <definedName name="ka">#REF!</definedName>
    <definedName name="KAE">#REF!</definedName>
    <definedName name="KANG" hidden="1">{#N/A,#N/A,FALSE,"인원";#N/A,#N/A,FALSE,"비용2";#N/A,#N/A,FALSE,"비용1";#N/A,#N/A,FALSE,"비용";#N/A,#N/A,FALSE,"보증2";#N/A,#N/A,FALSE,"보증1";#N/A,#N/A,FALSE,"보증";#N/A,#N/A,FALSE,"손익1";#N/A,#N/A,FALSE,"손익";#N/A,#N/A,FALSE,"부서별매출";#N/A,#N/A,FALSE,"매출"}</definedName>
    <definedName name="KAS">#REF!</definedName>
    <definedName name="kasjf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C">#REF!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hidden="1">#REF!</definedName>
    <definedName name="KeyFigure">#REF!</definedName>
    <definedName name="kfks">#REF!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hidden="1">{"'Sheet1'!$L$16"}</definedName>
    <definedName name="KHBT">#REF!</definedName>
    <definedName name="khghklhj">#REF!</definedName>
    <definedName name="khgkkh">#REF!</definedName>
    <definedName name="KHJN">{"th152.xls"}</definedName>
    <definedName name="KHJN_1">NA()</definedName>
    <definedName name="khoan">#REF!</definedName>
    <definedName name="khobac">#REF!</definedName>
    <definedName name="KHSX202012345" hidden="1">#REF!</definedName>
    <definedName name="KHSXSnack">#REF!</definedName>
    <definedName name="khungbac">#REF!</definedName>
    <definedName name="khungluong">#REF!</definedName>
    <definedName name="Khuvuc">'[10]Danh sach'!#REF!</definedName>
    <definedName name="KhuyenmaiUPS">"AutoShape 264"</definedName>
    <definedName name="khy">{"NXT02thao.xls","BC02thao.xls","BHXH2004.xls"}</definedName>
    <definedName name="KIA" hidden="1">{#N/A,#N/A,FALSE,"단축1";#N/A,#N/A,FALSE,"단축2";#N/A,#N/A,FALSE,"단축3";#N/A,#N/A,FALSE,"장축";#N/A,#N/A,FALSE,"4WD"}</definedName>
    <definedName name="Kiem_tra_trung_ten">#REF!</definedName>
    <definedName name="kiemtoant0405">#REF!</definedName>
    <definedName name="kiemtra">#REF!</definedName>
    <definedName name="kien">{"Book1"}</definedName>
    <definedName name="kien_1">{"Book1"}</definedName>
    <definedName name="kien_2">{"Book1"}</definedName>
    <definedName name="kien_3">{"Book1"}</definedName>
    <definedName name="KIM" hidden="1">{#N/A,#N/A,FALSE,"기초1";#N/A,#N/A,FALSE,"기초2"}</definedName>
    <definedName name="kiuoi">{"NXT02thao.xls","BC02thao.xls","BHXH2004.xls"}</definedName>
    <definedName name="kjghkghk">#REF!</definedName>
    <definedName name="kjghkgyl">#REF!</definedName>
    <definedName name="kjhbkljhlkl">#REF!</definedName>
    <definedName name="kjlkjljl">#REF!</definedName>
    <definedName name="KK">#REF!</definedName>
    <definedName name="kkjhljhl">#REF!</definedName>
    <definedName name="kkk">#REF!</definedName>
    <definedName name="kkkk">#REF!</definedName>
    <definedName name="kkkkkkkkkkkkk">#REF!</definedName>
    <definedName name="kl" hidden="1">{#N/A,#N/A,FALSE,"기초1"}</definedName>
    <definedName name="KL_C">#N/A</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#REF!</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hidden="1">{"'Sheet1'!$L$16"}</definedName>
    <definedName name="kp1ph">#REF!</definedName>
    <definedName name="KPKL">#REF!</definedName>
    <definedName name="KSTK">#REF!</definedName>
    <definedName name="kt">#REF!</definedName>
    <definedName name="ktcpt0405">#REF!</definedName>
    <definedName name="KU">#REF!</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TrÀt">#N/A</definedName>
    <definedName name="l_1">#REF!</definedName>
    <definedName name="L_mong">#REF!</definedName>
    <definedName name="lai">#REF!</definedName>
    <definedName name="laisuat">#REF!</definedName>
    <definedName name="lan" hidden="1">{#N/A,#N/A,TRUE,"BT M200 da 10x20"}</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A">#REF!</definedName>
    <definedName name="lcb">[7]Ds!$F$4</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eâ_Coâng_Minh">#REF!</definedName>
    <definedName name="leak">#REF!</definedName>
    <definedName name="leak10">#REF!</definedName>
    <definedName name="lee">#N/A</definedName>
    <definedName name="leminh">#REF!</definedName>
    <definedName name="lemỉnh">#REF!</definedName>
    <definedName name="LENS">#REF!</definedName>
    <definedName name="lfkdlg">#REF!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#REF!</definedName>
    <definedName name="list">#REF!</definedName>
    <definedName name="LK_hathe">#REF!</definedName>
    <definedName name="lkj">#REF!</definedName>
    <definedName name="lkkk">#REF!</definedName>
    <definedName name="lklklkj" hidden="1">{0,0,0,0;0,0,0,0;0,0,0,0;0,0,0,0;0,0,0,0}</definedName>
    <definedName name="LKN">'[3]đi hỗ trợ cơ điện'!#REF!</definedName>
    <definedName name="LL">'[12]Danh sách thép'!$D$9:$J$119</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hidden="1">{"'Sheet1'!$L$16"}</definedName>
    <definedName name="Loai">#REF!</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iNgayNghi">#REF!</definedName>
    <definedName name="LOAN" hidden="1">{#N/A,#N/A,FALSE,"단축1";#N/A,#N/A,FALSE,"단축2";#N/A,#N/A,FALSE,"단축3";#N/A,#N/A,FALSE,"장축";#N/A,#N/A,FALSE,"4WD"}</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hidden="1">{"'Sheet1'!$L$16"}</definedName>
    <definedName name="luong">#REF!</definedName>
    <definedName name="LuongChuyenCan">#REF!</definedName>
    <definedName name="LUONGNHUA">#REF!</definedName>
    <definedName name="LUONGPK">#REF!</definedName>
    <definedName name="LUP">#REF!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#N/A</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hidden="1">{#N/A,#N/A,FALSE,"Chi tiÆt"}</definedName>
    <definedName name="MAÕNÔÏ">#REF!</definedName>
    <definedName name="MaPhuong">[13]Data!$I$4:$I$11230</definedName>
    <definedName name="MaQuan">[13]Data!$F$4:$F$713</definedName>
    <definedName name="MaQuanHe">[14]Data!$L$4:$L$7</definedName>
    <definedName name="MaQuocGia">[13]Data!$J$4:$J$5</definedName>
    <definedName name="MART0405">#REF!</definedName>
    <definedName name="Masonry">#REF!</definedName>
    <definedName name="MASP">#REF!</definedName>
    <definedName name="MASP1">#REF!</definedName>
    <definedName name="MASTER">#REF!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YXANG">#REF!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ền_Nam">#REF!</definedName>
    <definedName name="MIENBAC">#REF!</definedName>
    <definedName name="MINH">#REF!</definedName>
    <definedName name="minh_1">#REF!</definedName>
    <definedName name="minh_mtk">#REF!</definedName>
    <definedName name="MIPX3">#N/A</definedName>
    <definedName name="mjikm">#REF!</definedName>
    <definedName name="mjnhgbf">#REF!</definedName>
    <definedName name="mjnhtg">#REF!</definedName>
    <definedName name="mjy">#REF!</definedName>
    <definedName name="mkvfnje">#REF!</definedName>
    <definedName name="MM">#REF!</definedName>
    <definedName name="MmExcelLinker_587A4329_9058_4363_83B7_2F043596319A">#REF!</definedName>
    <definedName name="MmExcelLinker_587A4329_9058_4363_83B7_2F043596319B">#REF!</definedName>
    <definedName name="MMM">#REF!</definedName>
    <definedName name="MMMMM">#REF!</definedName>
    <definedName name="mmmmmmmmmmmmm">#REF!</definedName>
    <definedName name="MMMMMMMMMMMMMMMM">#REF!</definedName>
    <definedName name="mmn">#REF!</definedName>
    <definedName name="MN12DZ22">#REF!</definedName>
    <definedName name="MN15DZ22">#REF!</definedName>
    <definedName name="MN18DZ22">#REF!</definedName>
    <definedName name="mnb">#REF!</definedName>
    <definedName name="mnbvc">#REF!</definedName>
    <definedName name="mngkng">#REF!</definedName>
    <definedName name="mnhgy">#REF!</definedName>
    <definedName name="mnhjkio">#REF!</definedName>
    <definedName name="mnnbnngkngkln">#REF!</definedName>
    <definedName name="MNPP">#REF!</definedName>
    <definedName name="mns">#REF!</definedName>
    <definedName name="mo" hidden="1">{"'Sheet1'!$L$16"}</definedName>
    <definedName name="moi" hidden="1">#REF!</definedName>
    <definedName name="MOLD">#REF!</definedName>
    <definedName name="MON">#N/A</definedName>
    <definedName name="mong">#REF!</definedName>
    <definedName name="Mong_mat_duong_bo">#REF!</definedName>
    <definedName name="Mong_tru_thep">#REF!</definedName>
    <definedName name="Mong_tru_thep_cu">#N/A</definedName>
    <definedName name="mongbang">#REF!</definedName>
    <definedName name="mongdon">#REF!</definedName>
    <definedName name="MONGMSDZ04">#REF!</definedName>
    <definedName name="MONTH">#N/A</definedName>
    <definedName name="mophanchi">#REF!</definedName>
    <definedName name="Morning">#REF!</definedName>
    <definedName name="Morong">#REF!</definedName>
    <definedName name="Morong4054_85">#REF!</definedName>
    <definedName name="môt" hidden="1">{"'Sheet1'!$L$16"}</definedName>
    <definedName name="Moùng">#REF!</definedName>
    <definedName name="Mq">#N/A</definedName>
    <definedName name="MS">#REF!</definedName>
    <definedName name="MS5DZ22">#REF!</definedName>
    <definedName name="MS6DZ22">#REF!</definedName>
    <definedName name="MS7DZ22">#REF!</definedName>
    <definedName name="MSCT">#REF!</definedName>
    <definedName name="MSKH">#REF!</definedName>
    <definedName name="MSKH1">#REF!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dRange2">#REF!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H">#REF!</definedName>
    <definedName name="ndsmdsm" hidden="1">#REF!</definedName>
    <definedName name="Ne"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#REF!</definedName>
    <definedName name="NEWCODE">#N/A</definedName>
    <definedName name="ng">#REF!</definedName>
    <definedName name="NG_THANG">#REF!</definedName>
    <definedName name="ng1.">#REF!</definedName>
    <definedName name="ng2.">#REF!</definedName>
    <definedName name="NGAN" hidden="1">{"'Sheet1'!$L$16"}</definedName>
    <definedName name="nganquyt0405">#REF!</definedName>
    <definedName name="NGAØY">#REF!</definedName>
    <definedName name="ngau">#REF!</definedName>
    <definedName name="NGAYBATDAU">#REF!</definedName>
    <definedName name="NGAYCTU_B">#REF!</definedName>
    <definedName name="NGAYLE">#REF!</definedName>
    <definedName name="NgayNghi">#REF!</definedName>
    <definedName name="NgayXK">#REF!</definedName>
    <definedName name="NGH">#REF!</definedName>
    <definedName name="nghfdhdhgfdg" hidden="1">#REF!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jfhgjhg">#REF!</definedName>
    <definedName name="Nglieu" hidden="1">{#N/A,#N/A,TRUE,"Th.4"}</definedName>
    <definedName name="ngothilehong">_a1O,_a2O,_a3O</definedName>
    <definedName name="ngothilehong1">[0]!_a1O,[0]!_a2O,_a3O</definedName>
    <definedName name="ngu" hidden="1">{"'Sheet1'!$L$16"}</definedName>
    <definedName name="Nguội">#REF!</definedName>
    <definedName name="Nguyễn_Văn">#REF!</definedName>
    <definedName name="NH">#REF!</definedName>
    <definedName name="Nh_n_cáng">#REF!</definedName>
    <definedName name="NHAÂN_COÂNG">[1]!BTRAM</definedName>
    <definedName name="NHAÄP">#REF!</definedName>
    <definedName name="Nhâm_Ctr">#REF!</definedName>
    <definedName name="nhân_công">#REF!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hidden="1">{"'Sheet1'!$L$16"}</definedName>
    <definedName name="nnnc3p">#REF!</definedName>
    <definedName name="nnnn" hidden="1">{#N/A,#N/A,FALSE,"강교";#N/A,#N/A,FALSE,"한전";#N/A,#N/A,FALSE,"중방";#N/A,#N/A,FALSE,"회소"}</definedName>
    <definedName name="nnnnn" hidden="1">{#N/A,#N/A,FALSE,"단축1";#N/A,#N/A,FALSE,"단축2";#N/A,#N/A,FALSE,"단축3";#N/A,#N/A,FALSE,"장축";#N/A,#N/A,FALSE,"4WD"}</definedName>
    <definedName name="NNNNNN" hidden="1">#REF!</definedName>
    <definedName name="NNNNNNNNNNN" hidden="1">#REF!</definedName>
    <definedName name="nnnnnnnnnnnnnnnnnnn" hidden="1">{#N/A,#N/A,FALSE,"사업"}</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#REF!</definedName>
    <definedName name="Nov">#REF!</definedName>
    <definedName name="Np">#REF!</definedName>
    <definedName name="NPP">#REF!</definedName>
    <definedName name="NS">#REF!</definedName>
    <definedName name="nsl">#REF!</definedName>
    <definedName name="nsmdmfm" hidden="1">#REF!</definedName>
    <definedName name="nsn">#REF!</definedName>
    <definedName name="NTT">#REF!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hidden="1">{"'Sheet1'!$L$16"}</definedName>
    <definedName name="o...TrÀt__câ_lìp_bÀm_dÛnh_bÂng_XM">#N/A</definedName>
    <definedName name="O_N">#REF!</definedName>
    <definedName name="oa">#REF!</definedName>
    <definedName name="ob">#REF!</definedName>
    <definedName name="Oct">#REF!</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{"N©ng tÇng 4 Trô së UBND QuËn Hoµn KiÕm .xls","Sheet1"}</definedName>
    <definedName name="openingrate">#REF!</definedName>
    <definedName name="ophom">#REF!</definedName>
    <definedName name="OrderTable" hidden="1">#REF!</definedName>
    <definedName name="osc">#REF!</definedName>
    <definedName name="OTHER_PANEL">#REF!</definedName>
    <definedName name="OTHER_PANEL1">#REF!</definedName>
    <definedName name="oü0">#REF!</definedName>
    <definedName name="outdia2">#REF!</definedName>
    <definedName name="OUTER">#REF!</definedName>
    <definedName name="oxy">#REF!</definedName>
    <definedName name="O행">#REF!</definedName>
    <definedName name="P">#REF!</definedName>
    <definedName name="p...TrÀt_Granito">#N/A</definedName>
    <definedName name="pa">#REF!</definedName>
    <definedName name="PACKAGE3" hidden="1">{#N/A,#N/A,FALSE,"단축1";#N/A,#N/A,FALSE,"단축2";#N/A,#N/A,FALSE,"단축3";#N/A,#N/A,FALSE,"장축";#N/A,#N/A,FALSE,"4WD"}</definedName>
    <definedName name="PADWN">#REF!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#REF!</definedName>
    <definedName name="PHAITRAPS">#REF!</definedName>
    <definedName name="phamvan" hidden="1">#REF!</definedName>
    <definedName name="PHANLOAI">#REF!</definedName>
    <definedName name="PHANLOAIXE">#REF!</definedName>
    <definedName name="PHANTHIET">#REF!</definedName>
    <definedName name="phapchet0405">#REF!</definedName>
    <definedName name="phbfbbf">#REF!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a">#REF!</definedName>
    <definedName name="PNAME">#N/A</definedName>
    <definedName name="PNO">#N/A</definedName>
    <definedName name="POIL" hidden="1">{#N/A,#N/A,FALSE,"단축1";#N/A,#N/A,FALSE,"단축2";#N/A,#N/A,FALSE,"단축3";#N/A,#N/A,FALSE,"장축";#N/A,#N/A,FALSE,"4WD"}</definedName>
    <definedName name="Poppy">#REF!</definedName>
    <definedName name="POR439C124RTSQKS15C4LRTM0TB0TB0">#REF!</definedName>
    <definedName name="pp" hidden="1">#REF!</definedName>
    <definedName name="PPG" hidden="1">{"'Sheet1'!$L$16"}</definedName>
    <definedName name="PPGG" hidden="1">{"'Sheet1'!$L$16"}</definedName>
    <definedName name="PPK">#REF!</definedName>
    <definedName name="PPP">BlankMacro1</definedName>
    <definedName name="PPPP">#REF!</definedName>
    <definedName name="PR">#REF!</definedName>
    <definedName name="PRC">#REF!</definedName>
    <definedName name="PRCA">#N/A</definedName>
    <definedName name="PRESS">#REF!</definedName>
    <definedName name="PRICE">#REF!</definedName>
    <definedName name="PRICE1">#REF!</definedName>
    <definedName name="_xlnm.Print_Area" localSheetId="0">Bangluong!$B$1:$CH$19</definedName>
    <definedName name="_xlnm.Print_Area">#REF!</definedName>
    <definedName name="PRINT_AREA_MI">#REF!</definedName>
    <definedName name="PRINT_AREA_MI1">#REF!</definedName>
    <definedName name="Print_CEM_cc5">#REF!</definedName>
    <definedName name="_xlnm.Print_Titles">#N/A</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1" hidden="1">#REF!</definedName>
    <definedName name="PROPOSAL">#REF!</definedName>
    <definedName name="PROTO2">#REF!</definedName>
    <definedName name="PROTO3">#REF!</definedName>
    <definedName name="PSCO_CD">#REF!</definedName>
    <definedName name="pscosochitiet">#REF!</definedName>
    <definedName name="PSMPLQ12C4LRTOR339C224RTMTBTBTB">#REF!</definedName>
    <definedName name="PSNo">#N/A</definedName>
    <definedName name="PSNO_CD">#REF!</definedName>
    <definedName name="psnosochitiet">#REF!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çp_tg__tró">#N/A</definedName>
    <definedName name="Q_So">#REF!</definedName>
    <definedName name="Q1st03">#REF!</definedName>
    <definedName name="Q1st04">#REF!</definedName>
    <definedName name="Q2nd03">#REF!</definedName>
    <definedName name="Q2nd04">#REF!</definedName>
    <definedName name="qaaaaaaa">#REF!</definedName>
    <definedName name="qaaaaqq">#REF!</definedName>
    <definedName name="qaqaaq">#REF!</definedName>
    <definedName name="qaqqqqa">#REF!</definedName>
    <definedName name="qasqaa">#REF!</definedName>
    <definedName name="qc">#REF!</definedName>
    <definedName name="QDFFS">#REF!</definedName>
    <definedName name="qfqfqf" hidden="1">#REF!</definedName>
    <definedName name="qh">#REF!</definedName>
    <definedName name="qhCu">#REF!</definedName>
    <definedName name="QIII02" hidden="1">{"'Sheet1'!$L$16"}</definedName>
    <definedName name="qIII2005" hidden="1">{"'Sheet1'!$L$16"}</definedName>
    <definedName name="qlcll">#REF!</definedName>
    <definedName name="QLL">#REF!</definedName>
    <definedName name="qltm">#REF!</definedName>
    <definedName name="QO">'[3]đi hỗ trợ cơ điện'!#REF!</definedName>
    <definedName name="QPLE" hidden="1">#N/A</definedName>
    <definedName name="QQ">#REF!</definedName>
    <definedName name="qqq">#REF!</definedName>
    <definedName name="QQQAAASSS">#REF!</definedName>
    <definedName name="QQQQ">#REF!</definedName>
    <definedName name="QQQQQ">#REF!</definedName>
    <definedName name="QQQQQQ" hidden="1">{"'Sheet1'!$L$16"}</definedName>
    <definedName name="QQQQQQQ">#REF!</definedName>
    <definedName name="qreqừ">#REF!</definedName>
    <definedName name="qsq">#REF!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[15]Data!$L$4:$L$7</definedName>
    <definedName name="quehan">#REF!</definedName>
    <definedName name="qưq">#N/A</definedName>
    <definedName name="qưtqwt">#REF!</definedName>
    <definedName name="QUYLUONG">#REF!</definedName>
    <definedName name="QW">#REF!</definedName>
    <definedName name="QWER">#REF!</definedName>
    <definedName name="qwqsa">#REF!</definedName>
    <definedName name="qwr">#N/A</definedName>
    <definedName name="Q행">#REF!</definedName>
    <definedName name="r...LÀng_nÒn_san">#N/A</definedName>
    <definedName name="R_COVER">#REF!</definedName>
    <definedName name="R_F">#REF!</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hidden="1">#REF!</definedName>
    <definedName name="rd">#REF!</definedName>
    <definedName name="rd_cost">#REF!</definedName>
    <definedName name="rd_rate">#REF!</definedName>
    <definedName name="rdr">'[4]Phan loai khuon '!$D$4:$D$19</definedName>
    <definedName name="record">#REF!</definedName>
    <definedName name="_xlnm.Recorder">#REF!</definedName>
    <definedName name="RECOUT">#N/A</definedName>
    <definedName name="regregers">#REF!</definedName>
    <definedName name="relay">#REF!</definedName>
    <definedName name="REP">#REF!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hidden="1">{"'Sheet1'!$L$16"}</definedName>
    <definedName name="rgergregreg">#REF!</definedName>
    <definedName name="rgregerhg">#REF!</definedName>
    <definedName name="rgregre">#REF!</definedName>
    <definedName name="rgtserysud6rt" hidden="1">#REF!</definedName>
    <definedName name="rhejh">#REF!</definedName>
    <definedName name="RIB">#REF!</definedName>
    <definedName name="RM">#REF!</definedName>
    <definedName name="rm_wt1">#N/A</definedName>
    <definedName name="rm_wt2">#N/A</definedName>
    <definedName name="rma">#REF!</definedName>
    <definedName name="rmb">#REF!</definedName>
    <definedName name="rmc">#REF!</definedName>
    <definedName name="RMCOptions">"*100000000000000"</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TJSRHKWJD1">#REF!</definedName>
    <definedName name="ROW">#REF!</definedName>
    <definedName name="royalty">#REF!</definedName>
    <definedName name="royalty_rate">#REF!</definedName>
    <definedName name="RPLA" hidden="1">{"'Sheet1'!$L$16"}</definedName>
    <definedName name="rr">#REF!</definedName>
    <definedName name="RR.BRAKE">#REF!</definedName>
    <definedName name="RR.BRK">#REF!</definedName>
    <definedName name="rrdf" hidden="1">{#N/A,#N/A,FALSE,"기초2"}</definedName>
    <definedName name="rrerwewqeqeqweqr" hidden="1">#REF!</definedName>
    <definedName name="RRR" hidden="1">{#N/A,#N/A,FALSE,"사업"}</definedName>
    <definedName name="rrrr">#REF!</definedName>
    <definedName name="rrrrr">#REF!</definedName>
    <definedName name="RRRRRRRR" hidden="1">#REF!</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hidden="1">{#N/A,#N/A,FALSE,"단축1";#N/A,#N/A,FALSE,"단축2";#N/A,#N/A,FALSE,"단축3";#N/A,#N/A,FALSE,"장축";#N/A,#N/A,FALSE,"4WD"}</definedName>
    <definedName name="RT울산시RTDKDK">#REF!</definedName>
    <definedName name="rưereyrtiu" hidden="1">#REF!</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hidden="1">{#N/A,#N/A,FALSE,"강교";#N/A,#N/A,FALSE,"한전";#N/A,#N/A,FALSE,"중방";#N/A,#N/A,FALSE,"회소"}</definedName>
    <definedName name="s...LÀt">#N/A</definedName>
    <definedName name="S_2_Bï_v_nh">#REF!</definedName>
    <definedName name="S_Ⅱ">#REF!</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hidden="1">{"'Sheet1'!$L$16"}</definedName>
    <definedName name="sÁáẤsA" hidden="1">#REF!</definedName>
    <definedName name="Sad">#N/A</definedName>
    <definedName name="SADF">#REF!</definedName>
    <definedName name="SADFSFHFGJGHG">#REF!</definedName>
    <definedName name="sadfvgsd">#REF!</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hidden="1">{"'Sheet1'!$L$16"}</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'[10]Danh sach'!#REF!</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#REF!</definedName>
    <definedName name="SCCR">#REF!</definedName>
    <definedName name="SCDT">#REF!</definedName>
    <definedName name="SCementS">#REF!</definedName>
    <definedName name="SCH">#REF!</definedName>
    <definedName name="SCINIC">#REF!</definedName>
    <definedName name="SClinkerS">#REF!</definedName>
    <definedName name="scr">#REF!</definedName>
    <definedName name="scrapcost">#REF!</definedName>
    <definedName name="scrapprice">#REF!</definedName>
    <definedName name="SCRAP단가">#REF!</definedName>
    <definedName name="scsfwafw" hidden="1">{"'Sheet1'!$L$16"}</definedName>
    <definedName name="SCT">#REF!</definedName>
    <definedName name="SCT_BKTC">#REF!</definedName>
    <definedName name="scvvsvfsv">#REF!</definedName>
    <definedName name="SD">#REF!</definedName>
    <definedName name="sd1p">#REF!</definedName>
    <definedName name="sd3p">#REF!</definedName>
    <definedName name="sda" hidden="1">#REF!</definedName>
    <definedName name="sdada" hidden="1">{"'Sheet1'!$L$16"}</definedName>
    <definedName name="sdadsafdsf" hidden="1">#REF!</definedName>
    <definedName name="sdasasfa">#REF!</definedName>
    <definedName name="sdasd">#REF!</definedName>
    <definedName name="sdashdas">#REF!</definedName>
    <definedName name="sdbf">#REF!</definedName>
    <definedName name="sdcsd" hidden="1">{"'Sheet1'!$L$16"}</definedName>
    <definedName name="SDD">#N/A</definedName>
    <definedName name="sdf">#REF!</definedName>
    <definedName name="sdfdfsd" hidden="1">#REF!</definedName>
    <definedName name="sdfdhhryru">#REF!</definedName>
    <definedName name="SDFL">#REF!</definedName>
    <definedName name="SDFLL">#REF!</definedName>
    <definedName name="SDFLLLLLL">#REF!</definedName>
    <definedName name="SDFLLSD">#REF!</definedName>
    <definedName name="SDFSD" hidden="1">{"'Sheet1'!$L$16"}</definedName>
    <definedName name="SDFSDAF">#REF!</definedName>
    <definedName name="sdfsdfsd">#REF!</definedName>
    <definedName name="sdfsfdsfg" hidden="1">#REF!</definedName>
    <definedName name="sdfsfsdgdfgh" hidden="1">#REF!</definedName>
    <definedName name="sdga">#REF!</definedName>
    <definedName name="SDMONG">#REF!</definedName>
    <definedName name="sdo">#REF!</definedName>
    <definedName name="SDRAW">#REF!</definedName>
    <definedName name="sdsafsdfdsgfdgdf" hidden="1">#REF!</definedName>
    <definedName name="sdsbgn">#REF!,#REF!,#REF!,#REF!,#REF!</definedName>
    <definedName name="sdsds">'[8]Bang tinh truy linh OK'!_____KDX3</definedName>
    <definedName name="sdsdsadsa" hidden="1">#REF!</definedName>
    <definedName name="sdsgfdytfjghkjlj">#REF!</definedName>
    <definedName name="sdtsrtser" hidden="1">#REF!</definedName>
    <definedName name="SEDI">#REF!</definedName>
    <definedName name="sencount" hidden="1">2</definedName>
    <definedName name="SEQ">#REF!</definedName>
    <definedName name="SES" hidden="1">#REF!</definedName>
    <definedName name="sfdgvwd">#REF!</definedName>
    <definedName name="sfdseftdfgfhj" hidden="1">{#N/A,#N/A,FALSE,"단축1";#N/A,#N/A,FALSE,"단축2";#N/A,#N/A,FALSE,"단축3";#N/A,#N/A,FALSE,"장축";#N/A,#N/A,FALSE,"4WD"}</definedName>
    <definedName name="SFFF" hidden="1">#REF!</definedName>
    <definedName name="SFG">#REF!</definedName>
    <definedName name="sfhfgjghk">#REF!</definedName>
    <definedName name="SFL">#REF!</definedName>
    <definedName name="SFORM">#REF!</definedName>
    <definedName name="SFSFAFSDFD" hidden="1">#REF!</definedName>
    <definedName name="SFSFSF">#REF!</definedName>
    <definedName name="sfvasdv">#REF!</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#REF!</definedName>
    <definedName name="Sheûet" hidden="1">{"'Sheet1'!$L$16"}</definedName>
    <definedName name="Sheûet_1" hidden="1">{"'Sheet1'!$L$16"}</definedName>
    <definedName name="SHI">#REF!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#REF!</definedName>
    <definedName name="sieucao">#REF!</definedName>
    <definedName name="SIMUL">#REF!</definedName>
    <definedName name="Singleta" hidden="1">{#N/A,#N/A,FALSE,"강교";#N/A,#N/A,FALSE,"한전";#N/A,#N/A,FALSE,"중방";#N/A,#N/A,FALSE,"회소"}</definedName>
    <definedName name="Singletan" hidden="1">{#N/A,#N/A,FALSE,"강교";#N/A,#N/A,FALSE,"한전";#N/A,#N/A,FALSE,"중방";#N/A,#N/A,FALSE,"회소"}</definedName>
    <definedName name="Site">#REF!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[7]Ds!$F$5</definedName>
    <definedName name="snack">#REF!</definedName>
    <definedName name="SNCN">#REF!</definedName>
    <definedName name="SO">#REF!</definedName>
    <definedName name="soc3p">#REF!</definedName>
    <definedName name="socando">#REF!</definedName>
    <definedName name="SOCT">#REF!</definedName>
    <definedName name="SOCTU_B">#REF!</definedName>
    <definedName name="SOCTU_NK">#REF!</definedName>
    <definedName name="SOCTU_NK_BH">#REF!</definedName>
    <definedName name="sodu30062017">#REF!</definedName>
    <definedName name="sodu31122017">#REF!</definedName>
    <definedName name="SoDuCK">#N/A</definedName>
    <definedName name="soducochitiet">#REF!</definedName>
    <definedName name="SODUDKTG">#N/A</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NgayNghi">#REF!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#REF!</definedName>
    <definedName name="SPEC">#REF!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hidden="1">{"'Sheet1'!$L$16"}</definedName>
    <definedName name="ssâsâsâs" hidden="1">{#N/A,#N/A,FALSE,"강교";#N/A,#N/A,FALSE,"한전";#N/A,#N/A,FALSE,"중방";#N/A,#N/A,FALSE,"회소"}</definedName>
    <definedName name="SSDD">#REF!</definedName>
    <definedName name="ssdsfdsf" hidden="1">{"'Sheet1'!$L$16"}</definedName>
    <definedName name="ssdwd">_a1O,_a2O,_a3O</definedName>
    <definedName name="SSEPARAT">#REF!</definedName>
    <definedName name="SSRR">#N/A</definedName>
    <definedName name="sss" hidden="1">{"'Sheet1'!$L$16"}</definedName>
    <definedName name="SSSEE">#REF!</definedName>
    <definedName name="SSSS" hidden="1">{#N/A,#N/A,FALSE,"강교";#N/A,#N/A,FALSE,"한전";#N/A,#N/A,FALSE,"중방";#N/A,#N/A,FALSE,"회소"}</definedName>
    <definedName name="ssssssss">#REF!</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wsww">#REF!</definedName>
    <definedName name="SX">#REF!</definedName>
    <definedName name="S행">#REF!</definedName>
    <definedName name="T">#REF!</definedName>
    <definedName name="t...TrÇn">#N/A</definedName>
    <definedName name="T.T.THOẠI">#REF!</definedName>
    <definedName name="T_Ⅲ">#REF!</definedName>
    <definedName name="T_P">#REF!</definedName>
    <definedName name="t101p">#REF!</definedName>
    <definedName name="t103p">#REF!</definedName>
    <definedName name="t10m">#REF!</definedName>
    <definedName name="t10nc1p">#REF!</definedName>
    <definedName name="t10vl1p">#REF!</definedName>
    <definedName name="T12.2016">#N/A</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[0]!BTRAM</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[2]Index!$A$2:$D$7</definedName>
    <definedName name="tadao">#REF!</definedName>
    <definedName name="Tai_trong">#REF!</definedName>
    <definedName name="Taikhoan">#REF!</definedName>
    <definedName name="TaiSanDK">SUMIF(MACAPTGDK,"*"&amp;#REF!&amp;"*",SODUDKTG)</definedName>
    <definedName name="tam">{"Book1","BoQ2.XLS"}</definedName>
    <definedName name="TAMTINH">#REF!</definedName>
    <definedName name="tan" hidden="1">{"'Sheet1'!$L$16"}</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#REF!</definedName>
    <definedName name="Tb.18">#REF!</definedName>
    <definedName name="TB_CTO">#REF!</definedName>
    <definedName name="TB_Data">#REF!</definedName>
    <definedName name="TBA">#REF!</definedName>
    <definedName name="tbCY">#REF!</definedName>
    <definedName name="tbl_hoducgioi">#REF!</definedName>
    <definedName name="tbl_ProdInff"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hidden="1">{#N/A,#N/A,FALSE,"단축1";#N/A,#N/A,FALSE,"단축2";#N/A,#N/A,FALSE,"단축3";#N/A,#N/A,FALSE,"장축";#N/A,#N/A,FALSE,"4WD"}</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a_TransferOFFIT">#REF!</definedName>
    <definedName name="tdtr2cnc">#REF!</definedName>
    <definedName name="tdtr2cvl">#REF!</definedName>
    <definedName name="tdvl1p">#REF!</definedName>
    <definedName name="tdvl3p">#REF!</definedName>
    <definedName name="TEAM">#REF!</definedName>
    <definedName name="TEN_NV">[16]DATA_BK!$X$7:$X$17134</definedName>
    <definedName name="TenBang">#REF!</definedName>
    <definedName name="tenck">#REF!</definedName>
    <definedName name="TenCtr">#REF!</definedName>
    <definedName name="TenHMuc">#REF!</definedName>
    <definedName name="TenPhuong">[13]Data!$G$4:$G$11230</definedName>
    <definedName name="TenQuan">[13]Data!$D$4:$D$713</definedName>
    <definedName name="TenQuocGia">[14]Data!$J$4:$J$5</definedName>
    <definedName name="TenTinh">[13]Data!$B$4:$B$67</definedName>
    <definedName name="TenVtu">#REF!</definedName>
    <definedName name="test">#REF!</definedName>
    <definedName name="TEWR">#REF!</definedName>
    <definedName name="text">#REF!</definedName>
    <definedName name="TextRefCopyRangeCount" hidden="1">5</definedName>
    <definedName name="TG">#REF!</definedName>
    <definedName name="tgban">#REF!</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hidden="1">{"'Sheet1'!$L$16"}</definedName>
    <definedName name="THACOBUS2" hidden="1">#REF!</definedName>
    <definedName name="THAINGUYEN">#REF!</definedName>
    <definedName name="thang">#REF!</definedName>
    <definedName name="THANG1">[0]!_a1Z,[0]!_a2Z,_a3Z</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hidden="1">{"'Sheet1'!$L$16"}</definedName>
    <definedName name="THANHHOA">#REF!</definedName>
    <definedName name="ThanhPhan">'[10]Danh sach'!#REF!</definedName>
    <definedName name="thanhtien">#REF!</definedName>
    <definedName name="THCB">{"th152.xls"}</definedName>
    <definedName name="THDGia">#REF!</definedName>
    <definedName name="THDGia1">#REF!</definedName>
    <definedName name="the" hidden="1">{"'Sheet1'!$L$16"}</definedName>
    <definedName name="THEME_CODE">#REF!</definedName>
    <definedName name="THEME2">#REF!</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{"th152.xls"}</definedName>
    <definedName name="THFG_1">NA()</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T" hidden="1">{"'Sheet1'!$L$16"}</definedName>
    <definedName name="thh">#REF!</definedName>
    <definedName name="thht">#REF!</definedName>
    <definedName name="THI">#REF!</definedName>
    <definedName name="thickness2">#REF!</definedName>
    <definedName name="THIENVU">{"th152.xls"}</definedName>
    <definedName name="thinh">#REF!</definedName>
    <definedName name="THK">#REF!</definedName>
    <definedName name="THKP">#REF!</definedName>
    <definedName name="thkp3">#REF!</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'[17]THƯ VIỆN'!$G$1:$P$5385</definedName>
    <definedName name="thucthanh">#REF!</definedName>
    <definedName name="THUDUC1">#REF!</definedName>
    <definedName name="THUDUC2">#REF!</definedName>
    <definedName name="thue">#REF!</definedName>
    <definedName name="THUE_GTGT">#REF!</definedName>
    <definedName name="Thuong">'[10]Danh sach'!#REF!</definedName>
    <definedName name="THUONG1">#REF!</definedName>
    <definedName name="THUONG2">#REF!</definedName>
    <definedName name="THUONG3">#REF!</definedName>
    <definedName name="THUONG4">#REF!</definedName>
    <definedName name="thuû" hidden="1">{"'Sheet1'!$L$16"}</definedName>
    <definedName name="thuy">[18]Data!$B:$CF</definedName>
    <definedName name="TI">#REF!</definedName>
    <definedName name="Tien">#REF!</definedName>
    <definedName name="TIENGIANG">#REF!</definedName>
    <definedName name="Tiepdia">#REF!</definedName>
    <definedName name="TileStone">#REF!</definedName>
    <definedName name="Tim_Lan_Xuat_Hien">#REF!</definedName>
    <definedName name="Tim_lan_xuat_hien_duong">#REF!</definedName>
    <definedName name="tim_xuat_hien">#REF!</definedName>
    <definedName name="Tình_hình_thực_hiệ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#REF!</definedName>
    <definedName name="TKNK" hidden="1">{#N/A,#N/A,FALSE,"기초1"}</definedName>
    <definedName name="TKNO">#N/A</definedName>
    <definedName name="TKNO_NK">#N/A</definedName>
    <definedName name="TKNÔÏ">#REF!</definedName>
    <definedName name="TKYB">"TKYB"</definedName>
    <definedName name="TLAC120">#REF!</definedName>
    <definedName name="TLAC35">#REF!</definedName>
    <definedName name="TLAC50">#REF!</definedName>
    <definedName name="TLAC70">#REF!</definedName>
    <definedName name="TLAC95">#REF!</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NT">#REF!</definedName>
    <definedName name="TOANCAU" hidden="1">{"'Sheet1'!$L$16"}</definedName>
    <definedName name="TOÂNG">#REF!</definedName>
    <definedName name="TOFHDNS">#REF!</definedName>
    <definedName name="tole">#REF!</definedName>
    <definedName name="ton">#REF!</definedName>
    <definedName name="toncuoi">#REF!</definedName>
    <definedName name="tong">#REF!,#REF!,#REF!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HCM">#REF!</definedName>
    <definedName name="TPLRP">#REF!</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#REF!</definedName>
    <definedName name="trim1">#REF!</definedName>
    <definedName name="TRIM별COST2">#REF!</definedName>
    <definedName name="TRISO">#REF!</definedName>
    <definedName name="TronD10D18">#REF!</definedName>
    <definedName name="TronD6D8">#REF!</definedName>
    <definedName name="trt">#REF!</definedName>
    <definedName name="trungthu">#REF!</definedName>
    <definedName name="truong">#REF!</definedName>
    <definedName name="ts">#REF!</definedName>
    <definedName name="tsI">#REF!</definedName>
    <definedName name="TT" hidden="1">{#N/A,#N/A,FALSE,"단축1";#N/A,#N/A,FALSE,"단축2";#N/A,#N/A,FALSE,"단축3";#N/A,#N/A,FALSE,"장축";#N/A,#N/A,FALSE,"4WD"}</definedName>
    <definedName name="TT_1P">#REF!</definedName>
    <definedName name="TT_3p">#REF!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hidden="1">{#N/A,#N/A,FALSE,"단축1";#N/A,#N/A,FALSE,"단축2";#N/A,#N/A,FALSE,"단축3";#N/A,#N/A,FALSE,"장축";#N/A,#N/A,FALSE,"4WD"}</definedName>
    <definedName name="ttttt0405">#REF!</definedName>
    <definedName name="tttttttttttu" hidden="1">{#N/A,#N/A,FALSE,0;#N/A,#N/A,FALSE,0;#N/A,#N/A,FALSE,0;#N/A,#N/A,FALSE,0;#N/A,#N/A,FALSE,0}</definedName>
    <definedName name="tu"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hidden="1">{"'Sheet1'!$L$16"}</definedName>
    <definedName name="tv75nc">#REF!</definedName>
    <definedName name="tv75vl">#REF!</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#N/A</definedName>
    <definedName name="ty_le">#REF!</definedName>
    <definedName name="Ty_Le_1">#N/A</definedName>
    <definedName name="ty_le_BTN">#REF!</definedName>
    <definedName name="Ty_le1">#REF!</definedName>
    <definedName name="tygia">15716</definedName>
    <definedName name="TYT">BlankMacro1</definedName>
    <definedName name="TYTRIII">#REF!</definedName>
    <definedName name="tyuyu" hidden="1">{"'Sheet1'!$L$16"}</definedName>
    <definedName name="TYYYYY" hidden="1">{#N/A,#N/A,FALSE,"단축1";#N/A,#N/A,FALSE,"단축2";#N/A,#N/A,FALSE,"단축3";#N/A,#N/A,FALSE,"장축";#N/A,#N/A,FALSE,"4WD"}</definedName>
    <definedName name="T행">#REF!</definedName>
    <definedName name="u">#REF!</definedName>
    <definedName name="Ư">[0]!_a1O,[0]!_a2O,_a3O</definedName>
    <definedName name="ứ">{"Book1","BoQ2.XLS"}</definedName>
    <definedName name="u...Mèc_trang_trÛ">#N/A</definedName>
    <definedName name="UB" hidden="1">#REF!</definedName>
    <definedName name="ƯDD" hidden="1">#REF!</definedName>
    <definedName name="ưef">#REF!</definedName>
    <definedName name="ƯEFEEF">[0]!_a1O,[0]!_a2O,_a3O</definedName>
    <definedName name="ưewqewqewqewq" hidden="1">#REF!</definedName>
    <definedName name="ưewrwer" hidden="1">{#N/A,#N/A,FALSE,"인원";#N/A,#N/A,FALSE,"비용2";#N/A,#N/A,FALSE,"비용1";#N/A,#N/A,FALSE,"비용";#N/A,#N/A,FALSE,"보증2";#N/A,#N/A,FALSE,"보증1";#N/A,#N/A,FALSE,"보증";#N/A,#N/A,FALSE,"손익1";#N/A,#N/A,FALSE,"손익";#N/A,#N/A,FALSE,"부서별매출";#N/A,#N/A,FALSE,"매출"}</definedName>
    <definedName name="ừgreghr" hidden="1">{"'Sheet1'!$L$16"}</definedName>
    <definedName name="ụigkụhyụin">#REF!</definedName>
    <definedName name="UIII" hidden="1">{"'Sheet1'!$L$16"}</definedName>
    <definedName name="UKF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BlankMacro1</definedName>
    <definedName name="UnPKG_CST">#REF!</definedName>
    <definedName name="UP">#REF!</definedName>
    <definedName name="ưqewrr" hidden="1">#REF!</definedName>
    <definedName name="USD">#REF!</definedName>
    <definedName name="ut">BlankMacro1</definedName>
    <definedName name="UTILITY_SPECIFICATION">#N/A</definedName>
    <definedName name="utytrytryrtyeee" hidden="1">#REF!</definedName>
    <definedName name="UU">#REF!</definedName>
    <definedName name="uuuuuu" hidden="1">#REF!</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hidden="1">{#N/A,#N/A,FALSE,"단축1";#N/A,#N/A,FALSE,"단축2";#N/A,#N/A,FALSE,"단축3";#N/A,#N/A,FALSE,"장축";#N/A,#N/A,FALSE,"4WD"}</definedName>
    <definedName name="U행">#REF!</definedName>
    <definedName name="v" hidden="1">{"'Sheet1'!$L$16"}</definedName>
    <definedName name="v...GCLD_cæía_caïc_loaûi">#N/A</definedName>
    <definedName name="v...Queït_Väi__Sån">#N/A</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#N/A</definedName>
    <definedName name="V_2">#N/A</definedName>
    <definedName name="V_3">#N/A</definedName>
    <definedName name="V_4">#N/A</definedName>
    <definedName name="V_i_ni_l_ng">#REF!</definedName>
    <definedName name="V_t_tõ">#REF!</definedName>
    <definedName name="V8.Refresh">#REF!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#REF!</definedName>
    <definedName name="vbtm150">#REF!</definedName>
    <definedName name="vbtm300">#REF!</definedName>
    <definedName name="vbtm400">#REF!</definedName>
    <definedName name="VC">#REF!</definedName>
    <definedName name="vcbo1" hidden="1">{"'Sheet1'!$L$16"}</definedName>
    <definedName name="vccot">#REF!</definedName>
    <definedName name="vcdc.">#REF!</definedName>
    <definedName name="VCHT">#REF!</definedName>
    <definedName name="vctb">#REF!</definedName>
    <definedName name="VCTT">#REF!</definedName>
    <definedName name="VCVBT1">#REF!</definedName>
    <definedName name="VCVBT2">#REF!</definedName>
    <definedName name="vd3p">#REF!</definedName>
    <definedName name="vetbun" hidden="1">{"'Sheet1'!$L$16"}</definedName>
    <definedName name="vewl">#REF!</definedName>
    <definedName name="vfbgthnj">#REF!</definedName>
    <definedName name="vgcxvcxvxcvx" hidden="1">#REF!</definedName>
    <definedName name="VGFBGFNHGF">[19]!_a1O,[19]!_a2O,[19]!_a3O</definedName>
    <definedName name="vi">#REF!</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#REF!</definedName>
    <definedName name="vohungtrang" hidden="1">#REF!</definedName>
    <definedName name="vr3p">#REF!</definedName>
    <definedName name="VRHDF">#REF!</definedName>
    <definedName name="vt">#REF!</definedName>
    <definedName name="Vtb">#REF!</definedName>
    <definedName name="vtp" hidden="1">{"'Sheet1'!$L$16"}</definedName>
    <definedName name="vtu">#REF!</definedName>
    <definedName name="VTuphu" hidden="1">{"'Sheet1'!$L$16"}</definedName>
    <definedName name="VÙ">#REF!</definedName>
    <definedName name="Vua">#REF!</definedName>
    <definedName name="VUKUK1DKDK">#N/A</definedName>
    <definedName name="VUKUK1RTDKDK">#N/A</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#REF!</definedName>
    <definedName name="WEFWEFREW">#N/A</definedName>
    <definedName name="wer">'[20]TH Khach hang'!$B$4:$B$27</definedName>
    <definedName name="werewtrytui" hidden="1">#REF!</definedName>
    <definedName name="WETRWEREWR" hidden="1">#REF!</definedName>
    <definedName name="wgfw">#REF!</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#REF!</definedName>
    <definedName name="WPF">#REF!</definedName>
    <definedName name="wqqw">#REF!</definedName>
    <definedName name="wqwqw">#REF!</definedName>
    <definedName name="wrn" hidden="1">{#N/A,#N/A,FALSE,"단축1";#N/A,#N/A,FALSE,"단축2";#N/A,#N/A,FALSE,"단축3";#N/A,#N/A,FALSE,"장축";#N/A,#N/A,FALSE,"4WD"}</definedName>
    <definedName name="wrn.345.">#REF!</definedName>
    <definedName name="WRN.AAA.">#REF!</definedName>
    <definedName name="wrn.AU가공.">#REF!</definedName>
    <definedName name="wrn.Bao._.cao._.nhap." hidden="1">{#N/A,#N/A,TRUE,"Th.4"}</definedName>
    <definedName name="wrn.BAOCAO." hidden="1">{#N/A,#N/A,FALSE,"sum";#N/A,#N/A,FALSE,"MARTV";#N/A,#N/A,FALSE,"APRTV"}</definedName>
    <definedName name="wrn.bbb.">#REF!</definedName>
    <definedName name="wrn.chi._.tiÆt." hidden="1">{#N/A,#N/A,FALSE,"Chi tiÆt"}</definedName>
    <definedName name="wrn.chi._.tiÆt._1" hidden="1">{#N/A,#N/A,FALSE,"Chi tiÆt"}</definedName>
    <definedName name="wrn.DDD.">#REF!</definedName>
    <definedName name="wrn.EM.">#REF!</definedName>
    <definedName name="wrn.mai._.khanh.">#REF!</definedName>
    <definedName name="wrn.Ng._.lieu." hidden="1">{#N/A,#N/A,TRUE,"Th.4"}</definedName>
    <definedName name="wrn.Report." hidden="1">{"Offgrid",#N/A,FALSE,"OFFGRID";"Region",#N/A,FALSE,"REGION";"Offgrid -2",#N/A,FALSE,"OFFGRID";"WTP",#N/A,FALSE,"WTP";"WTP -2",#N/A,FALSE,"WTP";"Project",#N/A,FALSE,"PROJECT";"Summary -2",#N/A,FALSE,"SUMMARY"}</definedName>
    <definedName name="wrn.RPT." hidden="1">{#N/A,#N/A,FALSE,"인원";#N/A,#N/A,FALSE,"비용2";#N/A,#N/A,FALSE,"비용1";#N/A,#N/A,FALSE,"비용";#N/A,#N/A,FALSE,"보증2";#N/A,#N/A,FALSE,"보증1";#N/A,#N/A,FALSE,"보증";#N/A,#N/A,FALSE,"손익1";#N/A,#N/A,FALSE,"손익";#N/A,#N/A,FALSE,"부서별매출";#N/A,#N/A,FALSE,"매출"}</definedName>
    <definedName name="wrn.su.">#REF!</definedName>
    <definedName name="wrn.tou구매.">#REF!</definedName>
    <definedName name="wrn.vd." hidden="1">{#N/A,#N/A,TRUE,"BT M200 da 10x20"}</definedName>
    <definedName name="wrn.Y차._.종합.">#REF!</definedName>
    <definedName name="wrn.기본." hidden="1">{#N/A,#N/A,FALSE,"강교";#N/A,#N/A,FALSE,"한전";#N/A,#N/A,FALSE,"중방";#N/A,#N/A,FALSE,"회소"}</definedName>
    <definedName name="wrn.기초자료." hidden="1">{#N/A,#N/A,FALSE,"기초1"}</definedName>
    <definedName name="wrn.기초자료ㅡ종합ㅡ5매." hidden="1">{#N/A,#N/A,FALSE,"기초1";#N/A,#N/A,FALSE,"기초2"}</definedName>
    <definedName name="wrn.사업계획." hidden="1">{#N/A,#N/A,FALSE,"사업"}</definedName>
    <definedName name="wrn.생산계획ㅡㅡ10매." hidden="1">{#N/A,#N/A,FALSE,"종합";#N/A,#N/A,FALSE,"계획1";#N/A,#N/A,FALSE,"계획2";#N/A,#N/A,FALSE,"관리";#N/A,#N/A,FALSE,"시간";#N/A,#N/A,FALSE,"세부";#N/A,#N/A,FALSE,"산출";#N/A,#N/A,FALSE,"근거1";#N/A,#N/A,FALSE,"근거2";#N/A,#N/A,FALSE,"일정"}</definedName>
    <definedName name="wrn.선사.">#REF!</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일실적." hidden="1">{#N/A,#N/A,FALSE,"일별실적"}</definedName>
    <definedName name="wrn.일일생산현황.">#REF!</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#REF!</definedName>
    <definedName name="wrn.주간._.보고.">#REF!</definedName>
    <definedName name="wrn.중국.XLS.">#REF!</definedName>
    <definedName name="wrn.직좌.">#REF!</definedName>
    <definedName name="wrn.직중.">#REF!</definedName>
    <definedName name="wrnf.report" hidden="1">{"Offgrid",#N/A,FALSE,"OFFGRID";"Region",#N/A,FALSE,"REGION";"Offgrid -2",#N/A,FALSE,"OFFGRID";"WTP",#N/A,FALSE,"WTP";"WTP -2",#N/A,FALSE,"WTP";"Project",#N/A,FALSE,"PROJECT";"Summary -2",#N/A,FALSE,"SUMMARY"}</definedName>
    <definedName name="wrwetreyt" hidden="1">{"'Sheet1'!$L$16"}</definedName>
    <definedName name="ws">#REF!</definedName>
    <definedName name="wsedgs">#REF!</definedName>
    <definedName name="WW">#REF!</definedName>
    <definedName name="WWW">#REF!</definedName>
    <definedName name="wwww">#REF!</definedName>
    <definedName name="wwwwwwwwwwwwww" hidden="1">{"'Sheet1'!$L$16"}</definedName>
    <definedName name="W행">#REF!</definedName>
    <definedName name="W행1">#N/A</definedName>
    <definedName name="X">#REF!</definedName>
    <definedName name="X_hien">#N/A</definedName>
    <definedName name="X_ng">#REF!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#REF!</definedName>
    <definedName name="XADZ04">#REF!</definedName>
    <definedName name="xâxaxxa" hidden="1">#REF!</definedName>
    <definedName name="xaydung">#REF!</definedName>
    <definedName name="XBCNCKT">5600</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hidden="1">{"'Sheet1'!$L$16"}</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KT">#REF!</definedName>
    <definedName name="xdra">#N/A</definedName>
    <definedName name="xdsadsadsfd">#REF!</definedName>
    <definedName name="XDTDZ22">#REF!</definedName>
    <definedName name="XEBUS">#REF!</definedName>
    <definedName name="Xeploai">'[10]Danh sach'!#REF!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#REF!</definedName>
    <definedName name="xin19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hidden="1">{"'Sheet1'!$L$16"}</definedName>
    <definedName name="XNDZ22">#REF!</definedName>
    <definedName name="XNHDZ22">#REF!</definedName>
    <definedName name="XNTDZ22">#REF!</definedName>
    <definedName name="xoa1" hidden="1">{"'Sheet1'!$L$16"}</definedName>
    <definedName name="xoanhapk">#REF!,#REF!</definedName>
    <definedName name="xoanhapl">#REF!,#REF!</definedName>
    <definedName name="xoaxuatk">#REF!</definedName>
    <definedName name="xoaxuatl">#REF!</definedName>
    <definedName name="XPSDZ22">#REF!</definedName>
    <definedName name="XREF_COLUMN_1">#REF!</definedName>
    <definedName name="XREF_COLUMN_2">#REF!</definedName>
    <definedName name="XRefActiveRow">#REF!</definedName>
    <definedName name="XRefColumnsCount" hidden="1">2</definedName>
    <definedName name="XRefCopy1Row">#REF!</definedName>
    <definedName name="XRefCopyRangeCount" hidden="1">1</definedName>
    <definedName name="XRefPaste1">#REF!</definedName>
    <definedName name="XRefPaste1Row">#REF!</definedName>
    <definedName name="XRefPasteRangeCount" hidden="1">1</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hidden="1">{"'Sheet1'!$L$16"}</definedName>
    <definedName name="xxxs">#REF!</definedName>
    <definedName name="XXXXX" hidden="1">{#N/A,#N/A,FALSE,"단축1";#N/A,#N/A,FALSE,"단축2";#N/A,#N/A,FALSE,"단축3";#N/A,#N/A,FALSE,"장축";#N/A,#N/A,FALSE,"4WD"}</definedName>
    <definedName name="XZC">#N/A</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hidden="1">{#N/A,#N/A,FALSE,"Chi tiÆt"}</definedName>
    <definedName name="yrtdufityikty">#REF!</definedName>
    <definedName name="yvy">'[4]Phan loai khuon '!$F$4:$F$20</definedName>
    <definedName name="YY">#REF!</definedName>
    <definedName name="YYHY" hidden="1">{#N/A,#N/A,FALSE,"단축1";#N/A,#N/A,FALSE,"단축2";#N/A,#N/A,FALSE,"단축3";#N/A,#N/A,FALSE,"장축";#N/A,#N/A,FALSE,"4WD"}</definedName>
    <definedName name="YYY">#REF!</definedName>
    <definedName name="yyyyy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ÁDa">#REF!</definedName>
    <definedName name="zdfsfsdfsdf" hidden="1">#REF!</definedName>
    <definedName name="zdsd">#N/A</definedName>
    <definedName name="Zip">#REF!</definedName>
    <definedName name="ZXD">#REF!</definedName>
    <definedName name="ZXzX" hidden="1">{"'Sheet1'!$L$16"}</definedName>
    <definedName name="ZYX">#REF!</definedName>
    <definedName name="ZZ">#REF!</definedName>
    <definedName name="ZZZ">#REF!</definedName>
    <definedName name="π">PI()</definedName>
    <definedName name="ㄱ" hidden="1">{#N/A,#N/A,FALSE,"종합";#N/A,#N/A,FALSE,"계획1";#N/A,#N/A,FALSE,"계획2";#N/A,#N/A,FALSE,"관리";#N/A,#N/A,FALSE,"시간";#N/A,#N/A,FALSE,"세부";#N/A,#N/A,FALSE,"산출";#N/A,#N/A,FALSE,"근거1";#N/A,#N/A,FALSE,"근거2";#N/A,#N/A,FALSE,"일정"}</definedName>
    <definedName name="ㄱㄱㄱ">#REF!</definedName>
    <definedName name="ㄱㄱㄱㄱㄱ">#REF!</definedName>
    <definedName name="ㄱㅇ" hidden="1">{#N/A,#N/A,FALSE,"단축1";#N/A,#N/A,FALSE,"단축2";#N/A,#N/A,FALSE,"단축3";#N/A,#N/A,FALSE,"장축";#N/A,#N/A,FALSE,"4WD"}</definedName>
    <definedName name="가">#N/A</definedName>
    <definedName name="가1">#REF!</definedName>
    <definedName name="가2">#REF!</definedName>
    <definedName name="가공">#N/A</definedName>
    <definedName name="가공비계">#REF!</definedName>
    <definedName name="가공비자료">#N/A</definedName>
    <definedName name="가공비정보">#REF!</definedName>
    <definedName name="가나">#REF!</definedName>
    <definedName name="가동비">#REF!</definedName>
    <definedName name="가로">#REF!</definedName>
    <definedName name="강">#REF!</definedName>
    <definedName name="강강농">#REF!</definedName>
    <definedName name="개발시험종합" hidden="1">#REF!</definedName>
    <definedName name="개발일정">#REF!</definedName>
    <definedName name="개발일정표">#REF!</definedName>
    <definedName name="개선과장1">#REF!</definedName>
    <definedName name="개선과정" hidden="1">{#N/A,#N/A,FALSE,"단축1";#N/A,#N/A,FALSE,"단축2";#N/A,#N/A,FALSE,"단축3";#N/A,#N/A,FALSE,"장축";#N/A,#N/A,FALSE,"4WD"}</definedName>
    <definedName name="개선내용">#REF!</definedName>
    <definedName name="개선사례">#N/A</definedName>
    <definedName name="개선실적">#REF!</definedName>
    <definedName name="걍">#REF!</definedName>
    <definedName name="건물상각년수">#N/A</definedName>
    <definedName name="결과">#REF!</definedName>
    <definedName name="경">#REF!</definedName>
    <definedName name="경비계">#REF!</definedName>
    <definedName name="경영CODE">#REF!,#REF!</definedName>
    <definedName name="경영계획">#REF!</definedName>
    <definedName name="경차">#REF!</definedName>
    <definedName name="경합금2과운연계획">#REF!</definedName>
    <definedName name="계">#REF!</definedName>
    <definedName name="계상산">#REF!</definedName>
    <definedName name="계승산">#REF!</definedName>
    <definedName name="계약91">#REF!</definedName>
    <definedName name="계전산">#REF!</definedName>
    <definedName name="계획" hidden="1">{#N/A,#N/A,FALSE,"종합";#N/A,#N/A,FALSE,"계획1";#N/A,#N/A,FALSE,"계획2";#N/A,#N/A,FALSE,"관리";#N/A,#N/A,FALSE,"시간";#N/A,#N/A,FALSE,"세부";#N/A,#N/A,FALSE,"산출";#N/A,#N/A,FALSE,"근거1";#N/A,#N/A,FALSE,"근거2";#N/A,#N/A,FALSE,"일정"}</definedName>
    <definedName name="계획.1">#REF!</definedName>
    <definedName name="계획1">#REF!</definedName>
    <definedName name="고무">#N/A</definedName>
    <definedName name="공성환">#REF!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#REF!</definedName>
    <definedName name="구list">#N/A</definedName>
    <definedName name="구분">#REF!</definedName>
    <definedName name="그것">#REF!</definedName>
    <definedName name="금월">#REF!</definedName>
    <definedName name="금형비">#REF!</definedName>
    <definedName name="금형상각기준">#REF!</definedName>
    <definedName name="기">#REF!</definedName>
    <definedName name="기계상각년수">#N/A</definedName>
    <definedName name="기미">#REF!</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#REF!</definedName>
    <definedName name="김석빈">#REF!</definedName>
    <definedName name="김승김">#REF!</definedName>
    <definedName name="김영준">#REF!</definedName>
    <definedName name="ㄴ" hidden="1">{#N/A,#N/A,FALSE,"강교";#N/A,#N/A,FALSE,"한전";#N/A,#N/A,FALSE,"중방";#N/A,#N/A,FALSE,"회소"}</definedName>
    <definedName name="ㄴㄴ">#REF!</definedName>
    <definedName name="ㄴㄴㄴ">#N/A</definedName>
    <definedName name="ㄴㄴㄴㄴㄴ">#REF!</definedName>
    <definedName name="ㄴㄴㅁ">#REF!</definedName>
    <definedName name="ㄴㄹㄹ" hidden="1">{#N/A,#N/A,FALSE,"인원";#N/A,#N/A,FALSE,"비용2";#N/A,#N/A,FALSE,"비용1";#N/A,#N/A,FALSE,"비용";#N/A,#N/A,FALSE,"보증2";#N/A,#N/A,FALSE,"보증1";#N/A,#N/A,FALSE,"보증";#N/A,#N/A,FALSE,"손익1";#N/A,#N/A,FALSE,"손익";#N/A,#N/A,FALSE,"부서별매출";#N/A,#N/A,FALSE,"매출"}</definedName>
    <definedName name="ㄴㅁㅇㅎㅇ롱로">#REF!</definedName>
    <definedName name="ㄴㅇ">#REF!</definedName>
    <definedName name="ㄴㅇㄴㅇㄴ">#REF!</definedName>
    <definedName name="ㄴㅇㄴㅇㄴㅇ">#REF!</definedName>
    <definedName name="ㄴㅇㄹㄴㅇㄹ">#REF!</definedName>
    <definedName name="ㄴㅇㄹㄴㅇㄹㄴㅇㄹ">#REF!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#REF!</definedName>
    <definedName name="나">#REF!</definedName>
    <definedName name="나현상">#N/A</definedName>
    <definedName name="난이도">#REF!</definedName>
    <definedName name="납품보고">#N/A</definedName>
    <definedName name="내까">#REF!</definedName>
    <definedName name="내장">#N/A</definedName>
    <definedName name="년간작업시간">#N/A</definedName>
    <definedName name="년도__실적추정은_건설이자_미포">#N/A</definedName>
    <definedName name="년말수정">#REF!</definedName>
    <definedName name="노무비계">#REF!</definedName>
    <definedName name="니">#REF!</definedName>
    <definedName name="ㄷ">#REF!</definedName>
    <definedName name="ㄷㄱ" hidden="1">{#N/A,#N/A,FALSE,"인원";#N/A,#N/A,FALSE,"비용2";#N/A,#N/A,FALSE,"비용1";#N/A,#N/A,FALSE,"비용";#N/A,#N/A,FALSE,"보증2";#N/A,#N/A,FALSE,"보증1";#N/A,#N/A,FALSE,"보증";#N/A,#N/A,FALSE,"손익1";#N/A,#N/A,FALSE,"손익";#N/A,#N/A,FALSE,"부서별매출";#N/A,#N/A,FALSE,"매출"}</definedName>
    <definedName name="ㄷㄷ">#REF!</definedName>
    <definedName name="ㄷㄷㄷ">#REF!</definedName>
    <definedName name="ㄷㅇ">#REF!</definedName>
    <definedName name="ㄷㅈㅂ">#REF!</definedName>
    <definedName name="다">#REF!</definedName>
    <definedName name="다리미">_a1Z,_a2Z,_a3Z</definedName>
    <definedName name="다리미_15">#REF!,#REF!,#REF!</definedName>
    <definedName name="단가결정내역">#REF!</definedName>
    <definedName name="단가기준">#REF!</definedName>
    <definedName name="단계작동">#REF!</definedName>
    <definedName name="단기">#REF!</definedName>
    <definedName name="단위">1000</definedName>
    <definedName name="담당자">#REF!</definedName>
    <definedName name="당">#REF!</definedName>
    <definedName name="당러버">#REF!</definedName>
    <definedName name="대구목표누계">#N/A</definedName>
    <definedName name="대구실적누계">#REF!</definedName>
    <definedName name="대림PL">#N/A</definedName>
    <definedName name="대원">#REF!</definedName>
    <definedName name="대원3">#REF!</definedName>
    <definedName name="대원4">#REF!</definedName>
    <definedName name="대표자">#N/A</definedName>
    <definedName name="대회">#REF!</definedName>
    <definedName name="도어" hidden="1">#REF!</definedName>
    <definedName name="도어1" hidden="1">#REF!</definedName>
    <definedName name="도장사양기술" hidden="1">{#N/A,#N/A,FALSE,"강교";#N/A,#N/A,FALSE,"한전";#N/A,#N/A,FALSE,"중방";#N/A,#N/A,FALSE,"회소"}</definedName>
    <definedName name="돌">#REF!</definedName>
    <definedName name="동력">#REF!</definedName>
    <definedName name="동반진출">#N/A</definedName>
    <definedName name="동시작동">#REF!</definedName>
    <definedName name="두께">#REF!</definedName>
    <definedName name="디젤1">#REF!</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#REF!</definedName>
    <definedName name="ㄹGGG">#REF!</definedName>
    <definedName name="ㄹㄴㅇㅇㄴㄹ">#REF!</definedName>
    <definedName name="ㄹㄹㄹ">#REF!</definedName>
    <definedName name="ㄹ호ㅓㅓ">#REF!</definedName>
    <definedName name="라">#REF!</definedName>
    <definedName name="랑해" hidden="1">#N/A</definedName>
    <definedName name="러시아">#REF!</definedName>
    <definedName name="로커커버">#REF!</definedName>
    <definedName name="리">#REF!</definedName>
    <definedName name="ㄺㅅ">#REF!</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ㅀㄹ">#REF!</definedName>
    <definedName name="ㅁ">#N/A</definedName>
    <definedName name="ㅁ1">#N/A</definedName>
    <definedName name="ㅁ1430">#REF!</definedName>
    <definedName name="ㅁ169">#REF!</definedName>
    <definedName name="ㅁ65">#N/A</definedName>
    <definedName name="ㅁddd">#REF!</definedName>
    <definedName name="ㅁㄴ"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{#N/A,#N/A,FALSE,"기초2"}</definedName>
    <definedName name="ㅁㄴㅇㄴㅇㄹㄴㅇ">#REF!</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ㅁㄴㅇ">#REF!</definedName>
    <definedName name="ㅁㅁ">#REF!</definedName>
    <definedName name="ㅁㅁㅁ">#N/A</definedName>
    <definedName name="ㅁㅁㅁㅁㅁ">#N/A</definedName>
    <definedName name="ㅁㅁㅁㅁㅁㅁ">#N/A</definedName>
    <definedName name="ㅁㅁㅁㅁㅁㅁㅁㅁㅁㅁㅁㅁㅁㅁ">#REF!</definedName>
    <definedName name="ㅁㅂ">#REF!</definedName>
    <definedName name="ㅁㅇ">#REF!</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#REF!</definedName>
    <definedName name="만">#REF!</definedName>
    <definedName name="머징" hidden="1">{"'Sheet1'!$A$211:$M$235"}</definedName>
    <definedName name="목표변동2">#N/A</definedName>
    <definedName name="무쏘TOTAL">#REF!</definedName>
    <definedName name="무영" hidden="1">#REF!</definedName>
    <definedName name="문서처리" hidden="1">{#N/A,#N/A,FALSE,"단축1";#N/A,#N/A,FALSE,"단축2";#N/A,#N/A,FALSE,"단축3";#N/A,#N/A,FALSE,"장축";#N/A,#N/A,FALSE,"4WD"}</definedName>
    <definedName name="문처">#REF!</definedName>
    <definedName name="물랴자">#REF!</definedName>
    <definedName name="물량">#REF!</definedName>
    <definedName name="물량수">#REF!</definedName>
    <definedName name="물량수정">#REF!</definedName>
    <definedName name="물량수정1">#REF!</definedName>
    <definedName name="물량수정2">#REF!</definedName>
    <definedName name="물량정">#REF!</definedName>
    <definedName name="물량조정">#REF!</definedName>
    <definedName name="물류" hidden="1">{#N/A,#N/A,FALSE,"인원";#N/A,#N/A,FALSE,"비용2";#N/A,#N/A,FALSE,"비용1";#N/A,#N/A,FALSE,"비용";#N/A,#N/A,FALSE,"보증2";#N/A,#N/A,FALSE,"보증1";#N/A,#N/A,FALSE,"보증";#N/A,#N/A,FALSE,"손익1";#N/A,#N/A,FALSE,"손익";#N/A,#N/A,FALSE,"부서별매출";#N/A,#N/A,FALSE,"매출"}</definedName>
    <definedName name="물수">#REF!</definedName>
    <definedName name="미승인">#REF!</definedName>
    <definedName name="미승인2">#REF!</definedName>
    <definedName name="미안">#REF!</definedName>
    <definedName name="ㅂ">#REF!</definedName>
    <definedName name="ㅂㅂㅂ" hidden="1">{#N/A,#N/A,FALSE,"단축1";#N/A,#N/A,FALSE,"단축2";#N/A,#N/A,FALSE,"단축3";#N/A,#N/A,FALSE,"장축";#N/A,#N/A,FALSE,"4WD"}</definedName>
    <definedName name="ㅂㅂㅂㅂㅂ">#REF!</definedName>
    <definedName name="ㅂㅂㅂㅂㅂㅂㅂㅂㅂㅂㅂㅂㅂㅂㅂㅂㅂㅂㅂㅂㅂㅂㅂㅂㅂㅂㅂㅂㅂㅂㅂㅂ">#REF!</definedName>
    <definedName name="ㅂㅈㄷㄱㄷㅈ">#REF!</definedName>
    <definedName name="바">#REF!</definedName>
    <definedName name="바다" hidden="1">{#N/A,#N/A,FALSE,"단축1";#N/A,#N/A,FALSE,"단축2";#N/A,#N/A,FALSE,"단축3";#N/A,#N/A,FALSE,"장축";#N/A,#N/A,FALSE,"4WD"}</definedName>
    <definedName name="바바라">#REF!</definedName>
    <definedName name="바바바">#REF!</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hidden="1">{#N/A,#N/A,FALSE,"인원";#N/A,#N/A,FALSE,"비용2";#N/A,#N/A,FALSE,"비용1";#N/A,#N/A,FALSE,"비용";#N/A,#N/A,FALSE,"보증2";#N/A,#N/A,FALSE,"보증1";#N/A,#N/A,FALSE,"보증";#N/A,#N/A,FALSE,"손익1";#N/A,#N/A,FALSE,"손익";#N/A,#N/A,FALSE,"부서별매출";#N/A,#N/A,FALSE,"매출"}</definedName>
    <definedName name="방진고무" hidden="1">{#N/A,#N/A,FALSE,"단축1";#N/A,#N/A,FALSE,"단축2";#N/A,#N/A,FALSE,"단축3";#N/A,#N/A,FALSE,"장축";#N/A,#N/A,FALSE,"4WD"}</definedName>
    <definedName name="배치계획">#REF!</definedName>
    <definedName name="백만">1000000</definedName>
    <definedName name="베네">#N/A</definedName>
    <definedName name="벨트" hidden="1">#REF!</definedName>
    <definedName name="변경">#REF!</definedName>
    <definedName name="변경범위">#REF!</definedName>
    <definedName name="변경범위2">#REF!</definedName>
    <definedName name="변경표">#N/A</definedName>
    <definedName name="변경후">#REF!</definedName>
    <definedName name="보고" hidden="1">{#N/A,#N/A,FALSE,"단축1";#N/A,#N/A,FALSE,"단축2";#N/A,#N/A,FALSE,"단축3";#N/A,#N/A,FALSE,"장축";#N/A,#N/A,FALSE,"4WD"}</definedName>
    <definedName name="보고1">#REF!</definedName>
    <definedName name="보고2">#REF!</definedName>
    <definedName name="보고서">#REF!</definedName>
    <definedName name="보고서1">#REF!</definedName>
    <definedName name="보곤" hidden="1">{#N/A,#N/A,FALSE,"인원";#N/A,#N/A,FALSE,"비용2";#N/A,#N/A,FALSE,"비용1";#N/A,#N/A,FALSE,"비용";#N/A,#N/A,FALSE,"보증2";#N/A,#N/A,FALSE,"보증1";#N/A,#N/A,FALSE,"보증";#N/A,#N/A,FALSE,"손익1";#N/A,#N/A,FALSE,"손익";#N/A,#N/A,FALSE,"부서별매출";#N/A,#N/A,FALSE,"매출"}</definedName>
    <definedName name="볼트수정">#REF!</definedName>
    <definedName name="부___문">#N/A</definedName>
    <definedName name="부문">#N/A</definedName>
    <definedName name="부품문제">#REF!</definedName>
    <definedName name="분">#REF!</definedName>
    <definedName name="분기별">#REF!</definedName>
    <definedName name="빈">#REF!</definedName>
    <definedName name="ㅅ">#REF!</definedName>
    <definedName name="ㅅㄷㄴㅅ">#N/A</definedName>
    <definedName name="ㅅㅅ">#REF!</definedName>
    <definedName name="ㅅㅅㅅㅅㅅ">#REF!</definedName>
    <definedName name="사">#REF!</definedName>
    <definedName name="사급">#REF!</definedName>
    <definedName name="사라">_a1O,_a2O,_a3O</definedName>
    <definedName name="사라_15">#REF!,#REF!,#REF!</definedName>
    <definedName name="사서">#REF!</definedName>
    <definedName name="사업" hidden="1">{#N/A,#N/A,FALSE,"사업"}</definedName>
    <definedName name="사업부문">#N/A</definedName>
    <definedName name="사업투자">#REF!</definedName>
    <definedName name="사진">#REF!</definedName>
    <definedName name="사진2">#REF!</definedName>
    <definedName name="산폐">#N/A</definedName>
    <definedName name="산폐비">#REF!</definedName>
    <definedName name="상세내역">#REF!</definedName>
    <definedName name="상세내용">#REF!</definedName>
    <definedName name="상품성1">#REF!</definedName>
    <definedName name="상품성보고" hidden="1">#REF!</definedName>
    <definedName name="새로운">#REF!</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#REF!</definedName>
    <definedName name="생산계획">#REF!</definedName>
    <definedName name="생산대수">#REF!</definedName>
    <definedName name="생산특장2">#REF!</definedName>
    <definedName name="생산합격">#REF!</definedName>
    <definedName name="서부목표누계">#REF!</definedName>
    <definedName name="서부산목표누계">#N/A</definedName>
    <definedName name="서부산실적누계">#REF!</definedName>
    <definedName name="서부실적누계">#REF!</definedName>
    <definedName name="서비스" hidden="1">{#N/A,#N/A,FALSE,"인원";#N/A,#N/A,FALSE,"비용2";#N/A,#N/A,FALSE,"비용1";#N/A,#N/A,FALSE,"비용";#N/A,#N/A,FALSE,"보증2";#N/A,#N/A,FALSE,"보증1";#N/A,#N/A,FALSE,"보증";#N/A,#N/A,FALSE,"손익1";#N/A,#N/A,FALSE,"손익";#N/A,#N/A,FALSE,"부서별매출";#N/A,#N/A,FALSE,"매출"}</definedName>
    <definedName name="석빈">#REF!</definedName>
    <definedName name="성남목표누계">#REF!</definedName>
    <definedName name="성남실적누계">#REF!</definedName>
    <definedName name="성능시험2">#REF!</definedName>
    <definedName name="세왕123" hidden="1">{#N/A,#N/A,FALSE,"단축1";#N/A,#N/A,FALSE,"단축2";#N/A,#N/A,FALSE,"단축3";#N/A,#N/A,FALSE,"장축";#N/A,#N/A,FALSE,"4WD"}</definedName>
    <definedName name="셀리카">#REF!</definedName>
    <definedName name="소">#REF!</definedName>
    <definedName name="소재">#N/A</definedName>
    <definedName name="소하프로젝트">#REF!</definedName>
    <definedName name="송">#REF!</definedName>
    <definedName name="송창기">#REF!</definedName>
    <definedName name="쇼바2">#REF!</definedName>
    <definedName name="수고" hidden="1">{#N/A,#N/A,FALSE,"기초2"}</definedName>
    <definedName name="수량">#REF!</definedName>
    <definedName name="수익성검토" hidden="1">#REF!</definedName>
    <definedName name="수정">#REF!</definedName>
    <definedName name="수정2">#REF!</definedName>
    <definedName name="수정물량">#REF!</definedName>
    <definedName name="수첩제작">#REF!</definedName>
    <definedName name="수통" hidden="1">{#N/A,#N/A,FALSE,"단축1";#N/A,#N/A,FALSE,"단축2";#N/A,#N/A,FALSE,"단축3";#N/A,#N/A,FALSE,"장축";#N/A,#N/A,FALSE,"4WD"}</definedName>
    <definedName name="순서">#N/A</definedName>
    <definedName name="승상용">#REF!</definedName>
    <definedName name="시간">#REF!</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hidden="1">{#N/A,#N/A,FALSE,"인원";#N/A,#N/A,FALSE,"비용2";#N/A,#N/A,FALSE,"비용1";#N/A,#N/A,FALSE,"비용";#N/A,#N/A,FALSE,"보증2";#N/A,#N/A,FALSE,"보증1";#N/A,#N/A,FALSE,"보증";#N/A,#N/A,FALSE,"손익1";#N/A,#N/A,FALSE,"손익";#N/A,#N/A,FALSE,"부서별매출";#N/A,#N/A,FALSE,"매출"}</definedName>
    <definedName name="신용2">#REF!</definedName>
    <definedName name="실시">#REF!</definedName>
    <definedName name="실적" hidden="1">{#N/A,#N/A,FALSE,"기초1"}</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#REF!</definedName>
    <definedName name="ㅇㄴㄹㄴㄹ">#REF!</definedName>
    <definedName name="ㅇㄹ">#REF!</definedName>
    <definedName name="ㅇㄹㄴㄴㅇㄹㅇㄹ">#N/A</definedName>
    <definedName name="ㅇㄹㄵㅇ">#REF!</definedName>
    <definedName name="ㅇㄻㄴㅇㄻㄴ">#REF!</definedName>
    <definedName name="ㅇㅁㄴㅇ">#REF!</definedName>
    <definedName name="ㅇㅁㄹ">#REF!</definedName>
    <definedName name="ㅇㅇ">#REF!</definedName>
    <definedName name="ㅇㅇㅇ">#REF!</definedName>
    <definedName name="ㅇㅇㅇㅇ">#REF!</definedName>
    <definedName name="ㅇㅇㅇㅇㅇㅇㅇㅇㅇ">#REF!</definedName>
    <definedName name="아">#REF!</definedName>
    <definedName name="아아">#N/A</definedName>
    <definedName name="아앙">#N/A</definedName>
    <definedName name="아ㅣㅇ">#N/A</definedName>
    <definedName name="아ㅣ아">#N/A</definedName>
    <definedName name="안2">#REF!</definedName>
    <definedName name="앙">#N/A</definedName>
    <definedName name="액슬"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hidden="1">{#N/A,#N/A,FALSE,"단축1";#N/A,#N/A,FALSE,"단축2";#N/A,#N/A,FALSE,"단축3";#N/A,#N/A,FALSE,"장축";#N/A,#N/A,FALSE,"4WD"}</definedName>
    <definedName name="에이">#REF!</definedName>
    <definedName name="엔진">#REF!</definedName>
    <definedName name="여유분">#REF!</definedName>
    <definedName name="연구CODE">#N/A</definedName>
    <definedName name="연도추정내수">#REF!</definedName>
    <definedName name="연도추정유럽">#REF!</definedName>
    <definedName name="연도추정일반">#REF!</definedName>
    <definedName name="연료펌프" hidden="1">#REF!</definedName>
    <definedName name="영업통보">#N/A</definedName>
    <definedName name="예산">#REF!</definedName>
    <definedName name="예상EO">#REF!</definedName>
    <definedName name="오">#N/A</definedName>
    <definedName name="오성협">#REF!</definedName>
    <definedName name="외__감">#N/A</definedName>
    <definedName name="외주계획">#REF!</definedName>
    <definedName name="요약">#REF!</definedName>
    <definedName name="요약2">#REF!</definedName>
    <definedName name="요청자료" hidden="1">{#N/A,#N/A,FALSE,"인원";#N/A,#N/A,FALSE,"비용2";#N/A,#N/A,FALSE,"비용1";#N/A,#N/A,FALSE,"비용";#N/A,#N/A,FALSE,"보증2";#N/A,#N/A,FALSE,"보증1";#N/A,#N/A,FALSE,"보증";#N/A,#N/A,FALSE,"손익1";#N/A,#N/A,FALSE,"손익";#N/A,#N/A,FALSE,"부서별매출";#N/A,#N/A,FALSE,"매출"}</definedName>
    <definedName name="용도차">#REF!</definedName>
    <definedName name="운반CAP">#N/A</definedName>
    <definedName name="울산중역1">#REF!</definedName>
    <definedName name="원">1</definedName>
    <definedName name="원가">#N/A</definedName>
    <definedName name="원가계산서">#REF!</definedName>
    <definedName name="원가기획목표">#REF!</definedName>
    <definedName name="원가비교">#REF!</definedName>
    <definedName name="원단위">#REF!</definedName>
    <definedName name="유럽">#REF!</definedName>
    <definedName name="유첨" hidden="1">#N/A</definedName>
    <definedName name="유효면적">#N/A</definedName>
    <definedName name="을">#REF!</definedName>
    <definedName name="의장">#N/A</definedName>
    <definedName name="이">_a1O,_a2O,_a3O</definedName>
    <definedName name="이_15">#REF!,#REF!,#REF!</definedName>
    <definedName name="이근">#REF!</definedName>
    <definedName name="이근한">#REF!</definedName>
    <definedName name="이란" hidden="1">{#N/A,#N/A,FALSE,"단축1";#N/A,#N/A,FALSE,"단축2";#N/A,#N/A,FALSE,"단축3";#N/A,#N/A,FALSE,"장축";#N/A,#N/A,FALSE,"4WD"}</definedName>
    <definedName name="이승미77">#REF!</definedName>
    <definedName name="이원배">#REF!</definedName>
    <definedName name="이윤">#REF!</definedName>
    <definedName name="이윤율">#REF!</definedName>
    <definedName name="이종옥">#REF!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#REF!</definedName>
    <definedName name="일자별">#REF!</definedName>
    <definedName name="임률">#REF!</definedName>
    <definedName name="임율">#REF!</definedName>
    <definedName name="임율DATA">#REF!</definedName>
    <definedName name="임율선택">#REF!</definedName>
    <definedName name="입찰">#REF!</definedName>
    <definedName name="입찰결과">#REF!</definedName>
    <definedName name="ㅈ" hidden="1">#REF!</definedName>
    <definedName name="ㅈㄷㄱㅈㅁㄷㅅ" hidden="1">{#N/A,#N/A,FALSE,"인원";#N/A,#N/A,FALSE,"비용2";#N/A,#N/A,FALSE,"비용1";#N/A,#N/A,FALSE,"비용";#N/A,#N/A,FALSE,"보증2";#N/A,#N/A,FALSE,"보증1";#N/A,#N/A,FALSE,"보증";#N/A,#N/A,FALSE,"손익1";#N/A,#N/A,FALSE,"손익";#N/A,#N/A,FALSE,"부서별매출";#N/A,#N/A,FALSE,"매출"}</definedName>
    <definedName name="ㅈㅈ">#REF!</definedName>
    <definedName name="ㅈㅈㅈ" hidden="1">{#N/A,#N/A,FALSE,"단축1";#N/A,#N/A,FALSE,"단축2";#N/A,#N/A,FALSE,"단축3";#N/A,#N/A,FALSE,"장축";#N/A,#N/A,FALSE,"4WD"}</definedName>
    <definedName name="ㅈㅈㅈㅈ" hidden="1">{#N/A,#N/A,FALSE,"단축1";#N/A,#N/A,FALSE,"단축2";#N/A,#N/A,FALSE,"단축3";#N/A,#N/A,FALSE,"장축";#N/A,#N/A,FALSE,"4WD"}</definedName>
    <definedName name="자">#REF!</definedName>
    <definedName name="자라" hidden="1">{#N/A,#N/A,FALSE,"단축1";#N/A,#N/A,FALSE,"단축2";#N/A,#N/A,FALSE,"단축3";#N/A,#N/A,FALSE,"장축";#N/A,#N/A,FALSE,"4WD"}</definedName>
    <definedName name="자료정리" hidden="1">{#N/A,#N/A,FALSE,"단축1";#N/A,#N/A,FALSE,"단축2";#N/A,#N/A,FALSE,"단축3";#N/A,#N/A,FALSE,"장축";#N/A,#N/A,FALSE,"4WD"}</definedName>
    <definedName name="자잦">#REF!</definedName>
    <definedName name="자재기준">#REF!</definedName>
    <definedName name="작성">#REF!</definedName>
    <definedName name="작성일">#REF!</definedName>
    <definedName name="장기투자.94.BB">#REF!</definedName>
    <definedName name="장비">#REF!</definedName>
    <definedName name="장비효율">#N/A</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#REF!</definedName>
    <definedName name="전개방안2">#REF!</definedName>
    <definedName name="전개방안3">#REF!</definedName>
    <definedName name="전개방안4">#REF!</definedName>
    <definedName name="전력단가">#N/A</definedName>
    <definedName name="전자시">#N/A</definedName>
    <definedName name="전장">#N/A</definedName>
    <definedName name="전장DOM">#N/A</definedName>
    <definedName name="전체업체">#N/A</definedName>
    <definedName name="전체종합2">#REF!</definedName>
    <definedName name="전후">#N/A</definedName>
    <definedName name="정비대수" hidden="1">{#N/A,#N/A,FALSE,"인원";#N/A,#N/A,FALSE,"비용2";#N/A,#N/A,FALSE,"비용1";#N/A,#N/A,FALSE,"비용";#N/A,#N/A,FALSE,"보증2";#N/A,#N/A,FALSE,"보증1";#N/A,#N/A,FALSE,"보증";#N/A,#N/A,FALSE,"손익1";#N/A,#N/A,FALSE,"손익";#N/A,#N/A,FALSE,"부서별매출";#N/A,#N/A,FALSE,"매출"}</definedName>
    <definedName name="정수용">#REF!</definedName>
    <definedName name="정치">#REF!</definedName>
    <definedName name="정치문제추가">#REF!</definedName>
    <definedName name="정치평가0205">#REF!</definedName>
    <definedName name="젖">#REF!</definedName>
    <definedName name="제목">#REF!</definedName>
    <definedName name="제원" hidden="1">#REF!</definedName>
    <definedName name="제원종합">#REF!</definedName>
    <definedName name="제작현황">#REF!</definedName>
    <definedName name="제조" hidden="1">{#N/A,#N/A,FALSE,"사업"}</definedName>
    <definedName name="제조원가">#REF!</definedName>
    <definedName name="조달단위전체">#REF!</definedName>
    <definedName name="조립치구">#REF!</definedName>
    <definedName name="종합그래프">#REF!</definedName>
    <definedName name="주">#REF!</definedName>
    <definedName name="주소">#N/A</definedName>
    <definedName name="주요">#REF!</definedName>
    <definedName name="주요업무2">#REF!</definedName>
    <definedName name="주요업무3">#REF!</definedName>
    <definedName name="주요업무실적">#REF!</definedName>
    <definedName name="주요제원">#REF!</definedName>
    <definedName name="주요차이">#REF!</definedName>
    <definedName name="주요차이내역">#REF!</definedName>
    <definedName name="주요차이내역2">#REF!</definedName>
    <definedName name="주정관">#REF!</definedName>
    <definedName name="주택사업본부">#REF!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hidden="1">{#N/A,#N/A,FALSE,"단축1";#N/A,#N/A,FALSE,"단축2";#N/A,#N/A,FALSE,"단축3";#N/A,#N/A,FALSE,"장축";#N/A,#N/A,FALSE,"4WD"}</definedName>
    <definedName name="쥬2">#REF!</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hidden="1">{#N/A,#N/A,FALSE,"단축1";#N/A,#N/A,FALSE,"단축2";#N/A,#N/A,FALSE,"단축3";#N/A,#N/A,FALSE,"장축";#N/A,#N/A,FALSE,"4WD"}</definedName>
    <definedName name="집게표1">#REF!</definedName>
    <definedName name="집계">#REF!</definedName>
    <definedName name="ㅊㅊ">#REF!</definedName>
    <definedName name="ㅊㅊㅊ">#REF!</definedName>
    <definedName name="차">#REF!</definedName>
    <definedName name="차이">#REF!</definedName>
    <definedName name="차종">#REF!</definedName>
    <definedName name="차종선택">#REF!</definedName>
    <definedName name="차체">#REF!</definedName>
    <definedName name="차체1">#REF!</definedName>
    <definedName name="차체BODY">#REF!</definedName>
    <definedName name="차체MOV">#N/A</definedName>
    <definedName name="참고1장">#REF!</definedName>
    <definedName name="참석자명단">#REF!</definedName>
    <definedName name="참석자현황2차">#N/A</definedName>
    <definedName name="창동목표누계">#REF!</definedName>
    <definedName name="창동실적누계">#REF!</definedName>
    <definedName name="철구사업본부">#REF!</definedName>
    <definedName name="첨" hidden="1">{#N/A,#N/A,FALSE,"단축1";#N/A,#N/A,FALSE,"단축2";#N/A,#N/A,FALSE,"단축3";#N/A,#N/A,FALSE,"장축";#N/A,#N/A,FALSE,"4WD"}</definedName>
    <definedName name="첨부">#REF!</definedName>
    <definedName name="첨부1">#N/A</definedName>
    <definedName name="첨부101">#REF!</definedName>
    <definedName name="체계화2">#N/A</definedName>
    <definedName name="총무3">#REF!</definedName>
    <definedName name="총원가">#REF!</definedName>
    <definedName name="최종" hidden="1">{"'Sheet1'!$A$211:$M$235"}</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일정">#REF!</definedName>
    <definedName name="추진장기" hidden="1">#REF!</definedName>
    <definedName name="ㅋㅋ" hidden="1">{#N/A,#N/A,TRUE,"Y생산";#N/A,#N/A,TRUE,"Y판매";#N/A,#N/A,TRUE,"Y총물량";#N/A,#N/A,TRUE,"Y능력";#N/A,#N/A,TRUE,"YKD"}</definedName>
    <definedName name="카니발연료누유" hidden="1">#REF!</definedName>
    <definedName name="카메라" hidden="1">{#N/A,#N/A,FALSE,"단축1";#N/A,#N/A,FALSE,"단축2";#N/A,#N/A,FALSE,"단축3";#N/A,#N/A,FALSE,"장축";#N/A,#N/A,FALSE,"4WD"}</definedName>
    <definedName name="코">#N/A</definedName>
    <definedName name="클레임현황">#REF!</definedName>
    <definedName name="ㅌㅊ" hidden="1">{#N/A,#N/A,FALSE,"단축1";#N/A,#N/A,FALSE,"단축2";#N/A,#N/A,FALSE,"단축3";#N/A,#N/A,FALSE,"장축";#N/A,#N/A,FALSE,"4WD"}</definedName>
    <definedName name="ㅌㅌ" hidden="1">{"'Sheet1'!$A$211:$M$235"}</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투자" hidden="1">#REF!</definedName>
    <definedName name="투자비">#N/A</definedName>
    <definedName name="투자비00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hidden="1">{#N/A,#N/A,FALSE,"단축1";#N/A,#N/A,FALSE,"단축2";#N/A,#N/A,FALSE,"단축3";#N/A,#N/A,FALSE,"장축";#N/A,#N/A,FALSE,"4WD"}</definedName>
    <definedName name="ㅍㅍ" hidden="1">{#N/A,#N/A,FALSE,"단축1";#N/A,#N/A,FALSE,"단축2";#N/A,#N/A,FALSE,"단축3";#N/A,#N/A,FALSE,"장축";#N/A,#N/A,FALSE,"4WD"}</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패달"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hidden="1">{#N/A,#N/A,TRUE,"Y생산";#N/A,#N/A,TRUE,"Y판매";#N/A,#N/A,TRUE,"Y총물량";#N/A,#N/A,TRUE,"Y능력";#N/A,#N/A,TRUE,"YKD"}</definedName>
    <definedName name="퓰호"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로젝트" hidden="1">#REF!</definedName>
    <definedName name="피팅">BlankMacro1</definedName>
    <definedName name="ㅎ" hidden="1">{#N/A,#N/A,FALSE,"단축1";#N/A,#N/A,FALSE,"단축2";#N/A,#N/A,FALSE,"단축3";#N/A,#N/A,FALSE,"장축";#N/A,#N/A,FALSE,"4WD"}</definedName>
    <definedName name="ㅎ로" hidden="1">{#N/A,#N/A,FALSE,"단축1";#N/A,#N/A,FALSE,"단축2";#N/A,#N/A,FALSE,"단축3";#N/A,#N/A,FALSE,"장축";#N/A,#N/A,FALSE,"4WD"}</definedName>
    <definedName name="ㅎㄻ" hidden="1">#REF!</definedName>
    <definedName name="ㅎㅎ" hidden="1">{#N/A,#N/A,FALSE,"표지";#N/A,#N/A,FALSE,"전제";#N/A,#N/A,FALSE,"대당";#N/A,#N/A,FALSE,"가공비";#N/A,#N/A,FALSE,"재료비";#N/A,#N/A,FALSE,"손익"}</definedName>
    <definedName name="ㅎㅎㅎㅎ" hidden="1">{#N/A,#N/A,FALSE,"단축1";#N/A,#N/A,FALSE,"단축2";#N/A,#N/A,FALSE,"단축3";#N/A,#N/A,FALSE,"장축";#N/A,#N/A,FALSE,"4WD"}</definedName>
    <definedName name="하나" hidden="1">{#N/A,#N/A,FALSE,"단축1";#N/A,#N/A,FALSE,"단축2";#N/A,#N/A,FALSE,"단축3";#N/A,#N/A,FALSE,"장축";#N/A,#N/A,FALSE,"4WD"}</definedName>
    <definedName name="하남" hidden="1">{#N/A,#N/A,FALSE,"기초1"}</definedName>
    <definedName name="학이" hidden="1">{#N/A,#N/A,FALSE,"기초1";#N/A,#N/A,FALSE,"기초2"}</definedName>
    <definedName name="한글" hidden="1">{#N/A,#N/A,FALSE,"단축1";#N/A,#N/A,FALSE,"단축2";#N/A,#N/A,FALSE,"단축3";#N/A,#N/A,FALSE,"장축";#N/A,#N/A,FALSE,"4WD"}</definedName>
    <definedName name="한영사전" hidden="1">{#N/A,#N/A,TRUE,"Y생산";#N/A,#N/A,TRUE,"Y판매";#N/A,#N/A,TRUE,"Y총물량";#N/A,#N/A,TRUE,"Y능력";#N/A,#N/A,TRUE,"YKD"}</definedName>
    <definedName name="할증율">#REF!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hidden="1">{#N/A,#N/A,FALSE,"신규dep";#N/A,#N/A,FALSE,"신규dep-금형상각후";#N/A,#N/A,FALSE,"신규dep-연구비상각후";#N/A,#N/A,FALSE,"신규dep-기계,공구상각후"}</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ㅏ">#REF!</definedName>
    <definedName name="ㅏ271">#REF!</definedName>
    <definedName name="ㅏㅏ">#REF!</definedName>
    <definedName name="ㅏㅏㅏ" hidden="1">{#N/A,#N/A,FALSE,"단축1";#N/A,#N/A,FALSE,"단축2";#N/A,#N/A,FALSE,"단축3";#N/A,#N/A,FALSE,"장축";#N/A,#N/A,FALSE,"4WD"}</definedName>
    <definedName name="ㅐㅐ">#REF!</definedName>
    <definedName name="ㅑ"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hidden="1">{#N/A,#N/A,FALSE,"단축1";#N/A,#N/A,FALSE,"단축2";#N/A,#N/A,FALSE,"단축3";#N/A,#N/A,FALSE,"장축";#N/A,#N/A,FALSE,"4WD"}</definedName>
    <definedName name="ㅔ" hidden="1">{#N/A,#N/A,FALSE,"단축1";#N/A,#N/A,FALSE,"단축2";#N/A,#N/A,FALSE,"단축3";#N/A,#N/A,FALSE,"장축";#N/A,#N/A,FALSE,"4WD"}</definedName>
    <definedName name="ㅔㅔㅔ" hidden="1">{#N/A,#N/A,FALSE,"단축1";#N/A,#N/A,FALSE,"단축2";#N/A,#N/A,FALSE,"단축3";#N/A,#N/A,FALSE,"장축";#N/A,#N/A,FALSE,"4WD"}</definedName>
    <definedName name="ㅔㅔㅔㅔ" hidden="1">{#N/A,#N/A,FALSE,"신규dep";#N/A,#N/A,FALSE,"신규dep-금형상각후";#N/A,#N/A,FALSE,"신규dep-연구비상각후";#N/A,#N/A,FALSE,"신규dep-기계,공구상각후"}</definedName>
    <definedName name="ㅕ"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ㅜㅎ로ㅓ" hidden="1">{#N/A,#N/A,FALSE,"단축1";#N/A,#N/A,FALSE,"단축2";#N/A,#N/A,FALSE,"단축3";#N/A,#N/A,FALSE,"장축";#N/A,#N/A,FALSE,"4WD"}</definedName>
    <definedName name="ㅜㅜㅜㅜㅜㅜㅜ">#REF!</definedName>
    <definedName name="ㅠ">#REF!</definedName>
    <definedName name="ㅠㅜ8">#REF!</definedName>
    <definedName name="ㅠㅜ푸" hidden="1">{#N/A,#N/A,FALSE,"단축1";#N/A,#N/A,FALSE,"단축2";#N/A,#N/A,FALSE,"단축3";#N/A,#N/A,FALSE,"장축";#N/A,#N/A,FALSE,"4WD"}</definedName>
    <definedName name="ㅠㅠ" hidden="1">{"'Sheet1'!$A$211:$M$235"}</definedName>
    <definedName name="ㅡ" hidden="1">{#N/A,#N/A,FALSE,"단축1";#N/A,#N/A,FALSE,"단축2";#N/A,#N/A,FALSE,"단축3";#N/A,#N/A,FALSE,"장축";#N/A,#N/A,FALSE,"4WD"}</definedName>
    <definedName name="ㅡㅡㅡ" hidden="1">#REF!</definedName>
    <definedName name="ㅣ" hidden="1">#REF!</definedName>
    <definedName name="ㅣㅏㅓ">#REF!</definedName>
    <definedName name="ㅣㅣ" hidden="1">{#N/A,#N/A,FALSE,"단축1";#N/A,#N/A,FALSE,"단축2";#N/A,#N/A,FALSE,"단축3";#N/A,#N/A,FALSE,"장축";#N/A,#N/A,FALSE,"4WD"}</definedName>
    <definedName name="ㅣㅣㅣㅣ">#REF!</definedName>
    <definedName name="小">#REF!</definedName>
    <definedName name="解_任_">#N/A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G22" i="1" l="1"/>
  <c r="FH22" i="1"/>
  <c r="FI22" i="1"/>
  <c r="FJ22" i="1"/>
  <c r="FK22" i="1"/>
  <c r="FL22" i="1"/>
  <c r="FM22" i="1"/>
  <c r="FN22" i="1"/>
  <c r="FO22" i="1"/>
  <c r="FP22" i="1"/>
  <c r="FF22" i="1"/>
  <c r="FA22" i="1"/>
  <c r="FB22" i="1"/>
  <c r="EZ22" i="1"/>
  <c r="EY22" i="1"/>
  <c r="EW22" i="1"/>
  <c r="EU22" i="1"/>
  <c r="EO22" i="1"/>
  <c r="EN22" i="1"/>
  <c r="BS22" i="1"/>
  <c r="BV22" i="1"/>
  <c r="DM22" i="1"/>
  <c r="DN22" i="1"/>
  <c r="DO22" i="1"/>
  <c r="DP22" i="1"/>
  <c r="DQ22" i="1"/>
  <c r="DR22" i="1"/>
  <c r="DS22" i="1"/>
  <c r="DL22" i="1"/>
  <c r="DG22" i="1"/>
  <c r="CY22" i="1"/>
  <c r="CQ22" i="1"/>
  <c r="CP22" i="1"/>
  <c r="CK22" i="1"/>
  <c r="CL22" i="1"/>
  <c r="CM22" i="1"/>
  <c r="CJ22" i="1"/>
  <c r="CB22" i="1"/>
  <c r="CC22" i="1"/>
  <c r="CD22" i="1"/>
  <c r="CA22" i="1"/>
  <c r="BW22" i="1"/>
  <c r="BX22" i="1"/>
  <c r="BY22" i="1"/>
  <c r="BI22" i="1"/>
  <c r="BB22" i="1"/>
  <c r="BC22" i="1"/>
  <c r="BD22" i="1"/>
  <c r="BE22" i="1"/>
  <c r="BF22" i="1"/>
  <c r="BG22" i="1"/>
  <c r="BA22" i="1"/>
  <c r="AU22" i="1"/>
  <c r="AS22" i="1"/>
  <c r="FR13" i="1" l="1"/>
  <c r="B14" i="1"/>
  <c r="B15" i="1" s="1"/>
  <c r="B16" i="1" s="1"/>
  <c r="B17" i="1" s="1"/>
  <c r="B18" i="1" s="1"/>
  <c r="B19" i="1" s="1"/>
  <c r="FC19" i="1"/>
  <c r="EX19" i="1"/>
  <c r="DU19" i="1" s="1"/>
  <c r="DV19" i="1" s="1"/>
  <c r="AR19" i="1" s="1"/>
  <c r="EQ19" i="1"/>
  <c r="DK19" i="1"/>
  <c r="DJ19" i="1"/>
  <c r="DI19" i="1"/>
  <c r="DH19" i="1"/>
  <c r="CZ19" i="1"/>
  <c r="DB19" i="1" s="1"/>
  <c r="CR19" i="1"/>
  <c r="CN19" i="1"/>
  <c r="AO19" i="1" s="1"/>
  <c r="BZ19" i="1"/>
  <c r="BT19" i="1"/>
  <c r="BQ19" i="1"/>
  <c r="BP19" i="1"/>
  <c r="BO19" i="1"/>
  <c r="BH19" i="1"/>
  <c r="AM19" i="1"/>
  <c r="F19" i="1"/>
  <c r="G19" i="1" s="1"/>
  <c r="FC18" i="1"/>
  <c r="EX18" i="1"/>
  <c r="DU18" i="1" s="1"/>
  <c r="DV18" i="1" s="1"/>
  <c r="AR18" i="1" s="1"/>
  <c r="EQ18" i="1"/>
  <c r="DK18" i="1"/>
  <c r="DJ18" i="1"/>
  <c r="DI18" i="1"/>
  <c r="DH18" i="1"/>
  <c r="CZ18" i="1"/>
  <c r="DB18" i="1" s="1"/>
  <c r="CR18" i="1"/>
  <c r="CN18" i="1"/>
  <c r="BZ18" i="1"/>
  <c r="BT18" i="1"/>
  <c r="BQ18" i="1"/>
  <c r="BP18" i="1"/>
  <c r="BO18" i="1"/>
  <c r="BH18" i="1"/>
  <c r="AM18" i="1"/>
  <c r="F18" i="1"/>
  <c r="G18" i="1" s="1"/>
  <c r="AX18" i="1" s="1"/>
  <c r="FC17" i="1"/>
  <c r="J17" i="1" s="1"/>
  <c r="EX17" i="1"/>
  <c r="DU17" i="1" s="1"/>
  <c r="DV17" i="1" s="1"/>
  <c r="AR17" i="1" s="1"/>
  <c r="EQ17" i="1"/>
  <c r="DK17" i="1"/>
  <c r="DJ17" i="1"/>
  <c r="DI17" i="1"/>
  <c r="DH17" i="1"/>
  <c r="CZ17" i="1"/>
  <c r="DB17" i="1" s="1"/>
  <c r="CR17" i="1"/>
  <c r="CN17" i="1"/>
  <c r="AG17" i="1" s="1"/>
  <c r="BZ17" i="1"/>
  <c r="BT17" i="1"/>
  <c r="BQ17" i="1"/>
  <c r="BP17" i="1"/>
  <c r="BO17" i="1"/>
  <c r="BH17" i="1"/>
  <c r="AM17" i="1"/>
  <c r="F17" i="1"/>
  <c r="FC16" i="1"/>
  <c r="FD16" i="1" s="1"/>
  <c r="EX16" i="1"/>
  <c r="DU16" i="1" s="1"/>
  <c r="DV16" i="1" s="1"/>
  <c r="AR16" i="1" s="1"/>
  <c r="EQ16" i="1"/>
  <c r="DK16" i="1"/>
  <c r="DJ16" i="1"/>
  <c r="DI16" i="1"/>
  <c r="DH16" i="1"/>
  <c r="CZ16" i="1"/>
  <c r="DB16" i="1" s="1"/>
  <c r="CR16" i="1"/>
  <c r="CN16" i="1"/>
  <c r="BZ16" i="1"/>
  <c r="BT16" i="1"/>
  <c r="BQ16" i="1"/>
  <c r="BP16" i="1"/>
  <c r="BO16" i="1"/>
  <c r="BH16" i="1"/>
  <c r="AM16" i="1"/>
  <c r="F16" i="1"/>
  <c r="G16" i="1" s="1"/>
  <c r="AX16" i="1" s="1"/>
  <c r="FC15" i="1"/>
  <c r="EX15" i="1"/>
  <c r="DU15" i="1" s="1"/>
  <c r="DV15" i="1" s="1"/>
  <c r="AR15" i="1" s="1"/>
  <c r="EQ15" i="1"/>
  <c r="DK15" i="1"/>
  <c r="DJ15" i="1"/>
  <c r="DI15" i="1"/>
  <c r="DH15" i="1"/>
  <c r="CZ15" i="1"/>
  <c r="DB15" i="1" s="1"/>
  <c r="CR15" i="1"/>
  <c r="CN15" i="1"/>
  <c r="BZ15" i="1"/>
  <c r="BT15" i="1"/>
  <c r="BQ15" i="1"/>
  <c r="BP15" i="1"/>
  <c r="BO15" i="1"/>
  <c r="BH15" i="1"/>
  <c r="AM15" i="1"/>
  <c r="F15" i="1"/>
  <c r="G15" i="1" s="1"/>
  <c r="FC14" i="1"/>
  <c r="J14" i="1" s="1"/>
  <c r="EX14" i="1"/>
  <c r="DU14" i="1" s="1"/>
  <c r="DV14" i="1" s="1"/>
  <c r="AR14" i="1" s="1"/>
  <c r="EQ14" i="1"/>
  <c r="DK14" i="1"/>
  <c r="DJ14" i="1"/>
  <c r="DI14" i="1"/>
  <c r="DH14" i="1"/>
  <c r="CZ14" i="1"/>
  <c r="DB14" i="1" s="1"/>
  <c r="CR14" i="1"/>
  <c r="CN14" i="1"/>
  <c r="AJ14" i="1" s="1"/>
  <c r="BZ14" i="1"/>
  <c r="BT14" i="1"/>
  <c r="BQ14" i="1"/>
  <c r="BP14" i="1"/>
  <c r="BO14" i="1"/>
  <c r="BH14" i="1"/>
  <c r="AM14" i="1"/>
  <c r="F14" i="1"/>
  <c r="G14" i="1" s="1"/>
  <c r="FC13" i="1"/>
  <c r="FD13" i="1" s="1"/>
  <c r="EX13" i="1"/>
  <c r="DU13" i="1" s="1"/>
  <c r="DV13" i="1" s="1"/>
  <c r="AR13" i="1" s="1"/>
  <c r="EQ13" i="1"/>
  <c r="DK13" i="1"/>
  <c r="DJ13" i="1"/>
  <c r="DI13" i="1"/>
  <c r="DH13" i="1"/>
  <c r="CZ13" i="1"/>
  <c r="DB13" i="1" s="1"/>
  <c r="CR13" i="1"/>
  <c r="CN13" i="1"/>
  <c r="AO13" i="1" s="1"/>
  <c r="BZ13" i="1"/>
  <c r="BT13" i="1"/>
  <c r="BQ13" i="1"/>
  <c r="BP13" i="1"/>
  <c r="BO13" i="1"/>
  <c r="BH13" i="1"/>
  <c r="AV13" i="1"/>
  <c r="AM13" i="1"/>
  <c r="F13" i="1"/>
  <c r="G13" i="1" s="1"/>
  <c r="B3" i="1"/>
  <c r="BR15" i="1" l="1"/>
  <c r="AG13" i="1"/>
  <c r="AG14" i="1"/>
  <c r="BR18" i="1"/>
  <c r="EP18" i="1" s="1"/>
  <c r="FD14" i="1"/>
  <c r="DT18" i="1"/>
  <c r="AQ18" i="1" s="1"/>
  <c r="AT15" i="1"/>
  <c r="DT19" i="1"/>
  <c r="AQ19" i="1" s="1"/>
  <c r="BR19" i="1"/>
  <c r="EP19" i="1" s="1"/>
  <c r="AX19" i="1"/>
  <c r="I14" i="1"/>
  <c r="K14" i="1" s="1"/>
  <c r="BK14" i="1" s="1"/>
  <c r="FD15" i="1"/>
  <c r="J15" i="1"/>
  <c r="AW16" i="1"/>
  <c r="DT13" i="1"/>
  <c r="AQ13" i="1" s="1"/>
  <c r="I16" i="1"/>
  <c r="AN16" i="1" s="1"/>
  <c r="AG16" i="1"/>
  <c r="AT18" i="1"/>
  <c r="CO13" i="1"/>
  <c r="DT14" i="1"/>
  <c r="AQ14" i="1" s="1"/>
  <c r="AT16" i="1"/>
  <c r="J19" i="1"/>
  <c r="FD19" i="1"/>
  <c r="DT15" i="1"/>
  <c r="AQ15" i="1" s="1"/>
  <c r="BR16" i="1"/>
  <c r="EP16" i="1" s="1"/>
  <c r="J13" i="1"/>
  <c r="AV16" i="1"/>
  <c r="AW17" i="1"/>
  <c r="BR17" i="1"/>
  <c r="EP17" i="1" s="1"/>
  <c r="DT16" i="1"/>
  <c r="AQ16" i="1" s="1"/>
  <c r="AV17" i="1"/>
  <c r="AV19" i="1"/>
  <c r="AV14" i="1"/>
  <c r="FD17" i="1"/>
  <c r="AX15" i="1"/>
  <c r="I15" i="1"/>
  <c r="CO18" i="1"/>
  <c r="AV18" i="1"/>
  <c r="AO18" i="1"/>
  <c r="AW18" i="1"/>
  <c r="AO15" i="1"/>
  <c r="AW15" i="1"/>
  <c r="AV15" i="1"/>
  <c r="AG15" i="1"/>
  <c r="CO15" i="1"/>
  <c r="I13" i="1"/>
  <c r="AX13" i="1"/>
  <c r="AT17" i="1"/>
  <c r="I18" i="1"/>
  <c r="AN18" i="1" s="1"/>
  <c r="AG19" i="1"/>
  <c r="AT19" i="1"/>
  <c r="G17" i="1"/>
  <c r="DT17" i="1"/>
  <c r="AQ17" i="1" s="1"/>
  <c r="EP15" i="1"/>
  <c r="FD18" i="1"/>
  <c r="J18" i="1"/>
  <c r="BR13" i="1"/>
  <c r="AX14" i="1"/>
  <c r="AW14" i="1"/>
  <c r="AW19" i="1"/>
  <c r="CO14" i="1"/>
  <c r="AO16" i="1"/>
  <c r="CO16" i="1"/>
  <c r="CO19" i="1"/>
  <c r="AT14" i="1"/>
  <c r="AW13" i="1"/>
  <c r="J16" i="1"/>
  <c r="I19" i="1"/>
  <c r="AY19" i="1" s="1"/>
  <c r="AO17" i="1"/>
  <c r="CO17" i="1"/>
  <c r="AT13" i="1"/>
  <c r="BR14" i="1"/>
  <c r="AG18" i="1"/>
  <c r="DW13" i="1" l="1"/>
  <c r="AI13" i="1" s="1"/>
  <c r="AZ14" i="1"/>
  <c r="DW14" i="1"/>
  <c r="AI14" i="1" s="1"/>
  <c r="K16" i="1"/>
  <c r="L16" i="1" s="1"/>
  <c r="AP16" i="1" s="1"/>
  <c r="AY16" i="1"/>
  <c r="AZ16" i="1"/>
  <c r="AH16" i="1"/>
  <c r="AO14" i="1"/>
  <c r="AJ16" i="1"/>
  <c r="AY13" i="1"/>
  <c r="K15" i="1"/>
  <c r="L15" i="1" s="1"/>
  <c r="AP15" i="1" s="1"/>
  <c r="AY15" i="1"/>
  <c r="DW19" i="1"/>
  <c r="AI19" i="1" s="1"/>
  <c r="AZ18" i="1"/>
  <c r="AY18" i="1"/>
  <c r="AN13" i="1"/>
  <c r="AZ13" i="1"/>
  <c r="DW16" i="1"/>
  <c r="AI16" i="1" s="1"/>
  <c r="AY14" i="1"/>
  <c r="L14" i="1"/>
  <c r="AJ19" i="1"/>
  <c r="AH18" i="1"/>
  <c r="DW18" i="1"/>
  <c r="AI18" i="1" s="1"/>
  <c r="DW15" i="1"/>
  <c r="AI15" i="1" s="1"/>
  <c r="AH14" i="1"/>
  <c r="AJ15" i="1"/>
  <c r="EP13" i="1"/>
  <c r="AN15" i="1"/>
  <c r="EP14" i="1"/>
  <c r="K19" i="1"/>
  <c r="AN19" i="1"/>
  <c r="AH19" i="1"/>
  <c r="AX17" i="1"/>
  <c r="I17" i="1"/>
  <c r="K17" i="1" s="1"/>
  <c r="BK17" i="1" s="1"/>
  <c r="AZ15" i="1"/>
  <c r="AZ19" i="1"/>
  <c r="K18" i="1"/>
  <c r="AJ18" i="1"/>
  <c r="K13" i="1"/>
  <c r="AJ13" i="1"/>
  <c r="AH13" i="1"/>
  <c r="AH15" i="1"/>
  <c r="BK15" i="1" l="1"/>
  <c r="AH17" i="1"/>
  <c r="BK16" i="1"/>
  <c r="AY17" i="1"/>
  <c r="DW17" i="1"/>
  <c r="AI17" i="1" s="1"/>
  <c r="AZ17" i="1"/>
  <c r="BL16" i="1"/>
  <c r="BN16" i="1" s="1"/>
  <c r="BL15" i="1"/>
  <c r="CX15" i="1" s="1"/>
  <c r="DC15" i="1" s="1"/>
  <c r="DD15" i="1" s="1"/>
  <c r="BU15" i="1" s="1"/>
  <c r="AP14" i="1"/>
  <c r="AN14" i="1"/>
  <c r="L17" i="1"/>
  <c r="AP17" i="1" s="1"/>
  <c r="AJ17" i="1"/>
  <c r="AN17" i="1"/>
  <c r="BK13" i="1"/>
  <c r="L13" i="1"/>
  <c r="AP13" i="1" s="1"/>
  <c r="L19" i="1"/>
  <c r="AP19" i="1" s="1"/>
  <c r="BK19" i="1"/>
  <c r="L18" i="1"/>
  <c r="AP18" i="1" s="1"/>
  <c r="BK18" i="1"/>
  <c r="BL13" i="1" l="1"/>
  <c r="BL18" i="1"/>
  <c r="BN18" i="1" s="1"/>
  <c r="CX16" i="1"/>
  <c r="DC16" i="1" s="1"/>
  <c r="DD16" i="1" s="1"/>
  <c r="BU16" i="1" s="1"/>
  <c r="BW16" i="1" s="1"/>
  <c r="CG16" i="1" s="1"/>
  <c r="BL17" i="1"/>
  <c r="CX17" i="1" s="1"/>
  <c r="DC17" i="1" s="1"/>
  <c r="DD17" i="1" s="1"/>
  <c r="BU17" i="1" s="1"/>
  <c r="BL14" i="1"/>
  <c r="BN14" i="1" s="1"/>
  <c r="BN15" i="1"/>
  <c r="BW15" i="1"/>
  <c r="CG15" i="1" s="1"/>
  <c r="ER15" i="1" s="1"/>
  <c r="BL19" i="1"/>
  <c r="BN13" i="1"/>
  <c r="CX13" i="1"/>
  <c r="DC13" i="1" s="1"/>
  <c r="DD13" i="1" s="1"/>
  <c r="BU13" i="1" s="1"/>
  <c r="CX18" i="1" l="1"/>
  <c r="DC18" i="1" s="1"/>
  <c r="DD18" i="1" s="1"/>
  <c r="BU18" i="1" s="1"/>
  <c r="BW18" i="1" s="1"/>
  <c r="CG18" i="1" s="1"/>
  <c r="BN17" i="1"/>
  <c r="CH15" i="1"/>
  <c r="ET15" i="1" s="1"/>
  <c r="CX14" i="1"/>
  <c r="DC14" i="1" s="1"/>
  <c r="DD14" i="1" s="1"/>
  <c r="BU14" i="1" s="1"/>
  <c r="BW14" i="1" s="1"/>
  <c r="CG14" i="1" s="1"/>
  <c r="ER14" i="1" s="1"/>
  <c r="ER16" i="1"/>
  <c r="CH16" i="1"/>
  <c r="ET16" i="1" s="1"/>
  <c r="BN19" i="1"/>
  <c r="CX19" i="1"/>
  <c r="DC19" i="1" s="1"/>
  <c r="DD19" i="1" s="1"/>
  <c r="BU19" i="1" s="1"/>
  <c r="BW17" i="1"/>
  <c r="CG17" i="1" s="1"/>
  <c r="BW13" i="1"/>
  <c r="CG13" i="1" s="1"/>
  <c r="CH14" i="1" l="1"/>
  <c r="ET14" i="1" s="1"/>
  <c r="ER18" i="1"/>
  <c r="CH18" i="1"/>
  <c r="ET18" i="1" s="1"/>
  <c r="ER13" i="1"/>
  <c r="CH13" i="1"/>
  <c r="ET13" i="1" s="1"/>
  <c r="ER17" i="1"/>
  <c r="CH17" i="1"/>
  <c r="ET17" i="1" s="1"/>
  <c r="BW19" i="1"/>
  <c r="CG19" i="1" s="1"/>
  <c r="ER19" i="1" l="1"/>
  <c r="CH19" i="1"/>
  <c r="ET19" i="1" s="1"/>
  <c r="CX1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Thuy</author>
    <author>Phan Van Nhon</author>
    <author>Tra Thi Ngoc Anh</author>
    <author>Nguyen Thi Hoa</author>
  </authors>
  <commentList>
    <comment ref="H8" authorId="0" shapeId="0" xr:uid="{EC9214E7-1EF5-49C6-AFD1-54F63B97EEA3}">
      <text>
        <r>
          <rPr>
            <b/>
            <sz val="8"/>
            <color indexed="81"/>
            <rFont val="Tahoma"/>
            <family val="2"/>
          </rPr>
          <t>Administrator:</t>
        </r>
        <r>
          <rPr>
            <sz val="8"/>
            <color indexed="81"/>
            <rFont val="Tahoma"/>
            <family val="2"/>
          </rPr>
          <t xml:space="preserve">
CỘT NÀY THÊM VÀO ĐỂ TÍNH LƯƠNG NGHỈ LỄ ĐỐI VỚI NHÂN SỰ CHƯA CÓ LCB
</t>
        </r>
      </text>
    </comment>
    <comment ref="M8" authorId="1" shapeId="0" xr:uid="{EB478A3F-F88E-49F1-B80B-60EAE88E224A}">
      <text>
        <r>
          <rPr>
            <b/>
            <sz val="9"/>
            <color indexed="81"/>
            <rFont val="Tahoma"/>
            <family val="2"/>
          </rPr>
          <t>ADMIN:</t>
        </r>
        <r>
          <rPr>
            <sz val="9"/>
            <color indexed="81"/>
            <rFont val="Tahoma"/>
            <family val="2"/>
          </rPr>
          <t xml:space="preserve">
Cập nhật các nhân sự được duyệt điều chỉnh</t>
        </r>
      </text>
    </comment>
    <comment ref="BO8" authorId="2" shapeId="0" xr:uid="{F84B9D0E-D7B6-461A-8864-2052799B3456}">
      <text>
        <r>
          <rPr>
            <b/>
            <sz val="8"/>
            <color indexed="81"/>
            <rFont val="Tahoma"/>
            <family val="2"/>
          </rPr>
          <t>Thuy:</t>
        </r>
        <r>
          <rPr>
            <sz val="8"/>
            <color indexed="81"/>
            <rFont val="Tahoma"/>
            <family val="2"/>
          </rPr>
          <t xml:space="preserve">
không được vượt 30% một tháng</t>
        </r>
      </text>
    </comment>
    <comment ref="CU8" authorId="3" shapeId="0" xr:uid="{B76907B9-690B-487F-B896-0DCD3805011C}">
      <text>
        <r>
          <rPr>
            <sz val="8"/>
            <color indexed="81"/>
            <rFont val="Tahoma"/>
            <family val="2"/>
          </rPr>
          <t>lĐưa cột bảo hiểm trong bảng đóng BHXH</t>
        </r>
      </text>
    </comment>
    <comment ref="Q9" authorId="4" shapeId="0" xr:uid="{6E1E0F38-0B32-4AE8-BD91-4E019FFFD97E}">
      <text>
        <r>
          <rPr>
            <b/>
            <sz val="14"/>
            <color indexed="81"/>
            <rFont val="Tahoma"/>
            <family val="2"/>
          </rPr>
          <t>Cột sử dụng cho Cơ điện</t>
        </r>
      </text>
    </comment>
    <comment ref="V9" authorId="0" shapeId="0" xr:uid="{1AB6972B-F845-4FE8-983B-74C403846A1C}">
      <text>
        <r>
          <rPr>
            <b/>
            <sz val="8"/>
            <color indexed="81"/>
            <rFont val="Tahoma"/>
            <family val="2"/>
          </rPr>
          <t>Administrator:</t>
        </r>
        <r>
          <rPr>
            <sz val="8"/>
            <color indexed="81"/>
            <rFont val="Tahoma"/>
            <family val="2"/>
          </rPr>
          <t xml:space="preserve">
có những trường hợp làm tăng ca </t>
        </r>
      </text>
    </comment>
    <comment ref="AA9" authorId="5" shapeId="0" xr:uid="{E277B68D-CCE5-4EA2-AF50-55BAC2825C90}">
      <text>
        <r>
          <rPr>
            <b/>
            <sz val="9"/>
            <color indexed="81"/>
            <rFont val="Tahoma"/>
            <family val="2"/>
          </rPr>
          <t>Nguyen Thi Hoa:</t>
        </r>
        <r>
          <rPr>
            <sz val="9"/>
            <color indexed="81"/>
            <rFont val="Tahoma"/>
            <family val="2"/>
          </rPr>
          <t xml:space="preserve">
NV do KH SXKD</t>
        </r>
      </text>
    </comment>
    <comment ref="AV9" authorId="5" shapeId="0" xr:uid="{F2475F31-48AB-4040-8A9B-F65F20B46BAB}">
      <text>
        <r>
          <rPr>
            <b/>
            <sz val="9"/>
            <color indexed="81"/>
            <rFont val="Tahoma"/>
            <family val="2"/>
          </rPr>
          <t>Nguyen Thi Hoa:</t>
        </r>
        <r>
          <rPr>
            <sz val="9"/>
            <color indexed="81"/>
            <rFont val="Tahoma"/>
            <family val="2"/>
          </rPr>
          <t xml:space="preserve">
= Lương HĐLĐ/26 * thời gian người lao động không nghỉ khi hành kinh, khi nuôi con dưới 12 tháng tuổi.</t>
        </r>
      </text>
    </comment>
    <comment ref="AZ9" authorId="3" shapeId="0" xr:uid="{777B929A-B4FE-4B70-AD22-859CA25214CD}">
      <text>
        <r>
          <rPr>
            <b/>
            <sz val="8"/>
            <color indexed="81"/>
            <rFont val="Tahoma"/>
            <family val="2"/>
          </rPr>
          <t>Dự trừ phát sinh</t>
        </r>
      </text>
    </comment>
    <comment ref="CU9" authorId="3" shapeId="0" xr:uid="{767AFDD3-D459-43CA-8C0D-778C716A5720}">
      <text>
        <r>
          <rPr>
            <sz val="8"/>
            <color indexed="81"/>
            <rFont val="Tahoma"/>
            <family val="2"/>
          </rPr>
          <t>lĐưa cột bảo hiểm trong bảng đóng BHXH</t>
        </r>
      </text>
    </comment>
    <comment ref="CV9" authorId="0" shapeId="0" xr:uid="{469C17CD-F509-4DDD-90BA-E280DFC7A977}">
      <text>
        <r>
          <rPr>
            <b/>
            <sz val="8"/>
            <color indexed="81"/>
            <rFont val="Tahoma"/>
            <family val="2"/>
          </rPr>
          <t>Administrator:</t>
        </r>
        <r>
          <rPr>
            <sz val="8"/>
            <color indexed="81"/>
            <rFont val="Tahoma"/>
            <family val="2"/>
          </rPr>
          <t xml:space="preserve">
các khoản thu nhập khác chưa tính thuế
</t>
        </r>
      </text>
    </comment>
    <comment ref="DY9" authorId="5" shapeId="0" xr:uid="{6E5FD026-8808-4D6D-868E-06120DDD2803}">
      <text>
        <r>
          <rPr>
            <b/>
            <sz val="9"/>
            <color indexed="81"/>
            <rFont val="Tahoma"/>
            <family val="2"/>
          </rPr>
          <t>Nguyen Thi Hoa:</t>
        </r>
        <r>
          <rPr>
            <sz val="9"/>
            <color indexed="81"/>
            <rFont val="Tahoma"/>
            <family val="2"/>
          </rPr>
          <t xml:space="preserve">
Tổng số ngày NV tháng 1/2023</t>
        </r>
      </text>
    </comment>
    <comment ref="DZ9" authorId="5" shapeId="0" xr:uid="{C736CFD8-9304-4179-8622-F99DA12EEB37}">
      <text>
        <r>
          <rPr>
            <b/>
            <sz val="9"/>
            <color indexed="81"/>
            <rFont val="Tahoma"/>
            <family val="2"/>
          </rPr>
          <t>Nguyen Thi Hoa:</t>
        </r>
        <r>
          <rPr>
            <sz val="9"/>
            <color indexed="81"/>
            <rFont val="Tahoma"/>
            <family val="2"/>
          </rPr>
          <t xml:space="preserve">
Tổng số ngày NV tháng 2/2023</t>
        </r>
      </text>
    </comment>
    <comment ref="Y10" authorId="1" shapeId="0" xr:uid="{0AA619ED-65CC-4F95-9388-CCEB8C35A0CF}">
      <text>
        <r>
          <rPr>
            <b/>
            <sz val="9"/>
            <color indexed="81"/>
            <rFont val="Tahoma"/>
            <family val="2"/>
          </rPr>
          <t>ADMIN:</t>
        </r>
        <r>
          <rPr>
            <sz val="9"/>
            <color indexed="81"/>
            <rFont val="Tahoma"/>
            <family val="2"/>
          </rPr>
          <t xml:space="preserve">
Đây là công tăng ca được tính thêm
(Phần đi làm đã cộng vào công chính)</t>
        </r>
      </text>
    </comment>
    <comment ref="BB13" authorId="4" shapeId="0" xr:uid="{A0FB0630-1AB9-475D-A9B8-7CA197A69579}">
      <text>
        <r>
          <rPr>
            <b/>
            <sz val="9"/>
            <color indexed="81"/>
            <rFont val="Tahoma"/>
            <family val="2"/>
          </rPr>
          <t xml:space="preserve">THEO BẢNG TÍNH BHXH THÁNG 10
</t>
        </r>
      </text>
    </comment>
    <comment ref="BB14" authorId="4" shapeId="0" xr:uid="{18FA7F4B-E73B-469C-8781-BE958CB17931}">
      <text>
        <r>
          <rPr>
            <b/>
            <sz val="9"/>
            <color indexed="81"/>
            <rFont val="Tahoma"/>
            <family val="2"/>
          </rPr>
          <t xml:space="preserve">THEO BẢNG TÍNH BHXH THÁNG 10
</t>
        </r>
      </text>
    </comment>
    <comment ref="BB15" authorId="4" shapeId="0" xr:uid="{150626A5-9672-466A-A497-0478A2FB4280}">
      <text>
        <r>
          <rPr>
            <b/>
            <sz val="9"/>
            <color indexed="81"/>
            <rFont val="Tahoma"/>
            <family val="2"/>
          </rPr>
          <t xml:space="preserve">THEO BẢNG TÍNH BHXH THÁNG 10
</t>
        </r>
      </text>
    </comment>
    <comment ref="BB16" authorId="4" shapeId="0" xr:uid="{BA4C39AD-625B-40FF-9EE9-8DFB8DE5772F}">
      <text>
        <r>
          <rPr>
            <b/>
            <sz val="9"/>
            <color indexed="81"/>
            <rFont val="Tahoma"/>
            <family val="2"/>
          </rPr>
          <t xml:space="preserve">THEO BẢNG TÍNH BHXH THÁNG 10
</t>
        </r>
      </text>
    </comment>
    <comment ref="BB17" authorId="4" shapeId="0" xr:uid="{914E97A8-2D84-4E44-8770-AEA9AC453476}">
      <text>
        <r>
          <rPr>
            <b/>
            <sz val="9"/>
            <color indexed="81"/>
            <rFont val="Tahoma"/>
            <family val="2"/>
          </rPr>
          <t xml:space="preserve">THEO BẢNG TÍNH BHXH THÁNG 10
</t>
        </r>
      </text>
    </comment>
    <comment ref="BB18" authorId="4" shapeId="0" xr:uid="{7B329359-8C0F-4AAA-AFFA-83F95A479321}">
      <text>
        <r>
          <rPr>
            <b/>
            <sz val="9"/>
            <color indexed="81"/>
            <rFont val="Tahoma"/>
            <family val="2"/>
          </rPr>
          <t xml:space="preserve">THEO BẢNG TÍNH BHXH THÁNG 10
</t>
        </r>
      </text>
    </comment>
    <comment ref="BB19" authorId="4" shapeId="0" xr:uid="{D747FB1F-8DA2-4BF6-BA34-28A3818DD1B3}">
      <text>
        <r>
          <rPr>
            <b/>
            <sz val="9"/>
            <color indexed="81"/>
            <rFont val="Tahoma"/>
            <family val="2"/>
          </rPr>
          <t xml:space="preserve">THEO BẢNG TÍNH BHXH THÁNG 10
</t>
        </r>
      </text>
    </comment>
  </commentList>
</comments>
</file>

<file path=xl/sharedStrings.xml><?xml version="1.0" encoding="utf-8"?>
<sst xmlns="http://schemas.openxmlformats.org/spreadsheetml/2006/main" count="441" uniqueCount="246">
  <si>
    <t>CÔNG TY TNHH SẢN XUẤT KEO VÀ DUNG DỊCH CHUYÊN DỤNG Ô TÔ CHU LAI</t>
  </si>
  <si>
    <t>MST: 4001113268</t>
  </si>
  <si>
    <t>Địa chỉ: KCN Ô tô Chu Lai Trường Hải - Tam Hiệp - Núi Thành - Quảng Nam</t>
  </si>
  <si>
    <t>THÊM</t>
  </si>
  <si>
    <t>CHỈNH</t>
  </si>
  <si>
    <t>KEO</t>
  </si>
  <si>
    <t>THỐNG KÊ LƯƠNG KỲ 1</t>
  </si>
  <si>
    <t>Tháng 11</t>
  </si>
  <si>
    <t>(in)</t>
  </si>
  <si>
    <t>TT</t>
  </si>
  <si>
    <t>MSNV</t>
  </si>
  <si>
    <t>Họ và tên</t>
  </si>
  <si>
    <t>Mức lương HĐLĐ</t>
  </si>
  <si>
    <t>Phụ cấp (PCCC, ATVSV)</t>
  </si>
  <si>
    <t>Mức Lương HĐLĐ + Phụ cấp</t>
  </si>
  <si>
    <t>Mức lương HĐTV</t>
  </si>
  <si>
    <t>Định mức thưởng HQCV</t>
  </si>
  <si>
    <t>Định mức thưởng HQCV Bổ sung</t>
  </si>
  <si>
    <t>Tổng Định mức thưởng HQCV</t>
  </si>
  <si>
    <t>ML HĐLĐ+ PC + Định mức thưởng HQCV</t>
  </si>
  <si>
    <t>Tỷ lệ % tạm ứng thưởng HQCV</t>
  </si>
  <si>
    <t>Ngày công trong tháng</t>
  </si>
  <si>
    <t>Các khoản được hưởng trong tháng</t>
  </si>
  <si>
    <t>Tổng thu nhập</t>
  </si>
  <si>
    <t>Tổng thu nhập đã tạm ứng kỳ I</t>
  </si>
  <si>
    <t>Tổng thu nhập còn lại kỳ II</t>
  </si>
  <si>
    <t>Các khoản khấu trừ lương</t>
  </si>
  <si>
    <t>Các khoản thu hộ/thu khác</t>
  </si>
  <si>
    <t>Tổng giảm trừ kỳ II</t>
  </si>
  <si>
    <t>Thực nhận kỳ II</t>
  </si>
  <si>
    <t>PHỤ</t>
  </si>
  <si>
    <t>VÙNG DỮ LIỆU PHỤ ĐỂ TÍNH LƯƠNG</t>
  </si>
  <si>
    <t>TAX</t>
  </si>
  <si>
    <t>VÙNG TÍNH THUẾ TNCN</t>
  </si>
  <si>
    <t>BP</t>
  </si>
  <si>
    <t>VÙNG TÍNH PHỤ CẤP NHÂN SỰ BIỆT PHÁI</t>
  </si>
  <si>
    <t>TNV</t>
  </si>
  <si>
    <t>VÙNG THEO DÕI LƯƠNG NGỪNG VIỆC</t>
  </si>
  <si>
    <t>MAIL</t>
  </si>
  <si>
    <t>VÙNG EMAIL LƯƠNG</t>
  </si>
  <si>
    <t>HRM</t>
  </si>
  <si>
    <t>VÙNG LƯƠNG THỰC TẾ TỪ HRM</t>
  </si>
  <si>
    <t>TTNS</t>
  </si>
  <si>
    <t>VÙNG THÔNG TIN NHÂN SỰ</t>
  </si>
  <si>
    <t>Công đi làm ngày thường</t>
  </si>
  <si>
    <t>Tăng ca ngày thường</t>
  </si>
  <si>
    <t>Chủ nhật (Chu Lai)</t>
  </si>
  <si>
    <t>Tổng công Chủ nhật
(BP)</t>
  </si>
  <si>
    <t>Công phụ cấp ban đêm</t>
  </si>
  <si>
    <t>Hiếu, hỉ</t>
  </si>
  <si>
    <t xml:space="preserve">Làm việc ngày Lễ Tết </t>
  </si>
  <si>
    <t xml:space="preserve">Nghỉ Lễ, Tết </t>
  </si>
  <si>
    <t>Ngày nghỉ Thứ 7</t>
  </si>
  <si>
    <t>Ngày ngừng việc trong tháng</t>
  </si>
  <si>
    <t>Phép năm tồn 2024</t>
  </si>
  <si>
    <t>Ngày ngừng BKK (do cúp điện, thiên tai..)</t>
  </si>
  <si>
    <t>Ngày phép năm nghỉ việc</t>
  </si>
  <si>
    <t xml:space="preserve">Ngày phép năm đã nghĩ </t>
  </si>
  <si>
    <t>Lương
Ngày thường</t>
  </si>
  <si>
    <t>Lương Tăng ca</t>
  </si>
  <si>
    <t>Lương chủ nhật</t>
  </si>
  <si>
    <t>Lương P/c ca đêm</t>
  </si>
  <si>
    <t>Để trống</t>
  </si>
  <si>
    <t>Lương Hiếu, Hỉ</t>
  </si>
  <si>
    <t>Lương làm việc ngày Lễ Tết</t>
  </si>
  <si>
    <t>Lương nghỉ Lễ/tết</t>
  </si>
  <si>
    <t>Chế độ thứ T7</t>
  </si>
  <si>
    <t>Phụ cấp công tác</t>
  </si>
  <si>
    <t>Tiền cơm</t>
  </si>
  <si>
    <t>Bồi dưỡng PHSK</t>
  </si>
  <si>
    <t>Truy lĩnh Bồi dưỡng PHSK</t>
  </si>
  <si>
    <t>Lương trả thêm cho LĐ nữ cho thời gian không nghỉ khi hành kinh)</t>
  </si>
  <si>
    <t>Phụ cấp PCCC (ĐT, ĐP), Phụ cấp AT-VSV</t>
  </si>
  <si>
    <t>Tiền lương ngừng việc</t>
  </si>
  <si>
    <t>Phép năm đã nghỉ</t>
  </si>
  <si>
    <t>Tiền phép năm tồn 2024</t>
  </si>
  <si>
    <t>Thưởng Nhân sự hỗ trợ</t>
  </si>
  <si>
    <t>Trả tiền bảo hiểm xã hội</t>
  </si>
  <si>
    <t>Trả tiền công đoàn thu dư</t>
  </si>
  <si>
    <t>Truy lĩnh lương/ Phép năm</t>
  </si>
  <si>
    <t>Tiền lương TNLĐ</t>
  </si>
  <si>
    <t>Trợ cấp TNLĐ</t>
  </si>
  <si>
    <t>Trợ cấp thôi việc/ mất việc làm</t>
  </si>
  <si>
    <t>Thanh toán Phép năm nghỉ việc</t>
  </si>
  <si>
    <t>Hỗ trợ Công ty</t>
  </si>
  <si>
    <t>….</t>
  </si>
  <si>
    <t>Tạm ứng thưởng HQCV</t>
  </si>
  <si>
    <t>BHXH</t>
  </si>
  <si>
    <t>BHYT</t>
  </si>
  <si>
    <t>BHTN</t>
  </si>
  <si>
    <t>BHXH, BHYT, BHTN (LCB*10,5%)</t>
  </si>
  <si>
    <t>Thu bổ sung BHXH</t>
  </si>
  <si>
    <t>Thu bổ sung phí công đoàn (0.5%)</t>
  </si>
  <si>
    <t>Thuế TNCN</t>
  </si>
  <si>
    <t>Thu bổ sung công đoàn</t>
  </si>
  <si>
    <t>Thu tiền điện thoại vượt mức</t>
  </si>
  <si>
    <t>Truy thu tiền lương/Phép năm</t>
  </si>
  <si>
    <t>Truy thu BD PHSK</t>
  </si>
  <si>
    <t>Tiền phúng điếu</t>
  </si>
  <si>
    <t>Thu bổ sung thuế TNCN</t>
  </si>
  <si>
    <t>Khấu trừ tiền mua xe ưu đãi</t>
  </si>
  <si>
    <t>Thu tiền nhà ở KBT</t>
  </si>
  <si>
    <t>Thu hộ tiền Bảo hiểm Công ty AEC</t>
  </si>
  <si>
    <t>Thu hộ …..</t>
  </si>
  <si>
    <t>Là Nữ (không bao gồm Nhân sự đang mang thai)</t>
  </si>
  <si>
    <t>MÃ ATVSV</t>
  </si>
  <si>
    <t>MA BH</t>
  </si>
  <si>
    <t>Ma KPCD</t>
  </si>
  <si>
    <t>Kiểm tra đối tượng hưởng lương</t>
  </si>
  <si>
    <t>Kiểm tra đối tượng hưởng tăng ca</t>
  </si>
  <si>
    <t>Thuộc đối tượng hưởng Tăng ca Cơ điện</t>
  </si>
  <si>
    <t>BD PHSK</t>
  </si>
  <si>
    <t>MỨC TIỀN</t>
  </si>
  <si>
    <t>Trừ tiền tang chế</t>
  </si>
  <si>
    <t>BHXH, BHYT, BHTN (NLĐ đóng 10.5%) - Thu ky I</t>
  </si>
  <si>
    <t>Thưởng khác</t>
  </si>
  <si>
    <t>Lương tháng 13 (Thưởng 2024)</t>
  </si>
  <si>
    <t>THU 
NHẬP CHỊU  THUẾ TNCN</t>
  </si>
  <si>
    <t>SỐ NGƯỜI PHỤ THUỘC</t>
  </si>
  <si>
    <t>GIẢM TRỪ GIA CẢNH</t>
  </si>
  <si>
    <t>GIẢM TRỪ BẢN THÂN</t>
  </si>
  <si>
    <t>TỔNG GIẢM TRỪ</t>
  </si>
  <si>
    <t>TỔNG THU 
NHẬP TÍNH
 THUẾ TNCN</t>
  </si>
  <si>
    <t>Thuế TNCN tháng</t>
  </si>
  <si>
    <t>Thuế TNCN đã trừ kỳ 1</t>
  </si>
  <si>
    <t>ĐỐI TƯỢNG BIỆT PHÁI</t>
  </si>
  <si>
    <t>Mức P/c Biệt phái Lào/ Cam</t>
  </si>
  <si>
    <t>Mức P/c Biệt phái Myanmar</t>
  </si>
  <si>
    <t>Mức P/c Biệt phái trong Nước</t>
  </si>
  <si>
    <t>Mức P/c Biệt phái Hàn Quốc</t>
  </si>
  <si>
    <t>Công chính Biệt phái</t>
  </si>
  <si>
    <t>Công Chủ nhật Biệt phái</t>
  </si>
  <si>
    <t>Phụ cấp Biệt phái</t>
  </si>
  <si>
    <t>Định mức điện thoại</t>
  </si>
  <si>
    <t>Phụ cấp Điện thoại</t>
  </si>
  <si>
    <t>Tiền lương Chủ nhật</t>
  </si>
  <si>
    <t>Tháng 01</t>
  </si>
  <si>
    <t>Tháng 02</t>
  </si>
  <si>
    <t>Tháng 03</t>
  </si>
  <si>
    <t>Tháng 04</t>
  </si>
  <si>
    <t>Tháng 05</t>
  </si>
  <si>
    <t>Tháng 06</t>
  </si>
  <si>
    <t>Tháng 07</t>
  </si>
  <si>
    <t>Tháng 08</t>
  </si>
  <si>
    <t>Tháng 09</t>
  </si>
  <si>
    <t>Tháng 10</t>
  </si>
  <si>
    <t>Tháng 12</t>
  </si>
  <si>
    <t>Số ngày TNV 14 ngày đầu</t>
  </si>
  <si>
    <t>Số ngày TNV từ ngày 15 trở đi</t>
  </si>
  <si>
    <t>Công đoàn thu kỳ 1</t>
  </si>
  <si>
    <t>Tang chế kỳ 1 (22 tin)</t>
  </si>
  <si>
    <t>Tổng giảm trừ kỳ 1</t>
  </si>
  <si>
    <t>Tổng giảm trừ cả tháng</t>
  </si>
  <si>
    <t>Thực nhận kỳ 1</t>
  </si>
  <si>
    <t>Thực nhận cả tháng</t>
  </si>
  <si>
    <t>MAIL LƯƠNG</t>
  </si>
  <si>
    <t>Ngày hiệu lực lương</t>
  </si>
  <si>
    <t>Ngạch</t>
  </si>
  <si>
    <t>Mức lương</t>
  </si>
  <si>
    <t>Các khoản phụ cấp được hưởng</t>
  </si>
  <si>
    <t>Tổng lương và các khoản PC khác</t>
  </si>
  <si>
    <t>Tình trạng</t>
  </si>
  <si>
    <t>Từ ngày</t>
  </si>
  <si>
    <t>Đến ngày</t>
  </si>
  <si>
    <t>Giới tính</t>
  </si>
  <si>
    <t>Chức vụ</t>
  </si>
  <si>
    <t>Bộ phận</t>
  </si>
  <si>
    <t>Đơn vị</t>
  </si>
  <si>
    <t>Pháp nhân chi lương</t>
  </si>
  <si>
    <t>Ngân hàng</t>
  </si>
  <si>
    <t>Số tài khoản</t>
  </si>
  <si>
    <t>Ngày thường</t>
  </si>
  <si>
    <t>Ngày Chủ nhật</t>
  </si>
  <si>
    <t>Lễ tết</t>
  </si>
  <si>
    <t>Chính</t>
  </si>
  <si>
    <t>Tăng ca</t>
  </si>
  <si>
    <t>Đi làm</t>
  </si>
  <si>
    <t>Nghỉ</t>
  </si>
  <si>
    <t>14 ngày đầu</t>
  </si>
  <si>
    <t>Từ ngày 15 trở đi</t>
  </si>
  <si>
    <t>Lương</t>
  </si>
  <si>
    <t>Tiền ĐT</t>
  </si>
  <si>
    <t>8%</t>
  </si>
  <si>
    <t>1,5%</t>
  </si>
  <si>
    <t>1%</t>
  </si>
  <si>
    <t>Lào/ Cam</t>
  </si>
  <si>
    <t>Myanmar</t>
  </si>
  <si>
    <t>Trong nước</t>
  </si>
  <si>
    <t>Hàn quốc</t>
  </si>
  <si>
    <t>PC chức danh</t>
  </si>
  <si>
    <t>PC kiêm nhiệm</t>
  </si>
  <si>
    <t>PC thâm niên</t>
  </si>
  <si>
    <t>Tổng PC</t>
  </si>
  <si>
    <t>X</t>
  </si>
  <si>
    <t>ATVSV</t>
  </si>
  <si>
    <t>1X</t>
  </si>
  <si>
    <t>CT</t>
  </si>
  <si>
    <t>TC CĐ</t>
  </si>
  <si>
    <t>Trừ tiền</t>
  </si>
  <si>
    <t>NHẬP</t>
  </si>
  <si>
    <t>CÔNG TY TNHH SẢN XUẤT NỘI THẤT Ô TÔ THACO</t>
  </si>
  <si>
    <t>BANK</t>
  </si>
  <si>
    <t>STK</t>
  </si>
  <si>
    <t>SỐ PHÉP</t>
  </si>
  <si>
    <t>SỐ TIỀN</t>
  </si>
  <si>
    <t>Nam</t>
  </si>
  <si>
    <t>Công ty Nội thất ô tô Tải, Bus</t>
  </si>
  <si>
    <t>Công ty TNHH Sản xuất Nội thất Ô tô THACO</t>
  </si>
  <si>
    <t>Nữ</t>
  </si>
  <si>
    <t>Phòng kỹ thuật</t>
  </si>
  <si>
    <t>M2</t>
  </si>
  <si>
    <t>Công nhân Lắp ráp</t>
  </si>
  <si>
    <t>Công nhân Cấp phát vật tư</t>
  </si>
  <si>
    <t>M4</t>
  </si>
  <si>
    <t>Công nhân Sản xuất Nệm</t>
  </si>
  <si>
    <t>Chuyền sản xuất nội thất dân dụng</t>
  </si>
  <si>
    <t>Công nhân Lắp ráp dây điện</t>
  </si>
  <si>
    <t>Chuyền sản xuất Dây điện Tải Bus</t>
  </si>
  <si>
    <t>Phó Quản đốc Xưởng Lắp ráp</t>
  </si>
  <si>
    <t>Nguyễn Thanh Kiều</t>
  </si>
  <si>
    <t>Trần Thị Ngọc Giàu</t>
  </si>
  <si>
    <t>Lê Thị Hà</t>
  </si>
  <si>
    <t>Ong Thị Đông</t>
  </si>
  <si>
    <t>Âu Thị Thanh Nguyệt</t>
  </si>
  <si>
    <t>Nguyễn Thị Phương Anh</t>
  </si>
  <si>
    <t>Võ Thị Lài</t>
  </si>
  <si>
    <t>Y</t>
  </si>
  <si>
    <t>Currency (if different currencies)</t>
  </si>
  <si>
    <t>Quy ước màu</t>
  </si>
  <si>
    <t>các ô tô màu là công thức theo file lương đã làm trong POC, gửi bởi Thaco</t>
  </si>
  <si>
    <t>N</t>
  </si>
  <si>
    <t>Công phụ cấp ban đêm - Ngày thường</t>
  </si>
  <si>
    <t>Công phụ cấp ban đêm - Ngày Chủ nhật</t>
  </si>
  <si>
    <t>Công phụ cấp ban đêm - Lễ tết</t>
  </si>
  <si>
    <t>Làm việc ngày Lễ Tết - Chính</t>
  </si>
  <si>
    <t>Làm việc ngày Lễ Tết - Tăng ca</t>
  </si>
  <si>
    <t>Ngày nghỉ Thứ 7 - Đi làm</t>
  </si>
  <si>
    <t>IADCX recommend</t>
  </si>
  <si>
    <t>Thêm cột công tháng trước cho những nhân viên vào sau ngày chốt công</t>
  </si>
  <si>
    <t>API Name (trường tên hệ thống HRM &amp; chấm công của Thaco)</t>
  </si>
  <si>
    <t>API Field (trường tên API trên file công thức bảng thanh toán tiền lương và trên hệ thống Payobook)</t>
  </si>
  <si>
    <t>Mandatory (bắt buộc phải có)</t>
  </si>
  <si>
    <t>Ngày nghỉ Thứ 7 - Nghỉ</t>
  </si>
  <si>
    <t>Ngày ngừng việc trong tháng - 14 ngày đầu</t>
  </si>
  <si>
    <t xml:space="preserve"> - Từ ngày 15 trở đi</t>
  </si>
  <si>
    <t>ví dụ: /api/hrms/get_employee_details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</si>
</sst>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 #,##0_-;_-* &quot;-&quot;_-;_-@_-"/>
    <numFmt numFmtId="165" formatCode="_-* #,##0.00_-;\-* #,##0.00_-;_-* &quot;-&quot;??_-;_-@_-"/>
    <numFmt numFmtId="166" formatCode="_(* #,##0_);_(* \(#,##0\);_(* &quot;-&quot;??_);_(@_)"/>
    <numFmt numFmtId="167" formatCode="_-* #,##0.0_-;\-* #,##0.0_-;_-* &quot;-&quot;_-;_-@_-"/>
    <numFmt numFmtId="168" formatCode="_-* #,##0.00_-;\-* #,##0.00_-;_-* &quot;-&quot;_-;_-@_-"/>
    <numFmt numFmtId="169" formatCode="dd\.mm\.yyyy;@"/>
  </numFmts>
  <fonts count="25">
    <font>
      <sz val="11"/>
      <color theme="1"/>
      <name val="Calibri"/>
      <family val="2"/>
      <scheme val="minor"/>
    </font>
    <font>
      <sz val="11"/>
      <name val="VNI-Times"/>
    </font>
    <font>
      <b/>
      <sz val="28"/>
      <name val="Times New Roman"/>
      <family val="1"/>
    </font>
    <font>
      <sz val="11"/>
      <color theme="1"/>
      <name val="Calibri"/>
      <family val="2"/>
      <scheme val="minor"/>
    </font>
    <font>
      <b/>
      <sz val="19"/>
      <name val="Times New Roman"/>
      <family val="1"/>
    </font>
    <font>
      <sz val="19"/>
      <name val="Times New Roman"/>
      <family val="1"/>
    </font>
    <font>
      <b/>
      <u/>
      <sz val="28"/>
      <name val="Times New Roman"/>
      <family val="1"/>
    </font>
    <font>
      <b/>
      <u/>
      <sz val="19"/>
      <name val="Times New Roman"/>
      <family val="1"/>
    </font>
    <font>
      <b/>
      <sz val="50"/>
      <name val="Times New Roman"/>
      <family val="1"/>
    </font>
    <font>
      <b/>
      <sz val="22"/>
      <name val="Times New Roman"/>
      <family val="1"/>
    </font>
    <font>
      <sz val="22"/>
      <name val="Times New Roman"/>
      <family val="1"/>
    </font>
    <font>
      <b/>
      <sz val="20"/>
      <name val="Times New Roman"/>
      <family val="1"/>
    </font>
    <font>
      <sz val="20"/>
      <name val="Times New Roman"/>
      <family val="1"/>
    </font>
    <font>
      <i/>
      <sz val="20"/>
      <name val="Times New Roman"/>
      <family val="1"/>
    </font>
    <font>
      <i/>
      <sz val="22"/>
      <name val="Times New Roman"/>
      <family val="1"/>
    </font>
    <font>
      <sz val="11"/>
      <color indexed="8"/>
      <name val="Calibri"/>
      <family val="2"/>
    </font>
    <font>
      <b/>
      <sz val="8"/>
      <color indexed="81"/>
      <name val="Tahoma"/>
      <family val="2"/>
    </font>
    <font>
      <sz val="8"/>
      <color indexed="81"/>
      <name val="Tahoma"/>
      <family val="2"/>
    </font>
    <font>
      <b/>
      <sz val="9"/>
      <color indexed="81"/>
      <name val="Tahoma"/>
      <family val="2"/>
    </font>
    <font>
      <sz val="9"/>
      <color indexed="81"/>
      <name val="Tahoma"/>
      <family val="2"/>
    </font>
    <font>
      <b/>
      <sz val="14"/>
      <color indexed="81"/>
      <name val="Tahoma"/>
      <family val="2"/>
    </font>
    <font>
      <b/>
      <sz val="26"/>
      <color rgb="FFFF0000"/>
      <name val="Times New Roman"/>
      <family val="1"/>
    </font>
    <font>
      <sz val="26"/>
      <color rgb="FFFF0000"/>
      <name val="Times New Roman"/>
      <family val="1"/>
    </font>
    <font>
      <b/>
      <sz val="26"/>
      <color rgb="FF002060"/>
      <name val="Times New Roman"/>
      <family val="1"/>
    </font>
    <font>
      <sz val="26"/>
      <color rgb="FF002060"/>
      <name val="Times New Roman"/>
      <family val="1"/>
    </font>
  </fonts>
  <fills count="8">
    <fill>
      <patternFill patternType="none"/>
    </fill>
    <fill>
      <patternFill patternType="gray125"/>
    </fill>
    <fill>
      <patternFill patternType="solid">
        <fgColor rgb="FFFFFF00"/>
        <bgColor indexed="64"/>
      </patternFill>
    </fill>
    <fill>
      <patternFill patternType="solid">
        <fgColor rgb="FFFFCCCC"/>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CDFCD3"/>
        <bgColor indexed="64"/>
      </patternFill>
    </fill>
    <fill>
      <patternFill patternType="solid">
        <fgColor theme="8"/>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43"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1" fillId="0" borderId="0"/>
    <xf numFmtId="165" fontId="15" fillId="0" borderId="0" applyFont="0" applyFill="0" applyBorder="0" applyAlignment="0" applyProtection="0"/>
  </cellStyleXfs>
  <cellXfs count="229">
    <xf numFmtId="0" fontId="0" fillId="0" borderId="0" xfId="0"/>
    <xf numFmtId="0" fontId="2" fillId="0" borderId="0" xfId="4" applyFont="1" applyAlignment="1">
      <alignment vertical="center"/>
    </xf>
    <xf numFmtId="166" fontId="4" fillId="0" borderId="0" xfId="1" applyNumberFormat="1" applyFont="1" applyFill="1" applyBorder="1" applyAlignment="1">
      <alignment horizontal="center" vertical="center"/>
    </xf>
    <xf numFmtId="166" fontId="4" fillId="0" borderId="0" xfId="1" applyNumberFormat="1" applyFont="1" applyFill="1" applyBorder="1" applyAlignment="1">
      <alignment horizontal="left" vertical="center"/>
    </xf>
    <xf numFmtId="0" fontId="5" fillId="0" borderId="0" xfId="4" applyFont="1" applyAlignment="1">
      <alignment vertical="center"/>
    </xf>
    <xf numFmtId="166" fontId="4" fillId="0" borderId="0" xfId="1" applyNumberFormat="1" applyFont="1" applyFill="1" applyBorder="1" applyAlignment="1">
      <alignment vertical="center"/>
    </xf>
    <xf numFmtId="167" fontId="4" fillId="0" borderId="0" xfId="2" applyNumberFormat="1" applyFont="1" applyFill="1" applyBorder="1" applyAlignment="1">
      <alignment vertical="center"/>
    </xf>
    <xf numFmtId="167" fontId="4" fillId="0" borderId="0" xfId="2" applyNumberFormat="1" applyFont="1" applyFill="1" applyBorder="1" applyAlignment="1">
      <alignment horizontal="center" vertical="center"/>
    </xf>
    <xf numFmtId="166" fontId="4" fillId="0" borderId="0" xfId="1" applyNumberFormat="1" applyFont="1" applyFill="1" applyBorder="1" applyAlignment="1">
      <alignment horizontal="right" vertical="center"/>
    </xf>
    <xf numFmtId="0" fontId="5" fillId="0" borderId="0" xfId="4" applyFont="1" applyAlignment="1">
      <alignment horizontal="center" vertical="center"/>
    </xf>
    <xf numFmtId="1" fontId="4" fillId="0" borderId="0" xfId="1" applyNumberFormat="1" applyFont="1" applyFill="1" applyBorder="1" applyAlignment="1">
      <alignment vertical="center"/>
    </xf>
    <xf numFmtId="166" fontId="5" fillId="0" borderId="0" xfId="1" applyNumberFormat="1" applyFont="1" applyFill="1" applyBorder="1" applyAlignment="1">
      <alignment horizontal="center" vertical="center"/>
    </xf>
    <xf numFmtId="43" fontId="5" fillId="0" borderId="0" xfId="1" applyFont="1" applyFill="1" applyBorder="1" applyAlignment="1">
      <alignment horizontal="center" vertical="center"/>
    </xf>
    <xf numFmtId="164" fontId="5" fillId="0" borderId="0" xfId="2" applyFont="1" applyFill="1" applyBorder="1" applyAlignment="1">
      <alignment horizontal="center" vertical="center"/>
    </xf>
    <xf numFmtId="9" fontId="5" fillId="0" borderId="0" xfId="3" applyFont="1" applyFill="1" applyBorder="1" applyAlignment="1">
      <alignment horizontal="center" vertical="center"/>
    </xf>
    <xf numFmtId="167" fontId="5" fillId="0" borderId="0" xfId="2" applyNumberFormat="1" applyFont="1" applyFill="1" applyBorder="1" applyAlignment="1">
      <alignment horizontal="center" vertical="center"/>
    </xf>
    <xf numFmtId="167" fontId="5" fillId="0" borderId="0" xfId="2" applyNumberFormat="1" applyFont="1" applyFill="1" applyBorder="1" applyAlignment="1">
      <alignment vertical="center"/>
    </xf>
    <xf numFmtId="164" fontId="5" fillId="0" borderId="0" xfId="2" applyFont="1" applyFill="1" applyBorder="1" applyAlignment="1">
      <alignment vertical="center"/>
    </xf>
    <xf numFmtId="166" fontId="5" fillId="0" borderId="0" xfId="1" applyNumberFormat="1" applyFont="1" applyFill="1" applyBorder="1" applyAlignment="1">
      <alignment vertical="center"/>
    </xf>
    <xf numFmtId="0" fontId="4" fillId="0" borderId="0" xfId="4" applyFont="1" applyAlignment="1">
      <alignment horizontal="center" vertical="center"/>
    </xf>
    <xf numFmtId="9" fontId="4" fillId="0" borderId="0" xfId="3" applyFont="1" applyFill="1" applyBorder="1" applyAlignment="1">
      <alignment horizontal="center" vertical="center"/>
    </xf>
    <xf numFmtId="0" fontId="5" fillId="0" borderId="0" xfId="1" applyNumberFormat="1" applyFont="1" applyFill="1" applyBorder="1" applyAlignment="1">
      <alignment vertical="center"/>
    </xf>
    <xf numFmtId="14" fontId="5" fillId="0" borderId="0" xfId="1" applyNumberFormat="1" applyFont="1" applyFill="1" applyBorder="1" applyAlignment="1">
      <alignment horizontal="center" vertical="center"/>
    </xf>
    <xf numFmtId="49" fontId="5" fillId="0" borderId="0" xfId="2" applyNumberFormat="1" applyFont="1" applyFill="1" applyBorder="1" applyAlignment="1">
      <alignment horizontal="left" vertical="center"/>
    </xf>
    <xf numFmtId="0" fontId="5" fillId="0" borderId="0" xfId="1" applyNumberFormat="1" applyFont="1" applyFill="1" applyBorder="1" applyAlignment="1">
      <alignment horizontal="left" vertical="center"/>
    </xf>
    <xf numFmtId="0" fontId="6" fillId="0" borderId="0" xfId="4" applyFont="1" applyAlignment="1">
      <alignment vertical="center"/>
    </xf>
    <xf numFmtId="166" fontId="7" fillId="0" borderId="0" xfId="1" applyNumberFormat="1" applyFont="1" applyFill="1" applyBorder="1" applyAlignment="1">
      <alignment horizontal="center" vertical="center"/>
    </xf>
    <xf numFmtId="43" fontId="4" fillId="0" borderId="0" xfId="1" applyFont="1" applyFill="1" applyBorder="1" applyAlignment="1">
      <alignment vertical="center"/>
    </xf>
    <xf numFmtId="0" fontId="7" fillId="0" borderId="0" xfId="4" applyFont="1" applyAlignment="1">
      <alignment horizontal="center" vertical="center"/>
    </xf>
    <xf numFmtId="0" fontId="8" fillId="0" borderId="0" xfId="0" applyFont="1" applyAlignment="1">
      <alignment horizontal="left" vertical="center"/>
    </xf>
    <xf numFmtId="0" fontId="4" fillId="0" borderId="0" xfId="0" applyFont="1" applyAlignment="1">
      <alignment horizontal="left" vertical="center"/>
    </xf>
    <xf numFmtId="0" fontId="5" fillId="0" borderId="0" xfId="4" applyFont="1" applyAlignment="1">
      <alignment horizontal="left" vertical="center"/>
    </xf>
    <xf numFmtId="168" fontId="4" fillId="0" borderId="0" xfId="2" applyNumberFormat="1" applyFont="1" applyFill="1" applyBorder="1" applyAlignment="1">
      <alignment horizontal="left" vertical="center"/>
    </xf>
    <xf numFmtId="167" fontId="4" fillId="0" borderId="0" xfId="2" applyNumberFormat="1" applyFont="1" applyFill="1" applyBorder="1" applyAlignment="1">
      <alignment horizontal="left" vertical="center"/>
    </xf>
    <xf numFmtId="168" fontId="4" fillId="2" borderId="0" xfId="2" applyNumberFormat="1" applyFont="1" applyFill="1" applyBorder="1" applyAlignment="1">
      <alignment horizontal="left" vertical="center"/>
    </xf>
    <xf numFmtId="43" fontId="4" fillId="2" borderId="0" xfId="1" applyFont="1" applyFill="1" applyBorder="1" applyAlignment="1">
      <alignment horizontal="center" vertical="center"/>
    </xf>
    <xf numFmtId="0" fontId="4" fillId="0" borderId="0" xfId="0" applyFont="1" applyAlignment="1">
      <alignment horizontal="center" vertical="center"/>
    </xf>
    <xf numFmtId="1" fontId="4" fillId="0" borderId="0" xfId="0" applyNumberFormat="1" applyFont="1" applyAlignment="1">
      <alignment horizontal="left" vertical="center"/>
    </xf>
    <xf numFmtId="166"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4" fillId="2" borderId="0" xfId="0" applyFont="1" applyFill="1" applyAlignment="1">
      <alignment horizontal="center" vertical="center"/>
    </xf>
    <xf numFmtId="164" fontId="5" fillId="0" borderId="0" xfId="2" applyFont="1" applyFill="1" applyBorder="1" applyAlignment="1">
      <alignment horizontal="left" vertical="center"/>
    </xf>
    <xf numFmtId="9" fontId="5" fillId="0" borderId="0" xfId="3" applyFont="1" applyFill="1" applyBorder="1" applyAlignment="1">
      <alignment horizontal="left" vertical="center"/>
    </xf>
    <xf numFmtId="167" fontId="5" fillId="0" borderId="0" xfId="2" applyNumberFormat="1" applyFont="1" applyFill="1" applyBorder="1" applyAlignment="1">
      <alignment horizontal="left" vertical="center"/>
    </xf>
    <xf numFmtId="0" fontId="4" fillId="0" borderId="0" xfId="0" applyFont="1" applyAlignment="1">
      <alignment vertical="center"/>
    </xf>
    <xf numFmtId="9" fontId="4" fillId="0" borderId="0" xfId="3" applyFont="1" applyFill="1" applyBorder="1" applyAlignment="1">
      <alignment vertical="center"/>
    </xf>
    <xf numFmtId="0" fontId="4" fillId="0" borderId="0" xfId="0" applyFont="1" applyAlignment="1">
      <alignment horizontal="right" vertical="center"/>
    </xf>
    <xf numFmtId="14" fontId="5" fillId="0" borderId="0" xfId="4" applyNumberFormat="1" applyFont="1" applyAlignment="1">
      <alignment horizontal="center" vertical="center"/>
    </xf>
    <xf numFmtId="166" fontId="5" fillId="0" borderId="0" xfId="4" applyNumberFormat="1" applyFont="1" applyAlignment="1">
      <alignment horizontal="center" vertical="center"/>
    </xf>
    <xf numFmtId="166" fontId="9" fillId="3" borderId="0" xfId="1" applyNumberFormat="1" applyFont="1" applyFill="1" applyBorder="1" applyAlignment="1">
      <alignment horizontal="center" vertical="center" shrinkToFit="1"/>
    </xf>
    <xf numFmtId="166" fontId="10" fillId="3" borderId="0" xfId="1" applyNumberFormat="1" applyFont="1" applyFill="1" applyBorder="1" applyAlignment="1">
      <alignment horizontal="center" vertical="center"/>
    </xf>
    <xf numFmtId="165" fontId="5" fillId="0" borderId="0" xfId="4" applyNumberFormat="1" applyFont="1" applyAlignment="1">
      <alignment horizontal="center" vertical="center"/>
    </xf>
    <xf numFmtId="166" fontId="4" fillId="0" borderId="0" xfId="0" applyNumberFormat="1" applyFont="1" applyAlignment="1">
      <alignment vertical="center"/>
    </xf>
    <xf numFmtId="1" fontId="5" fillId="0" borderId="0" xfId="1" applyNumberFormat="1" applyFont="1" applyFill="1" applyBorder="1" applyAlignment="1">
      <alignment vertical="center" shrinkToFit="1"/>
    </xf>
    <xf numFmtId="1" fontId="4" fillId="0" borderId="0" xfId="0" applyNumberFormat="1" applyFont="1" applyAlignment="1">
      <alignment vertical="center"/>
    </xf>
    <xf numFmtId="1" fontId="4" fillId="0" borderId="0" xfId="1" applyNumberFormat="1" applyFont="1" applyFill="1" applyBorder="1" applyAlignment="1">
      <alignment horizontal="center" vertical="center"/>
    </xf>
    <xf numFmtId="166" fontId="5" fillId="0" borderId="0" xfId="1" applyNumberFormat="1" applyFont="1" applyFill="1" applyBorder="1" applyAlignment="1">
      <alignment horizontal="center" vertical="center" wrapText="1"/>
    </xf>
    <xf numFmtId="167" fontId="5" fillId="0" borderId="0" xfId="2" applyNumberFormat="1" applyFont="1" applyFill="1" applyBorder="1" applyAlignment="1">
      <alignment horizontal="center" vertical="center" wrapText="1"/>
    </xf>
    <xf numFmtId="0" fontId="5" fillId="0" borderId="0" xfId="4" applyFont="1" applyAlignment="1">
      <alignment horizontal="right" vertical="center"/>
    </xf>
    <xf numFmtId="1" fontId="5" fillId="0" borderId="0" xfId="4" applyNumberFormat="1" applyFont="1" applyAlignment="1">
      <alignment vertical="center"/>
    </xf>
    <xf numFmtId="1" fontId="5" fillId="0" borderId="0" xfId="4" applyNumberFormat="1" applyFont="1" applyAlignment="1">
      <alignment horizontal="center" vertical="center"/>
    </xf>
    <xf numFmtId="164" fontId="4" fillId="0" borderId="0" xfId="2" applyFont="1" applyFill="1" applyBorder="1" applyAlignment="1">
      <alignment horizontal="center" vertical="center"/>
    </xf>
    <xf numFmtId="43" fontId="5" fillId="0" borderId="0" xfId="1" applyFont="1" applyFill="1" applyBorder="1" applyAlignment="1">
      <alignment horizontal="center" vertical="center" wrapText="1"/>
    </xf>
    <xf numFmtId="9" fontId="5" fillId="0" borderId="0" xfId="3" applyFont="1" applyFill="1" applyBorder="1" applyAlignment="1">
      <alignment horizontal="center" vertical="center" wrapText="1"/>
    </xf>
    <xf numFmtId="166" fontId="12" fillId="0" borderId="0" xfId="1" applyNumberFormat="1" applyFont="1" applyFill="1" applyBorder="1" applyAlignment="1">
      <alignment horizontal="center" vertical="center" shrinkToFit="1"/>
    </xf>
    <xf numFmtId="166" fontId="12" fillId="0" borderId="0" xfId="1" applyNumberFormat="1" applyFont="1" applyFill="1" applyBorder="1" applyAlignment="1">
      <alignment horizontal="center" vertical="center"/>
    </xf>
    <xf numFmtId="164" fontId="13" fillId="0" borderId="1" xfId="2" applyFont="1" applyFill="1" applyBorder="1" applyAlignment="1">
      <alignment horizontal="center" vertical="center" shrinkToFit="1"/>
    </xf>
    <xf numFmtId="167" fontId="13" fillId="0" borderId="1" xfId="2" applyNumberFormat="1" applyFont="1" applyFill="1" applyBorder="1" applyAlignment="1">
      <alignment horizontal="center" vertical="center" shrinkToFit="1"/>
    </xf>
    <xf numFmtId="164" fontId="12" fillId="0" borderId="0" xfId="2" applyFont="1" applyFill="1" applyBorder="1" applyAlignment="1">
      <alignment horizontal="center" vertical="center"/>
    </xf>
    <xf numFmtId="164" fontId="14" fillId="0" borderId="1" xfId="2" applyFont="1" applyFill="1" applyBorder="1" applyAlignment="1">
      <alignment horizontal="center" vertical="center" shrinkToFit="1"/>
    </xf>
    <xf numFmtId="164" fontId="13" fillId="0" borderId="0" xfId="2" applyFont="1" applyFill="1" applyBorder="1" applyAlignment="1">
      <alignment horizontal="center" vertical="center"/>
    </xf>
    <xf numFmtId="164" fontId="13" fillId="0" borderId="0" xfId="2" applyFont="1" applyFill="1" applyBorder="1" applyAlignment="1">
      <alignment horizontal="center" vertical="center" shrinkToFit="1"/>
    </xf>
    <xf numFmtId="164" fontId="13" fillId="0" borderId="2" xfId="2" applyFont="1" applyFill="1" applyBorder="1" applyAlignment="1">
      <alignment horizontal="center" vertical="center" shrinkToFit="1"/>
    </xf>
    <xf numFmtId="164" fontId="13" fillId="0" borderId="3" xfId="2" applyFont="1" applyFill="1" applyBorder="1" applyAlignment="1">
      <alignment horizontal="center" vertical="center" shrinkToFit="1"/>
    </xf>
    <xf numFmtId="164" fontId="11" fillId="5" borderId="1" xfId="2" applyFont="1" applyFill="1" applyBorder="1" applyAlignment="1">
      <alignment vertical="center"/>
    </xf>
    <xf numFmtId="0" fontId="11" fillId="5" borderId="1" xfId="2" applyNumberFormat="1" applyFont="1" applyFill="1" applyBorder="1" applyAlignment="1">
      <alignment vertical="center"/>
    </xf>
    <xf numFmtId="164" fontId="11" fillId="5" borderId="1" xfId="2" applyFont="1" applyFill="1" applyBorder="1" applyAlignment="1">
      <alignment horizontal="center" vertical="center"/>
    </xf>
    <xf numFmtId="167" fontId="11" fillId="5" borderId="1" xfId="2" applyNumberFormat="1" applyFont="1" applyFill="1" applyBorder="1" applyAlignment="1">
      <alignment vertical="center"/>
    </xf>
    <xf numFmtId="164" fontId="12" fillId="5" borderId="1" xfId="2" applyFont="1" applyFill="1" applyBorder="1" applyAlignment="1">
      <alignment horizontal="center" vertical="center"/>
    </xf>
    <xf numFmtId="9" fontId="12" fillId="5" borderId="1" xfId="3" applyFont="1" applyFill="1" applyBorder="1" applyAlignment="1">
      <alignment horizontal="center" vertical="center"/>
    </xf>
    <xf numFmtId="164" fontId="12" fillId="5" borderId="1" xfId="2" applyFont="1" applyFill="1" applyBorder="1" applyAlignment="1">
      <alignment vertical="center"/>
    </xf>
    <xf numFmtId="164" fontId="12" fillId="5" borderId="1" xfId="2" applyFont="1" applyFill="1" applyBorder="1" applyAlignment="1">
      <alignment vertical="center" wrapText="1"/>
    </xf>
    <xf numFmtId="0" fontId="12" fillId="5" borderId="1" xfId="2" applyNumberFormat="1" applyFont="1" applyFill="1" applyBorder="1" applyAlignment="1">
      <alignment vertical="center"/>
    </xf>
    <xf numFmtId="164" fontId="12" fillId="5" borderId="1" xfId="2" applyFont="1" applyFill="1" applyBorder="1" applyAlignment="1">
      <alignment vertical="center" shrinkToFit="1"/>
    </xf>
    <xf numFmtId="164" fontId="12" fillId="0" borderId="0" xfId="2" applyFont="1" applyFill="1" applyBorder="1" applyAlignment="1">
      <alignment vertical="center"/>
    </xf>
    <xf numFmtId="164" fontId="12" fillId="5" borderId="2" xfId="2" applyFont="1" applyFill="1" applyBorder="1" applyAlignment="1">
      <alignment vertical="center"/>
    </xf>
    <xf numFmtId="164" fontId="12" fillId="5" borderId="3" xfId="2" applyFont="1" applyFill="1" applyBorder="1" applyAlignment="1">
      <alignment vertical="center"/>
    </xf>
    <xf numFmtId="167" fontId="12" fillId="5" borderId="1" xfId="2" applyNumberFormat="1" applyFont="1" applyFill="1" applyBorder="1" applyAlignment="1">
      <alignment vertical="center"/>
    </xf>
    <xf numFmtId="0" fontId="12" fillId="5" borderId="2" xfId="2" applyNumberFormat="1" applyFont="1" applyFill="1" applyBorder="1" applyAlignment="1">
      <alignment vertical="center"/>
    </xf>
    <xf numFmtId="14" fontId="12" fillId="5" borderId="1" xfId="2" applyNumberFormat="1" applyFont="1" applyFill="1" applyBorder="1" applyAlignment="1">
      <alignment horizontal="center" vertical="center"/>
    </xf>
    <xf numFmtId="3" fontId="10" fillId="0" borderId="1" xfId="5" applyNumberFormat="1" applyFont="1" applyFill="1" applyBorder="1" applyAlignment="1">
      <alignment horizontal="center" vertical="center"/>
    </xf>
    <xf numFmtId="0" fontId="10" fillId="0" borderId="1" xfId="0" applyFont="1" applyBorder="1" applyAlignment="1">
      <alignment horizontal="left" vertical="center" shrinkToFit="1"/>
    </xf>
    <xf numFmtId="166" fontId="10" fillId="0" borderId="1" xfId="1" applyNumberFormat="1" applyFont="1" applyFill="1" applyBorder="1" applyAlignment="1">
      <alignment horizontal="center" vertical="center" shrinkToFit="1"/>
    </xf>
    <xf numFmtId="166" fontId="10" fillId="4" borderId="1" xfId="1" applyNumberFormat="1" applyFont="1" applyFill="1" applyBorder="1" applyAlignment="1">
      <alignment horizontal="left" vertical="center" shrinkToFit="1"/>
    </xf>
    <xf numFmtId="166" fontId="10" fillId="0" borderId="1" xfId="1" applyNumberFormat="1" applyFont="1" applyFill="1" applyBorder="1" applyAlignment="1">
      <alignment horizontal="left" vertical="center" shrinkToFit="1"/>
    </xf>
    <xf numFmtId="167" fontId="10" fillId="0" borderId="1" xfId="2" applyNumberFormat="1" applyFont="1" applyFill="1" applyBorder="1" applyAlignment="1">
      <alignment horizontal="center" vertical="center" shrinkToFit="1"/>
    </xf>
    <xf numFmtId="167" fontId="10" fillId="0" borderId="1" xfId="2" applyNumberFormat="1" applyFont="1" applyFill="1" applyBorder="1" applyAlignment="1">
      <alignment horizontal="left" vertical="center" shrinkToFit="1"/>
    </xf>
    <xf numFmtId="166" fontId="10" fillId="0" borderId="1" xfId="1" applyNumberFormat="1" applyFont="1" applyFill="1" applyBorder="1" applyAlignment="1">
      <alignment vertical="center" shrinkToFit="1"/>
    </xf>
    <xf numFmtId="43" fontId="10" fillId="0" borderId="1" xfId="1" applyFont="1" applyFill="1" applyBorder="1" applyAlignment="1">
      <alignment horizontal="left" vertical="center" shrinkToFit="1"/>
    </xf>
    <xf numFmtId="43" fontId="10" fillId="0" borderId="1" xfId="1" applyFont="1" applyFill="1" applyBorder="1" applyAlignment="1">
      <alignment horizontal="center" vertical="center" shrinkToFit="1"/>
    </xf>
    <xf numFmtId="164" fontId="10" fillId="0" borderId="1" xfId="2" applyFont="1" applyFill="1" applyBorder="1" applyAlignment="1">
      <alignment horizontal="center" vertical="center" shrinkToFit="1"/>
    </xf>
    <xf numFmtId="43" fontId="10" fillId="0" borderId="1" xfId="2" applyNumberFormat="1" applyFont="1" applyFill="1" applyBorder="1" applyAlignment="1">
      <alignment horizontal="center" vertical="center" shrinkToFit="1"/>
    </xf>
    <xf numFmtId="166" fontId="10" fillId="0" borderId="1" xfId="2" applyNumberFormat="1" applyFont="1" applyFill="1" applyBorder="1" applyAlignment="1">
      <alignment horizontal="center" vertical="center" shrinkToFit="1"/>
    </xf>
    <xf numFmtId="43" fontId="10" fillId="0" borderId="1" xfId="2" applyNumberFormat="1" applyFont="1" applyFill="1" applyBorder="1" applyAlignment="1">
      <alignment vertical="center" shrinkToFit="1"/>
    </xf>
    <xf numFmtId="166" fontId="10" fillId="0" borderId="1" xfId="2" applyNumberFormat="1" applyFont="1" applyFill="1" applyBorder="1" applyAlignment="1">
      <alignment vertical="center" shrinkToFit="1"/>
    </xf>
    <xf numFmtId="167" fontId="10" fillId="0" borderId="1" xfId="2" applyNumberFormat="1" applyFont="1" applyFill="1" applyBorder="1" applyAlignment="1">
      <alignment vertical="center" shrinkToFit="1"/>
    </xf>
    <xf numFmtId="166" fontId="10" fillId="0" borderId="2" xfId="1" applyNumberFormat="1" applyFont="1" applyFill="1" applyBorder="1" applyAlignment="1">
      <alignment vertical="center" shrinkToFit="1"/>
    </xf>
    <xf numFmtId="43" fontId="10" fillId="0" borderId="1" xfId="1" applyFont="1" applyFill="1" applyBorder="1" applyAlignment="1">
      <alignment vertical="center" shrinkToFit="1"/>
    </xf>
    <xf numFmtId="14" fontId="10" fillId="0" borderId="1" xfId="0" applyNumberFormat="1" applyFont="1" applyBorder="1" applyAlignment="1">
      <alignment vertical="center" shrinkToFit="1"/>
    </xf>
    <xf numFmtId="0" fontId="10" fillId="0" borderId="3" xfId="0" applyFont="1" applyBorder="1" applyAlignment="1">
      <alignment vertical="center" shrinkToFit="1"/>
    </xf>
    <xf numFmtId="166" fontId="10" fillId="0" borderId="1" xfId="0" applyNumberFormat="1" applyFont="1" applyBorder="1" applyAlignment="1">
      <alignment vertical="center" shrinkToFit="1"/>
    </xf>
    <xf numFmtId="169" fontId="10" fillId="0" borderId="1" xfId="1" applyNumberFormat="1" applyFont="1" applyFill="1" applyBorder="1" applyAlignment="1">
      <alignment horizontal="center" vertical="center" shrinkToFit="1"/>
    </xf>
    <xf numFmtId="0" fontId="10" fillId="0" borderId="2" xfId="1" applyNumberFormat="1" applyFont="1" applyFill="1" applyBorder="1" applyAlignment="1">
      <alignment vertical="center" shrinkToFit="1"/>
    </xf>
    <xf numFmtId="14" fontId="10" fillId="0" borderId="1" xfId="1" applyNumberFormat="1" applyFont="1" applyFill="1" applyBorder="1" applyAlignment="1">
      <alignment horizontal="center" vertical="center" shrinkToFit="1"/>
    </xf>
    <xf numFmtId="0" fontId="10" fillId="0" borderId="1" xfId="1" applyNumberFormat="1" applyFont="1" applyFill="1" applyBorder="1" applyAlignment="1">
      <alignment vertical="center" shrinkToFit="1"/>
    </xf>
    <xf numFmtId="0" fontId="10" fillId="0" borderId="1" xfId="0" applyFont="1" applyBorder="1" applyAlignment="1">
      <alignment vertical="center" shrinkToFit="1"/>
    </xf>
    <xf numFmtId="0" fontId="10" fillId="0" borderId="1" xfId="1" applyNumberFormat="1" applyFont="1" applyFill="1" applyBorder="1" applyAlignment="1">
      <alignment horizontal="left" vertical="center" shrinkToFit="1"/>
    </xf>
    <xf numFmtId="167" fontId="10" fillId="0" borderId="0" xfId="2" applyNumberFormat="1" applyFont="1" applyFill="1" applyBorder="1" applyAlignment="1">
      <alignment vertical="center"/>
    </xf>
    <xf numFmtId="164" fontId="10" fillId="0" borderId="0" xfId="2" applyFont="1" applyFill="1" applyBorder="1" applyAlignment="1">
      <alignment vertical="center"/>
    </xf>
    <xf numFmtId="0" fontId="10" fillId="0" borderId="0" xfId="0" applyFont="1" applyAlignment="1">
      <alignment vertical="center"/>
    </xf>
    <xf numFmtId="0" fontId="10" fillId="0" borderId="1" xfId="0" applyFont="1" applyBorder="1" applyAlignment="1">
      <alignment horizontal="center" vertical="center" shrinkToFit="1"/>
    </xf>
    <xf numFmtId="49" fontId="10" fillId="0" borderId="1" xfId="2" quotePrefix="1" applyNumberFormat="1" applyFont="1" applyFill="1" applyBorder="1" applyAlignment="1">
      <alignment vertical="center"/>
    </xf>
    <xf numFmtId="167" fontId="12" fillId="0" borderId="0" xfId="2" applyNumberFormat="1" applyFont="1" applyFill="1" applyBorder="1" applyAlignment="1">
      <alignment horizontal="center" vertical="center"/>
    </xf>
    <xf numFmtId="9" fontId="12" fillId="0" borderId="0" xfId="3" applyFont="1" applyFill="1" applyBorder="1" applyAlignment="1">
      <alignment horizontal="center" vertical="center"/>
    </xf>
    <xf numFmtId="0" fontId="12" fillId="0" borderId="0" xfId="0" applyFont="1" applyAlignment="1">
      <alignment horizontal="center" vertical="center"/>
    </xf>
    <xf numFmtId="166" fontId="12" fillId="0" borderId="0" xfId="1" applyNumberFormat="1" applyFont="1" applyFill="1" applyBorder="1" applyAlignment="1">
      <alignment vertical="center" wrapText="1"/>
    </xf>
    <xf numFmtId="166" fontId="12" fillId="0" borderId="0" xfId="1" applyNumberFormat="1" applyFont="1" applyFill="1" applyBorder="1" applyAlignment="1">
      <alignment vertical="center"/>
    </xf>
    <xf numFmtId="0" fontId="12" fillId="0" borderId="0" xfId="0" applyFont="1" applyAlignment="1">
      <alignment vertical="center"/>
    </xf>
    <xf numFmtId="168" fontId="12" fillId="0" borderId="0" xfId="2" applyNumberFormat="1" applyFont="1" applyFill="1" applyBorder="1" applyAlignment="1">
      <alignment horizontal="center" vertical="center"/>
    </xf>
    <xf numFmtId="166" fontId="12" fillId="0" borderId="0" xfId="1" applyNumberFormat="1" applyFont="1" applyFill="1" applyBorder="1" applyAlignment="1">
      <alignment horizontal="right" vertical="center"/>
    </xf>
    <xf numFmtId="1" fontId="12" fillId="0" borderId="0" xfId="1" applyNumberFormat="1" applyFont="1" applyFill="1" applyBorder="1" applyAlignment="1">
      <alignment vertical="center"/>
    </xf>
    <xf numFmtId="1" fontId="12" fillId="0" borderId="0" xfId="1" applyNumberFormat="1" applyFont="1" applyFill="1" applyBorder="1" applyAlignment="1">
      <alignment horizontal="center" vertical="center"/>
    </xf>
    <xf numFmtId="14" fontId="12" fillId="0" borderId="0" xfId="1" applyNumberFormat="1" applyFont="1" applyFill="1" applyBorder="1" applyAlignment="1">
      <alignment horizontal="center" vertical="center"/>
    </xf>
    <xf numFmtId="43" fontId="12" fillId="0" borderId="0" xfId="1" applyFont="1" applyFill="1" applyBorder="1" applyAlignment="1">
      <alignment horizontal="center" vertical="center"/>
    </xf>
    <xf numFmtId="167" fontId="12" fillId="0" borderId="0" xfId="2" applyNumberFormat="1" applyFont="1" applyFill="1" applyBorder="1" applyAlignment="1">
      <alignment vertical="center"/>
    </xf>
    <xf numFmtId="43" fontId="12" fillId="0" borderId="0" xfId="1" applyFont="1" applyFill="1" applyBorder="1" applyAlignment="1">
      <alignment vertical="center"/>
    </xf>
    <xf numFmtId="14" fontId="12" fillId="0" borderId="0" xfId="0" applyNumberFormat="1" applyFont="1" applyAlignment="1">
      <alignment vertical="center"/>
    </xf>
    <xf numFmtId="0" fontId="12" fillId="0" borderId="0" xfId="1" applyNumberFormat="1" applyFont="1" applyFill="1" applyBorder="1" applyAlignment="1">
      <alignment vertical="center"/>
    </xf>
    <xf numFmtId="49" fontId="12" fillId="0" borderId="0" xfId="2" applyNumberFormat="1" applyFont="1" applyFill="1" applyBorder="1" applyAlignment="1">
      <alignment horizontal="left" vertical="center"/>
    </xf>
    <xf numFmtId="0" fontId="12" fillId="0" borderId="0" xfId="1" applyNumberFormat="1" applyFont="1" applyFill="1" applyBorder="1" applyAlignment="1">
      <alignment horizontal="left" vertical="center"/>
    </xf>
    <xf numFmtId="0" fontId="22" fillId="2" borderId="0" xfId="0" applyFont="1" applyFill="1" applyAlignment="1">
      <alignment horizontal="center" vertical="center"/>
    </xf>
    <xf numFmtId="166" fontId="22" fillId="2" borderId="0" xfId="1" applyNumberFormat="1" applyFont="1" applyFill="1" applyBorder="1" applyAlignment="1">
      <alignment horizontal="center" vertical="center"/>
    </xf>
    <xf numFmtId="166" fontId="22" fillId="2" borderId="0" xfId="1" applyNumberFormat="1" applyFont="1" applyFill="1" applyBorder="1" applyAlignment="1">
      <alignment vertical="center"/>
    </xf>
    <xf numFmtId="0" fontId="22" fillId="2" borderId="0" xfId="0" applyFont="1" applyFill="1" applyAlignment="1">
      <alignment vertical="center"/>
    </xf>
    <xf numFmtId="168" fontId="22" fillId="2" borderId="0" xfId="2" applyNumberFormat="1" applyFont="1" applyFill="1" applyBorder="1" applyAlignment="1">
      <alignment horizontal="center" vertical="center"/>
    </xf>
    <xf numFmtId="167" fontId="22" fillId="2" borderId="0" xfId="2" applyNumberFormat="1" applyFont="1" applyFill="1" applyBorder="1" applyAlignment="1">
      <alignment horizontal="center" vertical="center"/>
    </xf>
    <xf numFmtId="166" fontId="22" fillId="2" borderId="0" xfId="1" applyNumberFormat="1" applyFont="1" applyFill="1" applyBorder="1" applyAlignment="1">
      <alignment horizontal="right" vertical="center"/>
    </xf>
    <xf numFmtId="1" fontId="22" fillId="2" borderId="0" xfId="1" applyNumberFormat="1" applyFont="1" applyFill="1" applyBorder="1" applyAlignment="1">
      <alignment vertical="center"/>
    </xf>
    <xf numFmtId="1" fontId="22" fillId="2" borderId="0" xfId="1" applyNumberFormat="1" applyFont="1" applyFill="1" applyBorder="1" applyAlignment="1">
      <alignment horizontal="center" vertical="center"/>
    </xf>
    <xf numFmtId="14" fontId="22" fillId="2" borderId="0" xfId="1" applyNumberFormat="1" applyFont="1" applyFill="1" applyBorder="1" applyAlignment="1">
      <alignment horizontal="center" vertical="center"/>
    </xf>
    <xf numFmtId="43" fontId="22" fillId="2" borderId="0" xfId="1" applyFont="1" applyFill="1" applyBorder="1" applyAlignment="1">
      <alignment horizontal="center" vertical="center"/>
    </xf>
    <xf numFmtId="164" fontId="22" fillId="2" borderId="0" xfId="2" applyFont="1" applyFill="1" applyBorder="1" applyAlignment="1">
      <alignment horizontal="center" vertical="center"/>
    </xf>
    <xf numFmtId="9" fontId="22" fillId="2" borderId="0" xfId="3" applyFont="1" applyFill="1" applyBorder="1" applyAlignment="1">
      <alignment horizontal="center" vertical="center"/>
    </xf>
    <xf numFmtId="167" fontId="22" fillId="2" borderId="0" xfId="2" applyNumberFormat="1" applyFont="1" applyFill="1" applyBorder="1" applyAlignment="1">
      <alignment vertical="center"/>
    </xf>
    <xf numFmtId="164" fontId="22" fillId="2" borderId="0" xfId="2" applyFont="1" applyFill="1" applyBorder="1" applyAlignment="1">
      <alignment vertical="center"/>
    </xf>
    <xf numFmtId="43" fontId="22" fillId="2" borderId="0" xfId="1" applyFont="1" applyFill="1" applyBorder="1" applyAlignment="1">
      <alignment vertical="center"/>
    </xf>
    <xf numFmtId="14" fontId="22" fillId="2" borderId="0" xfId="0" applyNumberFormat="1" applyFont="1" applyFill="1" applyAlignment="1">
      <alignment vertical="center"/>
    </xf>
    <xf numFmtId="0" fontId="22" fillId="2" borderId="0" xfId="1" applyNumberFormat="1" applyFont="1" applyFill="1" applyBorder="1" applyAlignment="1">
      <alignment vertical="center"/>
    </xf>
    <xf numFmtId="49" fontId="22" fillId="2" borderId="0" xfId="2" applyNumberFormat="1" applyFont="1" applyFill="1" applyBorder="1" applyAlignment="1">
      <alignment horizontal="left" vertical="center"/>
    </xf>
    <xf numFmtId="0" fontId="22" fillId="2" borderId="0" xfId="1" applyNumberFormat="1" applyFont="1" applyFill="1" applyBorder="1" applyAlignment="1">
      <alignment horizontal="left" vertical="center"/>
    </xf>
    <xf numFmtId="0" fontId="24" fillId="6" borderId="0" xfId="0" applyFont="1" applyFill="1" applyAlignment="1">
      <alignment horizontal="center" vertical="center"/>
    </xf>
    <xf numFmtId="166" fontId="24" fillId="6" borderId="0" xfId="1" applyNumberFormat="1" applyFont="1" applyFill="1" applyBorder="1" applyAlignment="1">
      <alignment horizontal="center" vertical="center"/>
    </xf>
    <xf numFmtId="166" fontId="24" fillId="6" borderId="0" xfId="1" applyNumberFormat="1" applyFont="1" applyFill="1" applyBorder="1" applyAlignment="1">
      <alignment vertical="center" wrapText="1"/>
    </xf>
    <xf numFmtId="166" fontId="24" fillId="6" borderId="0" xfId="1" applyNumberFormat="1" applyFont="1" applyFill="1" applyBorder="1" applyAlignment="1">
      <alignment vertical="center"/>
    </xf>
    <xf numFmtId="0" fontId="11" fillId="0" borderId="0" xfId="0" applyFont="1" applyFill="1" applyAlignment="1">
      <alignment horizontal="center" vertical="center"/>
    </xf>
    <xf numFmtId="166" fontId="11" fillId="0" borderId="1" xfId="1" applyNumberFormat="1" applyFont="1" applyFill="1" applyBorder="1" applyAlignment="1">
      <alignment horizontal="center" vertical="center" wrapText="1"/>
    </xf>
    <xf numFmtId="167" fontId="11" fillId="0" borderId="1" xfId="2" applyNumberFormat="1" applyFont="1" applyFill="1" applyBorder="1" applyAlignment="1">
      <alignment horizontal="center" vertical="center" wrapText="1"/>
    </xf>
    <xf numFmtId="168" fontId="11" fillId="0" borderId="1" xfId="2" applyNumberFormat="1" applyFont="1" applyFill="1" applyBorder="1" applyAlignment="1">
      <alignment horizontal="center" vertical="center" wrapText="1"/>
    </xf>
    <xf numFmtId="168" fontId="12" fillId="0" borderId="1" xfId="2" applyNumberFormat="1" applyFont="1" applyFill="1" applyBorder="1" applyAlignment="1">
      <alignment horizontal="center" vertical="center" wrapText="1"/>
    </xf>
    <xf numFmtId="43" fontId="11" fillId="0" borderId="1" xfId="1" applyFont="1" applyFill="1" applyBorder="1" applyAlignment="1">
      <alignment horizontal="center" vertical="center" wrapText="1"/>
    </xf>
    <xf numFmtId="164" fontId="10" fillId="7" borderId="1" xfId="2" applyFont="1" applyFill="1" applyBorder="1" applyAlignment="1">
      <alignment horizontal="left" vertical="center" shrinkToFit="1"/>
    </xf>
    <xf numFmtId="166" fontId="10" fillId="7" borderId="1" xfId="1" applyNumberFormat="1" applyFont="1" applyFill="1" applyBorder="1" applyAlignment="1">
      <alignment horizontal="left" vertical="center" shrinkToFit="1"/>
    </xf>
    <xf numFmtId="0" fontId="12" fillId="7" borderId="0" xfId="0" applyFont="1" applyFill="1" applyAlignment="1">
      <alignment horizontal="left" vertical="center"/>
    </xf>
    <xf numFmtId="9" fontId="10" fillId="7" borderId="1" xfId="3" applyFont="1" applyFill="1" applyBorder="1" applyAlignment="1">
      <alignment horizontal="center" vertical="center" shrinkToFit="1"/>
    </xf>
    <xf numFmtId="166" fontId="10" fillId="7" borderId="1" xfId="1" applyNumberFormat="1" applyFont="1" applyFill="1" applyBorder="1" applyAlignment="1">
      <alignment horizontal="center" vertical="center" shrinkToFit="1"/>
    </xf>
    <xf numFmtId="166" fontId="10" fillId="7" borderId="1" xfId="1" applyNumberFormat="1" applyFont="1" applyFill="1" applyBorder="1" applyAlignment="1">
      <alignment vertical="center" shrinkToFit="1"/>
    </xf>
    <xf numFmtId="166" fontId="11" fillId="7" borderId="1" xfId="1" applyNumberFormat="1" applyFont="1" applyFill="1" applyBorder="1" applyAlignment="1">
      <alignment horizontal="center" vertical="center" wrapText="1"/>
    </xf>
    <xf numFmtId="166" fontId="10" fillId="7" borderId="1" xfId="1" quotePrefix="1" applyNumberFormat="1" applyFont="1" applyFill="1" applyBorder="1" applyAlignment="1">
      <alignment horizontal="left" vertical="center" shrinkToFit="1"/>
    </xf>
    <xf numFmtId="166" fontId="10" fillId="7" borderId="1" xfId="1" quotePrefix="1" applyNumberFormat="1" applyFont="1" applyFill="1" applyBorder="1" applyAlignment="1">
      <alignment horizontal="center" vertical="center" shrinkToFit="1"/>
    </xf>
    <xf numFmtId="49" fontId="11" fillId="7" borderId="1" xfId="1" applyNumberFormat="1" applyFont="1" applyFill="1" applyBorder="1" applyAlignment="1">
      <alignment horizontal="center" vertical="center" wrapText="1"/>
    </xf>
    <xf numFmtId="166" fontId="10" fillId="7" borderId="1" xfId="1" applyNumberFormat="1" applyFont="1" applyFill="1" applyBorder="1" applyAlignment="1">
      <alignment horizontal="right" vertical="center" shrinkToFit="1"/>
    </xf>
    <xf numFmtId="164" fontId="10" fillId="7" borderId="1" xfId="2" applyFont="1" applyFill="1" applyBorder="1" applyAlignment="1">
      <alignment horizontal="center" vertical="center" shrinkToFit="1"/>
    </xf>
    <xf numFmtId="43" fontId="10" fillId="7" borderId="1" xfId="1" applyFont="1" applyFill="1" applyBorder="1" applyAlignment="1">
      <alignment vertical="center" shrinkToFit="1"/>
    </xf>
    <xf numFmtId="164" fontId="10" fillId="7" borderId="1" xfId="2" applyFont="1" applyFill="1" applyBorder="1" applyAlignment="1">
      <alignment vertical="center" shrinkToFit="1"/>
    </xf>
    <xf numFmtId="166" fontId="11" fillId="7" borderId="1" xfId="1" applyNumberFormat="1" applyFont="1" applyFill="1" applyBorder="1" applyAlignment="1">
      <alignment vertical="center" wrapText="1"/>
    </xf>
    <xf numFmtId="166" fontId="9" fillId="7" borderId="1" xfId="1" applyNumberFormat="1" applyFont="1" applyFill="1" applyBorder="1" applyAlignment="1">
      <alignment horizontal="center" vertical="center" shrinkToFit="1"/>
    </xf>
    <xf numFmtId="0" fontId="5" fillId="0" borderId="0" xfId="4" applyFont="1" applyAlignment="1">
      <alignment vertical="center" wrapText="1"/>
    </xf>
    <xf numFmtId="0" fontId="5" fillId="0" borderId="0" xfId="4" applyFont="1" applyAlignment="1">
      <alignment horizontal="left" vertical="center" wrapText="1"/>
    </xf>
    <xf numFmtId="0" fontId="5" fillId="0" borderId="0" xfId="4" applyFont="1" applyAlignment="1">
      <alignment horizontal="center" vertical="center" wrapText="1"/>
    </xf>
    <xf numFmtId="0" fontId="11" fillId="0" borderId="0" xfId="0" applyFont="1" applyFill="1" applyAlignment="1">
      <alignment horizontal="center" vertical="center" wrapText="1"/>
    </xf>
    <xf numFmtId="164" fontId="13" fillId="0" borderId="0" xfId="2" applyFont="1" applyFill="1" applyBorder="1" applyAlignment="1">
      <alignment horizontal="center" vertical="center" wrapText="1" shrinkToFit="1"/>
    </xf>
    <xf numFmtId="164" fontId="12" fillId="0" borderId="0" xfId="2" applyFont="1" applyFill="1" applyBorder="1" applyAlignment="1">
      <alignment vertical="center" wrapText="1"/>
    </xf>
    <xf numFmtId="0" fontId="10" fillId="0" borderId="0" xfId="0" applyFont="1" applyAlignment="1">
      <alignment vertical="center" wrapText="1"/>
    </xf>
    <xf numFmtId="0" fontId="21" fillId="2" borderId="0" xfId="0" applyFont="1" applyFill="1" applyAlignment="1">
      <alignment vertical="center" wrapText="1"/>
    </xf>
    <xf numFmtId="0" fontId="23" fillId="6" borderId="0" xfId="0" applyFont="1" applyFill="1" applyAlignment="1">
      <alignment vertical="center" wrapText="1"/>
    </xf>
    <xf numFmtId="0" fontId="12" fillId="0" borderId="0" xfId="0" applyFont="1" applyAlignment="1">
      <alignment vertical="center" wrapText="1"/>
    </xf>
    <xf numFmtId="0" fontId="23" fillId="6" borderId="0" xfId="0" applyFont="1" applyFill="1" applyAlignment="1">
      <alignment horizontal="center" vertical="center" wrapText="1"/>
    </xf>
    <xf numFmtId="166" fontId="24" fillId="6" borderId="0" xfId="1" applyNumberFormat="1" applyFont="1" applyFill="1" applyBorder="1" applyAlignment="1">
      <alignment horizontal="center" vertical="center" wrapText="1"/>
    </xf>
    <xf numFmtId="166" fontId="24" fillId="0" borderId="0" xfId="1" applyNumberFormat="1" applyFont="1" applyFill="1" applyBorder="1" applyAlignment="1">
      <alignment vertical="center" wrapText="1"/>
    </xf>
    <xf numFmtId="166" fontId="4" fillId="0" borderId="0" xfId="1" applyNumberFormat="1" applyFont="1" applyFill="1" applyBorder="1" applyAlignment="1">
      <alignment horizontal="center" vertical="center"/>
    </xf>
    <xf numFmtId="9" fontId="4" fillId="0" borderId="0" xfId="3" applyFont="1" applyFill="1" applyBorder="1" applyAlignment="1">
      <alignment horizontal="center" vertical="center"/>
    </xf>
    <xf numFmtId="0" fontId="4" fillId="0" borderId="0" xfId="0" applyFont="1" applyAlignment="1">
      <alignment horizontal="center" vertical="center"/>
    </xf>
    <xf numFmtId="43" fontId="4" fillId="0" borderId="0" xfId="1" applyFont="1" applyFill="1" applyBorder="1" applyAlignment="1">
      <alignment horizontal="center" vertical="center"/>
    </xf>
    <xf numFmtId="0" fontId="11" fillId="0" borderId="1" xfId="4" applyFont="1" applyFill="1" applyBorder="1" applyAlignment="1">
      <alignment horizontal="center" vertical="center"/>
    </xf>
    <xf numFmtId="166" fontId="11" fillId="0" borderId="4" xfId="1" applyNumberFormat="1" applyFont="1" applyFill="1" applyBorder="1" applyAlignment="1">
      <alignment horizontal="center" vertical="center" wrapText="1"/>
    </xf>
    <xf numFmtId="166" fontId="11" fillId="0" borderId="5" xfId="1" applyNumberFormat="1" applyFont="1" applyFill="1" applyBorder="1" applyAlignment="1">
      <alignment horizontal="center" vertical="center" wrapText="1"/>
    </xf>
    <xf numFmtId="166" fontId="11" fillId="0" borderId="6" xfId="1" applyNumberFormat="1" applyFont="1" applyFill="1" applyBorder="1" applyAlignment="1">
      <alignment horizontal="center" vertical="center" wrapText="1"/>
    </xf>
    <xf numFmtId="166" fontId="11" fillId="0" borderId="1" xfId="1" applyNumberFormat="1" applyFont="1" applyFill="1" applyBorder="1" applyAlignment="1">
      <alignment horizontal="center" vertical="center" wrapText="1"/>
    </xf>
    <xf numFmtId="166" fontId="11" fillId="7" borderId="1" xfId="1" applyNumberFormat="1" applyFont="1" applyFill="1" applyBorder="1" applyAlignment="1">
      <alignment horizontal="center" vertical="center" wrapText="1"/>
    </xf>
    <xf numFmtId="0" fontId="11" fillId="0" borderId="1" xfId="1" applyNumberFormat="1" applyFont="1" applyFill="1" applyBorder="1" applyAlignment="1">
      <alignment horizontal="center" vertical="center" wrapText="1"/>
    </xf>
    <xf numFmtId="168" fontId="11" fillId="0" borderId="1" xfId="2" applyNumberFormat="1" applyFont="1" applyFill="1" applyBorder="1" applyAlignment="1">
      <alignment horizontal="center" vertical="center" wrapText="1"/>
    </xf>
    <xf numFmtId="43" fontId="11" fillId="0" borderId="1" xfId="1" applyFont="1" applyFill="1" applyBorder="1" applyAlignment="1">
      <alignment horizontal="center" vertical="center"/>
    </xf>
    <xf numFmtId="167" fontId="11" fillId="0" borderId="1" xfId="2" applyNumberFormat="1" applyFont="1" applyFill="1" applyBorder="1" applyAlignment="1">
      <alignment horizontal="center" vertical="center" wrapText="1"/>
    </xf>
    <xf numFmtId="167" fontId="11" fillId="7" borderId="1" xfId="2" applyNumberFormat="1" applyFont="1" applyFill="1" applyBorder="1" applyAlignment="1">
      <alignment horizontal="center" vertical="center" wrapText="1"/>
    </xf>
    <xf numFmtId="1" fontId="11" fillId="0" borderId="1" xfId="1" applyNumberFormat="1" applyFont="1" applyFill="1" applyBorder="1" applyAlignment="1">
      <alignment horizontal="center" vertical="center"/>
    </xf>
    <xf numFmtId="0" fontId="11" fillId="0" borderId="1" xfId="0" applyFont="1" applyFill="1" applyBorder="1" applyAlignment="1">
      <alignment horizontal="center" vertical="center" wrapText="1"/>
    </xf>
    <xf numFmtId="0" fontId="11" fillId="7" borderId="1" xfId="1" applyNumberFormat="1" applyFont="1" applyFill="1" applyBorder="1" applyAlignment="1">
      <alignment horizontal="center" vertical="center" wrapText="1"/>
    </xf>
    <xf numFmtId="1" fontId="11" fillId="0" borderId="1" xfId="1" applyNumberFormat="1" applyFont="1" applyFill="1" applyBorder="1" applyAlignment="1">
      <alignment horizontal="center" vertical="center" wrapText="1"/>
    </xf>
    <xf numFmtId="9" fontId="11" fillId="7" borderId="1" xfId="3" applyFont="1" applyFill="1" applyBorder="1" applyAlignment="1">
      <alignment horizontal="center" vertical="center" wrapText="1"/>
    </xf>
    <xf numFmtId="164" fontId="11" fillId="0" borderId="1" xfId="2" applyFont="1" applyFill="1" applyBorder="1" applyAlignment="1">
      <alignment horizontal="center" vertical="center" wrapText="1"/>
    </xf>
    <xf numFmtId="166" fontId="11" fillId="7" borderId="1" xfId="0" applyNumberFormat="1"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0" borderId="2" xfId="0" applyFont="1" applyFill="1" applyBorder="1" applyAlignment="1">
      <alignment horizontal="center" vertical="center" wrapText="1"/>
    </xf>
    <xf numFmtId="164" fontId="11" fillId="7" borderId="1" xfId="2" applyFont="1" applyFill="1" applyBorder="1" applyAlignment="1">
      <alignment horizontal="center" vertical="center" wrapText="1"/>
    </xf>
    <xf numFmtId="0" fontId="11" fillId="0" borderId="3" xfId="0" applyFont="1" applyFill="1" applyBorder="1" applyAlignment="1">
      <alignment horizontal="center" vertical="center" wrapText="1"/>
    </xf>
    <xf numFmtId="43" fontId="11" fillId="7" borderId="1" xfId="1" applyFont="1" applyFill="1" applyBorder="1" applyAlignment="1">
      <alignment horizontal="center" vertical="center" wrapText="1"/>
    </xf>
    <xf numFmtId="49" fontId="11" fillId="0" borderId="1" xfId="2" applyNumberFormat="1" applyFont="1" applyFill="1" applyBorder="1" applyAlignment="1">
      <alignment horizontal="center" vertical="center" wrapText="1"/>
    </xf>
    <xf numFmtId="0" fontId="11" fillId="0" borderId="2" xfId="2" applyNumberFormat="1" applyFont="1" applyFill="1" applyBorder="1" applyAlignment="1">
      <alignment horizontal="center" vertical="center" wrapText="1"/>
    </xf>
    <xf numFmtId="14" fontId="11" fillId="0" borderId="1" xfId="2" applyNumberFormat="1" applyFont="1" applyFill="1" applyBorder="1" applyAlignment="1">
      <alignment horizontal="center" vertical="center" wrapText="1"/>
    </xf>
  </cellXfs>
  <cellStyles count="6">
    <cellStyle name="1991-" xfId="4" xr:uid="{0E3213EE-79DE-4A0F-B0D4-1C6D818C1C84}"/>
    <cellStyle name="Comma" xfId="1" builtinId="3"/>
    <cellStyle name="Comma [0]" xfId="2" builtinId="6"/>
    <cellStyle name="Comma 2 87" xfId="5" xr:uid="{58433425-6889-41B7-836A-39BC5E1F0C93}"/>
    <cellStyle name="Normal" xfId="0" builtinId="0"/>
    <cellStyle name="Percent" xfId="3" builtinId="5"/>
  </cellStyles>
  <dxfs count="0"/>
  <tableStyles count="0" defaultTableStyle="TableStyleMedium2" defaultPivotStyle="PivotStyleLight16"/>
  <colors>
    <mruColors>
      <color rgb="FFCDFC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Desktop/CONG%20KY%201.1.2014/NAM%202014/THANG%2001/LUONG%20DT%20KY%201.1/B&#7843;ng%20truy%20l&#297;nh%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anagers\CR-AD1\2006\VIETNAM\Salary%20VN%202006\2006%20salary%20calcul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20NH&#194;N%20S&#7920;-COMPOSITE%20(2017)/11.%20LUONG/T%2011/Ki%20II%20thang%2011/CONG%20KII%20THANG%2010%20NHUA(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ranminhviethung\Desktop\Theo%20doi%20don%20hang.%20200820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trandachung.THACONHIP/Desktop/BANG%20CONG%20NHAN%20S&#7920;%20CTY%20CD%20QUA%20H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7870;%20TO&#193;N%20L&#431;&#416;NG/L&#431;&#416;NG%20PC/2016/LUONG%20PC/n&#259;m%202017/B&#7842;NG%20L&#431;&#416;NG%20PC/TH&#193;NG%206/K&#7922;%20II/Thu%20Chi/Th&#225;ng%2005_fin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INH%20CHUYEN%20DUNG/VINH%20HOC%20HOI/mau%20hoc%20ho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ONG%20TY\4.%20CANG\5.%20LUONG\LUONG%20HANG%20KY\THANG%201\KY%202\4.%20CANG\5.%20LUONG\LUONG%20HANG%20KY\THANG%201\KY%201\4.%20CANG\5.%20LUONG\LUONG%20HANG%20KY\THANG%201\C&#212;NG%20TY%20X&#194;Y%20D&#7920;NG\TH&#193;NG%2011-2013\B&#7843;ng%20l&#432;&#417;ng%20truy%20l&#297;nh.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USER.DESKTOP-8TIL3QL/Downloads/INVOIC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016/4-DANH%20GIA%20NHAN%20SU/1-DANH%20GIA%20NHAN%20SU%20KY%20CUOI%20NAM%202015/CHUONG%20TRINH%20DANH%20GIA/DANH%20GIA/TONG%20HOP/TAI/1-%20NM%20XE%20TAI%20-%20TONG%20HOP%20DANH%20GIA%202015%20-%20V1-%201501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kype\thuong\CHUYEN%20KHOAN,%20T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X&#431;&#7902;NG%20TH&#201;P%20H&#7896;P\CHAM%20CONG\NAM%202018\TH&#193;NG%204\TC%2006-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rogram%20Files/HTKK320/InterfaceTemplates/excel/Bang_Ke_05_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Vinh/Luong/2016/SALARY/NAM%202016/QUYET%20TOAN%20THUE%202016/Bang_Ke_05_3_QTT-GIACA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REMIUM/7.%20THUE%20TNCN/Mazda%20thue%20TNCN%202017/Bang_Ke_02TH_DangKyCapM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huynhthisang/AppData/Roaming/Skype/My%20Skype%20Received%20Files/B&#7843;ng%20T&#7893;ng%20H&#7907;pTT%20chuyen%20dung%20%20Th&#225;ng%205%202016-OK.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Administrator\AppData\Local\Microsoft\Windows\INetCache\Content.Outlook\WJ12MOR8\tha&#769;ng%206-%20final%20XH&#27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ADPro/Downloads/1.HR.PORT/2019%20HS%20NS%20PO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User/Desktop/GUI%20NGAN%20HANG%20KY%202%20THANG%200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ranminhviethung\Desktop\tha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truy lĩnh "/>
      <sheetName val="MAU (2)"/>
      <sheetName val="T05.2019"/>
    </sheetNames>
    <definedNames>
      <definedName name="_____KDX3" refersTo="#REF!"/>
      <definedName name="BTRAM"/>
    </defined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
      <sheetName val="MMD"/>
      <sheetName val="RA"/>
      <sheetName val="Trinh"/>
      <sheetName val="FFD"/>
      <sheetName val="non-contract"/>
      <sheetName val="FOSCO"/>
      <sheetName val="HANECO"/>
      <sheetName val="BANG KE"/>
      <sheetName val="Q.KHAI"/>
      <sheetName val="Nong.Q.TUAN"/>
      <sheetName val="N.M.LAN"/>
      <sheetName val="N.V.TRI"/>
      <sheetName val="N.T.BAO"/>
      <sheetName val="N.T.KHANH"/>
      <sheetName val="N.T.AN"/>
      <sheetName val="N.D.HUNG"/>
      <sheetName val="P.H.MAI"/>
      <sheetName val="D.T.LING"/>
      <sheetName val="T.T.DUNG"/>
      <sheetName val="N.T.T.THUY"/>
      <sheetName val="N.V.HUNG"/>
      <sheetName val="V.D.NHAT"/>
      <sheetName val="T.Q.HUY"/>
      <sheetName val="2006"/>
      <sheetName val="Lan"/>
      <sheetName val="Vu"/>
      <sheetName val="Huy"/>
      <sheetName val="Long"/>
      <sheetName val="2007"/>
      <sheetName val="L.M.LOAN"/>
      <sheetName val="T.Q.THANG"/>
      <sheetName val="P.V.SON"/>
      <sheetName val="LOAN"/>
      <sheetName val="THANG"/>
      <sheetName val="BANG_KE2"/>
      <sheetName val="Q_KHAI2"/>
      <sheetName val="Nong_Q_TUAN2"/>
      <sheetName val="N_M_LAN2"/>
      <sheetName val="N_V_TRI2"/>
      <sheetName val="N_T_BAO2"/>
      <sheetName val="N_T_KHANH2"/>
      <sheetName val="N_T_AN2"/>
      <sheetName val="N_D_HUNG2"/>
      <sheetName val="P_H_MAI2"/>
      <sheetName val="D_T_LING2"/>
      <sheetName val="T_T_DUNG2"/>
      <sheetName val="N_T_T_THUY2"/>
      <sheetName val="N_V_HUNG2"/>
      <sheetName val="V_D_NHAT2"/>
      <sheetName val="T_Q_HUY2"/>
      <sheetName val="L_M_LOAN2"/>
      <sheetName val="T_Q_THANG2"/>
      <sheetName val="P_V_SON2"/>
      <sheetName val="BANG_KE"/>
      <sheetName val="Q_KHAI"/>
      <sheetName val="Nong_Q_TUAN"/>
      <sheetName val="N_M_LAN"/>
      <sheetName val="N_V_TRI"/>
      <sheetName val="N_T_BAO"/>
      <sheetName val="N_T_KHANH"/>
      <sheetName val="N_T_AN"/>
      <sheetName val="N_D_HUNG"/>
      <sheetName val="P_H_MAI"/>
      <sheetName val="D_T_LING"/>
      <sheetName val="T_T_DUNG"/>
      <sheetName val="N_T_T_THUY"/>
      <sheetName val="N_V_HUNG"/>
      <sheetName val="V_D_NHAT"/>
      <sheetName val="T_Q_HUY"/>
      <sheetName val="L_M_LOAN"/>
      <sheetName val="T_Q_THANG"/>
      <sheetName val="P_V_SON"/>
      <sheetName val="BANG_KE1"/>
      <sheetName val="Q_KHAI1"/>
      <sheetName val="Nong_Q_TUAN1"/>
      <sheetName val="N_M_LAN1"/>
      <sheetName val="N_V_TRI1"/>
      <sheetName val="N_T_BAO1"/>
      <sheetName val="N_T_KHANH1"/>
      <sheetName val="N_T_AN1"/>
      <sheetName val="N_D_HUNG1"/>
      <sheetName val="P_H_MAI1"/>
      <sheetName val="D_T_LING1"/>
      <sheetName val="T_T_DUNG1"/>
      <sheetName val="N_T_T_THUY1"/>
      <sheetName val="N_V_HUNG1"/>
      <sheetName val="V_D_NHAT1"/>
      <sheetName val="T_Q_HUY1"/>
      <sheetName val="L_M_LOAN1"/>
      <sheetName val="T_Q_THANG1"/>
      <sheetName val="P_V_SON1"/>
      <sheetName val="BANG_KE3"/>
      <sheetName val="Q_KHAI3"/>
      <sheetName val="Nong_Q_TUAN3"/>
      <sheetName val="N_M_LAN3"/>
      <sheetName val="N_V_TRI3"/>
      <sheetName val="N_T_BAO3"/>
      <sheetName val="N_T_KHANH3"/>
      <sheetName val="N_T_AN3"/>
      <sheetName val="N_D_HUNG3"/>
      <sheetName val="P_H_MAI3"/>
      <sheetName val="D_T_LING3"/>
      <sheetName val="T_T_DUNG3"/>
      <sheetName val="N_T_T_THUY3"/>
      <sheetName val="N_V_HUNG3"/>
      <sheetName val="V_D_NHAT3"/>
      <sheetName val="T_Q_HUY3"/>
      <sheetName val="L_M_LOAN3"/>
      <sheetName val="T_Q_THANG3"/>
      <sheetName val="P_V_SON3"/>
      <sheetName val="BANG_KE9"/>
      <sheetName val="Q_KHAI9"/>
      <sheetName val="Nong_Q_TUAN9"/>
      <sheetName val="N_M_LAN9"/>
      <sheetName val="N_V_TRI9"/>
      <sheetName val="N_T_BAO9"/>
      <sheetName val="N_T_KHANH9"/>
      <sheetName val="N_T_AN9"/>
      <sheetName val="N_D_HUNG9"/>
      <sheetName val="P_H_MAI9"/>
      <sheetName val="D_T_LING9"/>
      <sheetName val="T_T_DUNG9"/>
      <sheetName val="N_T_T_THUY9"/>
      <sheetName val="N_V_HUNG9"/>
      <sheetName val="V_D_NHAT9"/>
      <sheetName val="T_Q_HUY9"/>
      <sheetName val="L_M_LOAN9"/>
      <sheetName val="T_Q_THANG9"/>
      <sheetName val="P_V_SON9"/>
      <sheetName val="BANG_KE4"/>
      <sheetName val="Q_KHAI4"/>
      <sheetName val="Nong_Q_TUAN4"/>
      <sheetName val="N_M_LAN4"/>
      <sheetName val="N_V_TRI4"/>
      <sheetName val="N_T_BAO4"/>
      <sheetName val="N_T_KHANH4"/>
      <sheetName val="N_T_AN4"/>
      <sheetName val="N_D_HUNG4"/>
      <sheetName val="P_H_MAI4"/>
      <sheetName val="D_T_LING4"/>
      <sheetName val="T_T_DUNG4"/>
      <sheetName val="N_T_T_THUY4"/>
      <sheetName val="N_V_HUNG4"/>
      <sheetName val="V_D_NHAT4"/>
      <sheetName val="T_Q_HUY4"/>
      <sheetName val="L_M_LOAN4"/>
      <sheetName val="T_Q_THANG4"/>
      <sheetName val="P_V_SON4"/>
      <sheetName val="BANG_KE6"/>
      <sheetName val="Q_KHAI6"/>
      <sheetName val="Nong_Q_TUAN6"/>
      <sheetName val="N_M_LAN6"/>
      <sheetName val="N_V_TRI6"/>
      <sheetName val="N_T_BAO6"/>
      <sheetName val="N_T_KHANH6"/>
      <sheetName val="N_T_AN6"/>
      <sheetName val="N_D_HUNG6"/>
      <sheetName val="P_H_MAI6"/>
      <sheetName val="D_T_LING6"/>
      <sheetName val="T_T_DUNG6"/>
      <sheetName val="N_T_T_THUY6"/>
      <sheetName val="N_V_HUNG6"/>
      <sheetName val="V_D_NHAT6"/>
      <sheetName val="T_Q_HUY6"/>
      <sheetName val="L_M_LOAN6"/>
      <sheetName val="T_Q_THANG6"/>
      <sheetName val="P_V_SON6"/>
      <sheetName val="BANG_KE5"/>
      <sheetName val="Q_KHAI5"/>
      <sheetName val="Nong_Q_TUAN5"/>
      <sheetName val="N_M_LAN5"/>
      <sheetName val="N_V_TRI5"/>
      <sheetName val="N_T_BAO5"/>
      <sheetName val="N_T_KHANH5"/>
      <sheetName val="N_T_AN5"/>
      <sheetName val="N_D_HUNG5"/>
      <sheetName val="P_H_MAI5"/>
      <sheetName val="D_T_LING5"/>
      <sheetName val="T_T_DUNG5"/>
      <sheetName val="N_T_T_THUY5"/>
      <sheetName val="N_V_HUNG5"/>
      <sheetName val="V_D_NHAT5"/>
      <sheetName val="T_Q_HUY5"/>
      <sheetName val="L_M_LOAN5"/>
      <sheetName val="T_Q_THANG5"/>
      <sheetName val="P_V_SON5"/>
      <sheetName val="BANG_KE7"/>
      <sheetName val="Q_KHAI7"/>
      <sheetName val="Nong_Q_TUAN7"/>
      <sheetName val="N_M_LAN7"/>
      <sheetName val="N_V_TRI7"/>
      <sheetName val="N_T_BAO7"/>
      <sheetName val="N_T_KHANH7"/>
      <sheetName val="N_T_AN7"/>
      <sheetName val="N_D_HUNG7"/>
      <sheetName val="P_H_MAI7"/>
      <sheetName val="D_T_LING7"/>
      <sheetName val="T_T_DUNG7"/>
      <sheetName val="N_T_T_THUY7"/>
      <sheetName val="N_V_HUNG7"/>
      <sheetName val="V_D_NHAT7"/>
      <sheetName val="T_Q_HUY7"/>
      <sheetName val="L_M_LOAN7"/>
      <sheetName val="T_Q_THANG7"/>
      <sheetName val="P_V_SON7"/>
      <sheetName val="BANG_KE8"/>
      <sheetName val="Q_KHAI8"/>
      <sheetName val="Nong_Q_TUAN8"/>
      <sheetName val="N_M_LAN8"/>
      <sheetName val="N_V_TRI8"/>
      <sheetName val="N_T_BAO8"/>
      <sheetName val="N_T_KHANH8"/>
      <sheetName val="N_T_AN8"/>
      <sheetName val="N_D_HUNG8"/>
      <sheetName val="P_H_MAI8"/>
      <sheetName val="D_T_LING8"/>
      <sheetName val="T_T_DUNG8"/>
      <sheetName val="N_T_T_THUY8"/>
      <sheetName val="N_V_HUNG8"/>
      <sheetName val="V_D_NHAT8"/>
      <sheetName val="T_Q_HUY8"/>
      <sheetName val="L_M_LOAN8"/>
      <sheetName val="T_Q_THANG8"/>
      <sheetName val="P_V_SON8"/>
      <sheetName val="BANG_KE10"/>
      <sheetName val="Q_KHAI10"/>
      <sheetName val="Nong_Q_TUAN10"/>
      <sheetName val="N_M_LAN10"/>
      <sheetName val="N_V_TRI10"/>
      <sheetName val="N_T_BAO10"/>
      <sheetName val="N_T_KHANH10"/>
      <sheetName val="N_T_AN10"/>
      <sheetName val="N_D_HUNG10"/>
      <sheetName val="P_H_MAI10"/>
      <sheetName val="D_T_LING10"/>
      <sheetName val="T_T_DUNG10"/>
      <sheetName val="N_T_T_THUY10"/>
      <sheetName val="N_V_HUNG10"/>
      <sheetName val="V_D_NHAT10"/>
      <sheetName val="T_Q_HUY10"/>
      <sheetName val="L_M_LOAN10"/>
      <sheetName val="T_Q_THANG10"/>
      <sheetName val="P_V_SON10"/>
      <sheetName val="BANG_KE11"/>
      <sheetName val="Q_KHAI11"/>
      <sheetName val="Nong_Q_TUAN11"/>
      <sheetName val="N_M_LAN11"/>
      <sheetName val="N_V_TRI11"/>
      <sheetName val="N_T_BAO11"/>
      <sheetName val="N_T_KHANH11"/>
      <sheetName val="N_T_AN11"/>
      <sheetName val="N_D_HUNG11"/>
      <sheetName val="P_H_MAI11"/>
      <sheetName val="D_T_LING11"/>
      <sheetName val="T_T_DUNG11"/>
      <sheetName val="N_T_T_THUY11"/>
      <sheetName val="N_V_HUNG11"/>
      <sheetName val="V_D_NHAT11"/>
      <sheetName val="T_Q_HUY11"/>
      <sheetName val="L_M_LOAN11"/>
      <sheetName val="T_Q_THANG11"/>
      <sheetName val="P_V_SON11"/>
      <sheetName val="BANG_KE12"/>
      <sheetName val="Q_KHAI12"/>
      <sheetName val="Nong_Q_TUAN12"/>
      <sheetName val="N_M_LAN12"/>
      <sheetName val="N_V_TRI12"/>
      <sheetName val="N_T_BAO12"/>
      <sheetName val="N_T_KHANH12"/>
      <sheetName val="N_T_AN12"/>
      <sheetName val="N_D_HUNG12"/>
      <sheetName val="P_H_MAI12"/>
      <sheetName val="D_T_LING12"/>
      <sheetName val="T_T_DUNG12"/>
      <sheetName val="N_T_T_THUY12"/>
      <sheetName val="N_V_HUNG12"/>
      <sheetName val="V_D_NHAT12"/>
      <sheetName val="T_Q_HUY12"/>
      <sheetName val="L_M_LOAN12"/>
      <sheetName val="T_Q_THANG12"/>
      <sheetName val="P_V_SON12"/>
      <sheetName val="BANG_KE13"/>
      <sheetName val="Q_KHAI13"/>
      <sheetName val="Nong_Q_TUAN13"/>
      <sheetName val="N_M_LAN13"/>
      <sheetName val="N_V_TRI13"/>
      <sheetName val="N_T_BAO13"/>
      <sheetName val="N_T_KHANH13"/>
      <sheetName val="N_T_AN13"/>
      <sheetName val="N_D_HUNG13"/>
      <sheetName val="P_H_MAI13"/>
      <sheetName val="D_T_LING13"/>
      <sheetName val="T_T_DUNG13"/>
      <sheetName val="N_T_T_THUY13"/>
      <sheetName val="N_V_HUNG13"/>
      <sheetName val="V_D_NHAT13"/>
      <sheetName val="T_Q_HUY13"/>
      <sheetName val="L_M_LOAN13"/>
      <sheetName val="T_Q_THANG13"/>
      <sheetName val="P_V_SON13"/>
      <sheetName val="BANG_KE14"/>
      <sheetName val="Q_KHAI14"/>
      <sheetName val="Nong_Q_TUAN14"/>
      <sheetName val="N_M_LAN14"/>
      <sheetName val="N_V_TRI14"/>
      <sheetName val="N_T_BAO14"/>
      <sheetName val="N_T_KHANH14"/>
      <sheetName val="N_T_AN14"/>
      <sheetName val="N_D_HUNG14"/>
      <sheetName val="P_H_MAI14"/>
      <sheetName val="D_T_LING14"/>
      <sheetName val="T_T_DUNG14"/>
      <sheetName val="N_T_T_THUY14"/>
      <sheetName val="N_V_HUNG14"/>
      <sheetName val="V_D_NHAT14"/>
      <sheetName val="T_Q_HUY14"/>
      <sheetName val="L_M_LOAN14"/>
      <sheetName val="T_Q_THANG14"/>
      <sheetName val="P_V_SON14"/>
      <sheetName val="BANG_KE15"/>
      <sheetName val="Q_KHAI15"/>
      <sheetName val="Nong_Q_TUAN15"/>
      <sheetName val="N_M_LAN15"/>
      <sheetName val="N_V_TRI15"/>
      <sheetName val="N_T_BAO15"/>
      <sheetName val="N_T_KHANH15"/>
      <sheetName val="N_T_AN15"/>
      <sheetName val="N_D_HUNG15"/>
      <sheetName val="P_H_MAI15"/>
      <sheetName val="D_T_LING15"/>
      <sheetName val="T_T_DUNG15"/>
      <sheetName val="N_T_T_THUY15"/>
      <sheetName val="N_V_HUNG15"/>
      <sheetName val="V_D_NHAT15"/>
      <sheetName val="T_Q_HUY15"/>
      <sheetName val="L_M_LOAN15"/>
      <sheetName val="T_Q_THANG15"/>
      <sheetName val="P_V_SON15"/>
      <sheetName val="BANG_KE16"/>
      <sheetName val="Q_KHAI16"/>
      <sheetName val="Nong_Q_TUAN16"/>
      <sheetName val="N_M_LAN16"/>
      <sheetName val="N_V_TRI16"/>
      <sheetName val="N_T_BAO16"/>
      <sheetName val="N_T_KHANH16"/>
      <sheetName val="N_T_AN16"/>
      <sheetName val="N_D_HUNG16"/>
      <sheetName val="P_H_MAI16"/>
      <sheetName val="D_T_LING16"/>
      <sheetName val="T_T_DUNG16"/>
      <sheetName val="N_T_T_THUY16"/>
      <sheetName val="N_V_HUNG16"/>
      <sheetName val="V_D_NHAT16"/>
      <sheetName val="T_Q_HUY16"/>
      <sheetName val="L_M_LOAN16"/>
      <sheetName val="T_Q_THANG16"/>
      <sheetName val="P_V_SON16"/>
      <sheetName val="BANG_KE21"/>
      <sheetName val="Q_KHAI21"/>
      <sheetName val="Nong_Q_TUAN21"/>
      <sheetName val="N_M_LAN21"/>
      <sheetName val="N_V_TRI21"/>
      <sheetName val="N_T_BAO21"/>
      <sheetName val="N_T_KHANH21"/>
      <sheetName val="N_T_AN21"/>
      <sheetName val="N_D_HUNG21"/>
      <sheetName val="P_H_MAI21"/>
      <sheetName val="D_T_LING21"/>
      <sheetName val="T_T_DUNG21"/>
      <sheetName val="N_T_T_THUY21"/>
      <sheetName val="N_V_HUNG21"/>
      <sheetName val="V_D_NHAT21"/>
      <sheetName val="T_Q_HUY21"/>
      <sheetName val="L_M_LOAN21"/>
      <sheetName val="T_Q_THANG21"/>
      <sheetName val="P_V_SON21"/>
      <sheetName val="BANG_KE20"/>
      <sheetName val="Q_KHAI20"/>
      <sheetName val="Nong_Q_TUAN20"/>
      <sheetName val="N_M_LAN20"/>
      <sheetName val="N_V_TRI20"/>
      <sheetName val="N_T_BAO20"/>
      <sheetName val="N_T_KHANH20"/>
      <sheetName val="N_T_AN20"/>
      <sheetName val="N_D_HUNG20"/>
      <sheetName val="P_H_MAI20"/>
      <sheetName val="D_T_LING20"/>
      <sheetName val="T_T_DUNG20"/>
      <sheetName val="N_T_T_THUY20"/>
      <sheetName val="N_V_HUNG20"/>
      <sheetName val="V_D_NHAT20"/>
      <sheetName val="T_Q_HUY20"/>
      <sheetName val="L_M_LOAN20"/>
      <sheetName val="T_Q_THANG20"/>
      <sheetName val="P_V_SON20"/>
      <sheetName val="BANG_KE17"/>
      <sheetName val="Q_KHAI17"/>
      <sheetName val="Nong_Q_TUAN17"/>
      <sheetName val="N_M_LAN17"/>
      <sheetName val="N_V_TRI17"/>
      <sheetName val="N_T_BAO17"/>
      <sheetName val="N_T_KHANH17"/>
      <sheetName val="N_T_AN17"/>
      <sheetName val="N_D_HUNG17"/>
      <sheetName val="P_H_MAI17"/>
      <sheetName val="D_T_LING17"/>
      <sheetName val="T_T_DUNG17"/>
      <sheetName val="N_T_T_THUY17"/>
      <sheetName val="N_V_HUNG17"/>
      <sheetName val="V_D_NHAT17"/>
      <sheetName val="T_Q_HUY17"/>
      <sheetName val="L_M_LOAN17"/>
      <sheetName val="T_Q_THANG17"/>
      <sheetName val="P_V_SON17"/>
      <sheetName val="BANG_KE18"/>
      <sheetName val="Q_KHAI18"/>
      <sheetName val="Nong_Q_TUAN18"/>
      <sheetName val="N_M_LAN18"/>
      <sheetName val="N_V_TRI18"/>
      <sheetName val="N_T_BAO18"/>
      <sheetName val="N_T_KHANH18"/>
      <sheetName val="N_T_AN18"/>
      <sheetName val="N_D_HUNG18"/>
      <sheetName val="P_H_MAI18"/>
      <sheetName val="D_T_LING18"/>
      <sheetName val="T_T_DUNG18"/>
      <sheetName val="N_T_T_THUY18"/>
      <sheetName val="N_V_HUNG18"/>
      <sheetName val="V_D_NHAT18"/>
      <sheetName val="T_Q_HUY18"/>
      <sheetName val="L_M_LOAN18"/>
      <sheetName val="T_Q_THANG18"/>
      <sheetName val="P_V_SON18"/>
      <sheetName val="BANG_KE19"/>
      <sheetName val="Q_KHAI19"/>
      <sheetName val="Nong_Q_TUAN19"/>
      <sheetName val="N_M_LAN19"/>
      <sheetName val="N_V_TRI19"/>
      <sheetName val="N_T_BAO19"/>
      <sheetName val="N_T_KHANH19"/>
      <sheetName val="N_T_AN19"/>
      <sheetName val="N_D_HUNG19"/>
      <sheetName val="P_H_MAI19"/>
      <sheetName val="D_T_LING19"/>
      <sheetName val="T_T_DUNG19"/>
      <sheetName val="N_T_T_THUY19"/>
      <sheetName val="N_V_HUNG19"/>
      <sheetName val="V_D_NHAT19"/>
      <sheetName val="T_Q_HUY19"/>
      <sheetName val="L_M_LOAN19"/>
      <sheetName val="T_Q_THANG19"/>
      <sheetName val="P_V_SON19"/>
      <sheetName val="BANG_KE22"/>
      <sheetName val="Q_KHAI22"/>
      <sheetName val="Nong_Q_TUAN22"/>
      <sheetName val="N_M_LAN22"/>
      <sheetName val="N_V_TRI22"/>
      <sheetName val="N_T_BAO22"/>
      <sheetName val="N_T_KHANH22"/>
      <sheetName val="N_T_AN22"/>
      <sheetName val="N_D_HUNG22"/>
      <sheetName val="P_H_MAI22"/>
      <sheetName val="D_T_LING22"/>
      <sheetName val="T_T_DUNG22"/>
      <sheetName val="N_T_T_THUY22"/>
      <sheetName val="N_V_HUNG22"/>
      <sheetName val="V_D_NHAT22"/>
      <sheetName val="T_Q_HUY22"/>
      <sheetName val="L_M_LOAN22"/>
      <sheetName val="T_Q_THANG22"/>
      <sheetName val="P_V_SON22"/>
      <sheetName val="BANG_KE23"/>
      <sheetName val="Q_KHAI23"/>
      <sheetName val="Nong_Q_TUAN23"/>
      <sheetName val="N_M_LAN23"/>
      <sheetName val="N_V_TRI23"/>
      <sheetName val="N_T_BAO23"/>
      <sheetName val="N_T_KHANH23"/>
      <sheetName val="N_T_AN23"/>
      <sheetName val="N_D_HUNG23"/>
      <sheetName val="P_H_MAI23"/>
      <sheetName val="D_T_LING23"/>
      <sheetName val="T_T_DUNG23"/>
      <sheetName val="N_T_T_THUY23"/>
      <sheetName val="N_V_HUNG23"/>
      <sheetName val="V_D_NHAT23"/>
      <sheetName val="T_Q_HUY23"/>
      <sheetName val="L_M_LOAN23"/>
      <sheetName val="T_Q_THANG23"/>
      <sheetName val="P_V_SON23"/>
      <sheetName val="BANG_KE24"/>
      <sheetName val="Q_KHAI24"/>
      <sheetName val="Nong_Q_TUAN24"/>
      <sheetName val="N_M_LAN24"/>
      <sheetName val="N_V_TRI24"/>
      <sheetName val="N_T_BAO24"/>
      <sheetName val="N_T_KHANH24"/>
      <sheetName val="N_T_AN24"/>
      <sheetName val="N_D_HUNG24"/>
      <sheetName val="P_H_MAI24"/>
      <sheetName val="D_T_LING24"/>
      <sheetName val="T_T_DUNG24"/>
      <sheetName val="N_T_T_THUY24"/>
      <sheetName val="N_V_HUNG24"/>
      <sheetName val="V_D_NHAT24"/>
      <sheetName val="T_Q_HUY24"/>
      <sheetName val="L_M_LOAN24"/>
      <sheetName val="T_Q_THANG24"/>
      <sheetName val="P_V_SON24"/>
      <sheetName val="#REF"/>
      <sheetName val="BANG_KE25"/>
      <sheetName val="Q_KHAI25"/>
      <sheetName val="Nong_Q_TUAN25"/>
      <sheetName val="N_M_LAN25"/>
      <sheetName val="N_V_TRI25"/>
      <sheetName val="N_T_BAO25"/>
      <sheetName val="N_T_KHANH25"/>
      <sheetName val="N_T_AN25"/>
      <sheetName val="N_D_HUNG25"/>
      <sheetName val="P_H_MAI25"/>
      <sheetName val="D_T_LING25"/>
      <sheetName val="T_T_DUNG25"/>
      <sheetName val="N_T_T_THUY25"/>
      <sheetName val="N_V_HUNG25"/>
      <sheetName val="V_D_NHAT25"/>
      <sheetName val="T_Q_HUY25"/>
      <sheetName val="L_M_LOAN25"/>
      <sheetName val="T_Q_THANG25"/>
      <sheetName val="P_V_SON25"/>
      <sheetName val="BANG_KE26"/>
      <sheetName val="Q_KHAI26"/>
      <sheetName val="Nong_Q_TUAN26"/>
      <sheetName val="N_M_LAN26"/>
      <sheetName val="N_V_TRI26"/>
      <sheetName val="N_T_BAO26"/>
      <sheetName val="N_T_KHANH26"/>
      <sheetName val="N_T_AN26"/>
      <sheetName val="N_D_HUNG26"/>
      <sheetName val="P_H_MAI26"/>
      <sheetName val="D_T_LING26"/>
      <sheetName val="T_T_DUNG26"/>
      <sheetName val="N_T_T_THUY26"/>
      <sheetName val="N_V_HUNG26"/>
      <sheetName val="V_D_NHAT26"/>
      <sheetName val="T_Q_HUY26"/>
      <sheetName val="L_M_LOAN26"/>
      <sheetName val="T_Q_THANG26"/>
      <sheetName val="P_V_SON26"/>
      <sheetName val="BANG_KE27"/>
      <sheetName val="Q_KHAI27"/>
      <sheetName val="Nong_Q_TUAN27"/>
      <sheetName val="N_M_LAN27"/>
      <sheetName val="N_V_TRI27"/>
      <sheetName val="N_T_BAO27"/>
      <sheetName val="N_T_KHANH27"/>
      <sheetName val="N_T_AN27"/>
      <sheetName val="N_D_HUNG27"/>
      <sheetName val="P_H_MAI27"/>
      <sheetName val="D_T_LING27"/>
      <sheetName val="T_T_DUNG27"/>
      <sheetName val="N_T_T_THUY27"/>
      <sheetName val="N_V_HUNG27"/>
      <sheetName val="V_D_NHAT27"/>
      <sheetName val="T_Q_HUY27"/>
      <sheetName val="L_M_LOAN27"/>
      <sheetName val="T_Q_THANG27"/>
      <sheetName val="P_V_SON27"/>
      <sheetName val="2006 salary calculaT"/>
      <sheetName val="Ds"/>
      <sheetName val="외주현황.wq1"/>
      <sheetName val="BANG_KE28"/>
      <sheetName val="Q_KHAI28"/>
      <sheetName val="Nong_Q_TUAN28"/>
      <sheetName val="N_M_LAN28"/>
      <sheetName val="N_V_TRI28"/>
      <sheetName val="N_T_BAO28"/>
      <sheetName val="N_T_KHANH28"/>
      <sheetName val="N_T_AN28"/>
      <sheetName val="N_D_HUNG28"/>
      <sheetName val="P_H_MAI28"/>
      <sheetName val="D_T_LING28"/>
      <sheetName val="T_T_DUNG28"/>
      <sheetName val="N_T_T_THUY28"/>
      <sheetName val="N_V_HUNG28"/>
      <sheetName val="V_D_NHAT28"/>
      <sheetName val="T_Q_HUY28"/>
      <sheetName val="L_M_LOAN28"/>
      <sheetName val="T_Q_THANG28"/>
      <sheetName val="P_V_SON28"/>
      <sheetName val="2006_salary_calculaT"/>
      <sheetName val="BANG_KE29"/>
      <sheetName val="Q_KHAI29"/>
      <sheetName val="Nong_Q_TUAN29"/>
      <sheetName val="N_M_LAN29"/>
      <sheetName val="N_V_TRI29"/>
      <sheetName val="N_T_BAO29"/>
      <sheetName val="N_T_KHANH29"/>
      <sheetName val="N_T_AN29"/>
      <sheetName val="N_D_HUNG29"/>
      <sheetName val="P_H_MAI29"/>
      <sheetName val="D_T_LING29"/>
      <sheetName val="T_T_DUNG29"/>
      <sheetName val="N_T_T_THUY29"/>
      <sheetName val="N_V_HUNG29"/>
      <sheetName val="V_D_NHAT29"/>
      <sheetName val="T_Q_HUY29"/>
      <sheetName val="L_M_LOAN29"/>
      <sheetName val="T_Q_THANG29"/>
      <sheetName val="P_V_SON29"/>
      <sheetName val="2006_salary_calculaT1"/>
      <sheetName val="외주현황_wq1"/>
      <sheetName val="BANG_KE30"/>
      <sheetName val="Q_KHAI30"/>
      <sheetName val="Nong_Q_TUAN30"/>
      <sheetName val="N_M_LAN30"/>
      <sheetName val="N_V_TRI30"/>
      <sheetName val="N_T_BAO30"/>
      <sheetName val="N_T_KHANH30"/>
      <sheetName val="N_T_AN30"/>
      <sheetName val="N_D_HUNG30"/>
      <sheetName val="P_H_MAI30"/>
      <sheetName val="D_T_LING30"/>
      <sheetName val="T_T_DUNG30"/>
      <sheetName val="N_T_T_THUY30"/>
      <sheetName val="N_V_HUNG30"/>
      <sheetName val="V_D_NHAT30"/>
      <sheetName val="T_Q_HUY30"/>
      <sheetName val="L_M_LOAN30"/>
      <sheetName val="T_Q_THANG30"/>
      <sheetName val="P_V_SON30"/>
      <sheetName val="2006_salary_calculaT2"/>
      <sheetName val="외주현황_wq11"/>
    </sheetNames>
    <sheetDataSet>
      <sheetData sheetId="0" refreshError="1">
        <row r="2">
          <cell r="A2" t="str">
            <v>Min</v>
          </cell>
          <cell r="B2" t="str">
            <v>Max</v>
          </cell>
          <cell r="C2" t="str">
            <v>Rate</v>
          </cell>
          <cell r="D2" t="str">
            <v>Deduction</v>
          </cell>
        </row>
        <row r="3">
          <cell r="A3">
            <v>5000000</v>
          </cell>
          <cell r="B3">
            <v>15000000</v>
          </cell>
          <cell r="C3">
            <v>0.1</v>
          </cell>
          <cell r="D3">
            <v>500000</v>
          </cell>
        </row>
        <row r="4">
          <cell r="A4">
            <v>15000000</v>
          </cell>
          <cell r="B4">
            <v>25000000</v>
          </cell>
          <cell r="C4">
            <v>0.2</v>
          </cell>
          <cell r="D4">
            <v>2000000</v>
          </cell>
        </row>
        <row r="5">
          <cell r="A5">
            <v>25000000</v>
          </cell>
          <cell r="B5">
            <v>40000000</v>
          </cell>
          <cell r="C5">
            <v>0.3</v>
          </cell>
          <cell r="D5">
            <v>4500000</v>
          </cell>
        </row>
        <row r="6">
          <cell r="A6">
            <v>40000000</v>
          </cell>
          <cell r="B6">
            <v>0</v>
          </cell>
          <cell r="C6">
            <v>0.4</v>
          </cell>
          <cell r="D6">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DDH"/>
      <sheetName val="TK"/>
      <sheetName val="TH"/>
      <sheetName val="TH bao cao"/>
      <sheetName val="Sheet1"/>
      <sheetName val="Sheet3"/>
      <sheetName val="Sheet2"/>
      <sheetName val="Sheet4"/>
      <sheetName val="Sheet5"/>
      <sheetName val="Sheet6"/>
      <sheetName val="BG"/>
      <sheetName val="NT"/>
      <sheetName val="Theo doi don hang. 20082018"/>
      <sheetName val="Index"/>
      <sheetName val="Phan_loai_khuon_"/>
      <sheetName val="TH_Khach_hang"/>
      <sheetName val="DDH_mau_(2)"/>
      <sheetName val="TH_(2)"/>
      <sheetName val="TH_bao_cao"/>
      <sheetName val="Theo_doi_don_hang__20082018"/>
      <sheetName val="Phan_loai_khuon_1"/>
      <sheetName val="TH_Khach_hang1"/>
      <sheetName val="DDH_mau_(2)1"/>
      <sheetName val="TH_(2)1"/>
      <sheetName val="TH_bao_cao1"/>
      <sheetName val="Theo_doi_don_hang__200820181"/>
    </sheetNames>
    <sheetDataSet>
      <sheetData sheetId="0" refreshError="1">
        <row r="4">
          <cell r="B4" t="str">
            <v>KN0</v>
          </cell>
          <cell r="D4" t="str">
            <v>KT01</v>
          </cell>
          <cell r="F4" t="str">
            <v>CN1</v>
          </cell>
        </row>
        <row r="5">
          <cell r="B5" t="str">
            <v>KCD</v>
          </cell>
          <cell r="D5" t="str">
            <v>KT02</v>
          </cell>
          <cell r="F5" t="str">
            <v>CN2</v>
          </cell>
        </row>
        <row r="6">
          <cell r="B6" t="str">
            <v>KD0</v>
          </cell>
          <cell r="D6" t="str">
            <v>KT03</v>
          </cell>
          <cell r="F6" t="str">
            <v>CN3</v>
          </cell>
        </row>
        <row r="7">
          <cell r="B7" t="str">
            <v>KLH</v>
          </cell>
          <cell r="D7" t="str">
            <v>KT04</v>
          </cell>
          <cell r="F7" t="str">
            <v>CN4</v>
          </cell>
        </row>
        <row r="8">
          <cell r="D8" t="str">
            <v>KT05</v>
          </cell>
          <cell r="F8" t="str">
            <v>CN5</v>
          </cell>
        </row>
        <row r="9">
          <cell r="D9" t="str">
            <v>KT06</v>
          </cell>
        </row>
        <row r="10">
          <cell r="D10" t="str">
            <v>KT07</v>
          </cell>
        </row>
        <row r="11">
          <cell r="D11" t="str">
            <v>KT08</v>
          </cell>
        </row>
        <row r="12">
          <cell r="D12" t="str">
            <v>KT09</v>
          </cell>
        </row>
        <row r="13">
          <cell r="D13" t="str">
            <v>KT10</v>
          </cell>
        </row>
        <row r="14">
          <cell r="D14" t="str">
            <v>KT11</v>
          </cell>
        </row>
        <row r="15">
          <cell r="D15" t="str">
            <v>KT12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B4" t="str">
            <v>KN0</v>
          </cell>
        </row>
      </sheetData>
      <sheetData sheetId="20"/>
      <sheetData sheetId="21"/>
      <sheetData sheetId="22"/>
      <sheetData sheetId="23"/>
      <sheetData sheetId="24"/>
      <sheetData sheetId="25">
        <row r="4">
          <cell r="B4" t="str">
            <v>KN0</v>
          </cell>
        </row>
      </sheetData>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sự ht (2)"/>
      <sheetName val="nhan sự ht"/>
      <sheetName val="SVTT"/>
      <sheetName val="Sheet1"/>
      <sheetName val="Danh sach"/>
      <sheetName val="#REF"/>
      <sheetName val="외주현황.wq1"/>
      <sheetName val="nhan_sự_ht_(2)"/>
      <sheetName val="nhan_sự_ht"/>
      <sheetName val="Danh_sach"/>
      <sheetName val="외주현황_wq1"/>
      <sheetName val="BANG CONG NHAN SỰ CTY CD QUA HT"/>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HI TIẾT"/>
      <sheetName val="BANG TH NEW"/>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SR THỦ ĐỨC"/>
      <sheetName val="BÌNH PHƯỚC NB"/>
      <sheetName val="CN TÂY NINH"/>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CTY KÍNH "/>
      <sheetName val="CTY LINH KIỆN NHỰA"/>
      <sheetName val="CTY LINH KIỆN COMPOSITE"/>
      <sheetName val="NHÀ MÁY KHUÔN CL"/>
      <sheetName val="AUTOCOM CL"/>
      <sheetName val="VINA MAZDA CL"/>
      <sheetName val="VTĐB CL"/>
      <sheetName val="VTB CL"/>
      <sheetName val="VTGNPP CL"/>
      <sheetName val="CTY ĐIỆN LẠNH"/>
      <sheetName val="CTY HCCD"/>
      <sheetName val="CTY CẢNG"/>
      <sheetName val="TRUONG CD NGHE CL"/>
      <sheetName val="MTV XAY DUNG CL"/>
      <sheetName val="ĐẦU TƯ HẠ TẦNG CL"/>
      <sheetName val="CTY THEP CL"/>
      <sheetName val="CTY CO KHI CL"/>
      <sheetName val="SX MÁY LẠNH Ô TÔ VINA"/>
      <sheetName val="CTSV"/>
      <sheetName val="CO DIEN CL"/>
      <sheetName val="DÂY ĐIỆN"/>
      <sheetName val="VPTQ"/>
      <sheetName val="NM NHÍP"/>
      <sheetName val="CTY TRUYỀN THÔNG ĐA PHƯƠNG TIỆN"/>
      <sheetName val="huy sin"/>
      <sheetName val="huy sim(2)"/>
      <sheetName val="ĐQM"/>
      <sheetName val="Sheet2"/>
      <sheetName val="Sheet1"/>
      <sheetName val="DANH_MUC"/>
      <sheetName val="CHI_TIẾT"/>
      <sheetName val="BANG_TH_NEW"/>
      <sheetName val="THƯ_VIỆN"/>
      <sheetName val="BẮC_TỪ_LIÊM"/>
      <sheetName val="CN_NGHỆ_AN_BB"/>
      <sheetName val="CN_LONG_BIÊN_BB"/>
      <sheetName val="CN_HÀ_ĐÔNG"/>
      <sheetName val="CTY_CƠ_KHÍ_CD_BB"/>
      <sheetName val="GNPP_QUẢNG_NAM_BB_"/>
      <sheetName val="KHO_CV_BB"/>
      <sheetName val="VTĐB_BB"/>
      <sheetName val="CN_GIẢI_PHÓNG_BB"/>
      <sheetName val="CTY_XD_VA_VT_TB(_KIA_GIẢI_PHÓNG"/>
      <sheetName val="CN_VĨNH_PHÚC_BB-TM"/>
      <sheetName val="CTY_VĨNH_PHÚC_TH_-_DL"/>
      <sheetName val="CN_HẢI_PHÒNG-KIA"/>
      <sheetName val="MAZDA_HẢI_PHÒNG"/>
      <sheetName val="VPĐD_THACO_BB"/>
      <sheetName val="PEUGEOT_LÊ_DUẨN"/>
      <sheetName val="CN_THANH_HÓA_BB"/>
      <sheetName val="BẮC_THANH_HÓA"/>
      <sheetName val="CN_Thái_Nguyên_(ĐỒNG_QUANG_DL)"/>
      <sheetName val="CTY_THÁI_NGUYÊN_TH_(TM)"/>
      <sheetName val="NGỌC_HỒI_BB(_MAZDA_GIẢI_PHÓNG)"/>
      <sheetName val="BẮC_NINH_BB"/>
      <sheetName val="BẮC_GIANG"/>
      <sheetName val="VĨNH_CÁT_HÀ_NAM_(TH_HÀ_NAM)"/>
      <sheetName val="QUẢNG_NINH_DLBB"/>
      <sheetName val="HẠ_LONG_(TM_Quảng_Ninh)_"/>
      <sheetName val="HÒA_BÌNH"/>
      <sheetName val="LẠNG_SƠN_BB"/>
      <sheetName val="CN_VIỆT_TRÌ_(MAZDA_PHÚ_THỌ)"/>
      <sheetName val="PC_MIỀN_BB"/>
      <sheetName val="PC_KHO"/>
      <sheetName val="CN_ĐÀ_NẴNG_TB_(Liên_Chiểu)"/>
      <sheetName val="CN_THANH_KHÊ_TB_(DL_ĐN)"/>
      <sheetName val="CN_QUẢNG_BÌNH_TB"/>
      <sheetName val="TNHH_MTV_Quảng_Bình"/>
      <sheetName val="CN_BÌNH_ĐỊNH_TB"/>
      <sheetName val="CN_TAM_KÌ_TB"/>
      <sheetName val="CN_HUẾ_TB"/>
      <sheetName val="PC_TB"/>
      <sheetName val="THACO_CV"/>
      <sheetName val="CN_PHAN_THIẾT_NB"/>
      <sheetName val="CN_NHA_TRANG_NB"/>
      <sheetName val="CN_ĐỨC_TRỌNG_NB"/>
      <sheetName val="CN_ĐÀ_LẠT_NB"/>
      <sheetName val="CN_BIÊN_HÒA_NB"/>
      <sheetName val="CN_DL_TÂY_ĐÔ_NB"/>
      <sheetName val="CN_TM_CẦN_THƠ_NB"/>
      <sheetName val="CN_AN_GIANG"/>
      <sheetName val="CN_TIỀN_GIANG_NB"/>
      <sheetName val="CN_VĨNH_LONG_NB_"/>
      <sheetName val="CN_AN_LẠC_NB"/>
      <sheetName val="CN_DIỆU_BẰNG_NB"/>
      <sheetName val="CN_AN_SƯƠNG_NB_"/>
      <sheetName val="CN_BÌNH_TÂN_NB"/>
      <sheetName val="CN_BÌNH_TRIỆU_NB"/>
      <sheetName val="CHUYÊN_DỤNG_NB"/>
      <sheetName val="TRƯỜNG_HẢI_BÌNH_DƯƠNG_(CAVEN)"/>
      <sheetName val="LÁI_THIÊU_NB"/>
      <sheetName val="SR_THỦ_ĐỨC"/>
      <sheetName val="BÌNH_PHƯỚC_NB"/>
      <sheetName val="CN_TÂY_NINH"/>
      <sheetName val="KIA_PMH"/>
      <sheetName val="MAZDA_PMH"/>
      <sheetName val="PEUGEOT_PMH"/>
      <sheetName val="_PHÚ_NHUẬN_NB"/>
      <sheetName val="CTY_VŨNG_TÀU_TH_(DL)"/>
      <sheetName val="CN_VŨNG_TÀU_(TM)"/>
      <sheetName val="CN_GÒ_VẤP"/>
      <sheetName val="MAZDA_CỘNG_HÒA"/>
      <sheetName val="PC_VPĐD_NB_"/>
      <sheetName val="VPĐD_KLH_CAC_CL"/>
      <sheetName val="THACO_KIA_CL"/>
      <sheetName val="THACO_BUS_CL"/>
      <sheetName val="CTY_KÍNH_"/>
      <sheetName val="CTY_LINH_KIỆN_NHỰA"/>
      <sheetName val="CTY_LINH_KIỆN_COMPOSITE"/>
      <sheetName val="NHÀ_MÁY_KHUÔN_CL"/>
      <sheetName val="AUTOCOM_CL"/>
      <sheetName val="VINA_MAZDA_CL"/>
      <sheetName val="VTĐB_CL"/>
      <sheetName val="VTB_CL"/>
      <sheetName val="VTGNPP_CL"/>
      <sheetName val="CTY_ĐIỆN_LẠNH"/>
      <sheetName val="CTY_HCCD"/>
      <sheetName val="CTY_CẢNG"/>
      <sheetName val="TRUONG_CD_NGHE_CL"/>
      <sheetName val="MTV_XAY_DUNG_CL"/>
      <sheetName val="ĐẦU_TƯ_HẠ_TẦNG_CL"/>
      <sheetName val="CTY_THEP_CL"/>
      <sheetName val="CTY_CO_KHI_CL"/>
      <sheetName val="SX_MÁY_LẠNH_Ô_TÔ_VINA"/>
      <sheetName val="CO_DIEN_CL"/>
      <sheetName val="DÂY_ĐIỆN"/>
      <sheetName val="NM_NHÍP"/>
      <sheetName val="CTY_TRUYỀN_THÔNG_ĐA_PHƯƠNG_TIỆN"/>
      <sheetName val="huy_sin"/>
      <sheetName val="huy_sim(2)"/>
      <sheetName val="DANH_MUC1"/>
      <sheetName val="CHI_TIẾT1"/>
      <sheetName val="BANG_TH_NEW1"/>
      <sheetName val="THƯ_VIỆN1"/>
      <sheetName val="BẮC_TỪ_LIÊM1"/>
      <sheetName val="CN_NGHỆ_AN_BB1"/>
      <sheetName val="CN_LONG_BIÊN_BB1"/>
      <sheetName val="CN_HÀ_ĐÔNG1"/>
      <sheetName val="CTY_CƠ_KHÍ_CD_BB1"/>
      <sheetName val="GNPP_QUẢNG_NAM_BB_1"/>
      <sheetName val="KHO_CV_BB1"/>
      <sheetName val="VTĐB_BB1"/>
      <sheetName val="CN_GIẢI_PHÓNG_BB1"/>
      <sheetName val="CTY_XD_VA_VT_TB(_KIA_GIẢI_PHÓN1"/>
      <sheetName val="CN_VĨNH_PHÚC_BB-TM1"/>
      <sheetName val="CTY_VĨNH_PHÚC_TH_-_DL1"/>
      <sheetName val="CN_HẢI_PHÒNG-KIA1"/>
      <sheetName val="MAZDA_HẢI_PHÒNG1"/>
      <sheetName val="VPĐD_THACO_BB1"/>
      <sheetName val="PEUGEOT_LÊ_DUẨN1"/>
      <sheetName val="CN_THANH_HÓA_BB1"/>
      <sheetName val="BẮC_THANH_HÓA1"/>
      <sheetName val="CN_Thái_Nguyên_(ĐỒNG_QUANG_DL)1"/>
      <sheetName val="CTY_THÁI_NGUYÊN_TH_(TM)1"/>
      <sheetName val="NGỌC_HỒI_BB(_MAZDA_GIẢI_PHÓNG)1"/>
      <sheetName val="BẮC_NINH_BB1"/>
      <sheetName val="BẮC_GIANG1"/>
      <sheetName val="VĨNH_CÁT_HÀ_NAM_(TH_HÀ_NAM)1"/>
      <sheetName val="QUẢNG_NINH_DLBB1"/>
      <sheetName val="HẠ_LONG_(TM_Quảng_Ninh)_1"/>
      <sheetName val="HÒA_BÌNH1"/>
      <sheetName val="LẠNG_SƠN_BB1"/>
      <sheetName val="CN_VIỆT_TRÌ_(MAZDA_PHÚ_THỌ)1"/>
      <sheetName val="PC_MIỀN_BB1"/>
      <sheetName val="PC_KHO1"/>
      <sheetName val="CN_ĐÀ_NẴNG_TB_(Liên_Chiểu)1"/>
      <sheetName val="CN_THANH_KHÊ_TB_(DL_ĐN)1"/>
      <sheetName val="CN_QUẢNG_BÌNH_TB1"/>
      <sheetName val="TNHH_MTV_Quảng_Bình1"/>
      <sheetName val="CN_BÌNH_ĐỊNH_TB1"/>
      <sheetName val="CN_TAM_KÌ_TB1"/>
      <sheetName val="CN_HUẾ_TB1"/>
      <sheetName val="PC_TB1"/>
      <sheetName val="THACO_CV1"/>
      <sheetName val="CN_PHAN_THIẾT_NB1"/>
      <sheetName val="CN_NHA_TRANG_NB1"/>
      <sheetName val="CN_ĐỨC_TRỌNG_NB1"/>
      <sheetName val="CN_ĐÀ_LẠT_NB1"/>
      <sheetName val="CN_BIÊN_HÒA_NB1"/>
      <sheetName val="CN_DL_TÂY_ĐÔ_NB1"/>
      <sheetName val="CN_TM_CẦN_THƠ_NB1"/>
      <sheetName val="CN_AN_GIANG1"/>
      <sheetName val="CN_TIỀN_GIANG_NB1"/>
      <sheetName val="CN_VĨNH_LONG_NB_1"/>
      <sheetName val="CN_AN_LẠC_NB1"/>
      <sheetName val="CN_DIỆU_BẰNG_NB1"/>
      <sheetName val="CN_AN_SƯƠNG_NB_1"/>
      <sheetName val="CN_BÌNH_TÂN_NB1"/>
      <sheetName val="CN_BÌNH_TRIỆU_NB1"/>
      <sheetName val="CHUYÊN_DỤNG_NB1"/>
      <sheetName val="TRƯỜNG_HẢI_BÌNH_DƯƠNG_(CAVEN)1"/>
      <sheetName val="LÁI_THIÊU_NB1"/>
      <sheetName val="SR_THỦ_ĐỨC1"/>
      <sheetName val="BÌNH_PHƯỚC_NB1"/>
      <sheetName val="CN_TÂY_NINH1"/>
      <sheetName val="KIA_PMH1"/>
      <sheetName val="MAZDA_PMH1"/>
      <sheetName val="PEUGEOT_PMH1"/>
      <sheetName val="_PHÚ_NHUẬN_NB1"/>
      <sheetName val="CTY_VŨNG_TÀU_TH_(DL)1"/>
      <sheetName val="CN_VŨNG_TÀU_(TM)1"/>
      <sheetName val="CN_GÒ_VẤP1"/>
      <sheetName val="MAZDA_CỘNG_HÒA1"/>
      <sheetName val="PC_VPĐD_NB_1"/>
      <sheetName val="VPĐD_KLH_CAC_CL1"/>
      <sheetName val="THACO_KIA_CL1"/>
      <sheetName val="THACO_BUS_CL1"/>
      <sheetName val="CTY_KÍNH_1"/>
      <sheetName val="CTY_LINH_KIỆN_NHỰA1"/>
      <sheetName val="CTY_LINH_KIỆN_COMPOSITE1"/>
      <sheetName val="NHÀ_MÁY_KHUÔN_CL1"/>
      <sheetName val="AUTOCOM_CL1"/>
      <sheetName val="VINA_MAZDA_CL1"/>
      <sheetName val="VTĐB_CL1"/>
      <sheetName val="VTB_CL1"/>
      <sheetName val="VTGNPP_CL1"/>
      <sheetName val="CTY_ĐIỆN_LẠNH1"/>
      <sheetName val="CTY_HCCD1"/>
      <sheetName val="CTY_CẢNG1"/>
      <sheetName val="TRUONG_CD_NGHE_CL1"/>
      <sheetName val="MTV_XAY_DUNG_CL1"/>
      <sheetName val="ĐẦU_TƯ_HẠ_TẦNG_CL1"/>
      <sheetName val="CTY_THEP_CL1"/>
      <sheetName val="CTY_CO_KHI_CL1"/>
      <sheetName val="SX_MÁY_LẠNH_Ô_TÔ_VINA1"/>
      <sheetName val="CO_DIEN_CL1"/>
      <sheetName val="DÂY_ĐIỆN1"/>
      <sheetName val="NM_NHÍP1"/>
      <sheetName val="CTY_TRUYỀN_THÔNG_ĐA_PHƯƠNG_TIỆ1"/>
      <sheetName val="huy_sin1"/>
      <sheetName val="huy_sim(2)1"/>
      <sheetName val="DANH_MUC2"/>
      <sheetName val="CHI_TIẾT2"/>
      <sheetName val="BANG_TH_NEW2"/>
      <sheetName val="THƯ_VIỆN2"/>
      <sheetName val="BẮC_TỪ_LIÊM2"/>
      <sheetName val="CN_NGHỆ_AN_BB2"/>
      <sheetName val="CN_LONG_BIÊN_BB2"/>
      <sheetName val="CN_HÀ_ĐÔNG2"/>
      <sheetName val="CTY_CƠ_KHÍ_CD_BB2"/>
      <sheetName val="GNPP_QUẢNG_NAM_BB_2"/>
      <sheetName val="KHO_CV_BB2"/>
      <sheetName val="VTĐB_BB2"/>
      <sheetName val="CN_GIẢI_PHÓNG_BB2"/>
      <sheetName val="CTY_XD_VA_VT_TB(_KIA_GIẢI_PHÓN2"/>
      <sheetName val="CN_VĨNH_PHÚC_BB-TM2"/>
      <sheetName val="CTY_VĨNH_PHÚC_TH_-_DL2"/>
      <sheetName val="CN_HẢI_PHÒNG-KIA2"/>
      <sheetName val="MAZDA_HẢI_PHÒNG2"/>
      <sheetName val="VPĐD_THACO_BB2"/>
      <sheetName val="PEUGEOT_LÊ_DUẨN2"/>
      <sheetName val="CN_THANH_HÓA_BB2"/>
      <sheetName val="BẮC_THANH_HÓA2"/>
      <sheetName val="CN_Thái_Nguyên_(ĐỒNG_QUANG_DL)2"/>
      <sheetName val="CTY_THÁI_NGUYÊN_TH_(TM)2"/>
      <sheetName val="NGỌC_HỒI_BB(_MAZDA_GIẢI_PHÓNG)2"/>
      <sheetName val="BẮC_NINH_BB2"/>
      <sheetName val="BẮC_GIANG2"/>
      <sheetName val="VĨNH_CÁT_HÀ_NAM_(TH_HÀ_NAM)2"/>
      <sheetName val="QUẢNG_NINH_DLBB2"/>
      <sheetName val="HẠ_LONG_(TM_Quảng_Ninh)_2"/>
      <sheetName val="HÒA_BÌNH2"/>
      <sheetName val="LẠNG_SƠN_BB2"/>
      <sheetName val="CN_VIỆT_TRÌ_(MAZDA_PHÚ_THỌ)2"/>
      <sheetName val="PC_MIỀN_BB2"/>
      <sheetName val="PC_KHO2"/>
      <sheetName val="CN_ĐÀ_NẴNG_TB_(Liên_Chiểu)2"/>
      <sheetName val="CN_THANH_KHÊ_TB_(DL_ĐN)2"/>
      <sheetName val="CN_QUẢNG_BÌNH_TB2"/>
      <sheetName val="TNHH_MTV_Quảng_Bình2"/>
      <sheetName val="CN_BÌNH_ĐỊNH_TB2"/>
      <sheetName val="CN_TAM_KÌ_TB2"/>
      <sheetName val="CN_HUẾ_TB2"/>
      <sheetName val="PC_TB2"/>
      <sheetName val="THACO_CV2"/>
      <sheetName val="CN_PHAN_THIẾT_NB2"/>
      <sheetName val="CN_NHA_TRANG_NB2"/>
      <sheetName val="CN_ĐỨC_TRỌNG_NB2"/>
      <sheetName val="CN_ĐÀ_LẠT_NB2"/>
      <sheetName val="CN_BIÊN_HÒA_NB2"/>
      <sheetName val="CN_DL_TÂY_ĐÔ_NB2"/>
      <sheetName val="CN_TM_CẦN_THƠ_NB2"/>
      <sheetName val="CN_AN_GIANG2"/>
      <sheetName val="CN_TIỀN_GIANG_NB2"/>
      <sheetName val="CN_VĨNH_LONG_NB_2"/>
      <sheetName val="CN_AN_LẠC_NB2"/>
      <sheetName val="CN_DIỆU_BẰNG_NB2"/>
      <sheetName val="CN_AN_SƯƠNG_NB_2"/>
      <sheetName val="CN_BÌNH_TÂN_NB2"/>
      <sheetName val="CN_BÌNH_TRIỆU_NB2"/>
      <sheetName val="CHUYÊN_DỤNG_NB2"/>
      <sheetName val="TRƯỜNG_HẢI_BÌNH_DƯƠNG_(CAVEN)2"/>
      <sheetName val="LÁI_THIÊU_NB2"/>
      <sheetName val="SR_THỦ_ĐỨC2"/>
      <sheetName val="BÌNH_PHƯỚC_NB2"/>
      <sheetName val="CN_TÂY_NINH2"/>
      <sheetName val="KIA_PMH2"/>
      <sheetName val="MAZDA_PMH2"/>
      <sheetName val="PEUGEOT_PMH2"/>
      <sheetName val="_PHÚ_NHUẬN_NB2"/>
      <sheetName val="CTY_VŨNG_TÀU_TH_(DL)2"/>
      <sheetName val="CN_VŨNG_TÀU_(TM)2"/>
      <sheetName val="CN_GÒ_VẤP2"/>
      <sheetName val="MAZDA_CỘNG_HÒA2"/>
      <sheetName val="PC_VPĐD_NB_2"/>
      <sheetName val="VPĐD_KLH_CAC_CL2"/>
      <sheetName val="THACO_KIA_CL2"/>
      <sheetName val="THACO_BUS_CL2"/>
      <sheetName val="CTY_KÍNH_2"/>
      <sheetName val="CTY_LINH_KIỆN_NHỰA2"/>
      <sheetName val="CTY_LINH_KIỆN_COMPOSITE2"/>
      <sheetName val="NHÀ_MÁY_KHUÔN_CL2"/>
      <sheetName val="AUTOCOM_CL2"/>
      <sheetName val="VINA_MAZDA_CL2"/>
      <sheetName val="VTĐB_CL2"/>
      <sheetName val="VTB_CL2"/>
      <sheetName val="VTGNPP_CL2"/>
      <sheetName val="CTY_ĐIỆN_LẠNH2"/>
      <sheetName val="CTY_HCCD2"/>
      <sheetName val="CTY_CẢNG2"/>
      <sheetName val="TRUONG_CD_NGHE_CL2"/>
      <sheetName val="MTV_XAY_DUNG_CL2"/>
      <sheetName val="ĐẦU_TƯ_HẠ_TẦNG_CL2"/>
      <sheetName val="CTY_THEP_CL2"/>
      <sheetName val="CTY_CO_KHI_CL2"/>
      <sheetName val="SX_MÁY_LẠNH_Ô_TÔ_VINA2"/>
      <sheetName val="CO_DIEN_CL2"/>
      <sheetName val="DÂY_ĐIỆN2"/>
      <sheetName val="NM_NHÍP2"/>
      <sheetName val="CTY_TRUYỀN_THÔNG_ĐA_PHƯƠNG_TIỆ2"/>
      <sheetName val="huy_sin2"/>
      <sheetName val="huy_sim(2)2"/>
      <sheetName val="DANH_MUC3"/>
      <sheetName val="CHI_TIẾT3"/>
      <sheetName val="BANG_TH_NEW3"/>
      <sheetName val="THƯ_VIỆN3"/>
      <sheetName val="BẮC_TỪ_LIÊM3"/>
      <sheetName val="CN_NGHỆ_AN_BB3"/>
      <sheetName val="CN_LONG_BIÊN_BB3"/>
      <sheetName val="CN_HÀ_ĐÔNG3"/>
      <sheetName val="CTY_CƠ_KHÍ_CD_BB3"/>
      <sheetName val="GNPP_QUẢNG_NAM_BB_3"/>
      <sheetName val="KHO_CV_BB3"/>
      <sheetName val="VTĐB_BB3"/>
      <sheetName val="CN_GIẢI_PHÓNG_BB3"/>
      <sheetName val="CTY_XD_VA_VT_TB(_KIA_GIẢI_PHÓN3"/>
      <sheetName val="CN_VĨNH_PHÚC_BB-TM3"/>
      <sheetName val="CTY_VĨNH_PHÚC_TH_-_DL3"/>
      <sheetName val="CN_HẢI_PHÒNG-KIA3"/>
      <sheetName val="MAZDA_HẢI_PHÒNG3"/>
      <sheetName val="VPĐD_THACO_BB3"/>
      <sheetName val="PEUGEOT_LÊ_DUẨN3"/>
      <sheetName val="CN_THANH_HÓA_BB3"/>
      <sheetName val="BẮC_THANH_HÓA3"/>
      <sheetName val="CN_Thái_Nguyên_(ĐỒNG_QUANG_DL)3"/>
      <sheetName val="CTY_THÁI_NGUYÊN_TH_(TM)3"/>
      <sheetName val="NGỌC_HỒI_BB(_MAZDA_GIẢI_PHÓNG)3"/>
      <sheetName val="BẮC_NINH_BB3"/>
      <sheetName val="BẮC_GIANG3"/>
      <sheetName val="VĨNH_CÁT_HÀ_NAM_(TH_HÀ_NAM)3"/>
      <sheetName val="QUẢNG_NINH_DLBB3"/>
      <sheetName val="HẠ_LONG_(TM_Quảng_Ninh)_3"/>
      <sheetName val="HÒA_BÌNH3"/>
      <sheetName val="LẠNG_SƠN_BB3"/>
      <sheetName val="CN_VIỆT_TRÌ_(MAZDA_PHÚ_THỌ)3"/>
      <sheetName val="PC_MIỀN_BB3"/>
      <sheetName val="PC_KHO3"/>
      <sheetName val="CN_ĐÀ_NẴNG_TB_(Liên_Chiểu)3"/>
      <sheetName val="CN_THANH_KHÊ_TB_(DL_ĐN)3"/>
      <sheetName val="CN_QUẢNG_BÌNH_TB3"/>
      <sheetName val="TNHH_MTV_Quảng_Bình3"/>
      <sheetName val="CN_BÌNH_ĐỊNH_TB3"/>
      <sheetName val="CN_TAM_KÌ_TB3"/>
      <sheetName val="CN_HUẾ_TB3"/>
      <sheetName val="PC_TB3"/>
      <sheetName val="THACO_CV3"/>
      <sheetName val="CN_PHAN_THIẾT_NB3"/>
      <sheetName val="CN_NHA_TRANG_NB3"/>
      <sheetName val="CN_ĐỨC_TRỌNG_NB3"/>
      <sheetName val="CN_ĐÀ_LẠT_NB3"/>
      <sheetName val="CN_BIÊN_HÒA_NB3"/>
      <sheetName val="CN_DL_TÂY_ĐÔ_NB3"/>
      <sheetName val="CN_TM_CẦN_THƠ_NB3"/>
      <sheetName val="CN_AN_GIANG3"/>
      <sheetName val="CN_TIỀN_GIANG_NB3"/>
      <sheetName val="CN_VĨNH_LONG_NB_3"/>
      <sheetName val="CN_AN_LẠC_NB3"/>
      <sheetName val="CN_DIỆU_BẰNG_NB3"/>
      <sheetName val="CN_AN_SƯƠNG_NB_3"/>
      <sheetName val="CN_BÌNH_TÂN_NB3"/>
      <sheetName val="CN_BÌNH_TRIỆU_NB3"/>
      <sheetName val="CHUYÊN_DỤNG_NB3"/>
      <sheetName val="TRƯỜNG_HẢI_BÌNH_DƯƠNG_(CAVEN)3"/>
      <sheetName val="LÁI_THIÊU_NB3"/>
      <sheetName val="SR_THỦ_ĐỨC3"/>
      <sheetName val="BÌNH_PHƯỚC_NB3"/>
      <sheetName val="CN_TÂY_NINH3"/>
      <sheetName val="KIA_PMH3"/>
      <sheetName val="MAZDA_PMH3"/>
      <sheetName val="PEUGEOT_PMH3"/>
      <sheetName val="_PHÚ_NHUẬN_NB3"/>
      <sheetName val="CTY_VŨNG_TÀU_TH_(DL)3"/>
      <sheetName val="CN_VŨNG_TÀU_(TM)3"/>
      <sheetName val="CN_GÒ_VẤP3"/>
      <sheetName val="MAZDA_CỘNG_HÒA3"/>
      <sheetName val="PC_VPĐD_NB_3"/>
      <sheetName val="VPĐD_KLH_CAC_CL3"/>
      <sheetName val="THACO_KIA_CL3"/>
      <sheetName val="THACO_BUS_CL3"/>
      <sheetName val="CTY_KÍNH_3"/>
      <sheetName val="CTY_LINH_KIỆN_NHỰA3"/>
      <sheetName val="CTY_LINH_KIỆN_COMPOSITE3"/>
      <sheetName val="NHÀ_MÁY_KHUÔN_CL3"/>
      <sheetName val="AUTOCOM_CL3"/>
      <sheetName val="VINA_MAZDA_CL3"/>
      <sheetName val="VTĐB_CL3"/>
      <sheetName val="VTB_CL3"/>
      <sheetName val="VTGNPP_CL3"/>
      <sheetName val="CTY_ĐIỆN_LẠNH3"/>
      <sheetName val="CTY_HCCD3"/>
      <sheetName val="CTY_CẢNG3"/>
      <sheetName val="TRUONG_CD_NGHE_CL3"/>
      <sheetName val="MTV_XAY_DUNG_CL3"/>
      <sheetName val="ĐẦU_TƯ_HẠ_TẦNG_CL3"/>
      <sheetName val="CTY_THEP_CL3"/>
      <sheetName val="CTY_CO_KHI_CL3"/>
      <sheetName val="SX_MÁY_LẠNH_Ô_TÔ_VINA3"/>
      <sheetName val="CO_DIEN_CL3"/>
      <sheetName val="DÂY_ĐIỆN3"/>
      <sheetName val="NM_NHÍP3"/>
      <sheetName val="CTY_TRUYỀN_THÔNG_ĐA_PHƯƠNG_TIỆ3"/>
      <sheetName val="huy_sin3"/>
      <sheetName val="huy_sim(2)3"/>
      <sheetName val="Tháng 05_final"/>
      <sheetName val="Phan loai khuo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sheetName val="T1"/>
      <sheetName val="TL1"/>
      <sheetName val="CHI TIẾT"/>
      <sheetName val="mau hoc hoi"/>
      <sheetName val="CAUDIT"/>
      <sheetName val="CHI_TIẾT"/>
      <sheetName val="mau_hoc_hoi"/>
      <sheetName val="CHI_TIẾT1"/>
      <sheetName val="mau_hoc_hoi1"/>
      <sheetName val="Phan loai khuon "/>
    </sheetNames>
    <sheetDataSet>
      <sheetData sheetId="0">
        <row r="4">
          <cell r="F4">
            <v>620000</v>
          </cell>
        </row>
        <row r="5">
          <cell r="F5">
            <v>24</v>
          </cell>
        </row>
        <row r="9">
          <cell r="B9" t="str">
            <v>nva</v>
          </cell>
          <cell r="C9" t="str">
            <v>NguyÔn V¨n A</v>
          </cell>
          <cell r="D9">
            <v>5.32</v>
          </cell>
          <cell r="E9" t="str">
            <v>Gi¸m ®èc</v>
          </cell>
          <cell r="F9">
            <v>3000000</v>
          </cell>
          <cell r="G9">
            <v>150000</v>
          </cell>
        </row>
        <row r="10">
          <cell r="B10" t="str">
            <v>nvb</v>
          </cell>
          <cell r="C10" t="str">
            <v>NguyÔn V¨n B</v>
          </cell>
          <cell r="D10">
            <v>4.66</v>
          </cell>
          <cell r="E10" t="str">
            <v>P. G§</v>
          </cell>
          <cell r="F10">
            <v>2800000</v>
          </cell>
          <cell r="G10">
            <v>120000</v>
          </cell>
        </row>
        <row r="11">
          <cell r="B11" t="str">
            <v>nvc</v>
          </cell>
          <cell r="C11" t="str">
            <v>NguyÔn V¨n C</v>
          </cell>
          <cell r="D11">
            <v>4.33</v>
          </cell>
          <cell r="E11" t="str">
            <v>KTT</v>
          </cell>
          <cell r="F11">
            <v>2500000</v>
          </cell>
          <cell r="G11">
            <v>100000</v>
          </cell>
        </row>
        <row r="12">
          <cell r="B12" t="str">
            <v>nvd</v>
          </cell>
          <cell r="C12" t="str">
            <v>NguyÔn V¨n D</v>
          </cell>
          <cell r="D12">
            <v>2.34</v>
          </cell>
          <cell r="E12" t="str">
            <v>nv</v>
          </cell>
          <cell r="F12">
            <v>2000000</v>
          </cell>
          <cell r="G12">
            <v>80000</v>
          </cell>
        </row>
      </sheetData>
      <sheetData sheetId="1"/>
      <sheetData sheetId="2"/>
      <sheetData sheetId="3" refreshError="1"/>
      <sheetData sheetId="4" refreshError="1"/>
      <sheetData sheetId="5" refreshError="1"/>
      <sheetData sheetId="6"/>
      <sheetData sheetId="7"/>
      <sheetData sheetId="8"/>
      <sheetData sheetId="9"/>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lương truy lĩnh"/>
      <sheetName val="Data"/>
      <sheetName val="THƯ VIỆN"/>
      <sheetName val="CAUDIT"/>
      <sheetName val="Bang_tinh_truy_linh_OK"/>
      <sheetName val="Bảng_lương_truy_lĩnh"/>
    </sheetNames>
    <definedNames>
      <definedName name="_____KDX3" refersTo="#REF!" sheetId="0"/>
    </defined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CE"/>
      <sheetName val="HIACE"/>
      <sheetName val="CAMRY"/>
      <sheetName val="LAND"/>
      <sheetName val="COROLLA"/>
      <sheetName val="INNOVA"/>
      <sheetName val="CROWN"/>
      <sheetName val="VIOS"/>
      <sheetName val="GSV40L"/>
      <sheetName val="ACV40L"/>
      <sheetName val="Other"/>
      <sheetName val="Sheet1"/>
      <sheetName val="AutoOpen Stub Data"/>
      <sheetName val="Customize Your Invoice"/>
      <sheetName val="Invoice"/>
      <sheetName val="Macros"/>
      <sheetName val="ATW"/>
      <sheetName val="Lock"/>
      <sheetName val="Intl Data Table"/>
      <sheetName val="TemplateInformation"/>
      <sheetName val="INVOICE1"/>
      <sheetName val="MTL$-INTER"/>
      <sheetName val="IBASE"/>
      <sheetName val="Ma xe+TVBH"/>
      <sheetName val="MA BC ONLINE"/>
      <sheetName val="Mã"/>
      <sheetName val="List chọn"/>
      <sheetName val="INDEX"/>
      <sheetName val="THVT"/>
      <sheetName val="th t 02"/>
      <sheetName val="chot mazda"/>
      <sheetName val="danh muc"/>
      <sheetName val="BANG MA CN"/>
      <sheetName val="DATA"/>
      <sheetName val="Sheet3"/>
      <sheetName val="Sheet2"/>
      <sheetName val="BẢNG KÊ CHỨNG TỪ - HỢP NHẤT"/>
      <sheetName val="MAZDA NTT"/>
      <sheetName val="MAZDA NVL"/>
      <sheetName val="TỔNG"/>
      <sheetName val="Sheet4"/>
      <sheetName val="IND-XE"/>
      <sheetName val="thamkhao"/>
      <sheetName val="Danh Mục"/>
      <sheetName val="HUONG DAN"/>
      <sheetName val="DM"/>
      <sheetName val="TinhThanhPho-QuanHuyen"/>
      <sheetName val="AutoOpen_Stub_Data"/>
      <sheetName val="Customize_Your_Invoice"/>
      <sheetName val="Intl_Data_Table"/>
      <sheetName val="Ma_xe+TVBH"/>
      <sheetName val="MA_BC_ONLINE"/>
      <sheetName val="List_chọn"/>
      <sheetName val="th_t_02"/>
      <sheetName val="chot_mazda"/>
      <sheetName val="danh_muc"/>
      <sheetName val="BANG_MA_CN"/>
      <sheetName val="BẢNG_KÊ_CHỨNG_TỪ_-_HỢP_NHẤT"/>
      <sheetName val="MAZDA_NTT"/>
      <sheetName val="MAZDA_NVL"/>
      <sheetName val="Danh_Mục"/>
      <sheetName val="HUONG_DAN"/>
      <sheetName val="AutoOpen_Stub_Data1"/>
      <sheetName val="Customize_Your_Invoice1"/>
      <sheetName val="Intl_Data_Table1"/>
      <sheetName val="Ma_xe+TVBH1"/>
      <sheetName val="MA_BC_ONLINE1"/>
      <sheetName val="List_chọn1"/>
      <sheetName val="th_t_021"/>
      <sheetName val="chot_mazda1"/>
      <sheetName val="danh_muc1"/>
      <sheetName val="BANG_MA_CN1"/>
      <sheetName val="BẢNG_KÊ_CHỨNG_TỪ_-_HỢP_NHẤT1"/>
      <sheetName val="MAZDA_NTT1"/>
      <sheetName val="MAZDA_NVL1"/>
      <sheetName val="Danh_Mục1"/>
      <sheetName val="HUONG_DAN1"/>
      <sheetName val="AutoOpen_Stub_Data2"/>
      <sheetName val="Customize_Your_Invoice2"/>
      <sheetName val="Intl_Data_Table2"/>
      <sheetName val="Ma_xe+TVBH2"/>
      <sheetName val="MA_BC_ONLINE2"/>
      <sheetName val="List_chọn2"/>
      <sheetName val="th_t_022"/>
      <sheetName val="chot_mazda2"/>
      <sheetName val="danh_muc2"/>
      <sheetName val="BANG_MA_CN2"/>
      <sheetName val="BẢNG_KÊ_CHỨNG_TỪ_-_HỢP_NHẤT2"/>
      <sheetName val="MAZDA_NTT2"/>
      <sheetName val="MAZDA_NVL2"/>
      <sheetName val="Danh_Mục2"/>
      <sheetName val="HUONG_DAN2"/>
      <sheetName val="AutoOpen_Stub_Data5"/>
      <sheetName val="Customize_Your_Invoice5"/>
      <sheetName val="Intl_Data_Table5"/>
      <sheetName val="Ma_xe+TVBH5"/>
      <sheetName val="MA_BC_ONLINE5"/>
      <sheetName val="List_chọn5"/>
      <sheetName val="th_t_025"/>
      <sheetName val="chot_mazda5"/>
      <sheetName val="danh_muc5"/>
      <sheetName val="BANG_MA_CN5"/>
      <sheetName val="BẢNG_KÊ_CHỨNG_TỪ_-_HỢP_NHẤT5"/>
      <sheetName val="MAZDA_NTT5"/>
      <sheetName val="MAZDA_NVL5"/>
      <sheetName val="Danh_Mục5"/>
      <sheetName val="HUONG_DAN5"/>
      <sheetName val="AutoOpen_Stub_Data3"/>
      <sheetName val="Customize_Your_Invoice3"/>
      <sheetName val="Intl_Data_Table3"/>
      <sheetName val="Ma_xe+TVBH3"/>
      <sheetName val="MA_BC_ONLINE3"/>
      <sheetName val="List_chọn3"/>
      <sheetName val="th_t_023"/>
      <sheetName val="chot_mazda3"/>
      <sheetName val="danh_muc3"/>
      <sheetName val="BANG_MA_CN3"/>
      <sheetName val="BẢNG_KÊ_CHỨNG_TỪ_-_HỢP_NHẤT3"/>
      <sheetName val="MAZDA_NTT3"/>
      <sheetName val="MAZDA_NVL3"/>
      <sheetName val="Danh_Mục3"/>
      <sheetName val="HUONG_DAN3"/>
      <sheetName val="AutoOpen_Stub_Data4"/>
      <sheetName val="Customize_Your_Invoice4"/>
      <sheetName val="Intl_Data_Table4"/>
      <sheetName val="Ma_xe+TVBH4"/>
      <sheetName val="MA_BC_ONLINE4"/>
      <sheetName val="List_chọn4"/>
      <sheetName val="th_t_024"/>
      <sheetName val="chot_mazda4"/>
      <sheetName val="danh_muc4"/>
      <sheetName val="BANG_MA_CN4"/>
      <sheetName val="BẢNG_KÊ_CHỨNG_TỪ_-_HỢP_NHẤT4"/>
      <sheetName val="MAZDA_NTT4"/>
      <sheetName val="MAZDA_NVL4"/>
      <sheetName val="Danh_Mục4"/>
      <sheetName val="HUONG_DAN4"/>
      <sheetName val="AutoOpen_Stub_Data6"/>
      <sheetName val="Customize_Your_Invoice6"/>
      <sheetName val="Intl_Data_Table6"/>
      <sheetName val="Ma_xe+TVBH6"/>
      <sheetName val="MA_BC_ONLINE6"/>
      <sheetName val="List_chọn6"/>
      <sheetName val="th_t_026"/>
      <sheetName val="chot_mazda6"/>
      <sheetName val="danh_muc6"/>
      <sheetName val="BANG_MA_CN6"/>
      <sheetName val="BẢNG_KÊ_CHỨNG_TỪ_-_HỢP_NHẤT6"/>
      <sheetName val="MAZDA_NTT6"/>
      <sheetName val="MAZDA_NVL6"/>
      <sheetName val="Danh_Mục6"/>
      <sheetName val="HUONG_DAN6"/>
      <sheetName val="Ds"/>
      <sheetName val="HTCD"/>
      <sheetName val="Tong hop DSNS xet luong"/>
      <sheetName val="KPI-in KMP BMW MINI "/>
      <sheetName val="CODE"/>
      <sheetName val="List BLĐ duyet vuot khung"/>
      <sheetName val="AutoOpen_Stub_Data7"/>
      <sheetName val="Customize_Your_Invoice7"/>
      <sheetName val="Intl_Data_Table7"/>
      <sheetName val="Ma_xe+TVBH7"/>
      <sheetName val="MA_BC_ONLINE7"/>
      <sheetName val="List_chọn7"/>
      <sheetName val="th_t_027"/>
      <sheetName val="chot_mazda7"/>
      <sheetName val="danh_muc7"/>
      <sheetName val="BANG_MA_CN7"/>
      <sheetName val="BẢNG_KÊ_CHỨNG_TỪ_-_HỢP_NHẤT7"/>
      <sheetName val="MAZDA_NTT7"/>
      <sheetName val="MAZDA_NVL7"/>
      <sheetName val="Danh_Mục7"/>
      <sheetName val="HUONG_DAN7"/>
      <sheetName val="Tong_hop_DSNS_xet_luong"/>
      <sheetName val="AutoOpen_Stub_Data8"/>
      <sheetName val="Customize_Your_Invoice8"/>
      <sheetName val="Intl_Data_Table8"/>
      <sheetName val="Ma_xe+TVBH8"/>
      <sheetName val="MA_BC_ONLINE8"/>
      <sheetName val="List_chọn8"/>
      <sheetName val="th_t_028"/>
      <sheetName val="chot_mazda8"/>
      <sheetName val="danh_muc8"/>
      <sheetName val="BANG_MA_CN8"/>
      <sheetName val="BẢNG_KÊ_CHỨNG_TỪ_-_HỢP_NHẤT8"/>
      <sheetName val="MAZDA_NTT8"/>
      <sheetName val="MAZDA_NVL8"/>
      <sheetName val="Danh_Mục8"/>
      <sheetName val="HUONG_DAN8"/>
      <sheetName val="Tong_hop_DSNS_xet_luong1"/>
      <sheetName val="외주현황.wq1"/>
      <sheetName val="#REF"/>
      <sheetName val="HSXL"/>
      <sheetName val="CP suamaybom"/>
      <sheetName val="Giá TB"/>
      <sheetName val="System"/>
      <sheetName val="SILICATE"/>
      <sheetName val="Thông tin"/>
      <sheetName val="CODE LIST"/>
      <sheetName val="Cong 6T"/>
      <sheetName val="Bang tinh truy linh OK"/>
      <sheetName val="Phan tich"/>
      <sheetName val="TinhGiaMTC"/>
      <sheetName val="TH MTC"/>
      <sheetName val="TH N.Cong"/>
      <sheetName val="TinhGiaNC"/>
      <sheetName val="TH Vat tu"/>
      <sheetName val="DMCP"/>
      <sheetName val="BC TỒN C.NỢ"/>
      <sheetName val="TỔNG HỢP"/>
      <sheetName val="B.C NGÀY"/>
      <sheetName val="Code TVBH"/>
      <sheetName val="Code Sản phẩm"/>
      <sheetName val="BUS"/>
      <sheetName val="LOAIXE"/>
      <sheetName val="Nguon PT xetai"/>
      <sheetName val="NGUON"/>
      <sheetName val="Nguon PT xe Ben"/>
      <sheetName val="Bien so"/>
      <sheetName val="AutoOpen_Stub_Data9"/>
      <sheetName val="Customize_Your_Invoice9"/>
      <sheetName val="Intl_Data_Table9"/>
      <sheetName val="Ma_xe+TVBH9"/>
      <sheetName val="MA_BC_ONLINE9"/>
      <sheetName val="List_chọn9"/>
      <sheetName val="th_t_029"/>
      <sheetName val="chot_mazda9"/>
      <sheetName val="danh_muc9"/>
      <sheetName val="BANG_MA_CN9"/>
      <sheetName val="BẢNG_KÊ_CHỨNG_TỪ_-_HỢP_NHẤT9"/>
      <sheetName val="MAZDA_NTT9"/>
      <sheetName val="MAZDA_NVL9"/>
      <sheetName val="Danh_Mục9"/>
      <sheetName val="HUONG_DAN9"/>
      <sheetName val="Tong_hop_DSNS_xet_luong2"/>
      <sheetName val="List_BLĐ_duyet_vuot_khung"/>
      <sheetName val="KPI-in_KMP_BMW_MINI_"/>
      <sheetName val="외주현황_wq1"/>
      <sheetName val="AutoOpen_Stub_Data10"/>
      <sheetName val="Customize_Your_Invoice10"/>
      <sheetName val="Intl_Data_Table10"/>
      <sheetName val="Ma_xe+TVBH10"/>
      <sheetName val="MA_BC_ONLINE10"/>
      <sheetName val="List_chọn10"/>
      <sheetName val="th_t_0210"/>
      <sheetName val="chot_mazda10"/>
      <sheetName val="danh_muc10"/>
      <sheetName val="BANG_MA_CN10"/>
      <sheetName val="BẢNG_KÊ_CHỨNG_TỪ_-_HỢP_NHẤT10"/>
      <sheetName val="MAZDA_NTT10"/>
      <sheetName val="MAZDA_NVL10"/>
      <sheetName val="Danh_Mục10"/>
      <sheetName val="HUONG_DAN10"/>
      <sheetName val="Tong_hop_DSNS_xet_luong3"/>
      <sheetName val="List_BLĐ_duyet_vuot_khung1"/>
      <sheetName val="KPI-in_KMP_BMW_MINI_1"/>
      <sheetName val="외주현황_wq11"/>
      <sheetName val="CPKS_TK"/>
      <sheetName val="nhan sự ht"/>
      <sheetName val="cong t2"/>
      <sheetName val="HC cbnv"/>
      <sheetName val="LŨY KẾ"/>
    </sheetNames>
    <sheetDataSet>
      <sheetData sheetId="0"/>
      <sheetData sheetId="1"/>
      <sheetData sheetId="2"/>
      <sheetData sheetId="3"/>
      <sheetData sheetId="4">
        <row r="15">
          <cell r="E15" t="str">
            <v>QTY</v>
          </cell>
        </row>
      </sheetData>
      <sheetData sheetId="5">
        <row r="15">
          <cell r="E15" t="str">
            <v>QTY</v>
          </cell>
        </row>
        <row r="28">
          <cell r="D28">
            <v>100</v>
          </cell>
        </row>
      </sheetData>
      <sheetData sheetId="6"/>
      <sheetData sheetId="7"/>
      <sheetData sheetId="8"/>
      <sheetData sheetId="9"/>
      <sheetData sheetId="10"/>
      <sheetData sheetId="11"/>
      <sheetData sheetId="12" refreshError="1"/>
      <sheetData sheetId="13" refreshError="1"/>
      <sheetData sheetId="14"/>
      <sheetData sheetId="15"/>
      <sheetData sheetId="16"/>
      <sheetData sheetId="17"/>
      <sheetData sheetId="18" refreshError="1"/>
      <sheetData sheetId="19"/>
      <sheetData sheetId="20"/>
      <sheetData sheetId="21"/>
      <sheetData sheetId="22"/>
      <sheetData sheetId="23" refreshError="1"/>
      <sheetData sheetId="24" refreshError="1"/>
      <sheetData sheetId="25"/>
      <sheetData sheetId="26" refreshError="1"/>
      <sheetData sheetId="27"/>
      <sheetData sheetId="28"/>
      <sheetData sheetId="29" refreshError="1"/>
      <sheetData sheetId="30" refreshError="1"/>
      <sheetData sheetId="31" refreshError="1"/>
      <sheetData sheetId="32" refreshError="1"/>
      <sheetData sheetId="33">
        <row r="28">
          <cell r="D28">
            <v>0</v>
          </cell>
        </row>
      </sheetData>
      <sheetData sheetId="34">
        <row r="28">
          <cell r="D28">
            <v>0</v>
          </cell>
        </row>
      </sheetData>
      <sheetData sheetId="35">
        <row r="28">
          <cell r="D28">
            <v>0</v>
          </cell>
        </row>
      </sheetData>
      <sheetData sheetId="36" refreshError="1"/>
      <sheetData sheetId="37" refreshError="1"/>
      <sheetData sheetId="38" refreshError="1"/>
      <sheetData sheetId="39">
        <row r="28">
          <cell r="D28">
            <v>0</v>
          </cell>
        </row>
      </sheetData>
      <sheetData sheetId="40">
        <row r="28">
          <cell r="D28">
            <v>0</v>
          </cell>
        </row>
      </sheetData>
      <sheetData sheetId="41">
        <row r="28">
          <cell r="D28">
            <v>0</v>
          </cell>
        </row>
      </sheetData>
      <sheetData sheetId="42">
        <row r="28">
          <cell r="D28">
            <v>0</v>
          </cell>
        </row>
      </sheetData>
      <sheetData sheetId="43" refreshError="1"/>
      <sheetData sheetId="44" refreshError="1"/>
      <sheetData sheetId="45"/>
      <sheetData sheetId="46">
        <row r="28">
          <cell r="D28">
            <v>0</v>
          </cell>
        </row>
      </sheetData>
      <sheetData sheetId="47">
        <row r="28">
          <cell r="D28">
            <v>0</v>
          </cell>
        </row>
      </sheetData>
      <sheetData sheetId="48">
        <row r="28">
          <cell r="D28">
            <v>0</v>
          </cell>
        </row>
      </sheetData>
      <sheetData sheetId="49">
        <row r="28">
          <cell r="D28">
            <v>0</v>
          </cell>
        </row>
      </sheetData>
      <sheetData sheetId="50">
        <row r="28">
          <cell r="D28">
            <v>0</v>
          </cell>
        </row>
      </sheetData>
      <sheetData sheetId="51">
        <row r="28">
          <cell r="D28">
            <v>0</v>
          </cell>
        </row>
      </sheetData>
      <sheetData sheetId="52">
        <row r="28">
          <cell r="D28">
            <v>0</v>
          </cell>
        </row>
      </sheetData>
      <sheetData sheetId="53">
        <row r="28">
          <cell r="D28">
            <v>0</v>
          </cell>
        </row>
      </sheetData>
      <sheetData sheetId="54">
        <row r="28">
          <cell r="D28">
            <v>0</v>
          </cell>
        </row>
      </sheetData>
      <sheetData sheetId="55">
        <row r="28">
          <cell r="D28">
            <v>0</v>
          </cell>
        </row>
      </sheetData>
      <sheetData sheetId="56">
        <row r="28">
          <cell r="D28">
            <v>0</v>
          </cell>
        </row>
      </sheetData>
      <sheetData sheetId="57">
        <row r="28">
          <cell r="D28">
            <v>0</v>
          </cell>
        </row>
      </sheetData>
      <sheetData sheetId="58">
        <row r="28">
          <cell r="D28">
            <v>0</v>
          </cell>
        </row>
      </sheetData>
      <sheetData sheetId="59">
        <row r="28">
          <cell r="D28">
            <v>0</v>
          </cell>
        </row>
      </sheetData>
      <sheetData sheetId="60">
        <row r="28">
          <cell r="D28">
            <v>0</v>
          </cell>
        </row>
      </sheetData>
      <sheetData sheetId="61">
        <row r="28">
          <cell r="D28">
            <v>0</v>
          </cell>
        </row>
      </sheetData>
      <sheetData sheetId="62">
        <row r="28">
          <cell r="D28">
            <v>0</v>
          </cell>
        </row>
      </sheetData>
      <sheetData sheetId="63">
        <row r="28">
          <cell r="D28">
            <v>0</v>
          </cell>
        </row>
      </sheetData>
      <sheetData sheetId="64">
        <row r="28">
          <cell r="D28">
            <v>0</v>
          </cell>
        </row>
      </sheetData>
      <sheetData sheetId="65">
        <row r="28">
          <cell r="D28">
            <v>0</v>
          </cell>
        </row>
      </sheetData>
      <sheetData sheetId="66">
        <row r="28">
          <cell r="D28">
            <v>0</v>
          </cell>
        </row>
      </sheetData>
      <sheetData sheetId="67">
        <row r="28">
          <cell r="D28">
            <v>0</v>
          </cell>
        </row>
      </sheetData>
      <sheetData sheetId="68">
        <row r="28">
          <cell r="D28">
            <v>0</v>
          </cell>
        </row>
      </sheetData>
      <sheetData sheetId="69">
        <row r="28">
          <cell r="D28">
            <v>0</v>
          </cell>
        </row>
      </sheetData>
      <sheetData sheetId="70">
        <row r="28">
          <cell r="D28">
            <v>0</v>
          </cell>
        </row>
      </sheetData>
      <sheetData sheetId="71">
        <row r="28">
          <cell r="D28">
            <v>0</v>
          </cell>
        </row>
      </sheetData>
      <sheetData sheetId="72">
        <row r="28">
          <cell r="D28">
            <v>0</v>
          </cell>
        </row>
      </sheetData>
      <sheetData sheetId="73">
        <row r="28">
          <cell r="D28">
            <v>0</v>
          </cell>
        </row>
      </sheetData>
      <sheetData sheetId="74">
        <row r="28">
          <cell r="D28">
            <v>0</v>
          </cell>
        </row>
      </sheetData>
      <sheetData sheetId="75">
        <row r="28">
          <cell r="D28">
            <v>0</v>
          </cell>
        </row>
      </sheetData>
      <sheetData sheetId="76">
        <row r="28">
          <cell r="D28">
            <v>0</v>
          </cell>
        </row>
      </sheetData>
      <sheetData sheetId="77">
        <row r="28">
          <cell r="D28">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ow r="28">
          <cell r="D28">
            <v>0</v>
          </cell>
        </row>
      </sheetData>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BAO CAO"/>
      <sheetName val="LLTN"/>
      <sheetName val="2014"/>
      <sheetName val="DIEU CHINH 20.01.2016"/>
      <sheetName val="DM"/>
      <sheetName val="CHI TIẾT"/>
      <sheetName val="THƯ VIỆN"/>
      <sheetName val="Danh_sach"/>
      <sheetName val="BAO_CAO"/>
      <sheetName val="DIEU_CHINH_20_01_2016"/>
      <sheetName val="CHI_TIẾT"/>
      <sheetName val="THƯ_VIỆN"/>
      <sheetName val="Danh_sach1"/>
      <sheetName val="BAO_CAO1"/>
      <sheetName val="DIEU_CHINH_20_01_20161"/>
      <sheetName val="CHI_TIẾT1"/>
      <sheetName val="THƯ_VIỆN1"/>
      <sheetName val="Danh_sach2"/>
      <sheetName val="BAO_CAO2"/>
      <sheetName val="DIEU_CHINH_20_01_20162"/>
      <sheetName val="CHI_TIẾT2"/>
      <sheetName val="THƯ_VIỆN2"/>
      <sheetName val="Danh_sach3"/>
      <sheetName val="BAO_CAO3"/>
      <sheetName val="DIEU_CHINH_20_01_20163"/>
      <sheetName val="CHI_TIẾT3"/>
      <sheetName val="THƯ_VIỆN3"/>
      <sheetName val="Danh_sach4"/>
      <sheetName val="BAO_CAO4"/>
      <sheetName val="DIEU_CHINH_20_01_20164"/>
      <sheetName val="CHI_TIẾT4"/>
      <sheetName val="THƯ_VIỆN4"/>
      <sheetName val="Danh_sach5"/>
      <sheetName val="BAO_CAO5"/>
      <sheetName val="DIEU_CHINH_20_01_20165"/>
      <sheetName val="CHI_TIẾT5"/>
      <sheetName val="THƯ_VIỆN5"/>
      <sheetName val="Danh_sach6"/>
      <sheetName val="BAO_CAO6"/>
      <sheetName val="DIEU_CHINH_20_01_20166"/>
      <sheetName val="CHI_TIẾT6"/>
      <sheetName val="THƯ_VIỆN6"/>
      <sheetName val="Danh_sach7"/>
      <sheetName val="BAO_CAO7"/>
      <sheetName val="DIEU_CHINH_20_01_20167"/>
      <sheetName val="CHI_TIẾT7"/>
      <sheetName val="THƯ_VIỆN7"/>
      <sheetName val="Danh_sach8"/>
      <sheetName val="BAO_CAO8"/>
      <sheetName val="DIEU_CHINH_20_01_20168"/>
      <sheetName val="CHI_TIẾT8"/>
      <sheetName val="THƯ_VIỆN8"/>
      <sheetName val="10.2018"/>
      <sheetName val="1- NM XE TAI - TONG HOP DANH GI"/>
      <sheetName val="Danh_sach9"/>
      <sheetName val="BAO_CAO9"/>
      <sheetName val="DIEU_CHINH_20_01_20169"/>
      <sheetName val="CHI_TIẾT9"/>
      <sheetName val="THƯ_VIỆN9"/>
      <sheetName val="10_2018"/>
      <sheetName val="Bang tinh truy linh OK"/>
      <sheetName val="INNOVA"/>
      <sheetName val="HSXL"/>
      <sheetName val="CP suamaybom"/>
      <sheetName val="Giá TB"/>
      <sheetName val="Phan tich DG"/>
      <sheetName val="TH vat tu"/>
      <sheetName val="Danh_sach10"/>
      <sheetName val="BAO_CAO10"/>
      <sheetName val="DIEU_CHINH_20_01_201610"/>
      <sheetName val="CHI_TIẾT10"/>
      <sheetName val="THƯ_VIỆN10"/>
      <sheetName val="10_20181"/>
      <sheetName val="1-_NM_XE_TAI_-_TONG_HOP_DANH_GI"/>
      <sheetName val="Bang_tinh_truy_linh_OK"/>
      <sheetName val="CP_suamaybom"/>
      <sheetName val="Giá_TB"/>
      <sheetName val="Phan_tich_DG"/>
      <sheetName val="TH_vat_tu"/>
      <sheetName val="05-3BK-TNCN"/>
      <sheetName val="Data"/>
      <sheetName val="HDSD"/>
      <sheetName val="Ds"/>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B4" t="str">
            <v>An Giang</v>
          </cell>
        </row>
      </sheetData>
      <sheetData sheetId="82"/>
      <sheetData sheetId="8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CB cang"/>
      <sheetName val="BIDVcang"/>
      <sheetName val="TIEN MAT cang"/>
      <sheetName val="Sheet2"/>
      <sheetName val="Sheet3"/>
      <sheetName val="CHUYEN KHOAN, TM"/>
      <sheetName val="Danh sach"/>
      <sheetName val="CAUDIT"/>
      <sheetName val="Bang tinh truy linh OK"/>
      <sheetName val="VCB_cang"/>
      <sheetName val="TIEN_MAT_cang"/>
      <sheetName val="CHUYEN_KHOAN,_TM"/>
      <sheetName val="Danh_sach"/>
    </sheetNames>
    <definedNames>
      <definedName name="_a1O"/>
      <definedName name="_a2O"/>
      <definedName name="_a3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ách thép"/>
      <sheetName val="TC 06-12"/>
      <sheetName val="CN 07-12"/>
      <sheetName val="Tổng hợp xe đưa đón"/>
      <sheetName val="INNOVA"/>
      <sheetName val="CAUDIT"/>
    </sheetNames>
    <sheetDataSet>
      <sheetData sheetId="0" refreshError="1">
        <row r="9">
          <cell r="D9" t="str">
            <v>Ngô Thiên Vũ</v>
          </cell>
          <cell r="E9" t="str">
            <v>1102134</v>
          </cell>
          <cell r="F9" t="str">
            <v>Quản đốc</v>
          </cell>
          <cell r="G9" t="str">
            <v>Xưởng thép tấm</v>
          </cell>
          <cell r="J9" t="str">
            <v>Quản đốc xưởng</v>
          </cell>
        </row>
        <row r="10">
          <cell r="D10" t="str">
            <v>Võ Văn Đồng</v>
          </cell>
          <cell r="E10" t="str">
            <v>0911083</v>
          </cell>
          <cell r="F10" t="str">
            <v>Nhân viên</v>
          </cell>
          <cell r="G10" t="str">
            <v>Xưởng thép tấm</v>
          </cell>
          <cell r="J10" t="str">
            <v>Kế hoạch - Kỹ thuật thùng xe</v>
          </cell>
        </row>
        <row r="11">
          <cell r="D11" t="str">
            <v>Nguyễn Nhật Nam</v>
          </cell>
          <cell r="E11" t="str">
            <v>0912136</v>
          </cell>
          <cell r="F11" t="str">
            <v>Chuyên viên</v>
          </cell>
          <cell r="G11" t="str">
            <v>Xưởng thép tấm</v>
          </cell>
          <cell r="H11">
            <v>8</v>
          </cell>
          <cell r="J11" t="str">
            <v>Kế hoạch kỹ thuật CKD, đồ rời</v>
          </cell>
        </row>
        <row r="12">
          <cell r="D12" t="str">
            <v>Nguyễn Lân</v>
          </cell>
          <cell r="E12" t="str">
            <v>0903294</v>
          </cell>
          <cell r="F12" t="str">
            <v>Nhân viên</v>
          </cell>
          <cell r="G12" t="str">
            <v>Xưởng thép tấm</v>
          </cell>
          <cell r="I12">
            <v>1</v>
          </cell>
          <cell r="J12" t="str">
            <v>Kế hoạch Kỹ thuật xe Bus</v>
          </cell>
        </row>
        <row r="13">
          <cell r="D13" t="str">
            <v>Huỳnh Kim Cầu</v>
          </cell>
          <cell r="E13" t="str">
            <v>1004219</v>
          </cell>
          <cell r="F13" t="str">
            <v>Chuyền trưởng</v>
          </cell>
          <cell r="G13" t="str">
            <v>Chuyền cắt nhiệt</v>
          </cell>
          <cell r="H13">
            <v>8</v>
          </cell>
          <cell r="J13" t="str">
            <v>Kỹ thuật CNC</v>
          </cell>
        </row>
        <row r="14">
          <cell r="D14" t="str">
            <v>Nguyễn Anh Duy</v>
          </cell>
          <cell r="E14" t="str">
            <v>1408238</v>
          </cell>
          <cell r="F14" t="str">
            <v>Nhân viên</v>
          </cell>
          <cell r="G14" t="str">
            <v>Xưởng thép tấm</v>
          </cell>
          <cell r="I14">
            <v>1</v>
          </cell>
          <cell r="J14" t="str">
            <v>Kế hoạch mảng thùng</v>
          </cell>
        </row>
        <row r="15">
          <cell r="D15" t="str">
            <v>Nguyễn Văn Dương</v>
          </cell>
          <cell r="E15" t="str">
            <v>0704055</v>
          </cell>
          <cell r="F15" t="str">
            <v>Chuyền trưởng</v>
          </cell>
          <cell r="G15" t="str">
            <v xml:space="preserve">Chuyền cắt </v>
          </cell>
          <cell r="H15">
            <v>14</v>
          </cell>
          <cell r="J15" t="str">
            <v>Quản lý chuyền cắt</v>
          </cell>
        </row>
        <row r="16">
          <cell r="D16" t="str">
            <v>Nguyễn Văn Lâm</v>
          </cell>
          <cell r="E16" t="str">
            <v>0903190</v>
          </cell>
          <cell r="F16" t="str">
            <v>Tổ trưởng</v>
          </cell>
          <cell r="G16" t="str">
            <v>Tổ cắt nhỏ</v>
          </cell>
          <cell r="J16" t="str">
            <v>Cắt phôi xe bus</v>
          </cell>
        </row>
        <row r="17">
          <cell r="D17" t="str">
            <v>Trần Anh Việt</v>
          </cell>
          <cell r="E17" t="str">
            <v>0905270</v>
          </cell>
          <cell r="F17" t="str">
            <v>Công nhân</v>
          </cell>
          <cell r="G17" t="str">
            <v>Tổ cắt nhỏ</v>
          </cell>
          <cell r="I17">
            <v>2</v>
          </cell>
          <cell r="J17" t="str">
            <v>Cắt phôi xe bus</v>
          </cell>
        </row>
        <row r="18">
          <cell r="D18" t="str">
            <v>Ngô Công Liêu</v>
          </cell>
          <cell r="E18" t="str">
            <v>0907167</v>
          </cell>
          <cell r="F18" t="str">
            <v>Công nhân</v>
          </cell>
          <cell r="G18" t="str">
            <v>Tổ cắt nhỏ</v>
          </cell>
          <cell r="H18">
            <v>15</v>
          </cell>
          <cell r="J18" t="str">
            <v>Cắt phôi xe bus</v>
          </cell>
        </row>
        <row r="19">
          <cell r="D19" t="str">
            <v>Đặng Văn Trung</v>
          </cell>
          <cell r="E19" t="str">
            <v>1307153</v>
          </cell>
          <cell r="F19" t="str">
            <v>Công nhân</v>
          </cell>
          <cell r="G19" t="str">
            <v>Tổ cắt nhỏ</v>
          </cell>
          <cell r="J19" t="str">
            <v>Cắt phôi xe bus</v>
          </cell>
        </row>
        <row r="20">
          <cell r="D20" t="str">
            <v>Đỗ Văn Phi</v>
          </cell>
          <cell r="E20" t="str">
            <v>1010004</v>
          </cell>
          <cell r="F20" t="str">
            <v>Công nhân</v>
          </cell>
          <cell r="G20" t="str">
            <v>Tổ cắt nhỏ</v>
          </cell>
          <cell r="J20" t="str">
            <v>Cắt phôi xe bus</v>
          </cell>
        </row>
        <row r="21">
          <cell r="D21" t="str">
            <v>Nguyễn Tấn Hùng</v>
          </cell>
          <cell r="E21" t="str">
            <v>1307025</v>
          </cell>
          <cell r="F21" t="str">
            <v>Công nhân</v>
          </cell>
          <cell r="G21" t="str">
            <v>Tổ cắt nhỏ</v>
          </cell>
          <cell r="J21" t="str">
            <v>Cắt phôi xe bus</v>
          </cell>
        </row>
        <row r="22">
          <cell r="D22" t="str">
            <v>Nguyễn Văn Hậu</v>
          </cell>
          <cell r="E22" t="str">
            <v>1407050</v>
          </cell>
          <cell r="F22" t="str">
            <v>Công nhân</v>
          </cell>
          <cell r="G22" t="str">
            <v>Tổ cắt nhỏ</v>
          </cell>
          <cell r="H22">
            <v>4</v>
          </cell>
          <cell r="J22" t="str">
            <v>Cắt phôi xe bus</v>
          </cell>
        </row>
        <row r="23">
          <cell r="D23" t="str">
            <v>Nguyễn Thế Quý</v>
          </cell>
          <cell r="E23" t="str">
            <v>1312122</v>
          </cell>
          <cell r="F23" t="str">
            <v>Công nhân</v>
          </cell>
          <cell r="G23" t="str">
            <v>Tổ cắt nhỏ</v>
          </cell>
          <cell r="H23">
            <v>6</v>
          </cell>
          <cell r="J23" t="str">
            <v>Cắt phôi xe bus</v>
          </cell>
        </row>
        <row r="24">
          <cell r="D24" t="str">
            <v>Nguyễn Viết Hân</v>
          </cell>
          <cell r="E24" t="str">
            <v>1403086</v>
          </cell>
          <cell r="F24" t="str">
            <v>Công nhân</v>
          </cell>
          <cell r="G24" t="str">
            <v>Tổ cắt nhỏ</v>
          </cell>
          <cell r="H24">
            <v>17</v>
          </cell>
          <cell r="J24" t="str">
            <v>Cắt phôi xe bus</v>
          </cell>
        </row>
        <row r="25">
          <cell r="D25" t="str">
            <v>Nguyễn Công Toàn</v>
          </cell>
          <cell r="E25" t="str">
            <v>1405134</v>
          </cell>
          <cell r="F25" t="str">
            <v>Công nhân</v>
          </cell>
          <cell r="G25" t="str">
            <v>Tổ cắt nhỏ</v>
          </cell>
          <cell r="J25" t="str">
            <v>Cắt phôi xe bus</v>
          </cell>
        </row>
        <row r="26">
          <cell r="D26" t="str">
            <v>Trần Tuấn Vũ</v>
          </cell>
          <cell r="E26" t="str">
            <v>1407032</v>
          </cell>
          <cell r="F26" t="str">
            <v>Công nhân</v>
          </cell>
          <cell r="G26" t="str">
            <v>Tổ cắt nhỏ</v>
          </cell>
          <cell r="H26">
            <v>2</v>
          </cell>
          <cell r="J26" t="str">
            <v>Cắt phôi xe bus</v>
          </cell>
        </row>
        <row r="27">
          <cell r="D27" t="str">
            <v>Nguyễn Văn Tiểu Phụng</v>
          </cell>
          <cell r="E27" t="str">
            <v>1409183</v>
          </cell>
          <cell r="F27" t="str">
            <v>Công nhân</v>
          </cell>
          <cell r="G27" t="str">
            <v>Tổ cắt nhỏ</v>
          </cell>
          <cell r="H27">
            <v>2</v>
          </cell>
          <cell r="J27" t="str">
            <v>Cắt phôi xe bus</v>
          </cell>
        </row>
        <row r="28">
          <cell r="D28" t="str">
            <v>Nguyễn Hồng Nghi</v>
          </cell>
          <cell r="E28" t="str">
            <v>1410248</v>
          </cell>
          <cell r="F28" t="str">
            <v>Công nhân</v>
          </cell>
          <cell r="G28" t="str">
            <v>Tổ cắt nhỏ</v>
          </cell>
          <cell r="I28">
            <v>2</v>
          </cell>
          <cell r="J28" t="str">
            <v>Cắt phôi xe bus</v>
          </cell>
        </row>
        <row r="29">
          <cell r="D29" t="str">
            <v>Phan Thọ</v>
          </cell>
          <cell r="E29" t="str">
            <v>0803089</v>
          </cell>
          <cell r="F29" t="str">
            <v>Tổ trưởng</v>
          </cell>
          <cell r="G29" t="str">
            <v>Tổ cắt trung</v>
          </cell>
          <cell r="J29" t="str">
            <v>Cắt phôi xe bus</v>
          </cell>
        </row>
        <row r="30">
          <cell r="D30" t="str">
            <v>Phạm Văn Hiển</v>
          </cell>
          <cell r="E30" t="str">
            <v>1103176</v>
          </cell>
          <cell r="F30" t="str">
            <v>Công nhân</v>
          </cell>
          <cell r="G30" t="str">
            <v>Tổ cắt trung</v>
          </cell>
          <cell r="H30">
            <v>4</v>
          </cell>
          <cell r="J30" t="str">
            <v>Cắt phôi xe bus</v>
          </cell>
        </row>
        <row r="31">
          <cell r="D31" t="str">
            <v>Trần Đức Tú</v>
          </cell>
          <cell r="E31" t="str">
            <v>0603025</v>
          </cell>
          <cell r="F31" t="str">
            <v>Công nhân</v>
          </cell>
          <cell r="G31" t="str">
            <v>Tổ cắt trung</v>
          </cell>
          <cell r="J31" t="str">
            <v>Cắt phôi xe bus</v>
          </cell>
        </row>
        <row r="32">
          <cell r="D32" t="str">
            <v>Nguyễn Thanh Xuân</v>
          </cell>
          <cell r="E32" t="str">
            <v>0904056</v>
          </cell>
          <cell r="F32" t="str">
            <v>Công nhân</v>
          </cell>
          <cell r="G32" t="str">
            <v>Tổ cắt trung</v>
          </cell>
          <cell r="H32">
            <v>13</v>
          </cell>
          <cell r="J32" t="str">
            <v>Cắt phôi xe bus</v>
          </cell>
        </row>
        <row r="33">
          <cell r="D33" t="str">
            <v>Hồ Ngọc Trung</v>
          </cell>
          <cell r="E33" t="str">
            <v>0906197</v>
          </cell>
          <cell r="F33" t="str">
            <v>Công nhân</v>
          </cell>
          <cell r="G33" t="str">
            <v>Tổ cắt trung</v>
          </cell>
          <cell r="H33">
            <v>10</v>
          </cell>
          <cell r="J33" t="str">
            <v>Cắt phôi xe bus</v>
          </cell>
        </row>
        <row r="34">
          <cell r="D34" t="str">
            <v>Lê Văn Hưng</v>
          </cell>
          <cell r="E34" t="str">
            <v>1003246</v>
          </cell>
          <cell r="F34" t="str">
            <v>Công nhân</v>
          </cell>
          <cell r="G34" t="str">
            <v>Tổ cắt trung</v>
          </cell>
          <cell r="J34" t="str">
            <v>Cắt phôi xe bus</v>
          </cell>
        </row>
        <row r="35">
          <cell r="D35" t="str">
            <v>Lê Minh Phụng</v>
          </cell>
          <cell r="E35" t="str">
            <v>1307081</v>
          </cell>
          <cell r="F35" t="str">
            <v>Công nhân</v>
          </cell>
          <cell r="G35" t="str">
            <v>Tổ cắt trung</v>
          </cell>
          <cell r="I35">
            <v>2</v>
          </cell>
          <cell r="J35" t="str">
            <v>Cắt phôi xe bus</v>
          </cell>
        </row>
        <row r="36">
          <cell r="D36" t="str">
            <v>Đỗ Minh Tùng</v>
          </cell>
          <cell r="E36" t="str">
            <v>1307158</v>
          </cell>
          <cell r="F36" t="str">
            <v>Công nhân</v>
          </cell>
          <cell r="G36" t="str">
            <v>Tổ cắt trung</v>
          </cell>
          <cell r="H36">
            <v>1</v>
          </cell>
          <cell r="J36" t="str">
            <v>Cắt phôi xe bus</v>
          </cell>
        </row>
        <row r="37">
          <cell r="D37" t="str">
            <v>Phan Thành Như</v>
          </cell>
          <cell r="E37" t="str">
            <v>1307040</v>
          </cell>
          <cell r="F37" t="str">
            <v>Công nhân</v>
          </cell>
          <cell r="G37" t="str">
            <v>Tổ cắt trung</v>
          </cell>
          <cell r="H37">
            <v>8</v>
          </cell>
          <cell r="J37" t="str">
            <v>Cắt phôi xe bus</v>
          </cell>
        </row>
        <row r="38">
          <cell r="D38" t="str">
            <v>Hồ Duy Tân</v>
          </cell>
          <cell r="E38" t="str">
            <v>1312072</v>
          </cell>
          <cell r="F38" t="str">
            <v>Công nhân</v>
          </cell>
          <cell r="G38" t="str">
            <v>Tổ cắt trung</v>
          </cell>
          <cell r="I38">
            <v>3</v>
          </cell>
          <cell r="J38" t="str">
            <v>Cắt phôi xe bus</v>
          </cell>
        </row>
        <row r="39">
          <cell r="D39" t="str">
            <v>Đoàn Thế Tuấn</v>
          </cell>
          <cell r="E39" t="str">
            <v>1312121</v>
          </cell>
          <cell r="F39" t="str">
            <v>Công nhân</v>
          </cell>
          <cell r="G39" t="str">
            <v>Tổ cắt trung</v>
          </cell>
          <cell r="H39">
            <v>10</v>
          </cell>
          <cell r="J39" t="str">
            <v>Cắt phôi xe bus</v>
          </cell>
        </row>
        <row r="40">
          <cell r="D40" t="str">
            <v>Ngô Văn Ái</v>
          </cell>
          <cell r="E40" t="str">
            <v>1403087</v>
          </cell>
          <cell r="F40" t="str">
            <v>Công nhân</v>
          </cell>
          <cell r="G40" t="str">
            <v>Tổ cắt trung</v>
          </cell>
          <cell r="I40">
            <v>4</v>
          </cell>
          <cell r="J40" t="str">
            <v>Cắt phôi xe bus</v>
          </cell>
        </row>
        <row r="41">
          <cell r="D41" t="str">
            <v>Võ Văn Luyến</v>
          </cell>
          <cell r="E41" t="str">
            <v>1105147</v>
          </cell>
          <cell r="F41" t="str">
            <v>Công nhân</v>
          </cell>
          <cell r="G41" t="str">
            <v>Tổ cắt trung</v>
          </cell>
          <cell r="I41">
            <v>4</v>
          </cell>
          <cell r="J41" t="str">
            <v>Cắt phôi xe bus</v>
          </cell>
        </row>
        <row r="42">
          <cell r="D42" t="str">
            <v>Phan Văn Trúc</v>
          </cell>
          <cell r="E42" t="str">
            <v>1404059</v>
          </cell>
          <cell r="F42" t="str">
            <v>Công nhân</v>
          </cell>
          <cell r="G42" t="str">
            <v>Tổ cắt trung</v>
          </cell>
          <cell r="J42" t="str">
            <v>Cắt phôi xe bus</v>
          </cell>
        </row>
        <row r="43">
          <cell r="D43" t="str">
            <v>Nguyễn Văn Vương</v>
          </cell>
          <cell r="E43" t="str">
            <v>1407183</v>
          </cell>
          <cell r="F43" t="str">
            <v>Công nhân</v>
          </cell>
          <cell r="G43" t="str">
            <v>Tổ cắt trung</v>
          </cell>
          <cell r="H43">
            <v>10</v>
          </cell>
          <cell r="J43" t="str">
            <v>Cắt phôi xe bus</v>
          </cell>
        </row>
        <row r="44">
          <cell r="D44" t="str">
            <v>Nguyễn Văn Ký</v>
          </cell>
          <cell r="E44" t="str">
            <v>1307077</v>
          </cell>
          <cell r="F44" t="str">
            <v>Công nhân</v>
          </cell>
          <cell r="G44" t="str">
            <v>Tổ cắt trung</v>
          </cell>
          <cell r="J44" t="str">
            <v>Cắt phôi xe bus</v>
          </cell>
        </row>
        <row r="45">
          <cell r="D45" t="str">
            <v>Đỗ Quang Phúc</v>
          </cell>
          <cell r="E45" t="str">
            <v>1407115</v>
          </cell>
          <cell r="F45" t="str">
            <v>Công nhân</v>
          </cell>
          <cell r="G45" t="str">
            <v>Tổ cắt trung</v>
          </cell>
          <cell r="J45" t="str">
            <v>Cắt phôi xe bus</v>
          </cell>
        </row>
        <row r="46">
          <cell r="D46" t="str">
            <v>Trương Công Nhạng</v>
          </cell>
          <cell r="E46" t="str">
            <v>1411208</v>
          </cell>
          <cell r="F46" t="str">
            <v>Công nhân</v>
          </cell>
          <cell r="G46" t="str">
            <v>Tổ cắt trung</v>
          </cell>
          <cell r="J46" t="str">
            <v>Cắt phôi xe bus</v>
          </cell>
        </row>
        <row r="47">
          <cell r="D47" t="str">
            <v>Trần Ngọc Trọng</v>
          </cell>
          <cell r="E47" t="str">
            <v>0803138</v>
          </cell>
          <cell r="F47" t="str">
            <v>Công nhân</v>
          </cell>
          <cell r="G47" t="str">
            <v>Tổ cắt trung</v>
          </cell>
          <cell r="J47" t="str">
            <v>Cắt phôi xe bus</v>
          </cell>
        </row>
        <row r="48">
          <cell r="D48" t="str">
            <v>Phạm Quang</v>
          </cell>
          <cell r="E48" t="str">
            <v>0706027</v>
          </cell>
          <cell r="F48" t="str">
            <v>Công nhân</v>
          </cell>
          <cell r="G48" t="str">
            <v>Tổ cắt lớn</v>
          </cell>
          <cell r="J48" t="str">
            <v>Cắt phôi xe bus</v>
          </cell>
        </row>
        <row r="49">
          <cell r="D49" t="str">
            <v>Đỗ Quang Nở</v>
          </cell>
          <cell r="E49" t="str">
            <v>0705024</v>
          </cell>
          <cell r="F49" t="str">
            <v>Công nhân</v>
          </cell>
          <cell r="G49" t="str">
            <v>Tổ cắt lớn</v>
          </cell>
          <cell r="H49">
            <v>16</v>
          </cell>
          <cell r="J49" t="str">
            <v>Cắt phôi xe bus</v>
          </cell>
        </row>
        <row r="50">
          <cell r="D50" t="str">
            <v>Trần Nguyên Trung</v>
          </cell>
          <cell r="E50" t="str">
            <v>1006186</v>
          </cell>
          <cell r="F50" t="str">
            <v>Công nhân</v>
          </cell>
          <cell r="G50" t="str">
            <v>Tổ cắt lớn</v>
          </cell>
          <cell r="J50" t="str">
            <v>Cắt phôi xe bus</v>
          </cell>
        </row>
        <row r="51">
          <cell r="D51" t="str">
            <v>Nguyễn Tấn Sơn</v>
          </cell>
          <cell r="E51" t="str">
            <v>1005153</v>
          </cell>
          <cell r="F51" t="str">
            <v>Công nhân</v>
          </cell>
          <cell r="G51" t="str">
            <v>Tổ cắt lớn</v>
          </cell>
          <cell r="H51">
            <v>18</v>
          </cell>
          <cell r="J51" t="str">
            <v>Cắt phôi xe bus</v>
          </cell>
        </row>
        <row r="52">
          <cell r="D52" t="str">
            <v>Nguyễn Văn Tùng</v>
          </cell>
          <cell r="E52" t="str">
            <v>0707022</v>
          </cell>
          <cell r="F52" t="str">
            <v>Công nhân</v>
          </cell>
          <cell r="G52" t="str">
            <v>Tổ cắt lớn</v>
          </cell>
          <cell r="H52">
            <v>8</v>
          </cell>
          <cell r="J52" t="str">
            <v>Cắt phôi xe bus</v>
          </cell>
        </row>
        <row r="53">
          <cell r="D53" t="str">
            <v>Nguyễn Đăng Duy</v>
          </cell>
          <cell r="E53" t="str">
            <v>1103227</v>
          </cell>
          <cell r="F53" t="str">
            <v>Công nhân</v>
          </cell>
          <cell r="G53" t="str">
            <v>Tổ cắt lớn</v>
          </cell>
          <cell r="H53">
            <v>17</v>
          </cell>
          <cell r="J53" t="str">
            <v>Cắt phôi xe bus</v>
          </cell>
        </row>
        <row r="54">
          <cell r="D54" t="str">
            <v>Võ Văn Vũ</v>
          </cell>
          <cell r="E54" t="str">
            <v>1404060</v>
          </cell>
          <cell r="F54" t="str">
            <v>Công nhân</v>
          </cell>
          <cell r="G54" t="str">
            <v>Tổ cắt lớn</v>
          </cell>
          <cell r="J54" t="str">
            <v>Cắt phôi xe bus</v>
          </cell>
        </row>
        <row r="55">
          <cell r="D55" t="str">
            <v>Huỳnh Văn Chương</v>
          </cell>
          <cell r="E55" t="str">
            <v>1411218</v>
          </cell>
          <cell r="F55" t="str">
            <v>Công nhân</v>
          </cell>
          <cell r="G55" t="str">
            <v>Tổ cắt lớn</v>
          </cell>
          <cell r="J55" t="str">
            <v>Cắt phôi xe bus</v>
          </cell>
        </row>
        <row r="56">
          <cell r="D56" t="str">
            <v>Nguyễn Hữu Nghĩa</v>
          </cell>
          <cell r="E56" t="str">
            <v>1008079</v>
          </cell>
          <cell r="F56" t="str">
            <v>Công nhân</v>
          </cell>
          <cell r="G56" t="str">
            <v>Kiểm soát</v>
          </cell>
          <cell r="H56">
            <v>17</v>
          </cell>
          <cell r="J56" t="str">
            <v>Cắt phôi xe bus</v>
          </cell>
        </row>
        <row r="57">
          <cell r="D57" t="str">
            <v>Phạm Chánh Huy</v>
          </cell>
          <cell r="E57" t="str">
            <v>0905100</v>
          </cell>
          <cell r="F57" t="str">
            <v>Chuyền trưởng</v>
          </cell>
          <cell r="G57" t="str">
            <v>Chuyền xả cuộn</v>
          </cell>
          <cell r="I57">
            <v>1</v>
          </cell>
          <cell r="J57" t="str">
            <v>Chuyền xả</v>
          </cell>
        </row>
        <row r="58">
          <cell r="D58" t="str">
            <v>Nguyễn Hữu Hiển</v>
          </cell>
          <cell r="E58" t="str">
            <v>0904151</v>
          </cell>
          <cell r="F58" t="str">
            <v>Công nhân</v>
          </cell>
          <cell r="G58" t="str">
            <v>Chuyền xả băng 03-3mm</v>
          </cell>
          <cell r="J58" t="str">
            <v>Chuyền xả</v>
          </cell>
        </row>
        <row r="59">
          <cell r="D59" t="str">
            <v>Lê Vũ Song</v>
          </cell>
          <cell r="E59" t="str">
            <v>1407231</v>
          </cell>
          <cell r="F59" t="str">
            <v>Công nhân</v>
          </cell>
          <cell r="G59" t="str">
            <v>Chuyền xả băng 1-6mm</v>
          </cell>
          <cell r="H59">
            <v>2</v>
          </cell>
          <cell r="J59" t="str">
            <v>Chuyền xả</v>
          </cell>
        </row>
        <row r="60">
          <cell r="D60" t="str">
            <v>Phạm Văn Hiệu</v>
          </cell>
          <cell r="E60" t="str">
            <v>1307159</v>
          </cell>
          <cell r="F60" t="str">
            <v>Công nhân</v>
          </cell>
          <cell r="G60" t="str">
            <v>Chuyền 3-12mm</v>
          </cell>
          <cell r="I60">
            <v>3</v>
          </cell>
          <cell r="J60" t="str">
            <v>Chuyền xả</v>
          </cell>
        </row>
        <row r="61">
          <cell r="D61" t="str">
            <v xml:space="preserve">Nguyễn Đắc Bá </v>
          </cell>
          <cell r="E61" t="str">
            <v>0704022</v>
          </cell>
          <cell r="F61" t="str">
            <v>Công nhân</v>
          </cell>
          <cell r="G61" t="str">
            <v>Chuyền 3-12mm</v>
          </cell>
          <cell r="J61" t="str">
            <v>Chuyền xả</v>
          </cell>
        </row>
        <row r="62">
          <cell r="D62" t="str">
            <v>Ngô Quang Huyền</v>
          </cell>
          <cell r="E62" t="str">
            <v>1404061</v>
          </cell>
          <cell r="F62" t="str">
            <v>Công nhân</v>
          </cell>
          <cell r="G62" t="str">
            <v>Chuyền xả băng 03-3mm</v>
          </cell>
          <cell r="J62" t="str">
            <v>Chuyền xả</v>
          </cell>
        </row>
        <row r="63">
          <cell r="D63" t="str">
            <v>Đổ Anh Tú</v>
          </cell>
          <cell r="E63" t="str">
            <v>0801073</v>
          </cell>
          <cell r="F63" t="str">
            <v>Công nhân</v>
          </cell>
          <cell r="G63" t="str">
            <v>Chuyền xả</v>
          </cell>
          <cell r="J63" t="str">
            <v>Chuyền xả</v>
          </cell>
        </row>
        <row r="64">
          <cell r="D64" t="str">
            <v>Nguyễn Phúc Trung</v>
          </cell>
          <cell r="E64" t="str">
            <v>1407233</v>
          </cell>
          <cell r="F64" t="str">
            <v>Công nhân</v>
          </cell>
          <cell r="G64" t="str">
            <v>Chuyền xả</v>
          </cell>
          <cell r="J64" t="str">
            <v>Chuyền xả</v>
          </cell>
        </row>
        <row r="65">
          <cell r="D65" t="str">
            <v>Trần Thanh Chung</v>
          </cell>
          <cell r="E65" t="str">
            <v>0803084</v>
          </cell>
          <cell r="F65" t="str">
            <v>Công nhân</v>
          </cell>
          <cell r="G65" t="str">
            <v>Máy cán đà</v>
          </cell>
          <cell r="J65" t="str">
            <v>Cắt phôi xe bus</v>
          </cell>
        </row>
        <row r="66">
          <cell r="D66" t="str">
            <v>Dương Văn Nhựt</v>
          </cell>
          <cell r="E66" t="str">
            <v>0905103</v>
          </cell>
          <cell r="F66" t="str">
            <v>Nhân viên</v>
          </cell>
          <cell r="G66" t="str">
            <v>Máy  cắt laser</v>
          </cell>
          <cell r="J66" t="str">
            <v>Tạp vụ xưởng</v>
          </cell>
        </row>
        <row r="67">
          <cell r="D67" t="str">
            <v>Nguyễn Trường Hậu</v>
          </cell>
          <cell r="E67" t="str">
            <v>1405092</v>
          </cell>
          <cell r="F67" t="str">
            <v>Chuyên viên</v>
          </cell>
          <cell r="G67" t="str">
            <v>Máy  cắt laser</v>
          </cell>
          <cell r="H67">
            <v>6</v>
          </cell>
          <cell r="J67" t="str">
            <v>Cắt phôi xe bus</v>
          </cell>
        </row>
        <row r="68">
          <cell r="D68" t="str">
            <v>Hà Văn Hiếu</v>
          </cell>
          <cell r="E68" t="str">
            <v>1407229</v>
          </cell>
          <cell r="F68" t="str">
            <v>Công nhân</v>
          </cell>
          <cell r="G68" t="str">
            <v>Máy  cắt laser</v>
          </cell>
          <cell r="H68">
            <v>4</v>
          </cell>
          <cell r="J68" t="str">
            <v>Cắt phôi xe bus</v>
          </cell>
        </row>
        <row r="69">
          <cell r="D69" t="str">
            <v>Nguyễn Văn Tứ</v>
          </cell>
          <cell r="E69" t="str">
            <v>1312120</v>
          </cell>
          <cell r="F69" t="str">
            <v>Công nhân</v>
          </cell>
          <cell r="G69" t="str">
            <v>Máy  cắt laser</v>
          </cell>
          <cell r="H69">
            <v>6</v>
          </cell>
          <cell r="J69" t="str">
            <v>Cắt phôi xe bus</v>
          </cell>
        </row>
        <row r="70">
          <cell r="D70" t="str">
            <v>Phạm Công Định</v>
          </cell>
          <cell r="E70" t="str">
            <v>0909088</v>
          </cell>
          <cell r="F70" t="str">
            <v>Công nhân</v>
          </cell>
          <cell r="G70" t="str">
            <v>Tổ cắt CNC</v>
          </cell>
          <cell r="H70">
            <v>4</v>
          </cell>
          <cell r="J70" t="str">
            <v>Cắt thép hộp TKMB</v>
          </cell>
        </row>
        <row r="71">
          <cell r="D71" t="str">
            <v>Hồ Đức Rin</v>
          </cell>
          <cell r="E71" t="str">
            <v>1010083</v>
          </cell>
          <cell r="F71" t="str">
            <v>Công nhân</v>
          </cell>
          <cell r="G71" t="str">
            <v>Tổ cắt CNC</v>
          </cell>
          <cell r="H71">
            <v>8</v>
          </cell>
          <cell r="J71" t="str">
            <v>Cắt phôi xe bus</v>
          </cell>
        </row>
        <row r="72">
          <cell r="D72" t="str">
            <v>Đinh Văn Huẩn</v>
          </cell>
          <cell r="E72" t="str">
            <v>0908190</v>
          </cell>
          <cell r="F72" t="str">
            <v>Công nhân</v>
          </cell>
          <cell r="G72" t="str">
            <v>Tổ cắt CNC</v>
          </cell>
          <cell r="J72" t="str">
            <v>Cắt phôi xe bus</v>
          </cell>
        </row>
        <row r="73">
          <cell r="D73" t="str">
            <v>Huỳnh Tấn Thuận</v>
          </cell>
          <cell r="E73" t="str">
            <v>1103182</v>
          </cell>
          <cell r="F73" t="str">
            <v>Công nhân</v>
          </cell>
          <cell r="G73" t="str">
            <v>Tổ cắt CNC</v>
          </cell>
          <cell r="I73">
            <v>2</v>
          </cell>
          <cell r="J73" t="str">
            <v>Cắt phôi xe bus</v>
          </cell>
        </row>
        <row r="74">
          <cell r="D74" t="str">
            <v>Phạm Trần Tuấn Vũ</v>
          </cell>
          <cell r="E74" t="str">
            <v>0903313</v>
          </cell>
          <cell r="F74" t="str">
            <v>Công nhân</v>
          </cell>
          <cell r="G74" t="str">
            <v>Tổ cắt CNC</v>
          </cell>
          <cell r="J74" t="str">
            <v>Cắt phôi xe bus</v>
          </cell>
        </row>
        <row r="75">
          <cell r="D75" t="str">
            <v>Đặng Công Luận</v>
          </cell>
          <cell r="E75" t="str">
            <v>0708026</v>
          </cell>
          <cell r="F75" t="str">
            <v>Công nhân</v>
          </cell>
          <cell r="G75" t="str">
            <v>Tổ cắt CNC</v>
          </cell>
          <cell r="H75">
            <v>8</v>
          </cell>
          <cell r="J75" t="str">
            <v>Cắt phôi xe bus</v>
          </cell>
        </row>
        <row r="76">
          <cell r="D76" t="str">
            <v>Nguyễn Viên</v>
          </cell>
          <cell r="E76" t="str">
            <v>1307027</v>
          </cell>
          <cell r="F76" t="str">
            <v>Công nhân</v>
          </cell>
          <cell r="G76" t="str">
            <v>Tổ cắt CNC</v>
          </cell>
          <cell r="H76">
            <v>8</v>
          </cell>
          <cell r="J76" t="str">
            <v>Cắt phôi xe bus</v>
          </cell>
        </row>
        <row r="77">
          <cell r="D77" t="str">
            <v>Trần Văn Tới</v>
          </cell>
          <cell r="E77" t="str">
            <v>1410249</v>
          </cell>
          <cell r="F77" t="str">
            <v>Công nhân</v>
          </cell>
          <cell r="G77" t="str">
            <v>Tổ cắt CNC</v>
          </cell>
          <cell r="I77">
            <v>6</v>
          </cell>
          <cell r="J77" t="str">
            <v>Cắt phôi xe bus</v>
          </cell>
        </row>
        <row r="78">
          <cell r="D78" t="str">
            <v>Nguyễn Thanh Đa</v>
          </cell>
          <cell r="E78" t="str">
            <v>1410246</v>
          </cell>
          <cell r="F78" t="str">
            <v>Công nhân</v>
          </cell>
          <cell r="G78" t="str">
            <v>Tổ cắt CNC</v>
          </cell>
          <cell r="J78" t="str">
            <v>Cắt phôi xe bus</v>
          </cell>
        </row>
        <row r="79">
          <cell r="D79" t="str">
            <v>Phạm Văn Ngôn</v>
          </cell>
          <cell r="E79" t="str">
            <v>1011033</v>
          </cell>
          <cell r="F79" t="str">
            <v>Công nhân</v>
          </cell>
          <cell r="G79" t="str">
            <v>Tổ cắt CNC</v>
          </cell>
          <cell r="J79" t="str">
            <v>Cắt phôi xe bus</v>
          </cell>
        </row>
        <row r="80">
          <cell r="D80" t="str">
            <v>Lương Văn Nam</v>
          </cell>
          <cell r="E80" t="str">
            <v>1411111</v>
          </cell>
          <cell r="F80" t="str">
            <v>Công nhân</v>
          </cell>
          <cell r="G80" t="str">
            <v>Tổ cắt CNC</v>
          </cell>
          <cell r="J80" t="str">
            <v>Cắt phôi xe bus</v>
          </cell>
        </row>
        <row r="81">
          <cell r="D81" t="str">
            <v>Đoàn Văn Tân</v>
          </cell>
          <cell r="E81" t="str">
            <v>1411207</v>
          </cell>
          <cell r="F81" t="str">
            <v>Công nhân</v>
          </cell>
          <cell r="G81" t="str">
            <v>Tổ cắt CNC</v>
          </cell>
          <cell r="J81" t="str">
            <v>Cắt phôi xe bus</v>
          </cell>
        </row>
        <row r="82">
          <cell r="D82" t="str">
            <v>Đặng Thị Kim</v>
          </cell>
          <cell r="E82" t="str">
            <v>1003245</v>
          </cell>
          <cell r="F82" t="str">
            <v>Nhân viên</v>
          </cell>
          <cell r="G82" t="str">
            <v>Tạp vụ</v>
          </cell>
          <cell r="J82" t="str">
            <v>Tạp vụ xưởng</v>
          </cell>
        </row>
        <row r="83">
          <cell r="D83" t="str">
            <v>Nguyễn Thành An</v>
          </cell>
          <cell r="E83" t="str">
            <v>0804104</v>
          </cell>
          <cell r="F83" t="str">
            <v>Quản đốc</v>
          </cell>
          <cell r="G83" t="str">
            <v>Xưởng thép hộp</v>
          </cell>
          <cell r="H83">
            <v>14</v>
          </cell>
          <cell r="J83" t="str">
            <v>Quản đốc xưởng</v>
          </cell>
        </row>
        <row r="84">
          <cell r="D84" t="str">
            <v>Nguyễn Thành Hưng</v>
          </cell>
          <cell r="E84" t="str">
            <v>1408001</v>
          </cell>
          <cell r="F84" t="str">
            <v>Nhân viên</v>
          </cell>
          <cell r="G84" t="str">
            <v>Thống kê xưởng</v>
          </cell>
          <cell r="J84" t="str">
            <v>Thống kê xưởng</v>
          </cell>
        </row>
        <row r="85">
          <cell r="D85" t="str">
            <v>Ngô Quang Hiếu</v>
          </cell>
          <cell r="E85" t="str">
            <v>0903204</v>
          </cell>
          <cell r="F85" t="str">
            <v>Nhân viên</v>
          </cell>
          <cell r="G85" t="str">
            <v>Xưởng thép hộp</v>
          </cell>
          <cell r="I85">
            <v>1</v>
          </cell>
          <cell r="J85" t="str">
            <v>Kỹ thuật</v>
          </cell>
        </row>
        <row r="86">
          <cell r="D86" t="str">
            <v>Nguyễn Văn Phú</v>
          </cell>
          <cell r="E86" t="str">
            <v>0705028</v>
          </cell>
          <cell r="F86" t="str">
            <v>Nhân viên</v>
          </cell>
          <cell r="G86" t="str">
            <v>Xưởng thép hộp</v>
          </cell>
          <cell r="J86" t="str">
            <v>Kỹ thuật</v>
          </cell>
        </row>
        <row r="87">
          <cell r="D87" t="str">
            <v>Nguyễn Thành Trung</v>
          </cell>
          <cell r="E87" t="str">
            <v>0903104</v>
          </cell>
          <cell r="F87" t="str">
            <v>Chuyền trưởng</v>
          </cell>
          <cell r="G87" t="str">
            <v>Chuyền cắt sắt hộp</v>
          </cell>
          <cell r="J87" t="str">
            <v>Cắt thép hộp</v>
          </cell>
        </row>
        <row r="88">
          <cell r="D88" t="str">
            <v>Huỳnh Kông Thoại</v>
          </cell>
          <cell r="E88" t="str">
            <v>1006251</v>
          </cell>
          <cell r="F88" t="str">
            <v>Công nhân</v>
          </cell>
          <cell r="G88" t="str">
            <v>Chuyền cắt sắt hộp</v>
          </cell>
          <cell r="H88">
            <v>13</v>
          </cell>
          <cell r="J88" t="str">
            <v>Cắt thép hộp TKMB</v>
          </cell>
        </row>
        <row r="89">
          <cell r="D89" t="str">
            <v>Nguyễn Hữu Thắng</v>
          </cell>
          <cell r="E89" t="str">
            <v>0904193</v>
          </cell>
          <cell r="F89" t="str">
            <v>Công nhân</v>
          </cell>
          <cell r="G89" t="str">
            <v>Chuyền cắt sắt hộp</v>
          </cell>
          <cell r="J89" t="str">
            <v>Cắt thép hộp TKMB</v>
          </cell>
        </row>
        <row r="90">
          <cell r="D90" t="str">
            <v>Lương Văn Chung</v>
          </cell>
          <cell r="E90" t="str">
            <v>0903028</v>
          </cell>
          <cell r="F90" t="str">
            <v>Công nhân</v>
          </cell>
          <cell r="G90" t="str">
            <v>Chuyền cắt sắt hộp</v>
          </cell>
          <cell r="J90" t="str">
            <v>Cắt thép hộp TKMB</v>
          </cell>
        </row>
        <row r="91">
          <cell r="D91" t="str">
            <v>Nguyễn Hữu Thọ</v>
          </cell>
          <cell r="E91" t="str">
            <v>1104150</v>
          </cell>
          <cell r="F91" t="str">
            <v>Công nhân</v>
          </cell>
          <cell r="G91" t="str">
            <v>Chuyền cắt sắt hộp</v>
          </cell>
          <cell r="H91">
            <v>8</v>
          </cell>
          <cell r="J91" t="str">
            <v>Cắt thép hộp TKMB</v>
          </cell>
        </row>
        <row r="92">
          <cell r="D92" t="str">
            <v>Nguyễn Tấn Sang</v>
          </cell>
          <cell r="E92" t="str">
            <v>1312119</v>
          </cell>
          <cell r="F92" t="str">
            <v>Công nhân</v>
          </cell>
          <cell r="G92" t="str">
            <v>Chuyền cắt sắt hộp</v>
          </cell>
          <cell r="J92" t="str">
            <v>Cắt thép hộp TKMB</v>
          </cell>
        </row>
        <row r="93">
          <cell r="D93" t="str">
            <v>Trần Văn Duy</v>
          </cell>
          <cell r="E93" t="str">
            <v>1312074</v>
          </cell>
          <cell r="F93" t="str">
            <v>Công nhân</v>
          </cell>
          <cell r="G93" t="str">
            <v>Chuyền cắt sắt hộp</v>
          </cell>
          <cell r="H93">
            <v>17</v>
          </cell>
          <cell r="J93" t="str">
            <v>Cắt thép hộp TKMB</v>
          </cell>
        </row>
        <row r="94">
          <cell r="D94" t="str">
            <v>Nguyễn Thành Quân</v>
          </cell>
          <cell r="E94" t="str">
            <v>1406068</v>
          </cell>
          <cell r="F94" t="str">
            <v>Công nhân</v>
          </cell>
          <cell r="G94" t="str">
            <v>Chuyền cắt sắt hộp</v>
          </cell>
          <cell r="J94" t="str">
            <v>Cắt thép hộp TKMB</v>
          </cell>
        </row>
        <row r="95">
          <cell r="D95" t="str">
            <v>Hoàng Anh Tuấn</v>
          </cell>
          <cell r="E95" t="str">
            <v>1407035</v>
          </cell>
          <cell r="F95" t="str">
            <v>Công nhân</v>
          </cell>
          <cell r="G95" t="str">
            <v>Chuyền cắt sắt hộp</v>
          </cell>
          <cell r="J95" t="str">
            <v>Cắt thép hộp TKMB</v>
          </cell>
        </row>
        <row r="96">
          <cell r="D96" t="str">
            <v>Nguyễn Anh Vũ</v>
          </cell>
          <cell r="E96" t="str">
            <v>1407053</v>
          </cell>
          <cell r="F96" t="str">
            <v>Công nhân</v>
          </cell>
          <cell r="G96" t="str">
            <v>Chuyền cắt sắt hộp</v>
          </cell>
          <cell r="J96" t="str">
            <v>Cắt thép hộp TKMB</v>
          </cell>
        </row>
        <row r="97">
          <cell r="D97" t="str">
            <v>Đỗ Tiến Phúc</v>
          </cell>
          <cell r="E97" t="str">
            <v>1407124</v>
          </cell>
          <cell r="F97" t="str">
            <v>Công nhân</v>
          </cell>
          <cell r="G97" t="str">
            <v>Chuyền cắt sắt hộp</v>
          </cell>
          <cell r="J97" t="str">
            <v>Cắt thép hộp TKMB</v>
          </cell>
        </row>
        <row r="98">
          <cell r="D98" t="str">
            <v>Lương Ngọc Nhanh</v>
          </cell>
          <cell r="E98" t="str">
            <v>1407122</v>
          </cell>
          <cell r="F98" t="str">
            <v>Công nhân</v>
          </cell>
          <cell r="G98" t="str">
            <v>Chuyền cắt sắt hộp</v>
          </cell>
          <cell r="J98" t="str">
            <v>Cắt thép hộp TKMB</v>
          </cell>
        </row>
        <row r="99">
          <cell r="D99" t="str">
            <v>Phạm Hữu Rin</v>
          </cell>
          <cell r="E99" t="str">
            <v>1003388</v>
          </cell>
          <cell r="F99" t="str">
            <v>Công nhân</v>
          </cell>
          <cell r="G99" t="str">
            <v>Chuyền cắt sắt hộp</v>
          </cell>
          <cell r="J99" t="str">
            <v>Cắt thép hộp TKMB</v>
          </cell>
        </row>
        <row r="100">
          <cell r="D100" t="str">
            <v>Nguyễn Tấn Pháp</v>
          </cell>
          <cell r="E100" t="str">
            <v>1403161</v>
          </cell>
          <cell r="F100" t="str">
            <v>Công nhân</v>
          </cell>
          <cell r="G100" t="str">
            <v>Chuyền cắt sắt hộp</v>
          </cell>
          <cell r="I100">
            <v>3</v>
          </cell>
          <cell r="J100" t="str">
            <v>Cắt thép hộp TKMB</v>
          </cell>
        </row>
        <row r="101">
          <cell r="D101" t="str">
            <v>Nguyễn Đức Viện</v>
          </cell>
          <cell r="E101" t="str">
            <v>1404050</v>
          </cell>
          <cell r="F101" t="str">
            <v>Công nhân</v>
          </cell>
          <cell r="G101" t="str">
            <v>Chuyền cắt sắt hộp</v>
          </cell>
          <cell r="J101" t="str">
            <v>Cắt thép hộp TKMB</v>
          </cell>
        </row>
        <row r="102">
          <cell r="D102" t="str">
            <v>Nguyễn Thanh Minh</v>
          </cell>
          <cell r="E102" t="str">
            <v>1407232</v>
          </cell>
          <cell r="F102" t="str">
            <v>Công nhân</v>
          </cell>
          <cell r="G102" t="str">
            <v>Chuyền cắt sắt hộp</v>
          </cell>
          <cell r="J102" t="str">
            <v>Cắt thép hộp TKMB</v>
          </cell>
        </row>
        <row r="103">
          <cell r="D103" t="str">
            <v>Đoàn Huy Tuấn</v>
          </cell>
          <cell r="E103" t="str">
            <v>1410140</v>
          </cell>
          <cell r="F103" t="str">
            <v>Công nhân</v>
          </cell>
          <cell r="G103" t="str">
            <v>Chuyền cắt sắt hộp</v>
          </cell>
          <cell r="I103">
            <v>1</v>
          </cell>
          <cell r="J103" t="str">
            <v>Cắt thép hộp TKMB</v>
          </cell>
        </row>
        <row r="104">
          <cell r="D104" t="str">
            <v>Lương Tiến Đạt</v>
          </cell>
          <cell r="E104" t="str">
            <v>1410144</v>
          </cell>
          <cell r="F104" t="str">
            <v>Công nhân</v>
          </cell>
          <cell r="G104" t="str">
            <v>Chuyền cắt sắt hộp</v>
          </cell>
          <cell r="J104" t="str">
            <v>Cắt thép hộp TKMB</v>
          </cell>
        </row>
        <row r="105">
          <cell r="D105" t="str">
            <v>Trần Quốc Ninh</v>
          </cell>
          <cell r="E105" t="str">
            <v>0903298</v>
          </cell>
          <cell r="F105" t="str">
            <v>Công nhân</v>
          </cell>
          <cell r="G105" t="str">
            <v>Chuyền cắt sắt hộp</v>
          </cell>
          <cell r="J105" t="str">
            <v>Cắt thép hộp TKMB</v>
          </cell>
        </row>
        <row r="106">
          <cell r="D106" t="str">
            <v xml:space="preserve">Huỳnh Quang Chiến </v>
          </cell>
          <cell r="E106" t="str">
            <v>1007045</v>
          </cell>
          <cell r="F106" t="str">
            <v>Công nhân</v>
          </cell>
          <cell r="G106" t="str">
            <v>Chuyền cắt sắt hộp</v>
          </cell>
          <cell r="H106">
            <v>8</v>
          </cell>
          <cell r="J106" t="str">
            <v>Cắt thép hộp TKMB</v>
          </cell>
        </row>
        <row r="107">
          <cell r="D107" t="str">
            <v>Nguyễn Ngọc Nhứt</v>
          </cell>
          <cell r="E107" t="str">
            <v>0706077</v>
          </cell>
          <cell r="F107" t="str">
            <v>Công nhân</v>
          </cell>
          <cell r="G107" t="str">
            <v>Kiểm soát</v>
          </cell>
          <cell r="H107">
            <v>8</v>
          </cell>
          <cell r="J107" t="str">
            <v>Cắt thép hộp TKMB</v>
          </cell>
        </row>
        <row r="108">
          <cell r="D108" t="str">
            <v>Bùi Thái Lộc</v>
          </cell>
          <cell r="F108" t="str">
            <v>Công nhân</v>
          </cell>
          <cell r="G108" t="str">
            <v>Cơ khí hỗ trợ</v>
          </cell>
        </row>
        <row r="109">
          <cell r="D109" t="str">
            <v>Trần Xuân Vinh</v>
          </cell>
          <cell r="E109" t="str">
            <v>0906147</v>
          </cell>
          <cell r="F109" t="str">
            <v>Chuyền trưởng</v>
          </cell>
          <cell r="G109" t="str">
            <v>Chuyền cán thép hộp</v>
          </cell>
          <cell r="J109" t="str">
            <v>Chuyền cán</v>
          </cell>
        </row>
        <row r="110">
          <cell r="D110" t="str">
            <v>Cao Thanh Niên</v>
          </cell>
          <cell r="E110" t="str">
            <v>1407112</v>
          </cell>
          <cell r="F110" t="str">
            <v>Công nhân</v>
          </cell>
          <cell r="G110" t="str">
            <v>Chuyền cán thép hộp</v>
          </cell>
          <cell r="J110" t="str">
            <v xml:space="preserve">Cán thép hộp </v>
          </cell>
        </row>
        <row r="111">
          <cell r="D111" t="str">
            <v>Phạm Quang Chính</v>
          </cell>
          <cell r="E111" t="str">
            <v>1307154</v>
          </cell>
          <cell r="F111" t="str">
            <v>Công nhân</v>
          </cell>
          <cell r="G111" t="str">
            <v>Chuyền cán thép hộp</v>
          </cell>
          <cell r="H111">
            <v>3</v>
          </cell>
          <cell r="J111" t="str">
            <v xml:space="preserve">Cán thép hộp </v>
          </cell>
        </row>
        <row r="112">
          <cell r="D112" t="str">
            <v>Phan Đình Toàn</v>
          </cell>
          <cell r="E112" t="str">
            <v>1008218</v>
          </cell>
          <cell r="F112" t="str">
            <v>Công nhân</v>
          </cell>
          <cell r="G112" t="str">
            <v>Chuyền cán thép hộp</v>
          </cell>
          <cell r="H112">
            <v>15</v>
          </cell>
          <cell r="J112" t="str">
            <v xml:space="preserve">Cán thép hộp </v>
          </cell>
        </row>
        <row r="113">
          <cell r="D113" t="str">
            <v>Phan Minh Thái</v>
          </cell>
          <cell r="E113" t="str">
            <v>1404272</v>
          </cell>
          <cell r="F113" t="str">
            <v>Công nhân</v>
          </cell>
          <cell r="G113" t="str">
            <v>Chuyền cán thép hộp</v>
          </cell>
          <cell r="J113" t="str">
            <v xml:space="preserve">Cán thép hộp </v>
          </cell>
        </row>
        <row r="114">
          <cell r="D114" t="str">
            <v>Trần Trung Danh</v>
          </cell>
          <cell r="E114" t="str">
            <v>1407230</v>
          </cell>
          <cell r="F114" t="str">
            <v>Công nhân</v>
          </cell>
          <cell r="G114" t="str">
            <v>Chuyền cán thép hộp</v>
          </cell>
          <cell r="J114" t="str">
            <v xml:space="preserve">Cán thép hộp </v>
          </cell>
        </row>
        <row r="115">
          <cell r="D115" t="str">
            <v>Đỗ Đăng Tới</v>
          </cell>
          <cell r="E115" t="str">
            <v>1411113</v>
          </cell>
          <cell r="F115" t="str">
            <v>Công nhân</v>
          </cell>
          <cell r="G115" t="str">
            <v>Chuyền cán thép hộp</v>
          </cell>
          <cell r="I115">
            <v>1</v>
          </cell>
          <cell r="J115" t="str">
            <v xml:space="preserve">Cán thép hộp </v>
          </cell>
        </row>
        <row r="116">
          <cell r="D116" t="str">
            <v>Nguyễn Thanh Tùng</v>
          </cell>
          <cell r="E116" t="str">
            <v>1411219</v>
          </cell>
          <cell r="F116" t="str">
            <v>Công nhân</v>
          </cell>
          <cell r="G116" t="str">
            <v>Chuyền cán thép hộp</v>
          </cell>
          <cell r="J116" t="str">
            <v xml:space="preserve">Cán thép hộp </v>
          </cell>
        </row>
        <row r="117">
          <cell r="D117" t="str">
            <v>Đinh Văn Băng</v>
          </cell>
          <cell r="E117" t="str">
            <v>1411201</v>
          </cell>
          <cell r="F117" t="str">
            <v>Công nhân</v>
          </cell>
          <cell r="G117" t="str">
            <v>Chuyền cán thép hộp</v>
          </cell>
          <cell r="J117" t="str">
            <v xml:space="preserve">Cán thép hộp </v>
          </cell>
        </row>
        <row r="118">
          <cell r="D118" t="str">
            <v>Phạm Ngọc Điệu</v>
          </cell>
          <cell r="E118" t="str">
            <v>1411195</v>
          </cell>
          <cell r="F118" t="str">
            <v>Công nhân</v>
          </cell>
          <cell r="G118" t="str">
            <v>Chuyền cán thép hộp</v>
          </cell>
          <cell r="J118" t="str">
            <v xml:space="preserve">Cán thép hộp </v>
          </cell>
        </row>
        <row r="119">
          <cell r="D119" t="str">
            <v>Lương Thị Mai</v>
          </cell>
          <cell r="E119" t="str">
            <v>0407018</v>
          </cell>
          <cell r="F119" t="str">
            <v>Nhân viên</v>
          </cell>
          <cell r="G119" t="str">
            <v>Tạp vụ</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BK-TNCN"/>
      <sheetName val="Data"/>
      <sheetName val="HDSD"/>
      <sheetName val="Ds"/>
      <sheetName val="Bang_Ke_05_3"/>
      <sheetName val="Danh sách thép"/>
    </sheetNames>
    <sheetDataSet>
      <sheetData sheetId="0" refreshError="1"/>
      <sheetData sheetId="1" refreshError="1">
        <row r="4">
          <cell r="B4" t="str">
            <v>An Giang</v>
          </cell>
          <cell r="D4" t="str">
            <v>Quận Ba Đình</v>
          </cell>
          <cell r="F4" t="str">
            <v>101</v>
          </cell>
          <cell r="G4" t="str">
            <v>Phường Phúc Xá</v>
          </cell>
          <cell r="I4" t="str">
            <v>10101</v>
          </cell>
          <cell r="J4" t="str">
            <v>Việt Nam</v>
          </cell>
        </row>
        <row r="5">
          <cell r="B5" t="str">
            <v>Bà Rịa - Vũng Tàu</v>
          </cell>
          <cell r="D5" t="str">
            <v>Quận Tây Hồ</v>
          </cell>
          <cell r="F5" t="str">
            <v>101</v>
          </cell>
          <cell r="G5" t="str">
            <v>Phường Trúc Bạch</v>
          </cell>
          <cell r="I5" t="str">
            <v>10101</v>
          </cell>
          <cell r="J5" t="str">
            <v>Khác</v>
          </cell>
        </row>
        <row r="6">
          <cell r="B6" t="str">
            <v>Bắc Cạn</v>
          </cell>
          <cell r="D6" t="str">
            <v>Quận Hoàn Kiếm</v>
          </cell>
          <cell r="F6" t="str">
            <v>101</v>
          </cell>
          <cell r="G6" t="str">
            <v>Phường Vĩnh Phúc</v>
          </cell>
          <cell r="I6" t="str">
            <v>10101</v>
          </cell>
        </row>
        <row r="7">
          <cell r="B7" t="str">
            <v>Bắc Giang</v>
          </cell>
          <cell r="D7" t="str">
            <v>Quận Long Biên</v>
          </cell>
          <cell r="F7" t="str">
            <v>101</v>
          </cell>
          <cell r="G7" t="str">
            <v>Phường Cống Vị</v>
          </cell>
          <cell r="I7" t="str">
            <v>10101</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Đắc Lắc</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Hòai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Hòa</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Thuỵ</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Thị xã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Huyện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Phường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Huyện Mỹ Hào</v>
          </cell>
          <cell r="F63" t="str">
            <v>109</v>
          </cell>
          <cell r="G63" t="str">
            <v>Phường Cầu Dền</v>
          </cell>
          <cell r="I63" t="str">
            <v>10107</v>
          </cell>
        </row>
        <row r="64">
          <cell r="B64" t="str">
            <v>Vĩnh Long</v>
          </cell>
          <cell r="D64" t="str">
            <v xml:space="preserve">Huyện Khoái Châu </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Huyện Duy Tiên</v>
          </cell>
          <cell r="F73" t="str">
            <v>111</v>
          </cell>
          <cell r="G73" t="str">
            <v>Phường Bùi Thị Xuân</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Thị xã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v>
          </cell>
          <cell r="F118" t="str">
            <v>203</v>
          </cell>
          <cell r="G118" t="str">
            <v>Phường Hạ Đình</v>
          </cell>
          <cell r="I118" t="str">
            <v>10111</v>
          </cell>
        </row>
        <row r="119">
          <cell r="D119" t="str">
            <v>Huyện Trà Lĩnh</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Hòa An</v>
          </cell>
          <cell r="F122" t="str">
            <v>203</v>
          </cell>
          <cell r="G122" t="str">
            <v>Phường Khương Mai</v>
          </cell>
          <cell r="I122" t="str">
            <v>10111</v>
          </cell>
        </row>
        <row r="123">
          <cell r="D123" t="str">
            <v>Huyện Quảng Uyên</v>
          </cell>
          <cell r="F123" t="str">
            <v>203</v>
          </cell>
          <cell r="G123" t="str">
            <v>Phường Thanh Xuân Bắc</v>
          </cell>
          <cell r="I123" t="str">
            <v>10111</v>
          </cell>
        </row>
        <row r="124">
          <cell r="D124" t="str">
            <v>Huyện Phục Hòa</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Hòa</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Hòa</v>
          </cell>
          <cell r="I131" t="str">
            <v>10113</v>
          </cell>
        </row>
        <row r="132">
          <cell r="D132" t="str">
            <v>Huyện Bảo Thắng</v>
          </cell>
          <cell r="F132" t="str">
            <v>205</v>
          </cell>
          <cell r="G132" t="str">
            <v>Thị trấn Sóc Sơn</v>
          </cell>
          <cell r="I132" t="str">
            <v>10115</v>
          </cell>
        </row>
        <row r="133">
          <cell r="D133" t="str">
            <v>Huyện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Thị xã Bắc Cạn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Hòa</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Hòa</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Hòa</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Hòa</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Huyện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Thành phố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Hòa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Thị xã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v>
          </cell>
          <cell r="I289" t="str">
            <v>10131</v>
          </cell>
        </row>
        <row r="290">
          <cell r="D290" t="str">
            <v>Huyện Vĩnh Lộc</v>
          </cell>
          <cell r="F290" t="str">
            <v>401</v>
          </cell>
          <cell r="G290" t="str">
            <v>Xã Sen Chiểu</v>
          </cell>
          <cell r="I290" t="str">
            <v>10131</v>
          </cell>
        </row>
        <row r="291">
          <cell r="D291" t="str">
            <v>Huyện Hà Trung</v>
          </cell>
          <cell r="F291" t="str">
            <v>401</v>
          </cell>
          <cell r="G291" t="str">
            <v>Xã Cẩm Đình</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Huyện Tĩnh Gia</v>
          </cell>
          <cell r="F302" t="str">
            <v>401</v>
          </cell>
          <cell r="G302" t="str">
            <v>Thị trấn Phúc Thọ</v>
          </cell>
          <cell r="I302" t="str">
            <v>10131</v>
          </cell>
        </row>
        <row r="303">
          <cell r="D303" t="str">
            <v>Thành phố Vinh</v>
          </cell>
          <cell r="F303" t="str">
            <v>403</v>
          </cell>
          <cell r="G303" t="str">
            <v>Xã Phương Độ</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Thọ An</v>
          </cell>
          <cell r="I309" t="str">
            <v>10133</v>
          </cell>
        </row>
        <row r="310">
          <cell r="D310" t="str">
            <v>Thị xã Thái Hòa</v>
          </cell>
          <cell r="F310" t="str">
            <v>403</v>
          </cell>
          <cell r="G310" t="str">
            <v>Xã Phương Đình</v>
          </cell>
          <cell r="I310" t="str">
            <v>10133</v>
          </cell>
        </row>
        <row r="311">
          <cell r="D311" t="str">
            <v>Huyện Tương Dương</v>
          </cell>
          <cell r="F311" t="str">
            <v>403</v>
          </cell>
          <cell r="G311" t="str">
            <v>Xã Hạ Mỗ</v>
          </cell>
          <cell r="I311" t="str">
            <v>10133</v>
          </cell>
        </row>
        <row r="312">
          <cell r="D312" t="str">
            <v>Huyện Quỳnh Lưu</v>
          </cell>
          <cell r="F312" t="str">
            <v>403</v>
          </cell>
          <cell r="G312" t="str">
            <v>Xã Tân Hội</v>
          </cell>
          <cell r="I312" t="str">
            <v>10133</v>
          </cell>
        </row>
        <row r="313">
          <cell r="D313" t="str">
            <v>Huyện Tân Kỳ</v>
          </cell>
          <cell r="F313" t="str">
            <v>403</v>
          </cell>
          <cell r="G313" t="str">
            <v>Xã Song Phượng</v>
          </cell>
          <cell r="I313" t="str">
            <v>10133</v>
          </cell>
        </row>
        <row r="314">
          <cell r="D314" t="str">
            <v>Huyện Con Cuông</v>
          </cell>
          <cell r="F314" t="str">
            <v>403</v>
          </cell>
          <cell r="G314" t="str">
            <v>Thị trấn Phùng</v>
          </cell>
          <cell r="I314" t="str">
            <v>10133</v>
          </cell>
        </row>
        <row r="315">
          <cell r="D315" t="str">
            <v>Huyện Yên Thành</v>
          </cell>
          <cell r="F315" t="str">
            <v>403</v>
          </cell>
          <cell r="G315" t="str">
            <v>Xã Trung Châu</v>
          </cell>
          <cell r="I315" t="str">
            <v>10133</v>
          </cell>
        </row>
        <row r="316">
          <cell r="D316" t="str">
            <v>Huyện Diễn Châu</v>
          </cell>
          <cell r="F316" t="str">
            <v>403</v>
          </cell>
          <cell r="G316" t="str">
            <v>Xã Thọ Xuân</v>
          </cell>
          <cell r="I316" t="str">
            <v>10133</v>
          </cell>
        </row>
        <row r="317">
          <cell r="D317" t="str">
            <v>Huyện Anh Sơn</v>
          </cell>
          <cell r="F317" t="str">
            <v>403</v>
          </cell>
          <cell r="G317" t="str">
            <v>Xã Hồng Hà</v>
          </cell>
          <cell r="I317" t="str">
            <v>10133</v>
          </cell>
        </row>
        <row r="318">
          <cell r="D318" t="str">
            <v>Huyện Đô Lương</v>
          </cell>
          <cell r="F318" t="str">
            <v>403</v>
          </cell>
          <cell r="G318" t="str">
            <v>Xã Liên Hồng</v>
          </cell>
          <cell r="I318" t="str">
            <v>10133</v>
          </cell>
        </row>
        <row r="319">
          <cell r="D319" t="str">
            <v>Huyện Thanh Chương</v>
          </cell>
          <cell r="F319" t="str">
            <v>403</v>
          </cell>
          <cell r="G319" t="str">
            <v xml:space="preserve">Xã Liên Hà </v>
          </cell>
          <cell r="I319" t="str">
            <v>10133</v>
          </cell>
        </row>
        <row r="320">
          <cell r="D320" t="str">
            <v>Huyện Nghi Lộc</v>
          </cell>
          <cell r="F320" t="str">
            <v>403</v>
          </cell>
          <cell r="G320" t="str">
            <v>Xã Liên Trung</v>
          </cell>
          <cell r="I320" t="str">
            <v>10133</v>
          </cell>
        </row>
        <row r="321">
          <cell r="D321" t="str">
            <v>Huyện Nam Đàn</v>
          </cell>
          <cell r="F321" t="str">
            <v>403</v>
          </cell>
          <cell r="G321" t="str">
            <v>Xã Thượng Mỗ</v>
          </cell>
          <cell r="I321" t="str">
            <v>10133</v>
          </cell>
        </row>
        <row r="322">
          <cell r="D322" t="str">
            <v>Huyện Hưng Nguyên</v>
          </cell>
          <cell r="F322" t="str">
            <v>403</v>
          </cell>
          <cell r="G322" t="str">
            <v>Xã Tân Lập</v>
          </cell>
          <cell r="I322" t="str">
            <v>10133</v>
          </cell>
        </row>
        <row r="323">
          <cell r="D323" t="str">
            <v>Thị xã Hoàng Mai</v>
          </cell>
          <cell r="F323" t="str">
            <v>403</v>
          </cell>
          <cell r="G323" t="str">
            <v>Xã Đan Phượng</v>
          </cell>
          <cell r="I323" t="str">
            <v>10133</v>
          </cell>
        </row>
        <row r="324">
          <cell r="D324" t="str">
            <v>Thành phố Hà Tĩnh</v>
          </cell>
          <cell r="F324" t="str">
            <v>405</v>
          </cell>
          <cell r="G324" t="str">
            <v>Xã Đồng Tháp</v>
          </cell>
          <cell r="I324" t="str">
            <v>10133</v>
          </cell>
        </row>
        <row r="325">
          <cell r="D325" t="str">
            <v>Thị xã Hồng Lĩnh</v>
          </cell>
          <cell r="F325" t="str">
            <v>405</v>
          </cell>
          <cell r="G325" t="str">
            <v>Xã Phú Kim</v>
          </cell>
          <cell r="I325" t="str">
            <v>10135</v>
          </cell>
        </row>
        <row r="326">
          <cell r="D326" t="str">
            <v>Huyện Nghi Xuân</v>
          </cell>
          <cell r="F326" t="str">
            <v>405</v>
          </cell>
          <cell r="G326" t="str">
            <v>Xã Hữu Bằng</v>
          </cell>
          <cell r="I326" t="str">
            <v>10135</v>
          </cell>
        </row>
        <row r="327">
          <cell r="D327" t="str">
            <v>Huyện Đức Thọ</v>
          </cell>
          <cell r="F327" t="str">
            <v>405</v>
          </cell>
          <cell r="G327" t="str">
            <v>Xã Lại Thượng</v>
          </cell>
          <cell r="I327" t="str">
            <v>10135</v>
          </cell>
        </row>
        <row r="328">
          <cell r="D328" t="str">
            <v>Huyện Hương Sơn</v>
          </cell>
          <cell r="F328" t="str">
            <v>405</v>
          </cell>
          <cell r="G328" t="str">
            <v>Xã Kim Quan</v>
          </cell>
          <cell r="I328" t="str">
            <v>10135</v>
          </cell>
        </row>
        <row r="329">
          <cell r="D329" t="str">
            <v>Huyện Can Lộc</v>
          </cell>
          <cell r="F329" t="str">
            <v>405</v>
          </cell>
          <cell r="G329" t="str">
            <v>Xã Thạch Hòa</v>
          </cell>
          <cell r="I329" t="str">
            <v>10135</v>
          </cell>
        </row>
        <row r="330">
          <cell r="D330" t="str">
            <v>Huyện Thạch Hà</v>
          </cell>
          <cell r="F330" t="str">
            <v>405</v>
          </cell>
          <cell r="G330" t="str">
            <v>Xã Tân Xã</v>
          </cell>
          <cell r="I330" t="str">
            <v>10135</v>
          </cell>
        </row>
        <row r="331">
          <cell r="D331" t="str">
            <v>Huyện Cẩm Xuyên</v>
          </cell>
          <cell r="F331" t="str">
            <v>405</v>
          </cell>
          <cell r="G331" t="str">
            <v>Xã Hạ Bằng</v>
          </cell>
          <cell r="I331" t="str">
            <v>10135</v>
          </cell>
        </row>
        <row r="332">
          <cell r="D332" t="str">
            <v>Huyện Hương Khê</v>
          </cell>
          <cell r="F332" t="str">
            <v>405</v>
          </cell>
          <cell r="G332" t="str">
            <v>Thị trấn Liên Quan</v>
          </cell>
          <cell r="I332" t="str">
            <v>10135</v>
          </cell>
        </row>
        <row r="333">
          <cell r="D333" t="str">
            <v>Huyện Kỳ Anh</v>
          </cell>
          <cell r="F333" t="str">
            <v>405</v>
          </cell>
          <cell r="G333" t="str">
            <v>Xã Đại Đồng</v>
          </cell>
          <cell r="I333" t="str">
            <v>10135</v>
          </cell>
        </row>
        <row r="334">
          <cell r="D334" t="str">
            <v>Thị xã Kỳ Anh</v>
          </cell>
          <cell r="F334" t="str">
            <v>405</v>
          </cell>
          <cell r="G334" t="str">
            <v>Xã Cẩm Yên</v>
          </cell>
          <cell r="I334" t="str">
            <v>10135</v>
          </cell>
        </row>
        <row r="335">
          <cell r="D335" t="str">
            <v>Huyện Vũ Quang</v>
          </cell>
          <cell r="F335" t="str">
            <v>405</v>
          </cell>
          <cell r="G335" t="str">
            <v>Xã Hương Ngải</v>
          </cell>
          <cell r="I335" t="str">
            <v>10135</v>
          </cell>
        </row>
        <row r="336">
          <cell r="D336" t="str">
            <v>Huyện Lộc Hà</v>
          </cell>
          <cell r="F336" t="str">
            <v>405</v>
          </cell>
          <cell r="G336" t="str">
            <v>Xã Canh Nậu</v>
          </cell>
          <cell r="I336" t="str">
            <v>10135</v>
          </cell>
        </row>
        <row r="337">
          <cell r="D337" t="str">
            <v>Thành phố Đồng Hới</v>
          </cell>
          <cell r="F337" t="str">
            <v>407</v>
          </cell>
          <cell r="G337" t="str">
            <v>Xã Dị Nậu</v>
          </cell>
          <cell r="I337" t="str">
            <v>10135</v>
          </cell>
        </row>
        <row r="338">
          <cell r="D338" t="str">
            <v>Huyện Tuyên Hoá</v>
          </cell>
          <cell r="F338" t="str">
            <v>407</v>
          </cell>
          <cell r="G338" t="str">
            <v>Xã Bình Yên</v>
          </cell>
          <cell r="I338" t="str">
            <v>10135</v>
          </cell>
        </row>
        <row r="339">
          <cell r="D339" t="str">
            <v>Huyện Minh Hoá</v>
          </cell>
          <cell r="F339" t="str">
            <v>407</v>
          </cell>
          <cell r="G339" t="str">
            <v>Xã Chàng Sơn</v>
          </cell>
          <cell r="I339" t="str">
            <v>10135</v>
          </cell>
        </row>
        <row r="340">
          <cell r="D340" t="str">
            <v>Huyện Quảng Trạch</v>
          </cell>
          <cell r="F340" t="str">
            <v>407</v>
          </cell>
          <cell r="G340" t="str">
            <v>Xã Cần Kiệm</v>
          </cell>
          <cell r="I340" t="str">
            <v>10135</v>
          </cell>
        </row>
        <row r="341">
          <cell r="D341" t="str">
            <v>Huyện Bố Trạch</v>
          </cell>
          <cell r="F341" t="str">
            <v>407</v>
          </cell>
          <cell r="G341" t="str">
            <v>Xã Phùng Xá</v>
          </cell>
          <cell r="I341" t="str">
            <v>10135</v>
          </cell>
        </row>
        <row r="342">
          <cell r="D342" t="str">
            <v>Huyện Quảng Ninh</v>
          </cell>
          <cell r="F342" t="str">
            <v>407</v>
          </cell>
          <cell r="G342" t="str">
            <v>Xã Thạch Xá</v>
          </cell>
          <cell r="I342" t="str">
            <v>10135</v>
          </cell>
        </row>
        <row r="343">
          <cell r="D343" t="str">
            <v>Huyện Lệ Thuỷ</v>
          </cell>
          <cell r="F343" t="str">
            <v>407</v>
          </cell>
          <cell r="G343" t="str">
            <v>Xã Bình Phú</v>
          </cell>
          <cell r="I343" t="str">
            <v>10135</v>
          </cell>
        </row>
        <row r="344">
          <cell r="D344" t="str">
            <v>Thị Xã Ba Đồn</v>
          </cell>
          <cell r="F344" t="str">
            <v>407</v>
          </cell>
          <cell r="G344" t="str">
            <v>Xã Đồng Trúc</v>
          </cell>
          <cell r="I344" t="str">
            <v>10135</v>
          </cell>
        </row>
        <row r="345">
          <cell r="D345" t="str">
            <v>Thành phố Đông Hà</v>
          </cell>
          <cell r="F345" t="str">
            <v>409</v>
          </cell>
          <cell r="G345" t="str">
            <v>Xã Yên Bình</v>
          </cell>
          <cell r="I345" t="str">
            <v>10135</v>
          </cell>
        </row>
        <row r="346">
          <cell r="D346" t="str">
            <v>Thị xã Quảng Trị</v>
          </cell>
          <cell r="F346" t="str">
            <v>409</v>
          </cell>
          <cell r="G346" t="str">
            <v>Xã Yên Trung</v>
          </cell>
          <cell r="I346" t="str">
            <v>10135</v>
          </cell>
        </row>
        <row r="347">
          <cell r="D347" t="str">
            <v>Huyện Vĩnh Linh</v>
          </cell>
          <cell r="F347" t="str">
            <v>409</v>
          </cell>
          <cell r="G347" t="str">
            <v>Xã Tiến Xuân</v>
          </cell>
          <cell r="I347" t="str">
            <v>10135</v>
          </cell>
        </row>
        <row r="348">
          <cell r="D348" t="str">
            <v>Huyện Gio Linh</v>
          </cell>
          <cell r="F348" t="str">
            <v>409</v>
          </cell>
          <cell r="G348" t="str">
            <v>Xã Di Trạch</v>
          </cell>
          <cell r="I348" t="str">
            <v>10137</v>
          </cell>
        </row>
        <row r="349">
          <cell r="D349" t="str">
            <v>Huyện Cam Lộ</v>
          </cell>
          <cell r="F349" t="str">
            <v>409</v>
          </cell>
          <cell r="G349" t="str">
            <v>Xã Song Phương</v>
          </cell>
          <cell r="I349" t="str">
            <v>10137</v>
          </cell>
        </row>
        <row r="350">
          <cell r="D350" t="str">
            <v>Huyện Triệu Phong</v>
          </cell>
          <cell r="F350" t="str">
            <v>409</v>
          </cell>
          <cell r="G350" t="str">
            <v>Xã Dương Liễu</v>
          </cell>
          <cell r="I350" t="str">
            <v>10137</v>
          </cell>
        </row>
        <row r="351">
          <cell r="D351" t="str">
            <v>Huyện Hải Lăng</v>
          </cell>
          <cell r="F351" t="str">
            <v>409</v>
          </cell>
          <cell r="G351" t="str">
            <v xml:space="preserve">Xã Kim Chung </v>
          </cell>
          <cell r="I351" t="str">
            <v>10137</v>
          </cell>
        </row>
        <row r="352">
          <cell r="D352" t="str">
            <v>Huyện Hướng Hoá</v>
          </cell>
          <cell r="F352" t="str">
            <v>409</v>
          </cell>
          <cell r="G352" t="str">
            <v>Xã Đắc Sở</v>
          </cell>
          <cell r="I352" t="str">
            <v>10137</v>
          </cell>
        </row>
        <row r="353">
          <cell r="D353" t="str">
            <v>Huyện Đa Krông</v>
          </cell>
          <cell r="F353" t="str">
            <v>409</v>
          </cell>
          <cell r="G353" t="str">
            <v>Xã An Khánh</v>
          </cell>
          <cell r="I353" t="str">
            <v>10137</v>
          </cell>
        </row>
        <row r="354">
          <cell r="D354" t="str">
            <v>Huyện Đảo Cồn Cỏ</v>
          </cell>
          <cell r="F354" t="str">
            <v>409</v>
          </cell>
          <cell r="G354" t="str">
            <v>Xã Đông La</v>
          </cell>
          <cell r="I354" t="str">
            <v>10137</v>
          </cell>
        </row>
        <row r="355">
          <cell r="D355" t="str">
            <v>Thành phố Huế</v>
          </cell>
          <cell r="F355" t="str">
            <v>411</v>
          </cell>
          <cell r="G355" t="str">
            <v>Thị trấn Trạm Trôi</v>
          </cell>
          <cell r="I355" t="str">
            <v>10137</v>
          </cell>
        </row>
        <row r="356">
          <cell r="D356" t="str">
            <v>Huyện Phong Điền</v>
          </cell>
          <cell r="F356" t="str">
            <v>411</v>
          </cell>
          <cell r="G356" t="str">
            <v>Xã Đức Thượng</v>
          </cell>
          <cell r="I356" t="str">
            <v>10137</v>
          </cell>
        </row>
        <row r="357">
          <cell r="D357" t="str">
            <v>Huyện Quảng Điền</v>
          </cell>
          <cell r="F357" t="str">
            <v>411</v>
          </cell>
          <cell r="G357" t="str">
            <v xml:space="preserve">Xã Minh Khai </v>
          </cell>
          <cell r="I357" t="str">
            <v>10137</v>
          </cell>
        </row>
        <row r="358">
          <cell r="D358" t="str">
            <v>Thị Xã Hương Trà</v>
          </cell>
          <cell r="F358" t="str">
            <v>411</v>
          </cell>
          <cell r="G358" t="str">
            <v>Xã Đức Giang</v>
          </cell>
          <cell r="I358" t="str">
            <v>10137</v>
          </cell>
        </row>
        <row r="359">
          <cell r="D359" t="str">
            <v>Huyện Phú Vang</v>
          </cell>
          <cell r="F359" t="str">
            <v>411</v>
          </cell>
          <cell r="G359" t="str">
            <v>Xã Cát Quế</v>
          </cell>
          <cell r="I359" t="str">
            <v>10137</v>
          </cell>
        </row>
        <row r="360">
          <cell r="D360" t="str">
            <v>Thị xã Hương Thuỷ</v>
          </cell>
          <cell r="F360" t="str">
            <v>411</v>
          </cell>
          <cell r="G360" t="str">
            <v>Xã Yên Sở</v>
          </cell>
          <cell r="I360" t="str">
            <v>10137</v>
          </cell>
        </row>
        <row r="361">
          <cell r="D361" t="str">
            <v>Huyện Phú Lộc</v>
          </cell>
          <cell r="F361" t="str">
            <v>411</v>
          </cell>
          <cell r="G361" t="str">
            <v>Xã Sơn Đồng</v>
          </cell>
          <cell r="I361" t="str">
            <v>10137</v>
          </cell>
        </row>
        <row r="362">
          <cell r="D362" t="str">
            <v>Huyện A Lưới</v>
          </cell>
          <cell r="F362" t="str">
            <v>411</v>
          </cell>
          <cell r="G362" t="str">
            <v>Xã Vân Canh</v>
          </cell>
          <cell r="I362" t="str">
            <v>10137</v>
          </cell>
        </row>
        <row r="363">
          <cell r="D363" t="str">
            <v>Huyện Nam Đông</v>
          </cell>
          <cell r="F363" t="str">
            <v>411</v>
          </cell>
          <cell r="G363" t="str">
            <v>Xã Lại Yên</v>
          </cell>
          <cell r="I363" t="str">
            <v>10137</v>
          </cell>
        </row>
        <row r="364">
          <cell r="D364" t="str">
            <v>Quận Hải Châu</v>
          </cell>
          <cell r="F364" t="str">
            <v>501</v>
          </cell>
          <cell r="G364" t="str">
            <v>Xã Tiền Yên</v>
          </cell>
          <cell r="I364" t="str">
            <v>10137</v>
          </cell>
        </row>
        <row r="365">
          <cell r="D365" t="str">
            <v>Quận Thanh Khê</v>
          </cell>
          <cell r="F365" t="str">
            <v>501</v>
          </cell>
          <cell r="G365" t="str">
            <v>Xã An Thượng</v>
          </cell>
          <cell r="I365" t="str">
            <v>10137</v>
          </cell>
        </row>
        <row r="366">
          <cell r="D366" t="str">
            <v>Quận Sơn Trà</v>
          </cell>
          <cell r="F366" t="str">
            <v>501</v>
          </cell>
          <cell r="G366" t="str">
            <v>Xã Vân Côn</v>
          </cell>
          <cell r="I366" t="str">
            <v>10137</v>
          </cell>
        </row>
        <row r="367">
          <cell r="D367" t="str">
            <v>Quận Ngũ Hành Sơn</v>
          </cell>
          <cell r="F367" t="str">
            <v>501</v>
          </cell>
          <cell r="G367" t="str">
            <v>Xã La Phù</v>
          </cell>
          <cell r="I367" t="str">
            <v>10137</v>
          </cell>
        </row>
        <row r="368">
          <cell r="D368" t="str">
            <v>Quận Liên Chiểu</v>
          </cell>
          <cell r="F368" t="str">
            <v>501</v>
          </cell>
          <cell r="G368" t="str">
            <v>Xã Ngọc Liệp</v>
          </cell>
          <cell r="I368" t="str">
            <v>10139</v>
          </cell>
        </row>
        <row r="369">
          <cell r="D369" t="str">
            <v>Huyện Hòa Vang</v>
          </cell>
          <cell r="F369" t="str">
            <v>501</v>
          </cell>
          <cell r="G369" t="str">
            <v>Xã Đại Thành</v>
          </cell>
          <cell r="I369" t="str">
            <v>10139</v>
          </cell>
        </row>
        <row r="370">
          <cell r="D370" t="str">
            <v>Huyện Đảo Hoàng Sa</v>
          </cell>
          <cell r="F370" t="str">
            <v>501</v>
          </cell>
          <cell r="G370" t="str">
            <v>Xã Phượng Cách</v>
          </cell>
          <cell r="I370" t="str">
            <v>10139</v>
          </cell>
        </row>
        <row r="371">
          <cell r="D371" t="str">
            <v>Quận Cẩm Lệ</v>
          </cell>
          <cell r="F371" t="str">
            <v>501</v>
          </cell>
          <cell r="G371" t="str">
            <v>Xã Thạch Thán</v>
          </cell>
          <cell r="I371" t="str">
            <v>10139</v>
          </cell>
        </row>
        <row r="372">
          <cell r="D372" t="str">
            <v>Thành phố Tam Kỳ</v>
          </cell>
          <cell r="F372" t="str">
            <v>503</v>
          </cell>
          <cell r="G372" t="str">
            <v>Xã Nghĩa Hương</v>
          </cell>
          <cell r="I372" t="str">
            <v>10139</v>
          </cell>
        </row>
        <row r="373">
          <cell r="D373" t="str">
            <v>Huyện Phú Ninh</v>
          </cell>
          <cell r="F373" t="str">
            <v>503</v>
          </cell>
          <cell r="G373" t="str">
            <v>Xã Phú Mãn</v>
          </cell>
          <cell r="I373" t="str">
            <v>10139</v>
          </cell>
        </row>
        <row r="374">
          <cell r="D374" t="str">
            <v>Thành phố Hội An</v>
          </cell>
          <cell r="F374" t="str">
            <v>503</v>
          </cell>
          <cell r="G374" t="str">
            <v>Xã Đông Yên</v>
          </cell>
          <cell r="I374" t="str">
            <v>10139</v>
          </cell>
        </row>
        <row r="375">
          <cell r="D375" t="str">
            <v>Huyện Tây Giang</v>
          </cell>
          <cell r="F375" t="str">
            <v>503</v>
          </cell>
          <cell r="G375" t="str">
            <v>Thị trấn Quốc Oai</v>
          </cell>
          <cell r="I375" t="str">
            <v>10139</v>
          </cell>
        </row>
        <row r="376">
          <cell r="D376" t="str">
            <v>Huyện Đông Giang</v>
          </cell>
          <cell r="F376" t="str">
            <v>503</v>
          </cell>
          <cell r="G376" t="str">
            <v>Xã Sài Sơn</v>
          </cell>
          <cell r="I376" t="str">
            <v>10139</v>
          </cell>
        </row>
        <row r="377">
          <cell r="D377" t="str">
            <v>Huyện Đại Lộc</v>
          </cell>
          <cell r="F377" t="str">
            <v>503</v>
          </cell>
          <cell r="G377" t="str">
            <v>Xã Yên Sơn</v>
          </cell>
          <cell r="I377" t="str">
            <v>10139</v>
          </cell>
        </row>
        <row r="378">
          <cell r="D378" t="str">
            <v>Huyện Điện Bàn</v>
          </cell>
          <cell r="F378" t="str">
            <v>503</v>
          </cell>
          <cell r="G378" t="str">
            <v>Xã Ngọc Mỹ</v>
          </cell>
          <cell r="I378" t="str">
            <v>10139</v>
          </cell>
        </row>
        <row r="379">
          <cell r="D379" t="str">
            <v>Huyện Duy Xuyên</v>
          </cell>
          <cell r="F379" t="str">
            <v>503</v>
          </cell>
          <cell r="G379" t="str">
            <v>Xã Liệp Tuyết</v>
          </cell>
          <cell r="I379" t="str">
            <v>10139</v>
          </cell>
        </row>
        <row r="380">
          <cell r="D380" t="str">
            <v>Huyện Nam Giang</v>
          </cell>
          <cell r="F380" t="str">
            <v>503</v>
          </cell>
          <cell r="G380" t="str">
            <v>Xã Đồng Quang</v>
          </cell>
          <cell r="I380" t="str">
            <v>10139</v>
          </cell>
        </row>
        <row r="381">
          <cell r="D381" t="str">
            <v>Huyện Thăng Bình</v>
          </cell>
          <cell r="F381" t="str">
            <v>503</v>
          </cell>
          <cell r="G381" t="str">
            <v>Xã Phú Cát</v>
          </cell>
          <cell r="I381" t="str">
            <v>10139</v>
          </cell>
        </row>
        <row r="382">
          <cell r="D382" t="str">
            <v>Huyện Quế Sơn</v>
          </cell>
          <cell r="F382" t="str">
            <v>503</v>
          </cell>
          <cell r="G382" t="str">
            <v>Xã Tuyết Nghĩa</v>
          </cell>
          <cell r="I382" t="str">
            <v>10139</v>
          </cell>
        </row>
        <row r="383">
          <cell r="D383" t="str">
            <v>Huyện Nông Sơn</v>
          </cell>
          <cell r="F383" t="str">
            <v>503</v>
          </cell>
          <cell r="G383" t="str">
            <v>Xã Cộng Hòa</v>
          </cell>
          <cell r="I383" t="str">
            <v>10139</v>
          </cell>
        </row>
        <row r="384">
          <cell r="D384" t="str">
            <v>Huyện Hiệp Đức</v>
          </cell>
          <cell r="F384" t="str">
            <v>503</v>
          </cell>
          <cell r="G384" t="str">
            <v>Xã Tân Phú</v>
          </cell>
          <cell r="I384" t="str">
            <v>10139</v>
          </cell>
        </row>
        <row r="385">
          <cell r="D385" t="str">
            <v>Huyện Tiên Phước</v>
          </cell>
          <cell r="F385" t="str">
            <v>503</v>
          </cell>
          <cell r="G385" t="str">
            <v>Xã Cấn Hữu</v>
          </cell>
          <cell r="I385" t="str">
            <v>10139</v>
          </cell>
        </row>
        <row r="386">
          <cell r="D386" t="str">
            <v>Huyện Phước Sơn</v>
          </cell>
          <cell r="F386" t="str">
            <v>503</v>
          </cell>
          <cell r="G386" t="str">
            <v>Xã Tân Hòa</v>
          </cell>
          <cell r="I386" t="str">
            <v>10139</v>
          </cell>
        </row>
        <row r="387">
          <cell r="D387" t="str">
            <v>Huyện Núi Thành</v>
          </cell>
          <cell r="F387" t="str">
            <v>503</v>
          </cell>
          <cell r="G387" t="str">
            <v>Xã Hòa Thạch</v>
          </cell>
          <cell r="I387" t="str">
            <v>10139</v>
          </cell>
        </row>
        <row r="388">
          <cell r="D388" t="str">
            <v>Huyện Bắc Trà My</v>
          </cell>
          <cell r="F388" t="str">
            <v>503</v>
          </cell>
          <cell r="G388" t="str">
            <v xml:space="preserve">Xã Đông Xuân </v>
          </cell>
          <cell r="I388" t="str">
            <v>10139</v>
          </cell>
        </row>
        <row r="389">
          <cell r="D389" t="str">
            <v>Huyện Nam Trà My</v>
          </cell>
          <cell r="F389" t="str">
            <v>503</v>
          </cell>
          <cell r="G389" t="str">
            <v>Xã Mỹ Hưng</v>
          </cell>
          <cell r="I389" t="str">
            <v>10141</v>
          </cell>
        </row>
        <row r="390">
          <cell r="D390" t="str">
            <v>Thành phố Quảng Ngãi</v>
          </cell>
          <cell r="F390" t="str">
            <v>505</v>
          </cell>
          <cell r="G390" t="str">
            <v>Xã Thanh Mai</v>
          </cell>
          <cell r="I390" t="str">
            <v>10141</v>
          </cell>
        </row>
        <row r="391">
          <cell r="D391" t="str">
            <v>Huyện Lý Sơn</v>
          </cell>
          <cell r="F391" t="str">
            <v>505</v>
          </cell>
          <cell r="G391" t="str">
            <v>Xã Cao Dương</v>
          </cell>
          <cell r="I391" t="str">
            <v>10141</v>
          </cell>
        </row>
        <row r="392">
          <cell r="D392" t="str">
            <v>Huyện Bình Sơn</v>
          </cell>
          <cell r="F392" t="str">
            <v>505</v>
          </cell>
          <cell r="G392" t="str">
            <v>Xã Cự Khê</v>
          </cell>
          <cell r="I392" t="str">
            <v>10141</v>
          </cell>
        </row>
        <row r="393">
          <cell r="D393" t="str">
            <v>Huyện Trà Bồng</v>
          </cell>
          <cell r="F393" t="str">
            <v>505</v>
          </cell>
          <cell r="G393" t="str">
            <v>Xã Kim An</v>
          </cell>
          <cell r="I393" t="str">
            <v>10141</v>
          </cell>
        </row>
        <row r="394">
          <cell r="D394" t="str">
            <v>Huyện Tây Trà</v>
          </cell>
          <cell r="F394" t="str">
            <v>505</v>
          </cell>
          <cell r="G394" t="str">
            <v>Xã Tân Ước</v>
          </cell>
          <cell r="I394" t="str">
            <v>10141</v>
          </cell>
        </row>
        <row r="395">
          <cell r="D395" t="str">
            <v>Huyện Sơn Tịnh</v>
          </cell>
          <cell r="F395" t="str">
            <v>505</v>
          </cell>
          <cell r="G395" t="str">
            <v>Xã Xuân Dương</v>
          </cell>
          <cell r="I395" t="str">
            <v>10141</v>
          </cell>
        </row>
        <row r="396">
          <cell r="D396" t="str">
            <v>Huyện Sơn Tây</v>
          </cell>
          <cell r="F396" t="str">
            <v>505</v>
          </cell>
          <cell r="G396" t="str">
            <v>Xã Cao Viên</v>
          </cell>
          <cell r="I396" t="str">
            <v>10141</v>
          </cell>
        </row>
        <row r="397">
          <cell r="D397" t="str">
            <v>Huyện Sơn Hà</v>
          </cell>
          <cell r="F397" t="str">
            <v>505</v>
          </cell>
          <cell r="G397" t="str">
            <v>Xã Bình Minh</v>
          </cell>
          <cell r="I397" t="str">
            <v>10141</v>
          </cell>
        </row>
        <row r="398">
          <cell r="D398" t="str">
            <v>Huyện Tư Nghĩa</v>
          </cell>
          <cell r="F398" t="str">
            <v>505</v>
          </cell>
          <cell r="G398" t="str">
            <v>Xã Tam Hưng</v>
          </cell>
          <cell r="I398" t="str">
            <v>10141</v>
          </cell>
        </row>
        <row r="399">
          <cell r="D399" t="str">
            <v>Huyện Nghĩa Hành</v>
          </cell>
          <cell r="F399" t="str">
            <v>505</v>
          </cell>
          <cell r="G399" t="str">
            <v>Xã Thanh Cao</v>
          </cell>
          <cell r="I399" t="str">
            <v>10141</v>
          </cell>
        </row>
        <row r="400">
          <cell r="D400" t="str">
            <v>Huyện Minh Long</v>
          </cell>
          <cell r="F400" t="str">
            <v>505</v>
          </cell>
          <cell r="G400" t="str">
            <v>Xã Thanh Thùy</v>
          </cell>
          <cell r="I400" t="str">
            <v>10141</v>
          </cell>
        </row>
        <row r="401">
          <cell r="D401" t="str">
            <v>Huyện Mộ Đức</v>
          </cell>
          <cell r="F401" t="str">
            <v>505</v>
          </cell>
          <cell r="G401" t="str">
            <v>Xã Thanh Văn</v>
          </cell>
          <cell r="I401" t="str">
            <v>10141</v>
          </cell>
        </row>
        <row r="402">
          <cell r="D402" t="str">
            <v>Huyện Đức Phổ</v>
          </cell>
          <cell r="F402" t="str">
            <v>505</v>
          </cell>
          <cell r="G402" t="str">
            <v>Xã Đỗ Động</v>
          </cell>
          <cell r="I402" t="str">
            <v>10141</v>
          </cell>
        </row>
        <row r="403">
          <cell r="D403" t="str">
            <v>Huyện Ba Tơ</v>
          </cell>
          <cell r="F403" t="str">
            <v>505</v>
          </cell>
          <cell r="G403" t="str">
            <v>Xã Kim Thư</v>
          </cell>
          <cell r="I403" t="str">
            <v>10141</v>
          </cell>
        </row>
        <row r="404">
          <cell r="D404" t="str">
            <v>Thành phố Quy Nhơn</v>
          </cell>
          <cell r="F404" t="str">
            <v>507</v>
          </cell>
          <cell r="G404" t="str">
            <v>Xã Phương Trung</v>
          </cell>
          <cell r="I404" t="str">
            <v>10141</v>
          </cell>
        </row>
        <row r="405">
          <cell r="D405" t="str">
            <v xml:space="preserve">Huyện An Lão </v>
          </cell>
          <cell r="F405" t="str">
            <v>507</v>
          </cell>
          <cell r="G405" t="str">
            <v>Xã Dân Hòa</v>
          </cell>
          <cell r="I405" t="str">
            <v>10141</v>
          </cell>
        </row>
        <row r="406">
          <cell r="D406" t="str">
            <v>Huyện Hòai Nhơn</v>
          </cell>
          <cell r="F406" t="str">
            <v>507</v>
          </cell>
          <cell r="G406" t="str">
            <v>Xã Liên Châu</v>
          </cell>
          <cell r="I406" t="str">
            <v>10141</v>
          </cell>
        </row>
        <row r="407">
          <cell r="D407" t="str">
            <v>Huyện Hòai Ân</v>
          </cell>
          <cell r="F407" t="str">
            <v>507</v>
          </cell>
          <cell r="G407" t="str">
            <v>Xã Hồng Dương</v>
          </cell>
          <cell r="I407" t="str">
            <v>10141</v>
          </cell>
        </row>
        <row r="408">
          <cell r="D408" t="str">
            <v>Huyện Phù Mỹ</v>
          </cell>
          <cell r="F408" t="str">
            <v>507</v>
          </cell>
          <cell r="G408" t="str">
            <v>Thị trấn Kim Bài</v>
          </cell>
          <cell r="I408" t="str">
            <v>10141</v>
          </cell>
        </row>
        <row r="409">
          <cell r="D409" t="str">
            <v>Huyện Vĩnh Thạnh</v>
          </cell>
          <cell r="F409" t="str">
            <v>507</v>
          </cell>
          <cell r="G409" t="str">
            <v>Xã Bích Hòa</v>
          </cell>
          <cell r="I409" t="str">
            <v>10141</v>
          </cell>
        </row>
        <row r="410">
          <cell r="D410" t="str">
            <v>Huyện Phù Cát</v>
          </cell>
          <cell r="F410" t="str">
            <v>507</v>
          </cell>
          <cell r="G410" t="str">
            <v>Xã Hồng Vân</v>
          </cell>
          <cell r="I410" t="str">
            <v>10143</v>
          </cell>
        </row>
        <row r="411">
          <cell r="D411" t="str">
            <v>Huyện Tây Sơn</v>
          </cell>
          <cell r="F411" t="str">
            <v>507</v>
          </cell>
          <cell r="G411" t="str">
            <v>Xã Quất Động</v>
          </cell>
          <cell r="I411" t="str">
            <v>10143</v>
          </cell>
        </row>
        <row r="412">
          <cell r="D412" t="str">
            <v>Thị Xã An Nhơn</v>
          </cell>
          <cell r="F412" t="str">
            <v>507</v>
          </cell>
          <cell r="G412" t="str">
            <v>Xã Vạn Điểm</v>
          </cell>
          <cell r="I412" t="str">
            <v>10143</v>
          </cell>
        </row>
        <row r="413">
          <cell r="D413" t="str">
            <v>Huyện Tuy Phước</v>
          </cell>
          <cell r="F413" t="str">
            <v>507</v>
          </cell>
          <cell r="G413" t="str">
            <v>Xã Nhị Khê</v>
          </cell>
          <cell r="I413" t="str">
            <v>10143</v>
          </cell>
        </row>
        <row r="414">
          <cell r="D414" t="str">
            <v>Huyện Vân Canh</v>
          </cell>
          <cell r="F414" t="str">
            <v>507</v>
          </cell>
          <cell r="G414" t="str">
            <v>Xã Văn Bình</v>
          </cell>
          <cell r="I414" t="str">
            <v>10143</v>
          </cell>
        </row>
        <row r="415">
          <cell r="D415" t="str">
            <v>TP Tuy Hòa</v>
          </cell>
          <cell r="F415" t="str">
            <v>509</v>
          </cell>
          <cell r="G415" t="str">
            <v>Xã Liên Phương</v>
          </cell>
          <cell r="I415" t="str">
            <v>10143</v>
          </cell>
        </row>
        <row r="416">
          <cell r="D416" t="str">
            <v>Huyện Đồng Xuân</v>
          </cell>
          <cell r="F416" t="str">
            <v>509</v>
          </cell>
          <cell r="G416" t="str">
            <v>Xã Hà Hồi</v>
          </cell>
          <cell r="I416" t="str">
            <v>10143</v>
          </cell>
        </row>
        <row r="417">
          <cell r="D417" t="str">
            <v>Thị xã Sông Cầu</v>
          </cell>
          <cell r="F417" t="str">
            <v>509</v>
          </cell>
          <cell r="G417" t="str">
            <v>Xã Chương Dương</v>
          </cell>
          <cell r="I417" t="str">
            <v>10143</v>
          </cell>
        </row>
        <row r="418">
          <cell r="D418" t="str">
            <v>Huyện Tuy An</v>
          </cell>
          <cell r="F418" t="str">
            <v>509</v>
          </cell>
          <cell r="G418" t="str">
            <v>Xã Dũng Tiến</v>
          </cell>
          <cell r="I418" t="str">
            <v>10143</v>
          </cell>
        </row>
        <row r="419">
          <cell r="D419" t="str">
            <v>Huyện Sơn Hòa</v>
          </cell>
          <cell r="F419" t="str">
            <v>509</v>
          </cell>
          <cell r="G419" t="str">
            <v>Xã Văn Tự</v>
          </cell>
          <cell r="I419" t="str">
            <v>10143</v>
          </cell>
        </row>
        <row r="420">
          <cell r="D420" t="str">
            <v>Huyện Đông Hòa</v>
          </cell>
          <cell r="F420" t="str">
            <v>509</v>
          </cell>
          <cell r="G420" t="str">
            <v>Thị trấn Thường Tín</v>
          </cell>
          <cell r="I420" t="str">
            <v>10143</v>
          </cell>
        </row>
        <row r="421">
          <cell r="D421" t="str">
            <v>Huyện Tây Hòa</v>
          </cell>
          <cell r="F421" t="str">
            <v>509</v>
          </cell>
          <cell r="G421" t="str">
            <v>Xã Ninh Sở</v>
          </cell>
          <cell r="I421" t="str">
            <v>10143</v>
          </cell>
        </row>
        <row r="422">
          <cell r="D422" t="str">
            <v>Huyện Sông Hinh</v>
          </cell>
          <cell r="F422" t="str">
            <v>509</v>
          </cell>
          <cell r="G422" t="str">
            <v>Xã Duyên Thái</v>
          </cell>
          <cell r="I422" t="str">
            <v>10143</v>
          </cell>
        </row>
        <row r="423">
          <cell r="D423" t="str">
            <v>Huyện Phú Hòa</v>
          </cell>
          <cell r="F423" t="str">
            <v>509</v>
          </cell>
          <cell r="G423" t="str">
            <v>Xã Khánh Hà</v>
          </cell>
          <cell r="I423" t="str">
            <v>10143</v>
          </cell>
        </row>
        <row r="424">
          <cell r="D424" t="str">
            <v>Thành phố Nha Trang</v>
          </cell>
          <cell r="F424" t="str">
            <v>511</v>
          </cell>
          <cell r="G424" t="str">
            <v>Xã Hòa Bình</v>
          </cell>
          <cell r="I424" t="str">
            <v>10143</v>
          </cell>
        </row>
        <row r="425">
          <cell r="D425" t="str">
            <v>Huyện Vạn Ninh</v>
          </cell>
          <cell r="F425" t="str">
            <v>511</v>
          </cell>
          <cell r="G425" t="str">
            <v>Xã Hiền Giang</v>
          </cell>
          <cell r="I425" t="str">
            <v>10143</v>
          </cell>
        </row>
        <row r="426">
          <cell r="D426" t="str">
            <v>Thị xã Ninh Hòa</v>
          </cell>
          <cell r="F426" t="str">
            <v>511</v>
          </cell>
          <cell r="G426" t="str">
            <v>Xã Vân Tảo</v>
          </cell>
          <cell r="I426" t="str">
            <v>10143</v>
          </cell>
        </row>
        <row r="427">
          <cell r="D427" t="str">
            <v>Huyện Diên Khánh</v>
          </cell>
          <cell r="F427" t="str">
            <v>511</v>
          </cell>
          <cell r="G427" t="str">
            <v>Xã Văn Phú</v>
          </cell>
          <cell r="I427" t="str">
            <v>10143</v>
          </cell>
        </row>
        <row r="428">
          <cell r="D428" t="str">
            <v>Thành phố Cam Ranh</v>
          </cell>
          <cell r="F428" t="str">
            <v>511</v>
          </cell>
          <cell r="G428" t="str">
            <v>Xã Tự Nhiên</v>
          </cell>
          <cell r="I428" t="str">
            <v>10143</v>
          </cell>
        </row>
        <row r="429">
          <cell r="D429" t="str">
            <v>Huyện Khánh Vĩnh</v>
          </cell>
          <cell r="F429" t="str">
            <v>511</v>
          </cell>
          <cell r="G429" t="str">
            <v xml:space="preserve">Xã Tiền Phong </v>
          </cell>
          <cell r="I429" t="str">
            <v>10143</v>
          </cell>
        </row>
        <row r="430">
          <cell r="D430" t="str">
            <v>Huyện Khánh Sơn</v>
          </cell>
          <cell r="F430" t="str">
            <v>511</v>
          </cell>
          <cell r="G430" t="str">
            <v>Xã Thư Phú</v>
          </cell>
          <cell r="I430" t="str">
            <v>10143</v>
          </cell>
        </row>
        <row r="431">
          <cell r="D431" t="str">
            <v>Huyện Trường Sa</v>
          </cell>
          <cell r="F431" t="str">
            <v>511</v>
          </cell>
          <cell r="G431" t="str">
            <v>Xã Nguyễn Trãi</v>
          </cell>
          <cell r="I431" t="str">
            <v>10143</v>
          </cell>
        </row>
        <row r="432">
          <cell r="D432" t="str">
            <v>Huyện Cam Lâm</v>
          </cell>
          <cell r="F432" t="str">
            <v>511</v>
          </cell>
          <cell r="G432" t="str">
            <v xml:space="preserve">Xã Tân Minh </v>
          </cell>
          <cell r="I432" t="str">
            <v>10143</v>
          </cell>
        </row>
        <row r="433">
          <cell r="D433" t="str">
            <v>Thành phố Kon Tum</v>
          </cell>
          <cell r="F433" t="str">
            <v>601</v>
          </cell>
          <cell r="G433" t="str">
            <v>Xã Lê Lợi</v>
          </cell>
          <cell r="I433" t="str">
            <v>10143</v>
          </cell>
        </row>
        <row r="434">
          <cell r="D434" t="str">
            <v>Huyện Đắk Glei</v>
          </cell>
          <cell r="F434" t="str">
            <v>601</v>
          </cell>
          <cell r="G434" t="str">
            <v>Xã Thắng Lợi</v>
          </cell>
          <cell r="I434" t="str">
            <v>10143</v>
          </cell>
        </row>
        <row r="435">
          <cell r="D435" t="str">
            <v>Huyện Ngọc Hồi</v>
          </cell>
          <cell r="F435" t="str">
            <v>601</v>
          </cell>
          <cell r="G435" t="str">
            <v>Xã Thống Nhất</v>
          </cell>
          <cell r="I435" t="str">
            <v>10143</v>
          </cell>
        </row>
        <row r="436">
          <cell r="D436" t="str">
            <v>Huyện Đắk Tô</v>
          </cell>
          <cell r="F436" t="str">
            <v>601</v>
          </cell>
          <cell r="G436" t="str">
            <v>Xã Nghiêm Xuyên</v>
          </cell>
          <cell r="I436" t="str">
            <v>10143</v>
          </cell>
        </row>
        <row r="437">
          <cell r="D437" t="str">
            <v>Huyện Kon Rẫy</v>
          </cell>
          <cell r="F437" t="str">
            <v>601</v>
          </cell>
          <cell r="G437" t="str">
            <v>Xã Tô Hiệu</v>
          </cell>
          <cell r="I437" t="str">
            <v>10143</v>
          </cell>
        </row>
        <row r="438">
          <cell r="D438" t="str">
            <v>Huyện Kon Plông</v>
          </cell>
          <cell r="F438" t="str">
            <v>601</v>
          </cell>
          <cell r="G438" t="str">
            <v>Xã Minh Cường</v>
          </cell>
          <cell r="I438" t="str">
            <v>10143</v>
          </cell>
        </row>
        <row r="439">
          <cell r="D439" t="str">
            <v>Huyện Đắk Hà</v>
          </cell>
          <cell r="F439" t="str">
            <v>601</v>
          </cell>
          <cell r="G439" t="str">
            <v>Thị trấn Đại Nghĩa</v>
          </cell>
          <cell r="I439" t="str">
            <v>10145</v>
          </cell>
        </row>
        <row r="440">
          <cell r="D440" t="str">
            <v>Huyện Sa Thầy</v>
          </cell>
          <cell r="F440" t="str">
            <v>601</v>
          </cell>
          <cell r="G440" t="str">
            <v>Xã An Tiến</v>
          </cell>
          <cell r="I440" t="str">
            <v>10145</v>
          </cell>
        </row>
        <row r="441">
          <cell r="D441" t="str">
            <v>Huyện Ia H'Drai</v>
          </cell>
          <cell r="F441" t="str">
            <v>601</v>
          </cell>
          <cell r="G441" t="str">
            <v>Xã Phúc Lâm</v>
          </cell>
          <cell r="I441" t="str">
            <v>10145</v>
          </cell>
        </row>
        <row r="442">
          <cell r="D442" t="str">
            <v>Huyện  Tu Mơ Rông</v>
          </cell>
          <cell r="F442" t="str">
            <v>601</v>
          </cell>
          <cell r="G442" t="str">
            <v>Xã An Mỹ</v>
          </cell>
          <cell r="I442" t="str">
            <v>10145</v>
          </cell>
        </row>
        <row r="443">
          <cell r="D443" t="str">
            <v>Thành phố  Pleiku</v>
          </cell>
          <cell r="F443" t="str">
            <v>603</v>
          </cell>
          <cell r="G443" t="str">
            <v>Xã Xuy Xá</v>
          </cell>
          <cell r="I443" t="str">
            <v>10145</v>
          </cell>
        </row>
        <row r="444">
          <cell r="D444" t="str">
            <v>Huyện Kbang</v>
          </cell>
          <cell r="F444" t="str">
            <v>603</v>
          </cell>
          <cell r="G444" t="str">
            <v>Xã Phù Lưu Tế</v>
          </cell>
          <cell r="I444" t="str">
            <v>10145</v>
          </cell>
        </row>
        <row r="445">
          <cell r="D445" t="str">
            <v>Huyện Mang Yang</v>
          </cell>
          <cell r="F445" t="str">
            <v>603</v>
          </cell>
          <cell r="G445" t="str">
            <v>Xã Đại Hưng</v>
          </cell>
          <cell r="I445" t="str">
            <v>10145</v>
          </cell>
        </row>
        <row r="446">
          <cell r="D446" t="str">
            <v>Huyện Chư Păh</v>
          </cell>
          <cell r="F446" t="str">
            <v>603</v>
          </cell>
          <cell r="G446" t="str">
            <v>Xã Vạn Kim</v>
          </cell>
          <cell r="I446" t="str">
            <v>10145</v>
          </cell>
        </row>
        <row r="447">
          <cell r="D447" t="str">
            <v>Huyện Ia Grai</v>
          </cell>
          <cell r="F447" t="str">
            <v>603</v>
          </cell>
          <cell r="G447" t="str">
            <v>Xã Đốc Tín</v>
          </cell>
          <cell r="I447" t="str">
            <v>10145</v>
          </cell>
        </row>
        <row r="448">
          <cell r="D448" t="str">
            <v>Thị xã An Khê</v>
          </cell>
          <cell r="F448" t="str">
            <v>603</v>
          </cell>
          <cell r="G448" t="str">
            <v>Xã Hương Sơn</v>
          </cell>
          <cell r="I448" t="str">
            <v>10145</v>
          </cell>
        </row>
        <row r="449">
          <cell r="D449" t="str">
            <v>Huyện Kông Chro</v>
          </cell>
          <cell r="F449" t="str">
            <v>603</v>
          </cell>
          <cell r="G449" t="str">
            <v>Xã Hùng Tiến</v>
          </cell>
          <cell r="I449" t="str">
            <v>10145</v>
          </cell>
        </row>
        <row r="450">
          <cell r="D450" t="str">
            <v>Huyện Đức Cơ</v>
          </cell>
          <cell r="F450" t="str">
            <v>603</v>
          </cell>
          <cell r="G450" t="str">
            <v>Xã Hợp Tiến</v>
          </cell>
          <cell r="I450" t="str">
            <v>10145</v>
          </cell>
        </row>
        <row r="451">
          <cell r="D451" t="str">
            <v>Huyện Chư Prông</v>
          </cell>
          <cell r="F451" t="str">
            <v>603</v>
          </cell>
          <cell r="G451" t="str">
            <v>Xã Hợp Thanh</v>
          </cell>
          <cell r="I451" t="str">
            <v>10145</v>
          </cell>
        </row>
        <row r="452">
          <cell r="D452" t="str">
            <v>Huyện Chư Sê</v>
          </cell>
          <cell r="F452" t="str">
            <v>603</v>
          </cell>
          <cell r="G452" t="str">
            <v>Xã An Phú</v>
          </cell>
          <cell r="I452" t="str">
            <v>10145</v>
          </cell>
        </row>
        <row r="453">
          <cell r="D453" t="str">
            <v>Huyện IaPa</v>
          </cell>
          <cell r="F453" t="str">
            <v>603</v>
          </cell>
          <cell r="G453" t="str">
            <v xml:space="preserve">Xã Phùng Xá </v>
          </cell>
          <cell r="I453" t="str">
            <v>10145</v>
          </cell>
        </row>
        <row r="454">
          <cell r="D454" t="str">
            <v>Thị xã Ayun Pa</v>
          </cell>
          <cell r="F454" t="str">
            <v>603</v>
          </cell>
          <cell r="G454" t="str">
            <v>Xã Đồng Tâm</v>
          </cell>
          <cell r="I454" t="str">
            <v>10145</v>
          </cell>
        </row>
        <row r="455">
          <cell r="D455" t="str">
            <v>Huyện Krông Pa</v>
          </cell>
          <cell r="F455" t="str">
            <v>603</v>
          </cell>
          <cell r="G455" t="str">
            <v>Xã Thượng Lâm</v>
          </cell>
          <cell r="I455" t="str">
            <v>10145</v>
          </cell>
        </row>
        <row r="456">
          <cell r="D456" t="str">
            <v>Huyện Đak Đoa</v>
          </cell>
          <cell r="F456" t="str">
            <v>603</v>
          </cell>
          <cell r="G456" t="str">
            <v>Xã Tuy Lai</v>
          </cell>
          <cell r="I456" t="str">
            <v>10145</v>
          </cell>
        </row>
        <row r="457">
          <cell r="D457" t="str">
            <v>Huyện Đắk Pơ</v>
          </cell>
          <cell r="F457" t="str">
            <v>603</v>
          </cell>
          <cell r="G457" t="str">
            <v>Xã Mỹ Thành</v>
          </cell>
          <cell r="I457" t="str">
            <v>10145</v>
          </cell>
        </row>
        <row r="458">
          <cell r="D458" t="str">
            <v>Huyện Phú Thiện</v>
          </cell>
          <cell r="F458" t="str">
            <v>603</v>
          </cell>
          <cell r="G458" t="str">
            <v>Xã Bột Xuyên</v>
          </cell>
          <cell r="I458" t="str">
            <v>10145</v>
          </cell>
        </row>
        <row r="459">
          <cell r="D459" t="str">
            <v>Huyện Chư Pưh</v>
          </cell>
          <cell r="F459" t="str">
            <v>603</v>
          </cell>
          <cell r="G459" t="str">
            <v>Xã Hồng Sơn</v>
          </cell>
          <cell r="I459" t="str">
            <v>10145</v>
          </cell>
        </row>
        <row r="460">
          <cell r="D460" t="str">
            <v>TP.Buôn Ma Thuột</v>
          </cell>
          <cell r="F460" t="str">
            <v>605</v>
          </cell>
          <cell r="G460" t="str">
            <v>Xã Lê Thanh</v>
          </cell>
          <cell r="I460" t="str">
            <v>10145</v>
          </cell>
        </row>
        <row r="461">
          <cell r="D461" t="str">
            <v>Huyện Ea H'leo</v>
          </cell>
          <cell r="F461" t="str">
            <v>605</v>
          </cell>
          <cell r="G461" t="str">
            <v>Xã Đông Lỗ</v>
          </cell>
          <cell r="I461" t="str">
            <v>10147</v>
          </cell>
        </row>
        <row r="462">
          <cell r="D462" t="str">
            <v>Huyện Ea Súp</v>
          </cell>
          <cell r="F462" t="str">
            <v>605</v>
          </cell>
          <cell r="G462" t="str">
            <v>Xã Hòa Xá</v>
          </cell>
          <cell r="I462" t="str">
            <v>10147</v>
          </cell>
        </row>
        <row r="463">
          <cell r="D463" t="str">
            <v>Huyện Krông Năng</v>
          </cell>
          <cell r="F463" t="str">
            <v>605</v>
          </cell>
          <cell r="G463" t="str">
            <v>Xã Sơn Công</v>
          </cell>
          <cell r="I463" t="str">
            <v>10147</v>
          </cell>
        </row>
        <row r="464">
          <cell r="D464" t="str">
            <v>Thị xã Buôn Hồ</v>
          </cell>
          <cell r="F464" t="str">
            <v>605</v>
          </cell>
          <cell r="G464" t="str">
            <v>Xã Viên An</v>
          </cell>
          <cell r="I464" t="str">
            <v>10147</v>
          </cell>
        </row>
        <row r="465">
          <cell r="D465" t="str">
            <v>Huyện Buôn Đôn</v>
          </cell>
          <cell r="F465" t="str">
            <v>605</v>
          </cell>
          <cell r="G465" t="str">
            <v>Xã Trường Thịnh</v>
          </cell>
          <cell r="I465" t="str">
            <v>10147</v>
          </cell>
        </row>
        <row r="466">
          <cell r="D466" t="str">
            <v>Huyện Cư M'gar</v>
          </cell>
          <cell r="F466" t="str">
            <v>605</v>
          </cell>
          <cell r="G466" t="str">
            <v>Xã Đồng Tiến</v>
          </cell>
          <cell r="I466" t="str">
            <v>10147</v>
          </cell>
        </row>
        <row r="467">
          <cell r="D467" t="str">
            <v>Huyện Ea Kar</v>
          </cell>
          <cell r="F467" t="str">
            <v>605</v>
          </cell>
          <cell r="G467" t="str">
            <v>Xã Tảo Dương Văn</v>
          </cell>
          <cell r="I467" t="str">
            <v>10147</v>
          </cell>
        </row>
        <row r="468">
          <cell r="D468" t="str">
            <v>Huyện M'ĐrắK</v>
          </cell>
          <cell r="F468" t="str">
            <v>605</v>
          </cell>
          <cell r="G468" t="str">
            <v>Xã Trầm Lộng</v>
          </cell>
          <cell r="I468" t="str">
            <v>10147</v>
          </cell>
        </row>
        <row r="469">
          <cell r="D469" t="str">
            <v>Huyện Krông Pắk</v>
          </cell>
          <cell r="F469" t="str">
            <v>605</v>
          </cell>
          <cell r="G469" t="str">
            <v>Xã Lưu Hoàng</v>
          </cell>
          <cell r="I469" t="str">
            <v>10147</v>
          </cell>
        </row>
        <row r="470">
          <cell r="D470" t="str">
            <v>Huyện Krông A Na</v>
          </cell>
          <cell r="F470" t="str">
            <v>605</v>
          </cell>
          <cell r="G470" t="str">
            <v>Thị trấn Vân Đình</v>
          </cell>
          <cell r="I470" t="str">
            <v>10147</v>
          </cell>
        </row>
        <row r="471">
          <cell r="D471" t="str">
            <v>Huyện Krông Bông</v>
          </cell>
          <cell r="F471" t="str">
            <v>605</v>
          </cell>
          <cell r="G471" t="str">
            <v>Xã Viên Nội</v>
          </cell>
          <cell r="I471" t="str">
            <v>10147</v>
          </cell>
        </row>
        <row r="472">
          <cell r="D472" t="str">
            <v>Huyện Lắk</v>
          </cell>
          <cell r="F472" t="str">
            <v>605</v>
          </cell>
          <cell r="G472" t="str">
            <v>Xã Hoa Sơn</v>
          </cell>
          <cell r="I472" t="str">
            <v>10147</v>
          </cell>
        </row>
        <row r="473">
          <cell r="D473" t="str">
            <v>Huyện Cư Kuin</v>
          </cell>
          <cell r="F473" t="str">
            <v>605</v>
          </cell>
          <cell r="G473" t="str">
            <v>Xã Quảng Phú Cầu</v>
          </cell>
          <cell r="I473" t="str">
            <v>10147</v>
          </cell>
        </row>
        <row r="474">
          <cell r="D474" t="str">
            <v>Huyện Krông Búk</v>
          </cell>
          <cell r="F474" t="str">
            <v>605</v>
          </cell>
          <cell r="G474" t="str">
            <v>Xã Cao Thành</v>
          </cell>
          <cell r="I474" t="str">
            <v>10147</v>
          </cell>
        </row>
        <row r="475">
          <cell r="D475" t="str">
            <v>Huyện Cư Jút</v>
          </cell>
          <cell r="F475" t="str">
            <v>606</v>
          </cell>
          <cell r="G475" t="str">
            <v>Xã Liên Bạt</v>
          </cell>
          <cell r="I475" t="str">
            <v>10147</v>
          </cell>
        </row>
        <row r="476">
          <cell r="D476" t="str">
            <v>Huyện Krông Nô</v>
          </cell>
          <cell r="F476" t="str">
            <v>606</v>
          </cell>
          <cell r="G476" t="str">
            <v>Xã Phương Tú</v>
          </cell>
          <cell r="I476" t="str">
            <v>10147</v>
          </cell>
        </row>
        <row r="477">
          <cell r="D477" t="str">
            <v>Huyện Đắk Mil</v>
          </cell>
          <cell r="F477" t="str">
            <v>606</v>
          </cell>
          <cell r="G477" t="str">
            <v>Xã Trung Tú</v>
          </cell>
          <cell r="I477" t="str">
            <v>10147</v>
          </cell>
        </row>
        <row r="478">
          <cell r="D478" t="str">
            <v>Huyện Đắk Song</v>
          </cell>
          <cell r="F478" t="str">
            <v>606</v>
          </cell>
          <cell r="G478" t="str">
            <v>Xã Đồng Tân</v>
          </cell>
          <cell r="I478" t="str">
            <v>10147</v>
          </cell>
        </row>
        <row r="479">
          <cell r="D479" t="str">
            <v>Huyện Đắk R'Lấp</v>
          </cell>
          <cell r="F479" t="str">
            <v>606</v>
          </cell>
          <cell r="G479" t="str">
            <v>Xã Vạn Thái</v>
          </cell>
          <cell r="I479" t="str">
            <v>10147</v>
          </cell>
        </row>
        <row r="480">
          <cell r="D480" t="str">
            <v>Thị xã Gia Nghĩa</v>
          </cell>
          <cell r="F480" t="str">
            <v>606</v>
          </cell>
          <cell r="G480" t="str">
            <v>Xã Minh Đức</v>
          </cell>
          <cell r="I480" t="str">
            <v>10147</v>
          </cell>
        </row>
        <row r="481">
          <cell r="D481" t="str">
            <v>Huyện Đắk Glong</v>
          </cell>
          <cell r="F481" t="str">
            <v>606</v>
          </cell>
          <cell r="G481" t="str">
            <v>Xã Hòa Lâm</v>
          </cell>
          <cell r="I481" t="str">
            <v>10147</v>
          </cell>
        </row>
        <row r="482">
          <cell r="D482" t="str">
            <v>Huyện Tuy Đức</v>
          </cell>
          <cell r="F482" t="str">
            <v>606</v>
          </cell>
          <cell r="G482" t="str">
            <v>Xã Kim Đường</v>
          </cell>
          <cell r="I482" t="str">
            <v>10147</v>
          </cell>
        </row>
        <row r="483">
          <cell r="D483" t="str">
            <v>Quận 1</v>
          </cell>
          <cell r="F483" t="str">
            <v>701</v>
          </cell>
          <cell r="G483" t="str">
            <v>Xã Hòa Nam</v>
          </cell>
          <cell r="I483" t="str">
            <v>10147</v>
          </cell>
        </row>
        <row r="484">
          <cell r="D484" t="str">
            <v>Quận 2</v>
          </cell>
          <cell r="F484" t="str">
            <v>701</v>
          </cell>
          <cell r="G484" t="str">
            <v>Xã Hòa Phú</v>
          </cell>
          <cell r="I484" t="str">
            <v>10147</v>
          </cell>
        </row>
        <row r="485">
          <cell r="D485" t="str">
            <v>Quận 3</v>
          </cell>
          <cell r="F485" t="str">
            <v>701</v>
          </cell>
          <cell r="G485" t="str">
            <v>Xã Đội Bình</v>
          </cell>
          <cell r="I485" t="str">
            <v>10147</v>
          </cell>
        </row>
        <row r="486">
          <cell r="D486" t="str">
            <v>Quận 4</v>
          </cell>
          <cell r="F486" t="str">
            <v>701</v>
          </cell>
          <cell r="G486" t="str">
            <v>Xã Đại Hùng</v>
          </cell>
          <cell r="I486" t="str">
            <v>10147</v>
          </cell>
        </row>
        <row r="487">
          <cell r="D487" t="str">
            <v>Quận 5</v>
          </cell>
          <cell r="F487" t="str">
            <v>701</v>
          </cell>
          <cell r="G487" t="str">
            <v>Xã Phù Lưu</v>
          </cell>
          <cell r="I487" t="str">
            <v>10147</v>
          </cell>
        </row>
        <row r="488">
          <cell r="D488" t="str">
            <v>Quận 6</v>
          </cell>
          <cell r="F488" t="str">
            <v>701</v>
          </cell>
          <cell r="G488" t="str">
            <v>Xã Đại Cường</v>
          </cell>
          <cell r="I488" t="str">
            <v>10147</v>
          </cell>
        </row>
        <row r="489">
          <cell r="D489" t="str">
            <v>Quận 7</v>
          </cell>
          <cell r="F489" t="str">
            <v>701</v>
          </cell>
          <cell r="G489" t="str">
            <v>Xã Hồng Quang</v>
          </cell>
          <cell r="I489" t="str">
            <v>10147</v>
          </cell>
        </row>
        <row r="490">
          <cell r="D490" t="str">
            <v>Quận 8</v>
          </cell>
          <cell r="F490" t="str">
            <v>701</v>
          </cell>
          <cell r="G490" t="str">
            <v>Xã Phú Túc</v>
          </cell>
          <cell r="I490" t="str">
            <v>10149</v>
          </cell>
        </row>
        <row r="491">
          <cell r="D491" t="str">
            <v>Quận 9</v>
          </cell>
          <cell r="F491" t="str">
            <v>701</v>
          </cell>
          <cell r="G491" t="str">
            <v>Xã Khai Thái</v>
          </cell>
          <cell r="I491" t="str">
            <v>10149</v>
          </cell>
        </row>
        <row r="492">
          <cell r="D492" t="str">
            <v>Quận 10</v>
          </cell>
          <cell r="F492" t="str">
            <v>701</v>
          </cell>
          <cell r="G492" t="str">
            <v>Xã Minh Tân</v>
          </cell>
          <cell r="I492" t="str">
            <v>10149</v>
          </cell>
        </row>
        <row r="493">
          <cell r="D493" t="str">
            <v>Quận 11</v>
          </cell>
          <cell r="F493" t="str">
            <v>701</v>
          </cell>
          <cell r="G493" t="str">
            <v>Xã Nam Phong</v>
          </cell>
          <cell r="I493" t="str">
            <v>10149</v>
          </cell>
        </row>
        <row r="494">
          <cell r="D494" t="str">
            <v>Quận 12</v>
          </cell>
          <cell r="F494" t="str">
            <v>701</v>
          </cell>
          <cell r="G494" t="str">
            <v>Xã Chuyên Mỹ</v>
          </cell>
          <cell r="I494" t="str">
            <v>10149</v>
          </cell>
        </row>
        <row r="495">
          <cell r="D495" t="str">
            <v>Quận Gò Vấp</v>
          </cell>
          <cell r="F495" t="str">
            <v>701</v>
          </cell>
          <cell r="G495" t="str">
            <v>Xã Tri Thủy</v>
          </cell>
          <cell r="I495" t="str">
            <v>10149</v>
          </cell>
        </row>
        <row r="496">
          <cell r="D496" t="str">
            <v>Quận Tân Bình</v>
          </cell>
          <cell r="F496" t="str">
            <v>701</v>
          </cell>
          <cell r="G496" t="str">
            <v>Xã Quang Lãng</v>
          </cell>
          <cell r="I496" t="str">
            <v>10149</v>
          </cell>
        </row>
        <row r="497">
          <cell r="D497" t="str">
            <v>Quận Tân phú</v>
          </cell>
          <cell r="F497" t="str">
            <v>701</v>
          </cell>
          <cell r="G497" t="str">
            <v>Xã Văn Hoàng</v>
          </cell>
          <cell r="I497" t="str">
            <v>10149</v>
          </cell>
        </row>
        <row r="498">
          <cell r="D498" t="str">
            <v>Quận Bình Thạnh</v>
          </cell>
          <cell r="F498" t="str">
            <v>701</v>
          </cell>
          <cell r="G498" t="str">
            <v>Thị trấn Phú Xuyên</v>
          </cell>
          <cell r="I498" t="str">
            <v>10149</v>
          </cell>
        </row>
        <row r="499">
          <cell r="D499" t="str">
            <v>Quận Phú Nhuận</v>
          </cell>
          <cell r="F499" t="str">
            <v>701</v>
          </cell>
          <cell r="G499" t="str">
            <v>Xã Thụy Phú</v>
          </cell>
          <cell r="I499" t="str">
            <v>10149</v>
          </cell>
        </row>
        <row r="500">
          <cell r="D500" t="str">
            <v>Quận Thủ Đức</v>
          </cell>
          <cell r="F500" t="str">
            <v>701</v>
          </cell>
          <cell r="G500" t="str">
            <v>Thị trấn Phú Minh</v>
          </cell>
          <cell r="I500" t="str">
            <v>10149</v>
          </cell>
        </row>
        <row r="501">
          <cell r="D501" t="str">
            <v>Quận Bình Tân</v>
          </cell>
          <cell r="F501" t="str">
            <v>701</v>
          </cell>
          <cell r="G501" t="str">
            <v>Xã Hồng Minh</v>
          </cell>
          <cell r="I501" t="str">
            <v>10149</v>
          </cell>
        </row>
        <row r="502">
          <cell r="D502" t="str">
            <v>Huyện Củ Chi</v>
          </cell>
          <cell r="F502" t="str">
            <v>701</v>
          </cell>
          <cell r="G502" t="str">
            <v>Xã Phượng Dực</v>
          </cell>
          <cell r="I502" t="str">
            <v>10149</v>
          </cell>
        </row>
        <row r="503">
          <cell r="D503" t="str">
            <v>Huyện Hóc Môn</v>
          </cell>
          <cell r="F503" t="str">
            <v>701</v>
          </cell>
          <cell r="G503" t="str">
            <v>Xã Văn Nhân</v>
          </cell>
          <cell r="I503" t="str">
            <v>10149</v>
          </cell>
        </row>
        <row r="504">
          <cell r="D504" t="str">
            <v>Huyện Bình Chánh</v>
          </cell>
          <cell r="F504" t="str">
            <v>701</v>
          </cell>
          <cell r="G504" t="str">
            <v>Xã Tri Trung</v>
          </cell>
          <cell r="I504" t="str">
            <v>10149</v>
          </cell>
        </row>
        <row r="505">
          <cell r="D505" t="str">
            <v>Huyện Nhà Bè</v>
          </cell>
          <cell r="F505" t="str">
            <v>701</v>
          </cell>
          <cell r="G505" t="str">
            <v>Xã Đại Thắng</v>
          </cell>
          <cell r="I505" t="str">
            <v>10149</v>
          </cell>
        </row>
        <row r="506">
          <cell r="D506" t="str">
            <v>Huyện Cần Giờ</v>
          </cell>
          <cell r="F506" t="str">
            <v>701</v>
          </cell>
          <cell r="G506" t="str">
            <v>Xã Hồng Thái</v>
          </cell>
          <cell r="I506" t="str">
            <v>10149</v>
          </cell>
        </row>
        <row r="507">
          <cell r="D507" t="str">
            <v>Thành phố Đà Lạt</v>
          </cell>
          <cell r="F507" t="str">
            <v>703</v>
          </cell>
          <cell r="G507" t="str">
            <v>Xã Hoàng Long</v>
          </cell>
          <cell r="I507" t="str">
            <v>10149</v>
          </cell>
        </row>
        <row r="508">
          <cell r="D508" t="str">
            <v>Thành phố Bảo Lộc</v>
          </cell>
          <cell r="F508" t="str">
            <v>703</v>
          </cell>
          <cell r="G508" t="str">
            <v>Xã Quang Trung</v>
          </cell>
          <cell r="I508" t="str">
            <v>10149</v>
          </cell>
        </row>
        <row r="509">
          <cell r="D509" t="str">
            <v>Huyện Lạc Dương</v>
          </cell>
          <cell r="F509" t="str">
            <v>703</v>
          </cell>
          <cell r="G509" t="str">
            <v>Xã Nam Triều</v>
          </cell>
          <cell r="I509" t="str">
            <v>10149</v>
          </cell>
        </row>
        <row r="510">
          <cell r="D510" t="str">
            <v>Huyện Đơn Dương</v>
          </cell>
          <cell r="F510" t="str">
            <v>703</v>
          </cell>
          <cell r="G510" t="str">
            <v xml:space="preserve">Xã Tân Dân </v>
          </cell>
          <cell r="I510" t="str">
            <v>10149</v>
          </cell>
        </row>
        <row r="511">
          <cell r="D511" t="str">
            <v>Huyện Đức Trọng</v>
          </cell>
          <cell r="F511" t="str">
            <v>703</v>
          </cell>
          <cell r="G511" t="str">
            <v>Xã Sơn Hà</v>
          </cell>
          <cell r="I511" t="str">
            <v>10149</v>
          </cell>
        </row>
        <row r="512">
          <cell r="D512" t="str">
            <v>Huyện Lâm Hà</v>
          </cell>
          <cell r="F512" t="str">
            <v>703</v>
          </cell>
          <cell r="G512" t="str">
            <v>Xã Phúc Tiến</v>
          </cell>
          <cell r="I512" t="str">
            <v>10149</v>
          </cell>
        </row>
        <row r="513">
          <cell r="D513" t="str">
            <v xml:space="preserve">Huyện Bảo Lâm </v>
          </cell>
          <cell r="F513" t="str">
            <v>703</v>
          </cell>
          <cell r="G513" t="str">
            <v>Xã Vân Từ</v>
          </cell>
          <cell r="I513" t="str">
            <v>10149</v>
          </cell>
        </row>
        <row r="514">
          <cell r="D514" t="str">
            <v>Huyện Di Linh</v>
          </cell>
          <cell r="F514" t="str">
            <v>703</v>
          </cell>
          <cell r="G514" t="str">
            <v>Xã Đại Xuyên</v>
          </cell>
          <cell r="I514" t="str">
            <v>10149</v>
          </cell>
        </row>
        <row r="515">
          <cell r="D515" t="str">
            <v>Huyện Đạ Huoai</v>
          </cell>
          <cell r="F515" t="str">
            <v>703</v>
          </cell>
          <cell r="G515" t="str">
            <v>Xã Phú Yên</v>
          </cell>
          <cell r="I515" t="str">
            <v>10149</v>
          </cell>
        </row>
        <row r="516">
          <cell r="D516" t="str">
            <v>Huyện Đạ Tẻh</v>
          </cell>
          <cell r="F516" t="str">
            <v>703</v>
          </cell>
          <cell r="G516" t="str">
            <v>Xã Bạch Hạ</v>
          </cell>
          <cell r="I516" t="str">
            <v>10149</v>
          </cell>
        </row>
        <row r="517">
          <cell r="D517" t="str">
            <v>Huyện Cát Tiên</v>
          </cell>
          <cell r="F517" t="str">
            <v>703</v>
          </cell>
          <cell r="G517" t="str">
            <v>Xã Châu Can</v>
          </cell>
          <cell r="I517" t="str">
            <v>10149</v>
          </cell>
        </row>
        <row r="518">
          <cell r="D518" t="str">
            <v>Huyện Đam Rông</v>
          </cell>
          <cell r="F518" t="str">
            <v>703</v>
          </cell>
          <cell r="G518" t="str">
            <v xml:space="preserve">Xã Phú Cường </v>
          </cell>
          <cell r="I518" t="str">
            <v>10151</v>
          </cell>
        </row>
        <row r="519">
          <cell r="D519" t="str">
            <v>TP. Phan Rang-Tháp Chàm</v>
          </cell>
          <cell r="F519" t="str">
            <v>705</v>
          </cell>
          <cell r="G519" t="str">
            <v>Xã Cổ Đô</v>
          </cell>
          <cell r="I519" t="str">
            <v>10151</v>
          </cell>
        </row>
        <row r="520">
          <cell r="D520" t="str">
            <v>Huyện Ninh Sơn</v>
          </cell>
          <cell r="F520" t="str">
            <v>705</v>
          </cell>
          <cell r="G520" t="str">
            <v>Xã Tản Hồng</v>
          </cell>
          <cell r="I520" t="str">
            <v>10151</v>
          </cell>
        </row>
        <row r="521">
          <cell r="D521" t="str">
            <v>Huyện Ninh Hải</v>
          </cell>
          <cell r="F521" t="str">
            <v>705</v>
          </cell>
          <cell r="G521" t="str">
            <v>Xã Châu Sơn</v>
          </cell>
          <cell r="I521" t="str">
            <v>10151</v>
          </cell>
        </row>
        <row r="522">
          <cell r="D522" t="str">
            <v>Huyện Ninh Phước</v>
          </cell>
          <cell r="F522" t="str">
            <v>705</v>
          </cell>
          <cell r="G522" t="str">
            <v>Xã Phong Vân</v>
          </cell>
          <cell r="I522" t="str">
            <v>10151</v>
          </cell>
        </row>
        <row r="523">
          <cell r="D523" t="str">
            <v>Huyện Bác ái</v>
          </cell>
          <cell r="F523" t="str">
            <v>705</v>
          </cell>
          <cell r="G523" t="str">
            <v>Xã Phú Đông</v>
          </cell>
          <cell r="I523" t="str">
            <v>10151</v>
          </cell>
        </row>
        <row r="524">
          <cell r="D524" t="str">
            <v>Huyện Thuận Bắc</v>
          </cell>
          <cell r="F524" t="str">
            <v>705</v>
          </cell>
          <cell r="G524" t="str">
            <v>Xã Phú Châu</v>
          </cell>
          <cell r="I524" t="str">
            <v>10151</v>
          </cell>
        </row>
        <row r="525">
          <cell r="D525" t="str">
            <v>Huyện Thuận Nam</v>
          </cell>
          <cell r="F525" t="str">
            <v>705</v>
          </cell>
          <cell r="G525" t="str">
            <v>Xã Thái Hòa</v>
          </cell>
          <cell r="I525" t="str">
            <v>10151</v>
          </cell>
        </row>
        <row r="526">
          <cell r="D526" t="str">
            <v>Huyện Đồng Phú</v>
          </cell>
          <cell r="F526" t="str">
            <v>707</v>
          </cell>
          <cell r="G526" t="str">
            <v>Xã Đồng Thái</v>
          </cell>
          <cell r="I526" t="str">
            <v>10151</v>
          </cell>
        </row>
        <row r="527">
          <cell r="D527" t="str">
            <v>Thị xã  Phước Long</v>
          </cell>
          <cell r="F527" t="str">
            <v>707</v>
          </cell>
          <cell r="G527" t="str">
            <v>Xã Minh Châu</v>
          </cell>
          <cell r="I527" t="str">
            <v>10151</v>
          </cell>
        </row>
        <row r="528">
          <cell r="D528" t="str">
            <v>Huyện Lộc Ninh</v>
          </cell>
          <cell r="F528" t="str">
            <v>707</v>
          </cell>
          <cell r="G528" t="str">
            <v>Xã Chu Minh</v>
          </cell>
          <cell r="I528" t="str">
            <v>10151</v>
          </cell>
        </row>
        <row r="529">
          <cell r="D529" t="str">
            <v>Huyện Bù Đốp</v>
          </cell>
          <cell r="F529" t="str">
            <v>707</v>
          </cell>
          <cell r="G529" t="str">
            <v>Xã Cẩm Lĩnh</v>
          </cell>
          <cell r="I529" t="str">
            <v>10151</v>
          </cell>
        </row>
        <row r="530">
          <cell r="D530" t="str">
            <v>Huyện Bù Đăng</v>
          </cell>
          <cell r="F530" t="str">
            <v>707</v>
          </cell>
          <cell r="G530" t="str">
            <v>Xã Sơn Đà</v>
          </cell>
          <cell r="I530" t="str">
            <v>10151</v>
          </cell>
        </row>
        <row r="531">
          <cell r="D531" t="str">
            <v>Thị xã Bình Long</v>
          </cell>
          <cell r="F531" t="str">
            <v>707</v>
          </cell>
          <cell r="G531" t="str">
            <v>Xã Đông Quang</v>
          </cell>
          <cell r="I531" t="str">
            <v>10151</v>
          </cell>
        </row>
        <row r="532">
          <cell r="D532" t="str">
            <v>Huyện Chơn Thành</v>
          </cell>
          <cell r="F532" t="str">
            <v>707</v>
          </cell>
          <cell r="G532" t="str">
            <v>Xã Thụy An</v>
          </cell>
          <cell r="I532" t="str">
            <v>10151</v>
          </cell>
        </row>
        <row r="533">
          <cell r="D533" t="str">
            <v>Thị xã Đồng Xoài</v>
          </cell>
          <cell r="F533" t="str">
            <v>707</v>
          </cell>
          <cell r="G533" t="str">
            <v>Xã Cam Thượng</v>
          </cell>
          <cell r="I533" t="str">
            <v>10151</v>
          </cell>
        </row>
        <row r="534">
          <cell r="D534" t="str">
            <v>Huyện Hớn Quản</v>
          </cell>
          <cell r="F534" t="str">
            <v>707</v>
          </cell>
          <cell r="G534" t="str">
            <v>Xã Thuần Mỹ</v>
          </cell>
          <cell r="I534" t="str">
            <v>10151</v>
          </cell>
        </row>
        <row r="535">
          <cell r="D535" t="str">
            <v>Huyện Bù Gia Mập</v>
          </cell>
          <cell r="F535" t="str">
            <v>707</v>
          </cell>
          <cell r="G535" t="str">
            <v>Xã Ba Trại</v>
          </cell>
          <cell r="I535" t="str">
            <v>10151</v>
          </cell>
        </row>
        <row r="536">
          <cell r="D536" t="str">
            <v>Huyện Phú Riềng</v>
          </cell>
          <cell r="F536" t="str">
            <v>707</v>
          </cell>
          <cell r="G536" t="str">
            <v>Xã Minh Quang</v>
          </cell>
          <cell r="I536" t="str">
            <v>10151</v>
          </cell>
        </row>
        <row r="537">
          <cell r="D537" t="str">
            <v>Thành phố Tây Ninh</v>
          </cell>
          <cell r="F537" t="str">
            <v>709</v>
          </cell>
          <cell r="G537" t="str">
            <v>Xã Ba Vì</v>
          </cell>
          <cell r="I537" t="str">
            <v>10151</v>
          </cell>
        </row>
        <row r="538">
          <cell r="D538" t="str">
            <v>Huyện Tân Biên</v>
          </cell>
          <cell r="F538" t="str">
            <v>709</v>
          </cell>
          <cell r="G538" t="str">
            <v>Xã Khánh Thượng</v>
          </cell>
          <cell r="I538" t="str">
            <v>10151</v>
          </cell>
        </row>
        <row r="539">
          <cell r="D539" t="str">
            <v>Huyện Tân Châu</v>
          </cell>
          <cell r="F539" t="str">
            <v>709</v>
          </cell>
          <cell r="G539" t="str">
            <v>Xã Vật Lại</v>
          </cell>
          <cell r="I539" t="str">
            <v>10151</v>
          </cell>
        </row>
        <row r="540">
          <cell r="D540" t="str">
            <v>Huyện Dương Minh Châu</v>
          </cell>
          <cell r="F540" t="str">
            <v>709</v>
          </cell>
          <cell r="G540" t="str">
            <v>Xã Yên Bài</v>
          </cell>
          <cell r="I540" t="str">
            <v>10151</v>
          </cell>
        </row>
        <row r="541">
          <cell r="D541" t="str">
            <v>Huyện Châu Thành</v>
          </cell>
          <cell r="F541" t="str">
            <v>709</v>
          </cell>
          <cell r="G541" t="str">
            <v>Thị trấn Tây Đằng</v>
          </cell>
          <cell r="I541" t="str">
            <v>10151</v>
          </cell>
        </row>
        <row r="542">
          <cell r="D542" t="str">
            <v>Huyện Hòa Thành</v>
          </cell>
          <cell r="F542" t="str">
            <v>709</v>
          </cell>
          <cell r="G542" t="str">
            <v>Xã Vạn Thắng</v>
          </cell>
          <cell r="I542" t="str">
            <v>10151</v>
          </cell>
        </row>
        <row r="543">
          <cell r="D543" t="str">
            <v>Huyện Bến Cầu</v>
          </cell>
          <cell r="F543" t="str">
            <v>709</v>
          </cell>
          <cell r="G543" t="str">
            <v>Xã Phú Phương</v>
          </cell>
          <cell r="I543" t="str">
            <v>10151</v>
          </cell>
        </row>
        <row r="544">
          <cell r="D544" t="str">
            <v>Huyện Gò Dầu</v>
          </cell>
          <cell r="F544" t="str">
            <v>709</v>
          </cell>
          <cell r="G544" t="str">
            <v>Xã Phú Sơn</v>
          </cell>
          <cell r="I544" t="str">
            <v>10151</v>
          </cell>
        </row>
        <row r="545">
          <cell r="D545" t="str">
            <v>Huyện Trảng Bàng</v>
          </cell>
          <cell r="F545" t="str">
            <v>709</v>
          </cell>
          <cell r="G545" t="str">
            <v>Xã Tòng Bạt</v>
          </cell>
          <cell r="I545" t="str">
            <v>10151</v>
          </cell>
        </row>
        <row r="546">
          <cell r="D546" t="str">
            <v>Thành phố Thủ Dầu Một</v>
          </cell>
          <cell r="F546" t="str">
            <v>711</v>
          </cell>
          <cell r="G546" t="str">
            <v>Xã Tiên Phong</v>
          </cell>
          <cell r="I546" t="str">
            <v>10151</v>
          </cell>
        </row>
        <row r="547">
          <cell r="D547" t="str">
            <v>Thị Xã Bến Cát</v>
          </cell>
          <cell r="F547" t="str">
            <v>711</v>
          </cell>
          <cell r="G547" t="str">
            <v>Xã Tản Lĩnh</v>
          </cell>
          <cell r="I547" t="str">
            <v>10151</v>
          </cell>
        </row>
        <row r="548">
          <cell r="D548" t="str">
            <v>Thị xã Tân Uyên</v>
          </cell>
          <cell r="F548" t="str">
            <v>711</v>
          </cell>
          <cell r="G548" t="str">
            <v>Xã Vân Hòa</v>
          </cell>
          <cell r="I548" t="str">
            <v>10151</v>
          </cell>
        </row>
        <row r="549">
          <cell r="D549" t="str">
            <v>Thị xã Thuận An</v>
          </cell>
          <cell r="F549" t="str">
            <v>711</v>
          </cell>
          <cell r="G549" t="str">
            <v>Xã Tiên Phương</v>
          </cell>
          <cell r="I549" t="str">
            <v>10153</v>
          </cell>
        </row>
        <row r="550">
          <cell r="D550" t="str">
            <v>Thị xã Dĩ An</v>
          </cell>
          <cell r="F550" t="str">
            <v>711</v>
          </cell>
          <cell r="G550" t="str">
            <v>Xã Đại Yên</v>
          </cell>
          <cell r="I550" t="str">
            <v>10153</v>
          </cell>
        </row>
        <row r="551">
          <cell r="D551" t="str">
            <v>Huyện Phú Giáo</v>
          </cell>
          <cell r="F551" t="str">
            <v>711</v>
          </cell>
          <cell r="G551" t="str">
            <v>Xã Quảng Bị</v>
          </cell>
          <cell r="I551" t="str">
            <v>10153</v>
          </cell>
        </row>
        <row r="552">
          <cell r="D552" t="str">
            <v>Huyện Dầu Tiếng</v>
          </cell>
          <cell r="F552" t="str">
            <v>711</v>
          </cell>
          <cell r="G552" t="str">
            <v>Xã Phú Nam An</v>
          </cell>
          <cell r="I552" t="str">
            <v>10153</v>
          </cell>
        </row>
        <row r="553">
          <cell r="D553" t="str">
            <v>Huyện Bàu Bàng</v>
          </cell>
          <cell r="F553" t="str">
            <v>711</v>
          </cell>
          <cell r="G553" t="str">
            <v>Xã Phụng Châu</v>
          </cell>
          <cell r="I553" t="str">
            <v>10153</v>
          </cell>
        </row>
        <row r="554">
          <cell r="D554" t="str">
            <v>Huyện Bắc Tân Uyên</v>
          </cell>
          <cell r="F554" t="str">
            <v>711</v>
          </cell>
          <cell r="G554" t="str">
            <v>Xã Phú Nghĩa</v>
          </cell>
          <cell r="I554" t="str">
            <v>10153</v>
          </cell>
        </row>
        <row r="555">
          <cell r="D555" t="str">
            <v>Thành phố Biên Hòa</v>
          </cell>
          <cell r="F555" t="str">
            <v>713</v>
          </cell>
          <cell r="G555" t="str">
            <v>Xã Thủy Xuân Tiên</v>
          </cell>
          <cell r="I555" t="str">
            <v>10153</v>
          </cell>
        </row>
        <row r="556">
          <cell r="D556" t="str">
            <v>Thị xã Long khánh</v>
          </cell>
          <cell r="F556" t="str">
            <v>713</v>
          </cell>
          <cell r="G556" t="str">
            <v>Xã Tốt Động</v>
          </cell>
          <cell r="I556" t="str">
            <v>10153</v>
          </cell>
        </row>
        <row r="557">
          <cell r="D557" t="str">
            <v>Huyện Tân Phú</v>
          </cell>
          <cell r="F557" t="str">
            <v>713</v>
          </cell>
          <cell r="G557" t="str">
            <v>Xã Hợp Đồng</v>
          </cell>
          <cell r="I557" t="str">
            <v>10153</v>
          </cell>
        </row>
        <row r="558">
          <cell r="D558" t="str">
            <v>Huyện Định Quán</v>
          </cell>
          <cell r="F558" t="str">
            <v>713</v>
          </cell>
          <cell r="G558" t="str">
            <v>Xã Hữu Văn</v>
          </cell>
          <cell r="I558" t="str">
            <v>10153</v>
          </cell>
        </row>
        <row r="559">
          <cell r="D559" t="str">
            <v>Huyện Vĩnh Cửu</v>
          </cell>
          <cell r="F559" t="str">
            <v>713</v>
          </cell>
          <cell r="G559" t="str">
            <v>Xã Hồng Phong</v>
          </cell>
          <cell r="I559" t="str">
            <v>10153</v>
          </cell>
        </row>
        <row r="560">
          <cell r="D560" t="str">
            <v>Huyện Trảng Bom</v>
          </cell>
          <cell r="F560" t="str">
            <v>713</v>
          </cell>
          <cell r="G560" t="str">
            <v>Xã Đồng Lạc</v>
          </cell>
          <cell r="I560" t="str">
            <v>10153</v>
          </cell>
        </row>
        <row r="561">
          <cell r="D561" t="str">
            <v>Huyện Thống Nhất</v>
          </cell>
          <cell r="F561" t="str">
            <v>713</v>
          </cell>
          <cell r="G561" t="str">
            <v>Thị trấn Chúc Sơn</v>
          </cell>
          <cell r="I561" t="str">
            <v>10153</v>
          </cell>
        </row>
        <row r="562">
          <cell r="D562" t="str">
            <v>Huyện Cẩm Mỹ</v>
          </cell>
          <cell r="F562" t="str">
            <v>713</v>
          </cell>
          <cell r="G562" t="str">
            <v>Thị trấn Xuân Mai</v>
          </cell>
          <cell r="I562" t="str">
            <v>10153</v>
          </cell>
        </row>
        <row r="563">
          <cell r="D563" t="str">
            <v>Huyện Xuân Lộc</v>
          </cell>
          <cell r="F563" t="str">
            <v>713</v>
          </cell>
          <cell r="G563" t="str">
            <v>Xã Đông Sơn</v>
          </cell>
          <cell r="I563" t="str">
            <v>10153</v>
          </cell>
        </row>
        <row r="564">
          <cell r="D564" t="str">
            <v>Huyện Long Thành</v>
          </cell>
          <cell r="F564" t="str">
            <v>713</v>
          </cell>
          <cell r="G564" t="str">
            <v>Xã Đông Phương Yên</v>
          </cell>
          <cell r="I564" t="str">
            <v>10153</v>
          </cell>
        </row>
        <row r="565">
          <cell r="D565" t="str">
            <v>Huyện Nhơn Trạch</v>
          </cell>
          <cell r="F565" t="str">
            <v>713</v>
          </cell>
          <cell r="G565" t="str">
            <v>Xã Trường Yên</v>
          </cell>
          <cell r="I565" t="str">
            <v>10153</v>
          </cell>
        </row>
        <row r="566">
          <cell r="D566" t="str">
            <v>Thành phố  Phan Thiết</v>
          </cell>
          <cell r="F566" t="str">
            <v>715</v>
          </cell>
          <cell r="G566" t="str">
            <v>Xã Ngọc Hòa</v>
          </cell>
          <cell r="I566" t="str">
            <v>10153</v>
          </cell>
        </row>
        <row r="567">
          <cell r="D567" t="str">
            <v>Huyện Tuy Phong</v>
          </cell>
          <cell r="F567" t="str">
            <v>715</v>
          </cell>
          <cell r="G567" t="str">
            <v>Xã Thanh Bình</v>
          </cell>
          <cell r="I567" t="str">
            <v>10153</v>
          </cell>
        </row>
        <row r="568">
          <cell r="D568" t="str">
            <v>Huyện Bắc Bình</v>
          </cell>
          <cell r="F568" t="str">
            <v>715</v>
          </cell>
          <cell r="G568" t="str">
            <v>Xã Trung Hòa</v>
          </cell>
          <cell r="I568" t="str">
            <v>10153</v>
          </cell>
        </row>
        <row r="569">
          <cell r="D569" t="str">
            <v>Huyện Hàm Thuận Bắc</v>
          </cell>
          <cell r="F569" t="str">
            <v>715</v>
          </cell>
          <cell r="G569" t="str">
            <v>Xã Thụy Hương</v>
          </cell>
          <cell r="I569" t="str">
            <v>10153</v>
          </cell>
        </row>
        <row r="570">
          <cell r="D570" t="str">
            <v>Huyện Hàm Thuận Nam</v>
          </cell>
          <cell r="F570" t="str">
            <v>715</v>
          </cell>
          <cell r="G570" t="str">
            <v>Xã Lam Điền</v>
          </cell>
          <cell r="I570" t="str">
            <v>10153</v>
          </cell>
        </row>
        <row r="571">
          <cell r="D571" t="str">
            <v>Huyện Tánh Linh</v>
          </cell>
          <cell r="F571" t="str">
            <v>715</v>
          </cell>
          <cell r="G571" t="str">
            <v>Xã Tân Tiến</v>
          </cell>
          <cell r="I571" t="str">
            <v>10153</v>
          </cell>
        </row>
        <row r="572">
          <cell r="D572" t="str">
            <v>Thị xã La Gi</v>
          </cell>
          <cell r="F572" t="str">
            <v>715</v>
          </cell>
          <cell r="G572" t="str">
            <v>Xã Nam Phương Tiến</v>
          </cell>
          <cell r="I572" t="str">
            <v>10153</v>
          </cell>
        </row>
        <row r="573">
          <cell r="D573" t="str">
            <v>Huyện Hàm Tân</v>
          </cell>
          <cell r="F573" t="str">
            <v>715</v>
          </cell>
          <cell r="G573" t="str">
            <v>Xã Hoàng Văn Thụ</v>
          </cell>
          <cell r="I573" t="str">
            <v>10153</v>
          </cell>
        </row>
        <row r="574">
          <cell r="D574" t="str">
            <v>Huyện Đức Linh</v>
          </cell>
          <cell r="F574" t="str">
            <v>715</v>
          </cell>
          <cell r="G574" t="str">
            <v>Xã Hoàng Diệu</v>
          </cell>
          <cell r="I574" t="str">
            <v>10153</v>
          </cell>
        </row>
        <row r="575">
          <cell r="D575" t="str">
            <v>Huyện Phú Quý</v>
          </cell>
          <cell r="F575" t="str">
            <v>715</v>
          </cell>
          <cell r="G575" t="str">
            <v>Xã Mỹ Lương</v>
          </cell>
          <cell r="I575" t="str">
            <v>10153</v>
          </cell>
        </row>
        <row r="576">
          <cell r="D576" t="str">
            <v>Thành Phố Vũng Tàu</v>
          </cell>
          <cell r="F576" t="str">
            <v>717</v>
          </cell>
          <cell r="G576" t="str">
            <v>Xã Thượng Vực</v>
          </cell>
          <cell r="I576" t="str">
            <v>10153</v>
          </cell>
        </row>
        <row r="577">
          <cell r="D577" t="str">
            <v>Thành phố Bà Rịa</v>
          </cell>
          <cell r="F577" t="str">
            <v>717</v>
          </cell>
          <cell r="G577" t="str">
            <v>Xã Đồng Phú</v>
          </cell>
          <cell r="I577" t="str">
            <v>10153</v>
          </cell>
        </row>
        <row r="578">
          <cell r="D578" t="str">
            <v>Huyện Châu Đức</v>
          </cell>
          <cell r="F578" t="str">
            <v>717</v>
          </cell>
          <cell r="G578" t="str">
            <v>Xã Trần Phú</v>
          </cell>
          <cell r="I578" t="str">
            <v>10153</v>
          </cell>
        </row>
        <row r="579">
          <cell r="D579" t="str">
            <v>Huyện Xuyên Mộc</v>
          </cell>
          <cell r="F579" t="str">
            <v>717</v>
          </cell>
          <cell r="G579" t="str">
            <v>Xã Văn Võ</v>
          </cell>
          <cell r="I579" t="str">
            <v>10153</v>
          </cell>
        </row>
        <row r="580">
          <cell r="D580" t="str">
            <v>Huyện Tân Thành</v>
          </cell>
          <cell r="F580" t="str">
            <v>717</v>
          </cell>
          <cell r="G580" t="str">
            <v>Xã Hòa Chính</v>
          </cell>
          <cell r="I580" t="str">
            <v>10153</v>
          </cell>
        </row>
        <row r="581">
          <cell r="D581" t="str">
            <v>Huyện Long Điền</v>
          </cell>
          <cell r="F581" t="str">
            <v>717</v>
          </cell>
          <cell r="G581" t="str">
            <v>Phường Xuân Phương</v>
          </cell>
          <cell r="I581" t="str">
            <v>10155</v>
          </cell>
        </row>
        <row r="582">
          <cell r="D582" t="str">
            <v>Huyện Đất đỏ</v>
          </cell>
          <cell r="F582" t="str">
            <v>717</v>
          </cell>
          <cell r="G582" t="str">
            <v>Phường Phương Canh</v>
          </cell>
          <cell r="I582" t="str">
            <v>10155</v>
          </cell>
        </row>
        <row r="583">
          <cell r="D583" t="str">
            <v>Huyện Côn Đảo</v>
          </cell>
          <cell r="F583" t="str">
            <v>717</v>
          </cell>
          <cell r="G583" t="str">
            <v>Phường Tây Mỗ</v>
          </cell>
          <cell r="I583" t="str">
            <v>10155</v>
          </cell>
        </row>
        <row r="584">
          <cell r="D584" t="str">
            <v>Thành phố Tân An</v>
          </cell>
          <cell r="F584" t="str">
            <v>801</v>
          </cell>
          <cell r="G584" t="str">
            <v>Phường Đại Mỗ</v>
          </cell>
          <cell r="I584" t="str">
            <v>10155</v>
          </cell>
        </row>
        <row r="585">
          <cell r="D585" t="str">
            <v>Huyện Tân Hưng</v>
          </cell>
          <cell r="F585" t="str">
            <v>801</v>
          </cell>
          <cell r="G585" t="str">
            <v>Phường Cầu Diễn</v>
          </cell>
          <cell r="I585" t="str">
            <v>10155</v>
          </cell>
        </row>
        <row r="586">
          <cell r="D586" t="str">
            <v>Huyện Vĩnh Hưng</v>
          </cell>
          <cell r="F586" t="str">
            <v>801</v>
          </cell>
          <cell r="G586" t="str">
            <v>Phường Mỹ Đình 1</v>
          </cell>
          <cell r="I586" t="str">
            <v>10155</v>
          </cell>
        </row>
        <row r="587">
          <cell r="D587" t="str">
            <v>Huyện Mộc Hoá</v>
          </cell>
          <cell r="F587" t="str">
            <v>801</v>
          </cell>
          <cell r="G587" t="str">
            <v>Phường Mỹ Đình 2</v>
          </cell>
          <cell r="I587" t="str">
            <v>10155</v>
          </cell>
        </row>
        <row r="588">
          <cell r="D588" t="str">
            <v>Huyện Tân Thạnh</v>
          </cell>
          <cell r="F588" t="str">
            <v>801</v>
          </cell>
          <cell r="G588" t="str">
            <v>Phường Mễ Trì</v>
          </cell>
          <cell r="I588" t="str">
            <v>10155</v>
          </cell>
        </row>
        <row r="589">
          <cell r="D589" t="str">
            <v>Huyện Thạnh Hoá</v>
          </cell>
          <cell r="F589" t="str">
            <v>801</v>
          </cell>
          <cell r="G589" t="str">
            <v>Phường Phú Đô</v>
          </cell>
          <cell r="I589" t="str">
            <v>10155</v>
          </cell>
        </row>
        <row r="590">
          <cell r="D590" t="str">
            <v>Huyện Đức Huệ</v>
          </cell>
          <cell r="F590" t="str">
            <v>801</v>
          </cell>
          <cell r="G590" t="str">
            <v>Phường Trung Văn</v>
          </cell>
          <cell r="I590" t="str">
            <v>10155</v>
          </cell>
        </row>
        <row r="591">
          <cell r="D591" t="str">
            <v>Huyện Đức Hòa</v>
          </cell>
          <cell r="F591" t="str">
            <v>801</v>
          </cell>
          <cell r="G591" t="str">
            <v>Phường Xuân Đỉnh</v>
          </cell>
          <cell r="I591" t="str">
            <v>10157</v>
          </cell>
        </row>
        <row r="592">
          <cell r="D592" t="str">
            <v>Huyện Bến Lức</v>
          </cell>
          <cell r="F592" t="str">
            <v>801</v>
          </cell>
          <cell r="G592" t="str">
            <v>Phường Xuân Tảo</v>
          </cell>
          <cell r="I592" t="str">
            <v>10157</v>
          </cell>
        </row>
        <row r="593">
          <cell r="D593" t="str">
            <v>Huyện Thủ Thừa</v>
          </cell>
          <cell r="F593" t="str">
            <v>801</v>
          </cell>
          <cell r="G593" t="str">
            <v>Phường Đông Ngạc</v>
          </cell>
          <cell r="I593" t="str">
            <v>10157</v>
          </cell>
        </row>
        <row r="594">
          <cell r="D594" t="str">
            <v xml:space="preserve">Huyện Châu Thành </v>
          </cell>
          <cell r="F594" t="str">
            <v>801</v>
          </cell>
          <cell r="G594" t="str">
            <v>Phường Đức Thắng</v>
          </cell>
          <cell r="I594" t="str">
            <v>10157</v>
          </cell>
        </row>
        <row r="595">
          <cell r="D595" t="str">
            <v>Huyện Tân Trụ</v>
          </cell>
          <cell r="F595" t="str">
            <v>801</v>
          </cell>
          <cell r="G595" t="str">
            <v>Phường Thụy Phương</v>
          </cell>
          <cell r="I595" t="str">
            <v>10157</v>
          </cell>
        </row>
        <row r="596">
          <cell r="D596" t="str">
            <v>Huyện Cần Đước</v>
          </cell>
          <cell r="F596" t="str">
            <v>801</v>
          </cell>
          <cell r="G596" t="str">
            <v>Phường Cổ Nhuế 1</v>
          </cell>
          <cell r="I596" t="str">
            <v>10157</v>
          </cell>
        </row>
        <row r="597">
          <cell r="D597" t="str">
            <v>Huyện Cần Giuộc</v>
          </cell>
          <cell r="F597" t="str">
            <v>801</v>
          </cell>
          <cell r="G597" t="str">
            <v>Phường Cổ Nhuế 2</v>
          </cell>
          <cell r="I597" t="str">
            <v>10157</v>
          </cell>
        </row>
        <row r="598">
          <cell r="D598" t="str">
            <v>Thị xã Kiến Tường</v>
          </cell>
          <cell r="F598" t="str">
            <v>801</v>
          </cell>
          <cell r="G598" t="str">
            <v>Phường Liên Mạc</v>
          </cell>
          <cell r="I598" t="str">
            <v>10157</v>
          </cell>
        </row>
        <row r="599">
          <cell r="D599" t="str">
            <v>Thành phố Cao Lãnh</v>
          </cell>
          <cell r="F599" t="str">
            <v>803</v>
          </cell>
          <cell r="G599" t="str">
            <v>Phường Thượng Cát</v>
          </cell>
          <cell r="I599" t="str">
            <v>10157</v>
          </cell>
        </row>
        <row r="600">
          <cell r="D600" t="str">
            <v>Thành phố Sa Đéc</v>
          </cell>
          <cell r="F600" t="str">
            <v>803</v>
          </cell>
          <cell r="G600" t="str">
            <v>Phường Tây Tựu</v>
          </cell>
          <cell r="I600" t="str">
            <v>10157</v>
          </cell>
        </row>
        <row r="601">
          <cell r="D601" t="str">
            <v>Huyện Tân Hồng</v>
          </cell>
          <cell r="F601" t="str">
            <v>803</v>
          </cell>
          <cell r="G601" t="str">
            <v xml:space="preserve">Phường Minh Khai </v>
          </cell>
          <cell r="I601" t="str">
            <v>10157</v>
          </cell>
        </row>
        <row r="602">
          <cell r="D602" t="str">
            <v>Huyện Hồng Ngự</v>
          </cell>
          <cell r="F602" t="str">
            <v>803</v>
          </cell>
          <cell r="G602" t="str">
            <v>Phường Phú Diễn</v>
          </cell>
          <cell r="I602" t="str">
            <v>10157</v>
          </cell>
        </row>
        <row r="603">
          <cell r="D603" t="str">
            <v xml:space="preserve">Huyện Tam Nông </v>
          </cell>
          <cell r="F603" t="str">
            <v>803</v>
          </cell>
          <cell r="G603" t="str">
            <v>Phường Phúc Diễn</v>
          </cell>
          <cell r="I603" t="str">
            <v>10157</v>
          </cell>
        </row>
        <row r="604">
          <cell r="D604" t="str">
            <v>Huyện Thanh Bình</v>
          </cell>
          <cell r="F604" t="str">
            <v>803</v>
          </cell>
          <cell r="G604" t="str">
            <v>Phường Hạ Lý</v>
          </cell>
          <cell r="I604" t="str">
            <v>10301</v>
          </cell>
        </row>
        <row r="605">
          <cell r="D605" t="str">
            <v>Huyện Tháp Mười</v>
          </cell>
          <cell r="F605" t="str">
            <v>803</v>
          </cell>
          <cell r="G605" t="str">
            <v>Phường Sở Dầu</v>
          </cell>
          <cell r="I605" t="str">
            <v>10301</v>
          </cell>
        </row>
        <row r="606">
          <cell r="D606" t="str">
            <v>Huyện Cao Lãnh</v>
          </cell>
          <cell r="F606" t="str">
            <v>803</v>
          </cell>
          <cell r="G606" t="str">
            <v>Phường Trại Chuối</v>
          </cell>
          <cell r="I606" t="str">
            <v>10301</v>
          </cell>
        </row>
        <row r="607">
          <cell r="D607" t="str">
            <v>Huyện Lấp Vò</v>
          </cell>
          <cell r="F607" t="str">
            <v>803</v>
          </cell>
          <cell r="G607" t="str">
            <v>Phường Quán Toan</v>
          </cell>
          <cell r="I607" t="str">
            <v>10301</v>
          </cell>
        </row>
        <row r="608">
          <cell r="D608" t="str">
            <v>Huyện Lai Vung</v>
          </cell>
          <cell r="F608" t="str">
            <v>803</v>
          </cell>
          <cell r="G608" t="str">
            <v>Phường Hùng Vương</v>
          </cell>
          <cell r="I608" t="str">
            <v>10301</v>
          </cell>
        </row>
        <row r="609">
          <cell r="D609" t="str">
            <v xml:space="preserve">Huyện Châu Thành  </v>
          </cell>
          <cell r="F609" t="str">
            <v>803</v>
          </cell>
          <cell r="G609" t="str">
            <v>Phường Thượng Lý</v>
          </cell>
          <cell r="I609" t="str">
            <v>10301</v>
          </cell>
        </row>
        <row r="610">
          <cell r="D610" t="str">
            <v>Thị xã Hồng Ngự</v>
          </cell>
          <cell r="F610" t="str">
            <v>803</v>
          </cell>
          <cell r="G610" t="str">
            <v xml:space="preserve">Phường Minh Khai  </v>
          </cell>
          <cell r="I610" t="str">
            <v>10301</v>
          </cell>
        </row>
        <row r="611">
          <cell r="D611" t="str">
            <v xml:space="preserve">Thành phố Long Xuyên </v>
          </cell>
          <cell r="F611" t="str">
            <v>805</v>
          </cell>
          <cell r="G611" t="str">
            <v xml:space="preserve">Phường Quang Trung   </v>
          </cell>
          <cell r="I611" t="str">
            <v>10301</v>
          </cell>
        </row>
        <row r="612">
          <cell r="D612" t="str">
            <v>Thành phố Châu Đốc</v>
          </cell>
          <cell r="F612" t="str">
            <v>805</v>
          </cell>
          <cell r="G612" t="str">
            <v xml:space="preserve">Phường Hoàng Văn Thụ </v>
          </cell>
          <cell r="I612" t="str">
            <v>10301</v>
          </cell>
        </row>
        <row r="613">
          <cell r="D613" t="str">
            <v>Huyện An Phú</v>
          </cell>
          <cell r="F613" t="str">
            <v>805</v>
          </cell>
          <cell r="G613" t="str">
            <v>Phường Phan Bội Châu</v>
          </cell>
          <cell r="I613" t="str">
            <v>10301</v>
          </cell>
        </row>
        <row r="614">
          <cell r="D614" t="str">
            <v>Thị xã Tân Châu</v>
          </cell>
          <cell r="F614" t="str">
            <v>805</v>
          </cell>
          <cell r="G614" t="str">
            <v>Phường Phạm Hồng Thái</v>
          </cell>
          <cell r="I614" t="str">
            <v>10301</v>
          </cell>
        </row>
        <row r="615">
          <cell r="D615" t="str">
            <v>Huyện Phú Tân</v>
          </cell>
          <cell r="F615" t="str">
            <v>805</v>
          </cell>
          <cell r="G615" t="str">
            <v>Phường Cầu Tre</v>
          </cell>
          <cell r="I615" t="str">
            <v>10303</v>
          </cell>
        </row>
        <row r="616">
          <cell r="D616" t="str">
            <v>Huyện Châu Phú</v>
          </cell>
          <cell r="F616" t="str">
            <v>805</v>
          </cell>
          <cell r="G616" t="str">
            <v>Phường Máy Chai</v>
          </cell>
          <cell r="I616" t="str">
            <v>10303</v>
          </cell>
        </row>
        <row r="617">
          <cell r="D617" t="str">
            <v>Huyện Tịnh Biên</v>
          </cell>
          <cell r="F617" t="str">
            <v>805</v>
          </cell>
          <cell r="G617" t="str">
            <v>Phường Lạc Viên</v>
          </cell>
          <cell r="I617" t="str">
            <v>10303</v>
          </cell>
        </row>
        <row r="618">
          <cell r="D618" t="str">
            <v>Huyện Tri Tôn</v>
          </cell>
          <cell r="F618" t="str">
            <v>805</v>
          </cell>
          <cell r="G618" t="str">
            <v>Phường Cầu Đất</v>
          </cell>
          <cell r="I618" t="str">
            <v>10303</v>
          </cell>
        </row>
        <row r="619">
          <cell r="D619" t="str">
            <v xml:space="preserve">Huyện Chợ Mới </v>
          </cell>
          <cell r="F619" t="str">
            <v>805</v>
          </cell>
          <cell r="G619" t="str">
            <v>Phường Máy Tơ</v>
          </cell>
          <cell r="I619" t="str">
            <v>10303</v>
          </cell>
        </row>
        <row r="620">
          <cell r="D620" t="str">
            <v xml:space="preserve">Huyện Châu Thành   </v>
          </cell>
          <cell r="F620" t="str">
            <v>805</v>
          </cell>
          <cell r="G620" t="str">
            <v>Phường Vạn Mỹ</v>
          </cell>
          <cell r="I620" t="str">
            <v>10303</v>
          </cell>
        </row>
        <row r="621">
          <cell r="D621" t="str">
            <v>Huyện Thoại Sơn</v>
          </cell>
          <cell r="F621" t="str">
            <v>805</v>
          </cell>
          <cell r="G621" t="str">
            <v>P. Lương Khánh Thiện</v>
          </cell>
          <cell r="I621" t="str">
            <v>10303</v>
          </cell>
        </row>
        <row r="622">
          <cell r="D622" t="str">
            <v>Thành phố Mỹ Tho</v>
          </cell>
          <cell r="F622" t="str">
            <v>807</v>
          </cell>
          <cell r="G622" t="str">
            <v>Phường Gia Viên</v>
          </cell>
          <cell r="I622" t="str">
            <v>10303</v>
          </cell>
        </row>
        <row r="623">
          <cell r="D623" t="str">
            <v>Thị xã Gò Công</v>
          </cell>
          <cell r="F623" t="str">
            <v>807</v>
          </cell>
          <cell r="G623" t="str">
            <v>Phường Đông Khê</v>
          </cell>
          <cell r="I623" t="str">
            <v>10303</v>
          </cell>
        </row>
        <row r="624">
          <cell r="D624" t="str">
            <v>Huyện Tân Phước</v>
          </cell>
          <cell r="F624" t="str">
            <v>807</v>
          </cell>
          <cell r="G624" t="str">
            <v xml:space="preserve">Phường Lê Lợi </v>
          </cell>
          <cell r="I624" t="str">
            <v>10303</v>
          </cell>
        </row>
        <row r="625">
          <cell r="D625" t="str">
            <v xml:space="preserve">Huyện Châu Thành    </v>
          </cell>
          <cell r="F625" t="str">
            <v>807</v>
          </cell>
          <cell r="G625" t="str">
            <v>Phường Đằng Giang</v>
          </cell>
          <cell r="I625" t="str">
            <v>10303</v>
          </cell>
        </row>
        <row r="626">
          <cell r="D626" t="str">
            <v>Huyện Cai Lậy</v>
          </cell>
          <cell r="F626" t="str">
            <v>807</v>
          </cell>
          <cell r="G626" t="str">
            <v>Phường Lạch Tray</v>
          </cell>
          <cell r="I626" t="str">
            <v>10303</v>
          </cell>
        </row>
        <row r="627">
          <cell r="D627" t="str">
            <v>Huyện Chợ Gạo</v>
          </cell>
          <cell r="F627" t="str">
            <v>807</v>
          </cell>
          <cell r="G627" t="str">
            <v>Phường Đổng Quốc Bình</v>
          </cell>
          <cell r="I627" t="str">
            <v>10303</v>
          </cell>
        </row>
        <row r="628">
          <cell r="D628" t="str">
            <v>Huyện Cái Bè</v>
          </cell>
          <cell r="F628" t="str">
            <v>807</v>
          </cell>
          <cell r="G628" t="str">
            <v>Phường Đằng Lâm</v>
          </cell>
          <cell r="I628" t="str">
            <v>10304</v>
          </cell>
        </row>
        <row r="629">
          <cell r="D629" t="str">
            <v>Huyện Gò Công Tây</v>
          </cell>
          <cell r="F629" t="str">
            <v>807</v>
          </cell>
          <cell r="G629" t="str">
            <v>Phường Đằng Hải</v>
          </cell>
          <cell r="I629" t="str">
            <v>10304</v>
          </cell>
        </row>
        <row r="630">
          <cell r="D630" t="str">
            <v>Huyện Gò Công Đông</v>
          </cell>
          <cell r="F630" t="str">
            <v>807</v>
          </cell>
          <cell r="G630" t="str">
            <v>Phường Nam Hải</v>
          </cell>
          <cell r="I630" t="str">
            <v>10304</v>
          </cell>
        </row>
        <row r="631">
          <cell r="D631" t="str">
            <v>Huyện Tân Phú Đông</v>
          </cell>
          <cell r="F631" t="str">
            <v>807</v>
          </cell>
          <cell r="G631" t="str">
            <v>Phường Cát Bi</v>
          </cell>
          <cell r="I631" t="str">
            <v>10304</v>
          </cell>
        </row>
        <row r="632">
          <cell r="D632" t="str">
            <v>Thị Xã Cai Lậy</v>
          </cell>
          <cell r="F632" t="str">
            <v>807</v>
          </cell>
          <cell r="G632" t="str">
            <v>Phường Tràng Cát</v>
          </cell>
          <cell r="I632" t="str">
            <v>10304</v>
          </cell>
        </row>
        <row r="633">
          <cell r="D633" t="str">
            <v>Thành phố Vĩnh Long</v>
          </cell>
          <cell r="F633" t="str">
            <v>809</v>
          </cell>
          <cell r="G633" t="str">
            <v>Phường Đông Hải 1</v>
          </cell>
          <cell r="I633" t="str">
            <v>10304</v>
          </cell>
        </row>
        <row r="634">
          <cell r="D634" t="str">
            <v>Huyện Long Hồ</v>
          </cell>
          <cell r="F634" t="str">
            <v>809</v>
          </cell>
          <cell r="G634" t="str">
            <v>Phường Đông Hải 2</v>
          </cell>
          <cell r="I634" t="str">
            <v>10304</v>
          </cell>
        </row>
        <row r="635">
          <cell r="D635" t="str">
            <v>Huyện Mang Thít</v>
          </cell>
          <cell r="F635" t="str">
            <v>809</v>
          </cell>
          <cell r="G635" t="str">
            <v>Phường Thành Tô</v>
          </cell>
          <cell r="I635" t="str">
            <v>10304</v>
          </cell>
        </row>
        <row r="636">
          <cell r="D636" t="str">
            <v>Thị xã Bình Minh</v>
          </cell>
          <cell r="F636" t="str">
            <v>809</v>
          </cell>
          <cell r="G636" t="str">
            <v>Phường An Biên</v>
          </cell>
          <cell r="I636" t="str">
            <v>10305</v>
          </cell>
        </row>
        <row r="637">
          <cell r="D637" t="str">
            <v>Huyện Bình Tân</v>
          </cell>
          <cell r="F637" t="str">
            <v>809</v>
          </cell>
          <cell r="G637" t="str">
            <v>Phường Nghĩa Xá</v>
          </cell>
          <cell r="I637" t="str">
            <v>10305</v>
          </cell>
        </row>
        <row r="638">
          <cell r="D638" t="str">
            <v>Huyện Tam Bình</v>
          </cell>
          <cell r="F638" t="str">
            <v>809</v>
          </cell>
          <cell r="G638" t="str">
            <v>Phường Cát Dài</v>
          </cell>
          <cell r="I638" t="str">
            <v>10305</v>
          </cell>
        </row>
        <row r="639">
          <cell r="D639" t="str">
            <v>Huyện Trà Ôn</v>
          </cell>
          <cell r="F639" t="str">
            <v>809</v>
          </cell>
          <cell r="G639" t="str">
            <v>Phường Trần Nguyên Hãn</v>
          </cell>
          <cell r="I639" t="str">
            <v>10305</v>
          </cell>
        </row>
        <row r="640">
          <cell r="D640" t="str">
            <v>Huyện Vũng Liêm</v>
          </cell>
          <cell r="F640" t="str">
            <v>809</v>
          </cell>
          <cell r="G640" t="str">
            <v>Phường Đông Hải</v>
          </cell>
          <cell r="I640" t="str">
            <v>10305</v>
          </cell>
        </row>
        <row r="641">
          <cell r="D641" t="str">
            <v>Thành phố Bến Tre</v>
          </cell>
          <cell r="F641" t="str">
            <v>811</v>
          </cell>
          <cell r="G641" t="str">
            <v>Phường Dư Hàng Kênh</v>
          </cell>
          <cell r="I641" t="str">
            <v>10305</v>
          </cell>
        </row>
        <row r="642">
          <cell r="D642" t="str">
            <v xml:space="preserve">Huyện Châu Thành     </v>
          </cell>
          <cell r="F642" t="str">
            <v>811</v>
          </cell>
          <cell r="G642" t="str">
            <v>Phường Vĩnh Niệm</v>
          </cell>
          <cell r="I642" t="str">
            <v>10305</v>
          </cell>
        </row>
        <row r="643">
          <cell r="D643" t="str">
            <v>Huyện Chợ Lách</v>
          </cell>
          <cell r="F643" t="str">
            <v>811</v>
          </cell>
          <cell r="G643" t="str">
            <v>Phường Lam Sơn</v>
          </cell>
          <cell r="I643" t="str">
            <v>10305</v>
          </cell>
        </row>
        <row r="644">
          <cell r="D644" t="str">
            <v>Huyện Mỏ Cày Nam</v>
          </cell>
          <cell r="F644" t="str">
            <v>811</v>
          </cell>
          <cell r="G644" t="str">
            <v>Phường An Dương</v>
          </cell>
          <cell r="I644" t="str">
            <v>10305</v>
          </cell>
        </row>
        <row r="645">
          <cell r="D645" t="str">
            <v>Huyện Mỏ Cày Bắc</v>
          </cell>
          <cell r="F645" t="str">
            <v>811</v>
          </cell>
          <cell r="G645" t="str">
            <v>Phường Hồ Nam</v>
          </cell>
          <cell r="I645" t="str">
            <v>10305</v>
          </cell>
        </row>
        <row r="646">
          <cell r="D646" t="str">
            <v>Huyện Giồng Trôm</v>
          </cell>
          <cell r="F646" t="str">
            <v>811</v>
          </cell>
          <cell r="G646" t="str">
            <v>Phường Trại Cau</v>
          </cell>
          <cell r="I646" t="str">
            <v>10305</v>
          </cell>
        </row>
        <row r="647">
          <cell r="D647" t="str">
            <v>Huyện Bình Đại</v>
          </cell>
          <cell r="F647" t="str">
            <v>811</v>
          </cell>
          <cell r="G647" t="str">
            <v>Phường Dư Hàng</v>
          </cell>
          <cell r="I647" t="str">
            <v>10305</v>
          </cell>
        </row>
        <row r="648">
          <cell r="D648" t="str">
            <v>Huyện Ba Tri</v>
          </cell>
          <cell r="F648" t="str">
            <v>811</v>
          </cell>
          <cell r="G648" t="str">
            <v>Phường Hàng Kênh</v>
          </cell>
          <cell r="I648" t="str">
            <v>10305</v>
          </cell>
        </row>
        <row r="649">
          <cell r="D649" t="str">
            <v>Huyện Thạnh Phú</v>
          </cell>
          <cell r="F649" t="str">
            <v>811</v>
          </cell>
          <cell r="G649" t="str">
            <v>Phường Niệm Nghĩa</v>
          </cell>
          <cell r="I649" t="str">
            <v>10305</v>
          </cell>
        </row>
        <row r="650">
          <cell r="D650" t="str">
            <v>Thành phố Rạch Giá</v>
          </cell>
          <cell r="F650" t="str">
            <v>813</v>
          </cell>
          <cell r="G650" t="str">
            <v>Phường Kênh Dương</v>
          </cell>
          <cell r="I650" t="str">
            <v>10305</v>
          </cell>
        </row>
        <row r="651">
          <cell r="D651" t="str">
            <v>Huyện Kiên Lương</v>
          </cell>
          <cell r="F651" t="str">
            <v>813</v>
          </cell>
          <cell r="G651" t="str">
            <v>Phường Quán Trữ</v>
          </cell>
          <cell r="I651" t="str">
            <v>10307</v>
          </cell>
        </row>
        <row r="652">
          <cell r="D652" t="str">
            <v>Huyện Giang Thành</v>
          </cell>
          <cell r="F652" t="str">
            <v>813</v>
          </cell>
          <cell r="G652" t="str">
            <v>Phường Ngọc Sơn</v>
          </cell>
          <cell r="I652" t="str">
            <v>10307</v>
          </cell>
        </row>
        <row r="653">
          <cell r="D653" t="str">
            <v>Huyện Hòn Đất</v>
          </cell>
          <cell r="F653" t="str">
            <v>813</v>
          </cell>
          <cell r="G653" t="str">
            <v>Phường Đồng Hòa</v>
          </cell>
          <cell r="I653" t="str">
            <v>10307</v>
          </cell>
        </row>
        <row r="654">
          <cell r="D654" t="str">
            <v>Huyện Tân Hiệp</v>
          </cell>
          <cell r="F654" t="str">
            <v>813</v>
          </cell>
          <cell r="G654" t="str">
            <v>Phường Bắc Sơn</v>
          </cell>
          <cell r="I654" t="str">
            <v>10307</v>
          </cell>
        </row>
        <row r="655">
          <cell r="D655" t="str">
            <v xml:space="preserve">Huyện Châu Thành      </v>
          </cell>
          <cell r="F655" t="str">
            <v>813</v>
          </cell>
          <cell r="G655" t="str">
            <v>Phường Nam Sơn</v>
          </cell>
          <cell r="I655" t="str">
            <v>10307</v>
          </cell>
        </row>
        <row r="656">
          <cell r="D656" t="str">
            <v>Huyện Giồng Riềng</v>
          </cell>
          <cell r="F656" t="str">
            <v>813</v>
          </cell>
          <cell r="G656" t="str">
            <v>Phường Trần Thành Ngọ</v>
          </cell>
          <cell r="I656" t="str">
            <v>10307</v>
          </cell>
        </row>
        <row r="657">
          <cell r="D657" t="str">
            <v>Huyện Gò Quao</v>
          </cell>
          <cell r="F657" t="str">
            <v>813</v>
          </cell>
          <cell r="G657" t="str">
            <v>Phường Văn Đẩu</v>
          </cell>
          <cell r="I657" t="str">
            <v>10307</v>
          </cell>
        </row>
        <row r="658">
          <cell r="D658" t="str">
            <v>Huyện An Biên</v>
          </cell>
          <cell r="F658" t="str">
            <v>813</v>
          </cell>
          <cell r="G658" t="str">
            <v>Phường Phù Liễn</v>
          </cell>
          <cell r="I658" t="str">
            <v>10307</v>
          </cell>
        </row>
        <row r="659">
          <cell r="D659" t="str">
            <v>Huyện An Minh</v>
          </cell>
          <cell r="F659" t="str">
            <v>813</v>
          </cell>
          <cell r="G659" t="str">
            <v>Phường Tràng Minh</v>
          </cell>
          <cell r="I659" t="str">
            <v>10307</v>
          </cell>
        </row>
        <row r="660">
          <cell r="D660" t="str">
            <v>Huyện Vĩnh Thuận</v>
          </cell>
          <cell r="F660" t="str">
            <v>813</v>
          </cell>
          <cell r="G660" t="str">
            <v>Phường Lãm Hà</v>
          </cell>
          <cell r="I660" t="str">
            <v>10307</v>
          </cell>
        </row>
        <row r="661">
          <cell r="D661" t="str">
            <v>Huyện Phú Quốc</v>
          </cell>
          <cell r="F661" t="str">
            <v>813</v>
          </cell>
          <cell r="G661" t="str">
            <v>Phường Ngọc Hải</v>
          </cell>
          <cell r="I661" t="str">
            <v>10309</v>
          </cell>
        </row>
        <row r="662">
          <cell r="D662" t="str">
            <v>Huyện Kiên Hải</v>
          </cell>
          <cell r="F662" t="str">
            <v>813</v>
          </cell>
          <cell r="G662" t="str">
            <v>Phường Ngọc Xuyên</v>
          </cell>
          <cell r="I662" t="str">
            <v>10309</v>
          </cell>
        </row>
        <row r="663">
          <cell r="D663" t="str">
            <v>Thị xã Hà Tiên</v>
          </cell>
          <cell r="F663" t="str">
            <v>813</v>
          </cell>
          <cell r="G663" t="str">
            <v>Phường Bàng La</v>
          </cell>
          <cell r="I663" t="str">
            <v>10309</v>
          </cell>
        </row>
        <row r="664">
          <cell r="D664" t="str">
            <v>Huyện U Minh Thượng</v>
          </cell>
          <cell r="F664" t="str">
            <v>813</v>
          </cell>
          <cell r="G664" t="str">
            <v>Phường Vạn Hương</v>
          </cell>
          <cell r="I664" t="str">
            <v>10309</v>
          </cell>
        </row>
        <row r="665">
          <cell r="D665" t="str">
            <v>Quận Thốt Nốt</v>
          </cell>
          <cell r="F665" t="str">
            <v>815</v>
          </cell>
          <cell r="G665" t="str">
            <v>Phường Vạn Sơn</v>
          </cell>
          <cell r="I665" t="str">
            <v>10309</v>
          </cell>
        </row>
        <row r="666">
          <cell r="D666" t="str">
            <v>Quận Ô Môn</v>
          </cell>
          <cell r="F666" t="str">
            <v>815</v>
          </cell>
          <cell r="G666" t="str">
            <v>Phường Hợp Đức</v>
          </cell>
          <cell r="I666" t="str">
            <v>10309</v>
          </cell>
        </row>
        <row r="667">
          <cell r="D667" t="str">
            <v>Quận Ninh Kiều</v>
          </cell>
          <cell r="F667" t="str">
            <v>815</v>
          </cell>
          <cell r="G667" t="str">
            <v>Phường Minh Đức</v>
          </cell>
          <cell r="I667" t="str">
            <v>10309</v>
          </cell>
        </row>
        <row r="668">
          <cell r="D668" t="str">
            <v>Quận Bình Thuỷ</v>
          </cell>
          <cell r="F668" t="str">
            <v>815</v>
          </cell>
          <cell r="G668" t="str">
            <v>Xã Lưu Kiếm</v>
          </cell>
          <cell r="I668" t="str">
            <v>10311</v>
          </cell>
        </row>
        <row r="669">
          <cell r="D669" t="str">
            <v>Quận Cái Răng</v>
          </cell>
          <cell r="F669" t="str">
            <v>815</v>
          </cell>
          <cell r="G669" t="str">
            <v>Xã Cao Nhân</v>
          </cell>
          <cell r="I669" t="str">
            <v>10311</v>
          </cell>
        </row>
        <row r="670">
          <cell r="D670" t="str">
            <v xml:space="preserve">Huyện Vĩnh Thạnh </v>
          </cell>
          <cell r="F670" t="str">
            <v>815</v>
          </cell>
          <cell r="G670" t="str">
            <v xml:space="preserve">Xã Tam Hưng </v>
          </cell>
          <cell r="I670" t="str">
            <v>10311</v>
          </cell>
        </row>
        <row r="671">
          <cell r="D671" t="str">
            <v>Huyện Cờ Đỏ</v>
          </cell>
          <cell r="F671" t="str">
            <v>815</v>
          </cell>
          <cell r="G671" t="str">
            <v>Xã Dương Quan</v>
          </cell>
          <cell r="I671" t="str">
            <v>10311</v>
          </cell>
        </row>
        <row r="672">
          <cell r="D672" t="str">
            <v xml:space="preserve">Huyện Phong Điền </v>
          </cell>
          <cell r="F672" t="str">
            <v>815</v>
          </cell>
          <cell r="G672" t="str">
            <v>Xã An Sơn</v>
          </cell>
          <cell r="I672" t="str">
            <v>10311</v>
          </cell>
        </row>
        <row r="673">
          <cell r="D673" t="str">
            <v>Huyện Thới Lai</v>
          </cell>
          <cell r="F673" t="str">
            <v>815</v>
          </cell>
          <cell r="G673" t="str">
            <v>Xã Lưu Kỳ</v>
          </cell>
          <cell r="I673" t="str">
            <v>10311</v>
          </cell>
        </row>
        <row r="674">
          <cell r="D674" t="str">
            <v>Tp Vị Thanh</v>
          </cell>
          <cell r="F674" t="str">
            <v>816</v>
          </cell>
          <cell r="G674" t="str">
            <v xml:space="preserve">Xã Minh Tân </v>
          </cell>
          <cell r="I674" t="str">
            <v>10311</v>
          </cell>
        </row>
        <row r="675">
          <cell r="D675" t="str">
            <v>Huyện Châu Thành A</v>
          </cell>
          <cell r="F675" t="str">
            <v>816</v>
          </cell>
          <cell r="G675" t="str">
            <v>Xã Kênh Giang</v>
          </cell>
          <cell r="I675" t="str">
            <v>10311</v>
          </cell>
        </row>
        <row r="676">
          <cell r="D676" t="str">
            <v xml:space="preserve">Huyện Châu Thành       </v>
          </cell>
          <cell r="F676" t="str">
            <v>816</v>
          </cell>
          <cell r="G676" t="str">
            <v xml:space="preserve">Xã Đông Sơn </v>
          </cell>
          <cell r="I676" t="str">
            <v>10311</v>
          </cell>
        </row>
        <row r="677">
          <cell r="D677" t="str">
            <v>Thị  Xã Ngã Bảy</v>
          </cell>
          <cell r="F677" t="str">
            <v>816</v>
          </cell>
          <cell r="G677" t="str">
            <v>Xã Thuỷ Triều</v>
          </cell>
          <cell r="I677" t="str">
            <v>10311</v>
          </cell>
        </row>
        <row r="678">
          <cell r="D678" t="str">
            <v>Huyện Phụng Hiệp</v>
          </cell>
          <cell r="F678" t="str">
            <v>816</v>
          </cell>
          <cell r="G678" t="str">
            <v>Xã Phả Lễ</v>
          </cell>
          <cell r="I678" t="str">
            <v>10311</v>
          </cell>
        </row>
        <row r="679">
          <cell r="D679" t="str">
            <v>Huyện Vị Thủy</v>
          </cell>
          <cell r="F679" t="str">
            <v>816</v>
          </cell>
          <cell r="G679" t="str">
            <v>Xã Thuỷ Sơn</v>
          </cell>
          <cell r="I679" t="str">
            <v>10311</v>
          </cell>
        </row>
        <row r="680">
          <cell r="D680" t="str">
            <v>Huyện Long Mỹ</v>
          </cell>
          <cell r="F680" t="str">
            <v>816</v>
          </cell>
          <cell r="G680" t="str">
            <v>Xã Hoa Động</v>
          </cell>
          <cell r="I680" t="str">
            <v>10311</v>
          </cell>
        </row>
        <row r="681">
          <cell r="D681" t="str">
            <v>Thị Xã Long Mỹ</v>
          </cell>
          <cell r="F681" t="str">
            <v>816</v>
          </cell>
          <cell r="G681" t="str">
            <v>Thị trấn Núi Đèo</v>
          </cell>
          <cell r="I681" t="str">
            <v>10311</v>
          </cell>
        </row>
        <row r="682">
          <cell r="D682" t="str">
            <v>Thành phố Trà Vinh</v>
          </cell>
          <cell r="F682" t="str">
            <v>817</v>
          </cell>
          <cell r="G682" t="str">
            <v>Thị trấn Minh Đức</v>
          </cell>
          <cell r="I682" t="str">
            <v>10311</v>
          </cell>
        </row>
        <row r="683">
          <cell r="D683" t="str">
            <v>Huyện Càng Long</v>
          </cell>
          <cell r="F683" t="str">
            <v>817</v>
          </cell>
          <cell r="G683" t="str">
            <v>Xã Lại Xuân</v>
          </cell>
          <cell r="I683" t="str">
            <v>10311</v>
          </cell>
        </row>
        <row r="684">
          <cell r="D684" t="str">
            <v xml:space="preserve">Huyện Châu Thành        </v>
          </cell>
          <cell r="F684" t="str">
            <v>817</v>
          </cell>
          <cell r="G684" t="str">
            <v>Xã Kỳ Sơn</v>
          </cell>
          <cell r="I684" t="str">
            <v>10311</v>
          </cell>
        </row>
        <row r="685">
          <cell r="D685" t="str">
            <v>Huyện Cầu Kè</v>
          </cell>
          <cell r="F685" t="str">
            <v>817</v>
          </cell>
          <cell r="G685" t="str">
            <v>Xã Liên Khê</v>
          </cell>
          <cell r="I685" t="str">
            <v>10311</v>
          </cell>
        </row>
        <row r="686">
          <cell r="D686" t="str">
            <v>Huyện Tiểu Cần</v>
          </cell>
          <cell r="F686" t="str">
            <v>817</v>
          </cell>
          <cell r="G686" t="str">
            <v>Xã Gia Minh</v>
          </cell>
          <cell r="I686" t="str">
            <v>10311</v>
          </cell>
        </row>
        <row r="687">
          <cell r="D687" t="str">
            <v>Huyện Cầu Ngang</v>
          </cell>
          <cell r="F687" t="str">
            <v>817</v>
          </cell>
          <cell r="G687" t="str">
            <v>Xã Gia Đức</v>
          </cell>
          <cell r="I687" t="str">
            <v>10311</v>
          </cell>
        </row>
        <row r="688">
          <cell r="D688" t="str">
            <v>Huyện Trà Cú</v>
          </cell>
          <cell r="F688" t="str">
            <v>817</v>
          </cell>
          <cell r="G688" t="str">
            <v>Xã Phù Ninh</v>
          </cell>
          <cell r="I688" t="str">
            <v>10311</v>
          </cell>
        </row>
        <row r="689">
          <cell r="D689" t="str">
            <v>Huyện Duyên Hải</v>
          </cell>
          <cell r="F689" t="str">
            <v>817</v>
          </cell>
          <cell r="G689" t="str">
            <v>Xã Quảng Thanh</v>
          </cell>
          <cell r="I689" t="str">
            <v>10311</v>
          </cell>
        </row>
        <row r="690">
          <cell r="D690" t="str">
            <v>Thành phố Sóc Trăng</v>
          </cell>
          <cell r="F690" t="str">
            <v>819</v>
          </cell>
          <cell r="G690" t="str">
            <v>Xã Chính Mỹ</v>
          </cell>
          <cell r="I690" t="str">
            <v>10311</v>
          </cell>
        </row>
        <row r="691">
          <cell r="D691" t="str">
            <v>Huyện Kế Sách</v>
          </cell>
          <cell r="F691" t="str">
            <v>819</v>
          </cell>
          <cell r="G691" t="str">
            <v>Xã Hợp Thành</v>
          </cell>
          <cell r="I691" t="str">
            <v>10311</v>
          </cell>
        </row>
        <row r="692">
          <cell r="D692" t="str">
            <v>Huyện Long Phú</v>
          </cell>
          <cell r="F692" t="str">
            <v>819</v>
          </cell>
          <cell r="G692" t="str">
            <v>Xã Mỹ Đồng</v>
          </cell>
          <cell r="I692" t="str">
            <v>10311</v>
          </cell>
        </row>
        <row r="693">
          <cell r="D693" t="str">
            <v>Huyện Cù Lao Dung</v>
          </cell>
          <cell r="F693" t="str">
            <v>819</v>
          </cell>
          <cell r="G693" t="str">
            <v xml:space="preserve">Xã Hòa Bình </v>
          </cell>
          <cell r="I693" t="str">
            <v>10311</v>
          </cell>
        </row>
        <row r="694">
          <cell r="D694" t="str">
            <v>Huyện Mỹ Tú</v>
          </cell>
          <cell r="F694" t="str">
            <v>819</v>
          </cell>
          <cell r="G694" t="str">
            <v>Xã Trung Hà</v>
          </cell>
          <cell r="I694" t="str">
            <v>10311</v>
          </cell>
        </row>
        <row r="695">
          <cell r="D695" t="str">
            <v>Huyện Mỹ Xuyên</v>
          </cell>
          <cell r="F695" t="str">
            <v>819</v>
          </cell>
          <cell r="G695" t="str">
            <v>Xã An Lư</v>
          </cell>
          <cell r="I695" t="str">
            <v>10311</v>
          </cell>
        </row>
        <row r="696">
          <cell r="D696" t="str">
            <v>Huyện Thạnh Trị</v>
          </cell>
          <cell r="F696" t="str">
            <v>819</v>
          </cell>
          <cell r="G696" t="str">
            <v>Xã Ngũ Lão</v>
          </cell>
          <cell r="I696" t="str">
            <v>10311</v>
          </cell>
        </row>
        <row r="697">
          <cell r="D697" t="str">
            <v>Thị Xã Ngã Năm</v>
          </cell>
          <cell r="F697" t="str">
            <v>819</v>
          </cell>
          <cell r="G697" t="str">
            <v>Xã Phục Lễ</v>
          </cell>
          <cell r="I697" t="str">
            <v>10311</v>
          </cell>
        </row>
        <row r="698">
          <cell r="D698" t="str">
            <v>Thị Xã Vĩnh Châu</v>
          </cell>
          <cell r="F698" t="str">
            <v>819</v>
          </cell>
          <cell r="G698" t="str">
            <v>Xã Lập Lễ</v>
          </cell>
          <cell r="I698" t="str">
            <v>10311</v>
          </cell>
        </row>
        <row r="699">
          <cell r="D699" t="str">
            <v xml:space="preserve">Huyện Châu Thành         </v>
          </cell>
          <cell r="F699" t="str">
            <v>819</v>
          </cell>
          <cell r="G699" t="str">
            <v>Xã Kiền Bái</v>
          </cell>
          <cell r="I699" t="str">
            <v>10311</v>
          </cell>
        </row>
        <row r="700">
          <cell r="D700" t="str">
            <v>Huyện Trần Đề</v>
          </cell>
          <cell r="F700" t="str">
            <v>819</v>
          </cell>
          <cell r="G700" t="str">
            <v>Xã Thiên Hương</v>
          </cell>
          <cell r="I700" t="str">
            <v>10311</v>
          </cell>
        </row>
        <row r="701">
          <cell r="D701" t="str">
            <v>Thành Phố Bạc Liêu</v>
          </cell>
          <cell r="F701" t="str">
            <v>821</v>
          </cell>
          <cell r="G701" t="str">
            <v>Xã Thuỷ Đường</v>
          </cell>
          <cell r="I701" t="str">
            <v>10311</v>
          </cell>
        </row>
        <row r="702">
          <cell r="D702" t="str">
            <v>Huyện Hồng Dân</v>
          </cell>
          <cell r="F702" t="str">
            <v>821</v>
          </cell>
          <cell r="G702" t="str">
            <v>Xã Hoàng Động</v>
          </cell>
          <cell r="I702" t="str">
            <v>10311</v>
          </cell>
        </row>
        <row r="703">
          <cell r="D703" t="str">
            <v>Huyện Vĩnh Lợi</v>
          </cell>
          <cell r="F703" t="str">
            <v>821</v>
          </cell>
          <cell r="G703" t="str">
            <v>Xã Lâm Động</v>
          </cell>
          <cell r="I703" t="str">
            <v>10311</v>
          </cell>
        </row>
        <row r="704">
          <cell r="D704" t="str">
            <v>Huyện Hòa Bình</v>
          </cell>
          <cell r="F704" t="str">
            <v>821</v>
          </cell>
          <cell r="G704" t="str">
            <v>Xã Tân Dương</v>
          </cell>
          <cell r="I704" t="str">
            <v>10311</v>
          </cell>
        </row>
        <row r="705">
          <cell r="D705" t="str">
            <v>Thị Xã Giá Rai</v>
          </cell>
          <cell r="F705" t="str">
            <v>821</v>
          </cell>
          <cell r="G705" t="str">
            <v xml:space="preserve">Xã Bắc Sơn </v>
          </cell>
          <cell r="I705" t="str">
            <v>10313</v>
          </cell>
        </row>
        <row r="706">
          <cell r="D706" t="str">
            <v>Huyện Phước Long</v>
          </cell>
          <cell r="F706" t="str">
            <v>821</v>
          </cell>
          <cell r="G706" t="str">
            <v>Xã Lê Thiện</v>
          </cell>
          <cell r="I706" t="str">
            <v>10313</v>
          </cell>
        </row>
        <row r="707">
          <cell r="D707" t="str">
            <v>Huyện Đông Hải</v>
          </cell>
          <cell r="F707" t="str">
            <v>821</v>
          </cell>
          <cell r="G707" t="str">
            <v xml:space="preserve">Xã Hồng Phong </v>
          </cell>
          <cell r="I707" t="str">
            <v>10313</v>
          </cell>
        </row>
        <row r="708">
          <cell r="D708" t="str">
            <v>Thành phố Cà Mau</v>
          </cell>
          <cell r="F708" t="str">
            <v>823</v>
          </cell>
          <cell r="G708" t="str">
            <v xml:space="preserve">Xã Nam Sơn </v>
          </cell>
          <cell r="I708" t="str">
            <v>10313</v>
          </cell>
        </row>
        <row r="709">
          <cell r="D709" t="str">
            <v>Huyện Thới Bình</v>
          </cell>
          <cell r="F709" t="str">
            <v>823</v>
          </cell>
          <cell r="G709" t="str">
            <v xml:space="preserve">Xã Đồng Thái </v>
          </cell>
          <cell r="I709" t="str">
            <v>10313</v>
          </cell>
        </row>
        <row r="710">
          <cell r="D710" t="str">
            <v>Huyện U Minh</v>
          </cell>
          <cell r="F710" t="str">
            <v>823</v>
          </cell>
          <cell r="G710" t="str">
            <v>Thị trấn An Dương</v>
          </cell>
          <cell r="I710" t="str">
            <v>10313</v>
          </cell>
        </row>
        <row r="711">
          <cell r="D711" t="str">
            <v>Huyện Trần Văn Thời</v>
          </cell>
          <cell r="F711" t="str">
            <v>823</v>
          </cell>
          <cell r="G711" t="str">
            <v>Xã Đại Bản</v>
          </cell>
          <cell r="I711" t="str">
            <v>10313</v>
          </cell>
        </row>
        <row r="712">
          <cell r="D712" t="str">
            <v xml:space="preserve">Huyện Phú Tân </v>
          </cell>
          <cell r="F712" t="str">
            <v>823</v>
          </cell>
          <cell r="G712" t="str">
            <v>Xã An Hòa</v>
          </cell>
          <cell r="I712" t="str">
            <v>10313</v>
          </cell>
        </row>
        <row r="713">
          <cell r="D713" t="str">
            <v>Huyện Cái Nước</v>
          </cell>
          <cell r="F713" t="str">
            <v>823</v>
          </cell>
          <cell r="G713" t="str">
            <v xml:space="preserve">Xã Tân Tiến </v>
          </cell>
          <cell r="I713" t="str">
            <v>10313</v>
          </cell>
        </row>
        <row r="714">
          <cell r="G714" t="str">
            <v>Xã An Hưng</v>
          </cell>
          <cell r="I714" t="str">
            <v>10313</v>
          </cell>
        </row>
        <row r="715">
          <cell r="G715" t="str">
            <v>Xã An Hồng</v>
          </cell>
          <cell r="I715" t="str">
            <v>10313</v>
          </cell>
        </row>
        <row r="716">
          <cell r="G716" t="str">
            <v xml:space="preserve">Xã Lê Lợi </v>
          </cell>
          <cell r="I716" t="str">
            <v>10313</v>
          </cell>
        </row>
        <row r="717">
          <cell r="G717" t="str">
            <v>Xã Đặng Cương</v>
          </cell>
          <cell r="I717" t="str">
            <v>10313</v>
          </cell>
        </row>
        <row r="718">
          <cell r="G718" t="str">
            <v>Xã Quốc Tuấn</v>
          </cell>
          <cell r="I718" t="str">
            <v>10313</v>
          </cell>
        </row>
        <row r="719">
          <cell r="G719" t="str">
            <v>Xã An Đồng</v>
          </cell>
          <cell r="I719" t="str">
            <v>10313</v>
          </cell>
        </row>
        <row r="720">
          <cell r="G720" t="str">
            <v xml:space="preserve">Xã Hồng Thái </v>
          </cell>
          <cell r="I720" t="str">
            <v>10313</v>
          </cell>
        </row>
        <row r="721">
          <cell r="G721" t="str">
            <v>Xã Trường Thọ</v>
          </cell>
          <cell r="I721" t="str">
            <v>10315</v>
          </cell>
        </row>
        <row r="722">
          <cell r="G722" t="str">
            <v>Xã Tân Viên</v>
          </cell>
          <cell r="I722" t="str">
            <v>10315</v>
          </cell>
        </row>
        <row r="723">
          <cell r="G723" t="str">
            <v>Thị trấn An Lão</v>
          </cell>
          <cell r="I723" t="str">
            <v>10315</v>
          </cell>
        </row>
        <row r="724">
          <cell r="G724" t="str">
            <v>Xã Quang Hưng</v>
          </cell>
          <cell r="I724" t="str">
            <v>10315</v>
          </cell>
        </row>
        <row r="725">
          <cell r="G725" t="str">
            <v>Thị Trấn Trường Sơn</v>
          </cell>
          <cell r="I725" t="str">
            <v>10315</v>
          </cell>
        </row>
        <row r="726">
          <cell r="G726" t="str">
            <v>Xã Mỹ Đức</v>
          </cell>
          <cell r="I726" t="str">
            <v>10315</v>
          </cell>
        </row>
        <row r="727">
          <cell r="G727" t="str">
            <v>Xã Bát Trang</v>
          </cell>
          <cell r="I727" t="str">
            <v>10315</v>
          </cell>
        </row>
        <row r="728">
          <cell r="G728" t="str">
            <v>Xã Trường Thành</v>
          </cell>
          <cell r="I728" t="str">
            <v>10315</v>
          </cell>
        </row>
        <row r="729">
          <cell r="G729" t="str">
            <v xml:space="preserve">Xã An Tiến </v>
          </cell>
          <cell r="I729" t="str">
            <v>10315</v>
          </cell>
        </row>
        <row r="730">
          <cell r="G730" t="str">
            <v xml:space="preserve">Xã Quang Trung </v>
          </cell>
          <cell r="I730" t="str">
            <v>10315</v>
          </cell>
        </row>
        <row r="731">
          <cell r="G731" t="str">
            <v xml:space="preserve">Xã Quốc Tuấn </v>
          </cell>
          <cell r="I731" t="str">
            <v>10315</v>
          </cell>
        </row>
        <row r="732">
          <cell r="G732" t="str">
            <v>Xã An Thắng</v>
          </cell>
          <cell r="I732" t="str">
            <v>10315</v>
          </cell>
        </row>
        <row r="733">
          <cell r="G733" t="str">
            <v xml:space="preserve">Xã Tân Dân  </v>
          </cell>
          <cell r="I733" t="str">
            <v>10315</v>
          </cell>
        </row>
        <row r="734">
          <cell r="G734" t="str">
            <v>Xã Thái Sơn</v>
          </cell>
          <cell r="I734" t="str">
            <v>10315</v>
          </cell>
        </row>
        <row r="735">
          <cell r="G735" t="str">
            <v>Xã Chiến Thắng</v>
          </cell>
          <cell r="I735" t="str">
            <v>10315</v>
          </cell>
        </row>
        <row r="736">
          <cell r="G736" t="str">
            <v>Xã An Thọ</v>
          </cell>
          <cell r="I736" t="str">
            <v>10315</v>
          </cell>
        </row>
        <row r="737">
          <cell r="G737" t="str">
            <v>Xã An Thái</v>
          </cell>
          <cell r="I737" t="str">
            <v>10315</v>
          </cell>
        </row>
        <row r="738">
          <cell r="G738" t="str">
            <v>Xã Đông Phương</v>
          </cell>
          <cell r="I738" t="str">
            <v>10317</v>
          </cell>
        </row>
        <row r="739">
          <cell r="G739" t="str">
            <v>Xã Đại Hà</v>
          </cell>
          <cell r="I739" t="str">
            <v>10317</v>
          </cell>
        </row>
        <row r="740">
          <cell r="G740" t="str">
            <v>Xã Tân Trào</v>
          </cell>
          <cell r="I740" t="str">
            <v>10317</v>
          </cell>
        </row>
        <row r="741">
          <cell r="G741" t="str">
            <v>Thị trấn Núi Đối</v>
          </cell>
          <cell r="I741" t="str">
            <v>10317</v>
          </cell>
        </row>
        <row r="742">
          <cell r="G742" t="str">
            <v xml:space="preserve">Xã Đại Đồng </v>
          </cell>
          <cell r="I742" t="str">
            <v>10317</v>
          </cell>
        </row>
        <row r="743">
          <cell r="G743" t="str">
            <v>Xã Du Lễ</v>
          </cell>
          <cell r="I743" t="str">
            <v>10317</v>
          </cell>
        </row>
        <row r="744">
          <cell r="G744" t="str">
            <v xml:space="preserve">Xã Minh Tân  </v>
          </cell>
          <cell r="I744" t="str">
            <v>10317</v>
          </cell>
        </row>
        <row r="745">
          <cell r="G745" t="str">
            <v>Xã Đoàn Xá</v>
          </cell>
          <cell r="I745" t="str">
            <v>10317</v>
          </cell>
        </row>
        <row r="746">
          <cell r="G746" t="str">
            <v>Xã Tú Sơn</v>
          </cell>
          <cell r="I746" t="str">
            <v>10317</v>
          </cell>
        </row>
        <row r="747">
          <cell r="G747" t="str">
            <v>Xã Đại Hợp</v>
          </cell>
          <cell r="I747" t="str">
            <v>10317</v>
          </cell>
        </row>
        <row r="748">
          <cell r="G748" t="str">
            <v>Xã Thuận Thiên</v>
          </cell>
          <cell r="I748" t="str">
            <v>10317</v>
          </cell>
        </row>
        <row r="749">
          <cell r="G749" t="str">
            <v xml:space="preserve">Xã Hữu Bằng </v>
          </cell>
          <cell r="I749" t="str">
            <v>10317</v>
          </cell>
        </row>
        <row r="750">
          <cell r="G750" t="str">
            <v>Xã Ngũ Phúc</v>
          </cell>
          <cell r="I750" t="str">
            <v>10317</v>
          </cell>
        </row>
        <row r="751">
          <cell r="G751" t="str">
            <v>Xã Kiến Quốc</v>
          </cell>
          <cell r="I751" t="str">
            <v>10317</v>
          </cell>
        </row>
        <row r="752">
          <cell r="G752" t="str">
            <v>Xã Thuỵ Hương</v>
          </cell>
          <cell r="I752" t="str">
            <v>10317</v>
          </cell>
        </row>
        <row r="753">
          <cell r="G753" t="str">
            <v>Xã Thanh Sơn</v>
          </cell>
          <cell r="I753" t="str">
            <v>10317</v>
          </cell>
        </row>
        <row r="754">
          <cell r="G754" t="str">
            <v>Xã Ngũ Đoan</v>
          </cell>
          <cell r="I754" t="str">
            <v>10317</v>
          </cell>
        </row>
        <row r="755">
          <cell r="G755" t="str">
            <v>Xã Tân Phong</v>
          </cell>
          <cell r="I755" t="str">
            <v>10317</v>
          </cell>
        </row>
        <row r="756">
          <cell r="G756" t="str">
            <v>Xã Quang Phục</v>
          </cell>
          <cell r="I756" t="str">
            <v>10319</v>
          </cell>
        </row>
        <row r="757">
          <cell r="G757" t="str">
            <v>Xã Tự Cường</v>
          </cell>
          <cell r="I757" t="str">
            <v>10319</v>
          </cell>
        </row>
        <row r="758">
          <cell r="G758" t="str">
            <v>Xã Quyết Tiến</v>
          </cell>
          <cell r="I758" t="str">
            <v>10319</v>
          </cell>
        </row>
        <row r="759">
          <cell r="G759" t="str">
            <v>Xã Kiến Thiết</v>
          </cell>
          <cell r="I759" t="str">
            <v>10319</v>
          </cell>
        </row>
        <row r="760">
          <cell r="G760" t="str">
            <v>Xã Toàn Thắng</v>
          </cell>
          <cell r="I760" t="str">
            <v>10319</v>
          </cell>
        </row>
        <row r="761">
          <cell r="G761" t="str">
            <v>Xã Nam Hưng</v>
          </cell>
          <cell r="I761" t="str">
            <v>10319</v>
          </cell>
        </row>
        <row r="762">
          <cell r="G762" t="str">
            <v>Xã Tiên Hưng</v>
          </cell>
          <cell r="I762" t="str">
            <v>10319</v>
          </cell>
        </row>
        <row r="763">
          <cell r="G763" t="str">
            <v>Thị trấn Tiên Lãng</v>
          </cell>
          <cell r="I763" t="str">
            <v>10319</v>
          </cell>
        </row>
        <row r="764">
          <cell r="G764" t="str">
            <v xml:space="preserve">Xã Đại Thắng </v>
          </cell>
          <cell r="I764" t="str">
            <v>10319</v>
          </cell>
        </row>
        <row r="765">
          <cell r="G765" t="str">
            <v>Xã Tiên Cường</v>
          </cell>
          <cell r="I765" t="str">
            <v>10319</v>
          </cell>
        </row>
        <row r="766">
          <cell r="G766" t="str">
            <v>Xã Tiên Tiến</v>
          </cell>
          <cell r="I766" t="str">
            <v>10319</v>
          </cell>
        </row>
        <row r="767">
          <cell r="G767" t="str">
            <v>Xã Khởi Nghĩa</v>
          </cell>
          <cell r="I767" t="str">
            <v>10319</v>
          </cell>
        </row>
        <row r="768">
          <cell r="G768" t="str">
            <v>Xã Tiên Thanh</v>
          </cell>
          <cell r="I768" t="str">
            <v>10319</v>
          </cell>
        </row>
        <row r="769">
          <cell r="G769" t="str">
            <v>Xã Cấp Tiến</v>
          </cell>
          <cell r="I769" t="str">
            <v>10319</v>
          </cell>
        </row>
        <row r="770">
          <cell r="G770" t="str">
            <v>Xã Đoàn Lập</v>
          </cell>
          <cell r="I770" t="str">
            <v>10319</v>
          </cell>
        </row>
        <row r="771">
          <cell r="G771" t="str">
            <v>Xã Bạch Đằng</v>
          </cell>
          <cell r="I771" t="str">
            <v>10319</v>
          </cell>
        </row>
        <row r="772">
          <cell r="G772" t="str">
            <v>Xã Tiên Thắng</v>
          </cell>
          <cell r="I772" t="str">
            <v>10319</v>
          </cell>
        </row>
        <row r="773">
          <cell r="G773" t="str">
            <v>Xã Tiên Minh</v>
          </cell>
          <cell r="I773" t="str">
            <v>10319</v>
          </cell>
        </row>
        <row r="774">
          <cell r="G774" t="str">
            <v>Xã Bắc Hưng</v>
          </cell>
          <cell r="I774" t="str">
            <v>10319</v>
          </cell>
        </row>
        <row r="775">
          <cell r="G775" t="str">
            <v>Xã Hùng Thắng</v>
          </cell>
          <cell r="I775" t="str">
            <v>10319</v>
          </cell>
        </row>
        <row r="776">
          <cell r="G776" t="str">
            <v>Xã Tây Hưng</v>
          </cell>
          <cell r="I776" t="str">
            <v>10319</v>
          </cell>
        </row>
        <row r="777">
          <cell r="G777" t="str">
            <v>Xã Đông Hưng</v>
          </cell>
          <cell r="I777" t="str">
            <v>10319</v>
          </cell>
        </row>
        <row r="778">
          <cell r="G778" t="str">
            <v>Xã Vinh Quang</v>
          </cell>
          <cell r="I778" t="str">
            <v>10319</v>
          </cell>
        </row>
        <row r="779">
          <cell r="G779" t="str">
            <v>Thị trấn Vĩnh Bảo</v>
          </cell>
          <cell r="I779" t="str">
            <v>10321</v>
          </cell>
        </row>
        <row r="780">
          <cell r="G780" t="str">
            <v xml:space="preserve">Xã Tân Hưng </v>
          </cell>
          <cell r="I780" t="str">
            <v>10321</v>
          </cell>
        </row>
        <row r="781">
          <cell r="G781" t="str">
            <v xml:space="preserve">Xã Hòa Bình  </v>
          </cell>
          <cell r="I781" t="str">
            <v>10321</v>
          </cell>
        </row>
        <row r="782">
          <cell r="G782" t="str">
            <v>Xã Giang Biên</v>
          </cell>
          <cell r="I782" t="str">
            <v>10321</v>
          </cell>
        </row>
        <row r="783">
          <cell r="G783" t="str">
            <v>Xã Vĩnh An</v>
          </cell>
          <cell r="I783" t="str">
            <v>10321</v>
          </cell>
        </row>
        <row r="784">
          <cell r="G784" t="str">
            <v xml:space="preserve">Xã An Hòa </v>
          </cell>
          <cell r="I784" t="str">
            <v>10321</v>
          </cell>
        </row>
        <row r="785">
          <cell r="G785" t="str">
            <v>Xã Tam Đa</v>
          </cell>
          <cell r="I785" t="str">
            <v>10321</v>
          </cell>
        </row>
        <row r="786">
          <cell r="G786" t="str">
            <v>Xã Đồng Minh</v>
          </cell>
          <cell r="I786" t="str">
            <v>10321</v>
          </cell>
        </row>
        <row r="787">
          <cell r="G787" t="str">
            <v>Xã Tam Cường</v>
          </cell>
          <cell r="I787" t="str">
            <v>10321</v>
          </cell>
        </row>
        <row r="788">
          <cell r="G788" t="str">
            <v>Xã Cộng Hiền</v>
          </cell>
          <cell r="I788" t="str">
            <v>10321</v>
          </cell>
        </row>
        <row r="789">
          <cell r="G789" t="str">
            <v>Xã Trấn Dương</v>
          </cell>
          <cell r="I789" t="str">
            <v>10321</v>
          </cell>
        </row>
        <row r="790">
          <cell r="G790" t="str">
            <v xml:space="preserve">Xã Dũng Tiến </v>
          </cell>
          <cell r="I790" t="str">
            <v>10321</v>
          </cell>
        </row>
        <row r="791">
          <cell r="G791" t="str">
            <v>Xã Thắng Thuỷ</v>
          </cell>
          <cell r="I791" t="str">
            <v>10321</v>
          </cell>
        </row>
        <row r="792">
          <cell r="G792" t="str">
            <v>Xã Trung Lập</v>
          </cell>
          <cell r="I792" t="str">
            <v>10321</v>
          </cell>
        </row>
        <row r="793">
          <cell r="G793" t="str">
            <v>Xã Việt Tiến</v>
          </cell>
          <cell r="I793" t="str">
            <v>10321</v>
          </cell>
        </row>
        <row r="794">
          <cell r="G794" t="str">
            <v>Xã Vĩnh Long</v>
          </cell>
          <cell r="I794" t="str">
            <v>10321</v>
          </cell>
        </row>
        <row r="795">
          <cell r="G795" t="str">
            <v>Xã Hiệp Hòa</v>
          </cell>
          <cell r="I795" t="str">
            <v>10321</v>
          </cell>
        </row>
        <row r="796">
          <cell r="G796" t="str">
            <v xml:space="preserve">Xã Hùng Tiến </v>
          </cell>
          <cell r="I796" t="str">
            <v>10321</v>
          </cell>
        </row>
        <row r="797">
          <cell r="G797" t="str">
            <v>Xã Tân Liên</v>
          </cell>
          <cell r="I797" t="str">
            <v>10321</v>
          </cell>
        </row>
        <row r="798">
          <cell r="G798" t="str">
            <v>Xã Nhân Hòa</v>
          </cell>
          <cell r="I798" t="str">
            <v>10321</v>
          </cell>
        </row>
        <row r="799">
          <cell r="G799" t="str">
            <v>Xã Hưng Nhân</v>
          </cell>
          <cell r="I799" t="str">
            <v>10321</v>
          </cell>
        </row>
        <row r="800">
          <cell r="G800" t="str">
            <v xml:space="preserve">Xã Vinh Quang </v>
          </cell>
          <cell r="I800" t="str">
            <v>10321</v>
          </cell>
        </row>
        <row r="801">
          <cell r="G801" t="str">
            <v>Xã Thanh Lương</v>
          </cell>
          <cell r="I801" t="str">
            <v>10321</v>
          </cell>
        </row>
        <row r="802">
          <cell r="G802" t="str">
            <v>Xã Liên Am</v>
          </cell>
          <cell r="I802" t="str">
            <v>10321</v>
          </cell>
        </row>
        <row r="803">
          <cell r="G803" t="str">
            <v>Xã Lý Học</v>
          </cell>
          <cell r="I803" t="str">
            <v>10321</v>
          </cell>
        </row>
        <row r="804">
          <cell r="G804" t="str">
            <v xml:space="preserve">Xã Tiền Phong  </v>
          </cell>
          <cell r="I804" t="str">
            <v>10321</v>
          </cell>
        </row>
        <row r="805">
          <cell r="G805" t="str">
            <v>Xã Vĩnh Phong</v>
          </cell>
          <cell r="I805" t="str">
            <v>10321</v>
          </cell>
        </row>
        <row r="806">
          <cell r="G806" t="str">
            <v>Xã Cao Minh</v>
          </cell>
          <cell r="I806" t="str">
            <v>10321</v>
          </cell>
        </row>
        <row r="807">
          <cell r="G807" t="str">
            <v>Xã Cổ Am</v>
          </cell>
          <cell r="I807" t="str">
            <v>10321</v>
          </cell>
        </row>
        <row r="808">
          <cell r="G808" t="str">
            <v>Xã Vĩnh Tiến</v>
          </cell>
          <cell r="I808" t="str">
            <v>10321</v>
          </cell>
        </row>
        <row r="809">
          <cell r="G809" t="str">
            <v>Thị trấn Cát Hải</v>
          </cell>
          <cell r="I809" t="str">
            <v>10323</v>
          </cell>
        </row>
        <row r="810">
          <cell r="G810" t="str">
            <v>Xã Đồng Bài</v>
          </cell>
          <cell r="I810" t="str">
            <v>10323</v>
          </cell>
        </row>
        <row r="811">
          <cell r="G811" t="str">
            <v>Xã Gia Luận</v>
          </cell>
          <cell r="I811" t="str">
            <v>10323</v>
          </cell>
        </row>
        <row r="812">
          <cell r="G812" t="str">
            <v>Xã Xuân Đám</v>
          </cell>
          <cell r="I812" t="str">
            <v>10323</v>
          </cell>
        </row>
        <row r="813">
          <cell r="G813" t="str">
            <v>Thị trấn Cát Bà</v>
          </cell>
          <cell r="I813" t="str">
            <v>10323</v>
          </cell>
        </row>
        <row r="814">
          <cell r="G814" t="str">
            <v>Xã Nghĩa Lộ</v>
          </cell>
          <cell r="I814" t="str">
            <v>10323</v>
          </cell>
        </row>
        <row r="815">
          <cell r="G815" t="str">
            <v>Xã Hoàng Châu</v>
          </cell>
          <cell r="I815" t="str">
            <v>10323</v>
          </cell>
        </row>
        <row r="816">
          <cell r="G816" t="str">
            <v>Xã Văn Phong</v>
          </cell>
          <cell r="I816" t="str">
            <v>10323</v>
          </cell>
        </row>
        <row r="817">
          <cell r="G817" t="str">
            <v>Xã Phù Long</v>
          </cell>
          <cell r="I817" t="str">
            <v>10323</v>
          </cell>
        </row>
        <row r="818">
          <cell r="G818" t="str">
            <v>Xã Hiền Hào</v>
          </cell>
          <cell r="I818" t="str">
            <v>10323</v>
          </cell>
        </row>
        <row r="819">
          <cell r="G819" t="str">
            <v>Xã Trân Châu</v>
          </cell>
          <cell r="I819" t="str">
            <v>10323</v>
          </cell>
        </row>
        <row r="820">
          <cell r="G820" t="str">
            <v>Xã Việt Hải</v>
          </cell>
          <cell r="I820" t="str">
            <v>10323</v>
          </cell>
        </row>
        <row r="821">
          <cell r="G821" t="str">
            <v>Bạch Long Vĩ</v>
          </cell>
          <cell r="I821" t="str">
            <v>10325</v>
          </cell>
        </row>
        <row r="822">
          <cell r="G822" t="str">
            <v>Phường Anh Dũng</v>
          </cell>
          <cell r="I822" t="str">
            <v>10327</v>
          </cell>
        </row>
        <row r="823">
          <cell r="G823" t="str">
            <v>Phường Đa Phúc</v>
          </cell>
          <cell r="I823" t="str">
            <v>10327</v>
          </cell>
        </row>
        <row r="824">
          <cell r="G824" t="str">
            <v>Phường Hưng Đạo</v>
          </cell>
          <cell r="I824" t="str">
            <v>10327</v>
          </cell>
        </row>
        <row r="825">
          <cell r="G825" t="str">
            <v>Phường Hải Thành</v>
          </cell>
          <cell r="I825" t="str">
            <v>10327</v>
          </cell>
        </row>
        <row r="826">
          <cell r="G826" t="str">
            <v>Phường Tân Thành</v>
          </cell>
          <cell r="I826" t="str">
            <v>10327</v>
          </cell>
        </row>
        <row r="827">
          <cell r="G827" t="str">
            <v>Phường Hòa Nghĩa</v>
          </cell>
          <cell r="I827" t="str">
            <v>10327</v>
          </cell>
        </row>
        <row r="828">
          <cell r="G828" t="str">
            <v xml:space="preserve">Phường Nguyễn Trãi </v>
          </cell>
          <cell r="I828" t="str">
            <v>10701</v>
          </cell>
        </row>
        <row r="829">
          <cell r="G829" t="str">
            <v xml:space="preserve">Phường Quang Trung    </v>
          </cell>
          <cell r="I829" t="str">
            <v>10701</v>
          </cell>
        </row>
        <row r="830">
          <cell r="G830" t="str">
            <v>Phường Thanh Bình</v>
          </cell>
          <cell r="I830" t="str">
            <v>10701</v>
          </cell>
        </row>
        <row r="831">
          <cell r="G831" t="str">
            <v>Phường Cẩm Thượng</v>
          </cell>
          <cell r="I831" t="str">
            <v>10701</v>
          </cell>
        </row>
        <row r="832">
          <cell r="G832" t="str">
            <v>Phường Bình Hàn</v>
          </cell>
          <cell r="I832" t="str">
            <v>10701</v>
          </cell>
        </row>
        <row r="833">
          <cell r="G833" t="str">
            <v>Phường Ngọc Châu</v>
          </cell>
          <cell r="I833" t="str">
            <v>10701</v>
          </cell>
        </row>
        <row r="834">
          <cell r="G834" t="str">
            <v>Phường Phạm Ngũ Lão</v>
          </cell>
          <cell r="I834" t="str">
            <v>10701</v>
          </cell>
        </row>
        <row r="835">
          <cell r="G835" t="str">
            <v xml:space="preserve">Phường Trần Hưng Đạo </v>
          </cell>
          <cell r="I835" t="str">
            <v>10701</v>
          </cell>
        </row>
        <row r="836">
          <cell r="G836" t="str">
            <v xml:space="preserve">Phường Trần Phú </v>
          </cell>
          <cell r="I836" t="str">
            <v>10701</v>
          </cell>
        </row>
        <row r="837">
          <cell r="G837" t="str">
            <v>Phường Lê Thanh Nghị</v>
          </cell>
          <cell r="I837" t="str">
            <v>10701</v>
          </cell>
        </row>
        <row r="838">
          <cell r="G838" t="str">
            <v>Phường Hải Tân</v>
          </cell>
          <cell r="I838" t="str">
            <v>10701</v>
          </cell>
        </row>
        <row r="839">
          <cell r="G839" t="str">
            <v>Phường Tứ Minh</v>
          </cell>
          <cell r="I839" t="str">
            <v>10701</v>
          </cell>
        </row>
        <row r="840">
          <cell r="G840" t="str">
            <v>Phường Việt Hòa</v>
          </cell>
          <cell r="I840" t="str">
            <v>10701</v>
          </cell>
        </row>
        <row r="841">
          <cell r="G841" t="str">
            <v>Phường Thạch Khôi</v>
          </cell>
          <cell r="I841" t="str">
            <v>10701</v>
          </cell>
        </row>
        <row r="842">
          <cell r="G842" t="str">
            <v xml:space="preserve">Xã Tân Hưng  </v>
          </cell>
          <cell r="I842" t="str">
            <v>10701</v>
          </cell>
        </row>
        <row r="843">
          <cell r="G843" t="str">
            <v>Xã Nam Đồng</v>
          </cell>
          <cell r="I843" t="str">
            <v>10701</v>
          </cell>
        </row>
        <row r="844">
          <cell r="G844" t="str">
            <v>Phường ái Quốc</v>
          </cell>
          <cell r="I844" t="str">
            <v>10701</v>
          </cell>
        </row>
        <row r="845">
          <cell r="G845" t="str">
            <v>Xã An Châu</v>
          </cell>
          <cell r="I845" t="str">
            <v>10701</v>
          </cell>
        </row>
        <row r="846">
          <cell r="G846" t="str">
            <v>Xã Thượng Đạt</v>
          </cell>
          <cell r="I846" t="str">
            <v>10701</v>
          </cell>
        </row>
        <row r="847">
          <cell r="G847" t="str">
            <v>Phường Tân Bình</v>
          </cell>
          <cell r="I847" t="str">
            <v>10701</v>
          </cell>
        </row>
        <row r="848">
          <cell r="G848" t="str">
            <v>PHường Nhị Châu</v>
          </cell>
          <cell r="I848" t="str">
            <v>10701</v>
          </cell>
        </row>
        <row r="849">
          <cell r="G849" t="str">
            <v>Phường Sao Đỏ</v>
          </cell>
          <cell r="I849" t="str">
            <v>10703</v>
          </cell>
        </row>
        <row r="850">
          <cell r="G850" t="str">
            <v>Phường Văn An</v>
          </cell>
          <cell r="I850" t="str">
            <v>10703</v>
          </cell>
        </row>
        <row r="851">
          <cell r="G851" t="str">
            <v>Phường Phả Lại</v>
          </cell>
          <cell r="I851" t="str">
            <v>10703</v>
          </cell>
        </row>
        <row r="852">
          <cell r="G852" t="str">
            <v>Xã Bắc An</v>
          </cell>
          <cell r="I852" t="str">
            <v>10703</v>
          </cell>
        </row>
        <row r="853">
          <cell r="G853" t="str">
            <v>Phường Cộng Hòa</v>
          </cell>
          <cell r="I853" t="str">
            <v>10703</v>
          </cell>
        </row>
        <row r="854">
          <cell r="G854" t="str">
            <v>Phường Chí Minh</v>
          </cell>
          <cell r="I854" t="str">
            <v>10703</v>
          </cell>
        </row>
        <row r="855">
          <cell r="G855" t="str">
            <v>Xã An Lạc</v>
          </cell>
          <cell r="I855" t="str">
            <v>10703</v>
          </cell>
        </row>
        <row r="856">
          <cell r="G856" t="str">
            <v xml:space="preserve">Xã Tân Dân   </v>
          </cell>
          <cell r="I856" t="str">
            <v>10703</v>
          </cell>
        </row>
        <row r="857">
          <cell r="G857" t="str">
            <v>Phường Bến Tắm</v>
          </cell>
          <cell r="I857" t="str">
            <v>10703</v>
          </cell>
        </row>
        <row r="858">
          <cell r="G858" t="str">
            <v>Xã Hoàng Hoa Thám</v>
          </cell>
          <cell r="I858" t="str">
            <v>10703</v>
          </cell>
        </row>
        <row r="859">
          <cell r="G859" t="str">
            <v>Xã Hưng Đạo</v>
          </cell>
          <cell r="I859" t="str">
            <v>10703</v>
          </cell>
        </row>
        <row r="860">
          <cell r="G860" t="str">
            <v xml:space="preserve">Xã Lê Lợi  </v>
          </cell>
          <cell r="I860" t="str">
            <v>10703</v>
          </cell>
        </row>
        <row r="861">
          <cell r="G861" t="str">
            <v>Xã Hoàng Tiến</v>
          </cell>
          <cell r="I861" t="str">
            <v>10703</v>
          </cell>
        </row>
        <row r="862">
          <cell r="G862" t="str">
            <v>Phường Hoàng Tân</v>
          </cell>
          <cell r="I862" t="str">
            <v>10703</v>
          </cell>
        </row>
        <row r="863">
          <cell r="G863" t="str">
            <v>Xã Cổ Thành</v>
          </cell>
          <cell r="I863" t="str">
            <v>10703</v>
          </cell>
        </row>
        <row r="864">
          <cell r="G864" t="str">
            <v xml:space="preserve">Xã Văn Đức </v>
          </cell>
          <cell r="I864" t="str">
            <v>10703</v>
          </cell>
        </row>
        <row r="865">
          <cell r="G865" t="str">
            <v>Phường Thái Học</v>
          </cell>
          <cell r="I865" t="str">
            <v>10703</v>
          </cell>
        </row>
        <row r="866">
          <cell r="G866" t="str">
            <v>Xã Nhân Huệ</v>
          </cell>
          <cell r="I866" t="str">
            <v>10703</v>
          </cell>
        </row>
        <row r="867">
          <cell r="G867" t="str">
            <v xml:space="preserve">Xã Kênh Giang </v>
          </cell>
          <cell r="I867" t="str">
            <v>10703</v>
          </cell>
        </row>
        <row r="868">
          <cell r="G868" t="str">
            <v xml:space="preserve">Xã Đồng Lạc </v>
          </cell>
          <cell r="I868" t="str">
            <v>10703</v>
          </cell>
        </row>
        <row r="869">
          <cell r="G869" t="str">
            <v xml:space="preserve">Xã Nam Hưng </v>
          </cell>
          <cell r="I869" t="str">
            <v>10705</v>
          </cell>
        </row>
        <row r="870">
          <cell r="G870" t="str">
            <v xml:space="preserve">Xã An Sơn </v>
          </cell>
          <cell r="I870" t="str">
            <v>10705</v>
          </cell>
        </row>
        <row r="871">
          <cell r="G871" t="str">
            <v xml:space="preserve">Xã Minh Tân   </v>
          </cell>
          <cell r="I871" t="str">
            <v>10705</v>
          </cell>
        </row>
        <row r="872">
          <cell r="G872" t="str">
            <v xml:space="preserve">Xã Hợp Tiến </v>
          </cell>
          <cell r="I872" t="str">
            <v>10705</v>
          </cell>
        </row>
        <row r="873">
          <cell r="G873" t="str">
            <v>Xã Nam Chính</v>
          </cell>
          <cell r="I873" t="str">
            <v>10705</v>
          </cell>
        </row>
        <row r="874">
          <cell r="G874" t="str">
            <v xml:space="preserve">Xã Cộng Hòa </v>
          </cell>
          <cell r="I874" t="str">
            <v>10705</v>
          </cell>
        </row>
        <row r="875">
          <cell r="G875" t="str">
            <v xml:space="preserve">Xã Nam Hồng </v>
          </cell>
          <cell r="I875" t="str">
            <v>10705</v>
          </cell>
        </row>
        <row r="876">
          <cell r="G876" t="str">
            <v>Thị trấn Nam Sách</v>
          </cell>
          <cell r="I876" t="str">
            <v>10705</v>
          </cell>
        </row>
        <row r="877">
          <cell r="G877" t="str">
            <v>Xã Nam Tân</v>
          </cell>
          <cell r="I877" t="str">
            <v>10705</v>
          </cell>
        </row>
        <row r="878">
          <cell r="G878" t="str">
            <v>Xã Hiệp Cát</v>
          </cell>
          <cell r="I878" t="str">
            <v>10705</v>
          </cell>
        </row>
        <row r="879">
          <cell r="G879" t="str">
            <v>Xã Thanh Quang</v>
          </cell>
          <cell r="I879" t="str">
            <v>10705</v>
          </cell>
        </row>
        <row r="880">
          <cell r="G880" t="str">
            <v xml:space="preserve">Xã Quốc Tuấn  </v>
          </cell>
          <cell r="I880" t="str">
            <v>10705</v>
          </cell>
        </row>
        <row r="881">
          <cell r="G881" t="str">
            <v>Xã An Bình</v>
          </cell>
          <cell r="I881" t="str">
            <v>10705</v>
          </cell>
        </row>
        <row r="882">
          <cell r="G882" t="str">
            <v>Xã Nam Trung</v>
          </cell>
          <cell r="I882" t="str">
            <v>10705</v>
          </cell>
        </row>
        <row r="883">
          <cell r="G883" t="str">
            <v>Xã Thái Tân</v>
          </cell>
          <cell r="I883" t="str">
            <v>10705</v>
          </cell>
        </row>
        <row r="884">
          <cell r="G884" t="str">
            <v>Xã An Lâm</v>
          </cell>
          <cell r="I884" t="str">
            <v>10705</v>
          </cell>
        </row>
        <row r="885">
          <cell r="G885" t="str">
            <v>Xã Phú Điền</v>
          </cell>
          <cell r="I885" t="str">
            <v>10705</v>
          </cell>
        </row>
        <row r="886">
          <cell r="G886" t="str">
            <v xml:space="preserve">Xã Hồng Phong  </v>
          </cell>
          <cell r="I886" t="str">
            <v>10705</v>
          </cell>
        </row>
        <row r="887">
          <cell r="G887" t="str">
            <v xml:space="preserve">Xã Đồng Lạc  </v>
          </cell>
          <cell r="I887" t="str">
            <v>10705</v>
          </cell>
        </row>
        <row r="888">
          <cell r="G888" t="str">
            <v>Xã Tân An</v>
          </cell>
          <cell r="I888" t="str">
            <v>10707</v>
          </cell>
        </row>
        <row r="889">
          <cell r="G889" t="str">
            <v xml:space="preserve">Xã Thanh Sơn </v>
          </cell>
          <cell r="I889" t="str">
            <v>10707</v>
          </cell>
        </row>
        <row r="890">
          <cell r="G890" t="str">
            <v>Xã Hồng Lạc</v>
          </cell>
          <cell r="I890" t="str">
            <v>10707</v>
          </cell>
        </row>
        <row r="891">
          <cell r="G891" t="str">
            <v>Xã Cẩm Chế</v>
          </cell>
          <cell r="I891" t="str">
            <v>10707</v>
          </cell>
        </row>
        <row r="892">
          <cell r="G892" t="str">
            <v>Xã Tiền Tiến</v>
          </cell>
          <cell r="I892" t="str">
            <v>10707</v>
          </cell>
        </row>
        <row r="893">
          <cell r="G893" t="str">
            <v>Xã Thanh Khê</v>
          </cell>
          <cell r="I893" t="str">
            <v>10707</v>
          </cell>
        </row>
        <row r="894">
          <cell r="G894" t="str">
            <v>Xã Thanh Thủy</v>
          </cell>
          <cell r="I894" t="str">
            <v>10707</v>
          </cell>
        </row>
        <row r="895">
          <cell r="G895" t="str">
            <v>Xã Thanh Bính</v>
          </cell>
          <cell r="I895" t="str">
            <v>10707</v>
          </cell>
        </row>
        <row r="896">
          <cell r="G896" t="str">
            <v>Thị trấn Thanh Hà</v>
          </cell>
          <cell r="I896" t="str">
            <v>10707</v>
          </cell>
        </row>
        <row r="897">
          <cell r="G897" t="str">
            <v>Xã Việt Hồng</v>
          </cell>
          <cell r="I897" t="str">
            <v>10707</v>
          </cell>
        </row>
        <row r="898">
          <cell r="G898" t="str">
            <v>Xã Quyết Thắng</v>
          </cell>
          <cell r="I898" t="str">
            <v>10707</v>
          </cell>
        </row>
        <row r="899">
          <cell r="G899" t="str">
            <v>Xã Tân Việt</v>
          </cell>
          <cell r="I899" t="str">
            <v>10707</v>
          </cell>
        </row>
        <row r="900">
          <cell r="G900" t="str">
            <v>Xã Thanh An</v>
          </cell>
          <cell r="I900" t="str">
            <v>10707</v>
          </cell>
        </row>
        <row r="901">
          <cell r="G901" t="str">
            <v>Xã Thanh Lang</v>
          </cell>
          <cell r="I901" t="str">
            <v>10707</v>
          </cell>
        </row>
        <row r="902">
          <cell r="G902" t="str">
            <v xml:space="preserve">Xã Liên Mạc  </v>
          </cell>
          <cell r="I902" t="str">
            <v>10707</v>
          </cell>
        </row>
        <row r="903">
          <cell r="G903" t="str">
            <v>Xã Thanh Hải</v>
          </cell>
          <cell r="I903" t="str">
            <v>10707</v>
          </cell>
        </row>
        <row r="904">
          <cell r="G904" t="str">
            <v>Xã Thanh Xá</v>
          </cell>
          <cell r="I904" t="str">
            <v>10707</v>
          </cell>
        </row>
        <row r="905">
          <cell r="G905" t="str">
            <v xml:space="preserve">Xã Thanh Xuân </v>
          </cell>
          <cell r="I905" t="str">
            <v>10707</v>
          </cell>
        </row>
        <row r="906">
          <cell r="G906" t="str">
            <v>Xã An Lương</v>
          </cell>
          <cell r="I906" t="str">
            <v>10707</v>
          </cell>
        </row>
        <row r="907">
          <cell r="G907" t="str">
            <v>Xã Phượng Hoàng</v>
          </cell>
          <cell r="I907" t="str">
            <v>10707</v>
          </cell>
        </row>
        <row r="908">
          <cell r="G908" t="str">
            <v>Xã Hợp Đức</v>
          </cell>
          <cell r="I908" t="str">
            <v>10707</v>
          </cell>
        </row>
        <row r="909">
          <cell r="G909" t="str">
            <v xml:space="preserve">Xã Trường Thành </v>
          </cell>
          <cell r="I909" t="str">
            <v>10707</v>
          </cell>
        </row>
        <row r="910">
          <cell r="G910" t="str">
            <v>Xã Thanh Hồng</v>
          </cell>
          <cell r="I910" t="str">
            <v>10707</v>
          </cell>
        </row>
        <row r="911">
          <cell r="G911" t="str">
            <v>Xã Thanh Cường</v>
          </cell>
          <cell r="I911" t="str">
            <v>10707</v>
          </cell>
        </row>
        <row r="912">
          <cell r="G912" t="str">
            <v>Xã Vĩnh Lập</v>
          </cell>
          <cell r="I912" t="str">
            <v>10707</v>
          </cell>
        </row>
        <row r="913">
          <cell r="G913" t="str">
            <v xml:space="preserve">Xã Thái Sơn </v>
          </cell>
          <cell r="I913" t="str">
            <v>10709</v>
          </cell>
        </row>
        <row r="914">
          <cell r="G914" t="str">
            <v>Xã Lạc Long</v>
          </cell>
          <cell r="I914" t="str">
            <v>10709</v>
          </cell>
        </row>
        <row r="915">
          <cell r="G915" t="str">
            <v>Xã Minh Hòa</v>
          </cell>
          <cell r="I915" t="str">
            <v>10709</v>
          </cell>
        </row>
        <row r="916">
          <cell r="G916" t="str">
            <v>Xã Lê Ninh</v>
          </cell>
          <cell r="I916" t="str">
            <v>10709</v>
          </cell>
        </row>
        <row r="917">
          <cell r="G917" t="str">
            <v>Xã Duy Tân</v>
          </cell>
          <cell r="I917" t="str">
            <v>10709</v>
          </cell>
        </row>
        <row r="918">
          <cell r="G918" t="str">
            <v>Xã Phạm Mệnh</v>
          </cell>
          <cell r="I918" t="str">
            <v>10709</v>
          </cell>
        </row>
        <row r="919">
          <cell r="G919" t="str">
            <v>Xã Hiệp Sơn</v>
          </cell>
          <cell r="I919" t="str">
            <v>10709</v>
          </cell>
        </row>
        <row r="920">
          <cell r="G920" t="str">
            <v xml:space="preserve">Xã Long Xuyên </v>
          </cell>
          <cell r="I920" t="str">
            <v>10709</v>
          </cell>
        </row>
        <row r="921">
          <cell r="G921" t="str">
            <v>Thị trấn Kinh Môn</v>
          </cell>
          <cell r="I921" t="str">
            <v>10709</v>
          </cell>
        </row>
        <row r="922">
          <cell r="G922" t="str">
            <v xml:space="preserve">Xã Bạch Đằng </v>
          </cell>
          <cell r="I922" t="str">
            <v>10709</v>
          </cell>
        </row>
        <row r="923">
          <cell r="G923" t="str">
            <v>Xã Thất Hùng</v>
          </cell>
          <cell r="I923" t="str">
            <v>10709</v>
          </cell>
        </row>
        <row r="924">
          <cell r="G924" t="str">
            <v>Xã Hoành Sơn</v>
          </cell>
          <cell r="I924" t="str">
            <v>10709</v>
          </cell>
        </row>
        <row r="925">
          <cell r="G925" t="str">
            <v>Xã Phúc Thành B</v>
          </cell>
          <cell r="I925" t="str">
            <v>10709</v>
          </cell>
        </row>
        <row r="926">
          <cell r="G926" t="str">
            <v xml:space="preserve">Xã Tân Dân    </v>
          </cell>
          <cell r="I926" t="str">
            <v>10709</v>
          </cell>
        </row>
        <row r="927">
          <cell r="G927" t="str">
            <v>Thị trấn Minh Tân</v>
          </cell>
          <cell r="I927" t="str">
            <v>10709</v>
          </cell>
        </row>
        <row r="928">
          <cell r="G928" t="str">
            <v xml:space="preserve">Xã Quang Trung  </v>
          </cell>
          <cell r="I928" t="str">
            <v>10709</v>
          </cell>
        </row>
        <row r="929">
          <cell r="G929" t="str">
            <v xml:space="preserve">Xã Hiệp Hòa </v>
          </cell>
          <cell r="I929" t="str">
            <v>10709</v>
          </cell>
        </row>
        <row r="930">
          <cell r="G930" t="str">
            <v>Thị trấn Phú Thứ</v>
          </cell>
          <cell r="I930" t="str">
            <v>10709</v>
          </cell>
        </row>
        <row r="931">
          <cell r="G931" t="str">
            <v>Xã Thăng Long</v>
          </cell>
          <cell r="I931" t="str">
            <v>10709</v>
          </cell>
        </row>
        <row r="932">
          <cell r="G932" t="str">
            <v>Xã An Sinh</v>
          </cell>
          <cell r="I932" t="str">
            <v>10709</v>
          </cell>
        </row>
        <row r="933">
          <cell r="G933" t="str">
            <v>Xã Thượng Quận</v>
          </cell>
          <cell r="I933" t="str">
            <v>10709</v>
          </cell>
        </row>
        <row r="934">
          <cell r="G934" t="str">
            <v>Xã An Phụ</v>
          </cell>
          <cell r="I934" t="str">
            <v>10709</v>
          </cell>
        </row>
        <row r="935">
          <cell r="G935" t="str">
            <v>Xã Hiệp An</v>
          </cell>
          <cell r="I935" t="str">
            <v>10709</v>
          </cell>
        </row>
        <row r="936">
          <cell r="G936" t="str">
            <v>Xã Thái Thịnh</v>
          </cell>
          <cell r="I936" t="str">
            <v>10709</v>
          </cell>
        </row>
        <row r="937">
          <cell r="G937" t="str">
            <v>Xã Hiến Thành</v>
          </cell>
          <cell r="I937" t="str">
            <v>10709</v>
          </cell>
        </row>
        <row r="938">
          <cell r="G938" t="str">
            <v>Xã Kim Lương</v>
          </cell>
          <cell r="I938" t="str">
            <v>10711</v>
          </cell>
        </row>
        <row r="939">
          <cell r="G939" t="str">
            <v>Xã Đại Đức</v>
          </cell>
          <cell r="I939" t="str">
            <v>10711</v>
          </cell>
        </row>
        <row r="940">
          <cell r="G940" t="str">
            <v>Xã Kim Đính</v>
          </cell>
          <cell r="I940" t="str">
            <v>10711</v>
          </cell>
        </row>
        <row r="941">
          <cell r="G941" t="str">
            <v>Xã Đồng Gia</v>
          </cell>
          <cell r="I941" t="str">
            <v>10711</v>
          </cell>
        </row>
        <row r="942">
          <cell r="G942" t="str">
            <v>Thị trấn Phú Thái</v>
          </cell>
          <cell r="I942" t="str">
            <v>10711</v>
          </cell>
        </row>
        <row r="943">
          <cell r="G943" t="str">
            <v>Xã Cổ Dũng</v>
          </cell>
          <cell r="I943" t="str">
            <v>10711</v>
          </cell>
        </row>
        <row r="944">
          <cell r="G944" t="str">
            <v>Xã Phúc Thành A</v>
          </cell>
          <cell r="I944" t="str">
            <v>10711</v>
          </cell>
        </row>
        <row r="945">
          <cell r="G945" t="str">
            <v xml:space="preserve">Xã Ngũ Phúc </v>
          </cell>
          <cell r="I945" t="str">
            <v>10711</v>
          </cell>
        </row>
        <row r="946">
          <cell r="G946" t="str">
            <v>Xã Kim Anh</v>
          </cell>
          <cell r="I946" t="str">
            <v>10711</v>
          </cell>
        </row>
        <row r="947">
          <cell r="G947" t="str">
            <v>Xã Kim Tân</v>
          </cell>
          <cell r="I947" t="str">
            <v>10711</v>
          </cell>
        </row>
        <row r="948">
          <cell r="G948" t="str">
            <v>Xã Kim Khê</v>
          </cell>
          <cell r="I948" t="str">
            <v>10711</v>
          </cell>
        </row>
        <row r="949">
          <cell r="G949" t="str">
            <v>Xã Cẩm La</v>
          </cell>
          <cell r="I949" t="str">
            <v>10711</v>
          </cell>
        </row>
        <row r="950">
          <cell r="G950" t="str">
            <v>Xã Bình Dân</v>
          </cell>
          <cell r="I950" t="str">
            <v>10711</v>
          </cell>
        </row>
        <row r="951">
          <cell r="G951" t="str">
            <v>Xã Tam Kỳ</v>
          </cell>
          <cell r="I951" t="str">
            <v>10711</v>
          </cell>
        </row>
        <row r="952">
          <cell r="G952" t="str">
            <v>Xã Liên Hòa</v>
          </cell>
          <cell r="I952" t="str">
            <v>10711</v>
          </cell>
        </row>
        <row r="953">
          <cell r="G953" t="str">
            <v>Xã Kim Xuyên</v>
          </cell>
          <cell r="I953" t="str">
            <v>10711</v>
          </cell>
        </row>
        <row r="954">
          <cell r="G954" t="str">
            <v>Xã Lai Vu</v>
          </cell>
          <cell r="I954" t="str">
            <v>10711</v>
          </cell>
        </row>
        <row r="955">
          <cell r="G955" t="str">
            <v xml:space="preserve">Xã Cộng Hòa  </v>
          </cell>
          <cell r="I955" t="str">
            <v>10711</v>
          </cell>
        </row>
        <row r="956">
          <cell r="G956" t="str">
            <v>Xã Thượng Vũ</v>
          </cell>
          <cell r="I956" t="str">
            <v>10711</v>
          </cell>
        </row>
        <row r="957">
          <cell r="G957" t="str">
            <v>Xã Việt Hưng</v>
          </cell>
          <cell r="I957" t="str">
            <v>10711</v>
          </cell>
        </row>
        <row r="958">
          <cell r="G958" t="str">
            <v>Xã Tuấn Hưng</v>
          </cell>
          <cell r="I958" t="str">
            <v>10711</v>
          </cell>
        </row>
        <row r="959">
          <cell r="G959" t="str">
            <v>Thị trấn Gia Lộc</v>
          </cell>
          <cell r="I959" t="str">
            <v>10713</v>
          </cell>
        </row>
        <row r="960">
          <cell r="G960" t="str">
            <v xml:space="preserve">Xã Tân Tiến  </v>
          </cell>
          <cell r="I960" t="str">
            <v>10713</v>
          </cell>
        </row>
        <row r="961">
          <cell r="G961" t="str">
            <v>Xã Thống Kênh</v>
          </cell>
          <cell r="I961" t="str">
            <v>10713</v>
          </cell>
        </row>
        <row r="962">
          <cell r="G962" t="str">
            <v>Xã Thạch Khôi</v>
          </cell>
          <cell r="I962" t="str">
            <v>10713</v>
          </cell>
        </row>
        <row r="963">
          <cell r="G963" t="str">
            <v>Xã Trùng Khánh</v>
          </cell>
          <cell r="I963" t="str">
            <v>10713</v>
          </cell>
        </row>
        <row r="964">
          <cell r="G964" t="str">
            <v>Xã Gia Tân</v>
          </cell>
          <cell r="I964" t="str">
            <v>10713</v>
          </cell>
        </row>
        <row r="965">
          <cell r="G965" t="str">
            <v>Xã Gia Lương</v>
          </cell>
          <cell r="I965" t="str">
            <v>10713</v>
          </cell>
        </row>
        <row r="966">
          <cell r="G966" t="str">
            <v>Xã Hồng Hưng</v>
          </cell>
          <cell r="I966" t="str">
            <v>10713</v>
          </cell>
        </row>
        <row r="967">
          <cell r="G967" t="str">
            <v>Xã Quang Minh</v>
          </cell>
          <cell r="I967" t="str">
            <v>10713</v>
          </cell>
        </row>
        <row r="968">
          <cell r="G968" t="str">
            <v xml:space="preserve">Xã Liên Hồng </v>
          </cell>
          <cell r="I968" t="str">
            <v>10713</v>
          </cell>
        </row>
        <row r="969">
          <cell r="G969" t="str">
            <v xml:space="preserve">Xã Thống Nhất </v>
          </cell>
          <cell r="I969" t="str">
            <v>10713</v>
          </cell>
        </row>
        <row r="970">
          <cell r="G970" t="str">
            <v xml:space="preserve">Xã Tân Hưng   </v>
          </cell>
          <cell r="I970" t="str">
            <v>10713</v>
          </cell>
        </row>
        <row r="971">
          <cell r="G971" t="str">
            <v>Xã Gia Xuyên</v>
          </cell>
          <cell r="I971" t="str">
            <v>10713</v>
          </cell>
        </row>
        <row r="972">
          <cell r="G972" t="str">
            <v>Xã Yết Kiêu</v>
          </cell>
          <cell r="I972" t="str">
            <v>10713</v>
          </cell>
        </row>
        <row r="973">
          <cell r="G973" t="str">
            <v>Xã Gia Hòa</v>
          </cell>
          <cell r="I973" t="str">
            <v>10713</v>
          </cell>
        </row>
        <row r="974">
          <cell r="G974" t="str">
            <v>Xã Phương Hưng</v>
          </cell>
          <cell r="I974" t="str">
            <v>10713</v>
          </cell>
        </row>
        <row r="975">
          <cell r="G975" t="str">
            <v>Xã Gia Khánh</v>
          </cell>
          <cell r="I975" t="str">
            <v>10713</v>
          </cell>
        </row>
        <row r="976">
          <cell r="G976" t="str">
            <v xml:space="preserve">Xã Lê Lợi   </v>
          </cell>
          <cell r="I976" t="str">
            <v>10713</v>
          </cell>
        </row>
        <row r="977">
          <cell r="G977" t="str">
            <v xml:space="preserve">Xã Toàn Thắng </v>
          </cell>
          <cell r="I977" t="str">
            <v>10713</v>
          </cell>
        </row>
        <row r="978">
          <cell r="G978" t="str">
            <v xml:space="preserve">Xã Hoàng Diệu </v>
          </cell>
          <cell r="I978" t="str">
            <v>10713</v>
          </cell>
        </row>
        <row r="979">
          <cell r="G979" t="str">
            <v>Xã Phạm Trấn</v>
          </cell>
          <cell r="I979" t="str">
            <v>10713</v>
          </cell>
        </row>
        <row r="980">
          <cell r="G980" t="str">
            <v>Xã Đoàn Thượng</v>
          </cell>
          <cell r="I980" t="str">
            <v>10713</v>
          </cell>
        </row>
        <row r="981">
          <cell r="G981" t="str">
            <v xml:space="preserve">Xã Đồng Quang </v>
          </cell>
          <cell r="I981" t="str">
            <v>10713</v>
          </cell>
        </row>
        <row r="982">
          <cell r="G982" t="str">
            <v>Xã Nhật Tân</v>
          </cell>
          <cell r="I982" t="str">
            <v>10713</v>
          </cell>
        </row>
        <row r="983">
          <cell r="G983" t="str">
            <v>Xã Đức Xương</v>
          </cell>
          <cell r="I983" t="str">
            <v>10713</v>
          </cell>
        </row>
        <row r="984">
          <cell r="G984" t="str">
            <v>Xã Cộng Lạc</v>
          </cell>
          <cell r="I984" t="str">
            <v>10715</v>
          </cell>
        </row>
        <row r="985">
          <cell r="G985" t="str">
            <v>Xã Bình Lãng</v>
          </cell>
          <cell r="I985" t="str">
            <v>10715</v>
          </cell>
        </row>
        <row r="986">
          <cell r="G986" t="str">
            <v>Xã Quảng Nghiệp</v>
          </cell>
          <cell r="I986" t="str">
            <v>10715</v>
          </cell>
        </row>
        <row r="987">
          <cell r="G987" t="str">
            <v>Thị trấn Tứ Kỳ</v>
          </cell>
          <cell r="I987" t="str">
            <v>10715</v>
          </cell>
        </row>
        <row r="988">
          <cell r="G988" t="str">
            <v>Xã Ngọc Kỳ</v>
          </cell>
          <cell r="I988" t="str">
            <v>10715</v>
          </cell>
        </row>
        <row r="989">
          <cell r="G989" t="str">
            <v>Xã Tái Sơn</v>
          </cell>
          <cell r="I989" t="str">
            <v>10715</v>
          </cell>
        </row>
        <row r="990">
          <cell r="G990" t="str">
            <v>Xã Dân Chủ</v>
          </cell>
          <cell r="I990" t="str">
            <v>10715</v>
          </cell>
        </row>
        <row r="991">
          <cell r="G991" t="str">
            <v xml:space="preserve">Xã Đại Hợp </v>
          </cell>
          <cell r="I991" t="str">
            <v>10715</v>
          </cell>
        </row>
        <row r="992">
          <cell r="G992" t="str">
            <v xml:space="preserve">Xã Minh Đức </v>
          </cell>
          <cell r="I992" t="str">
            <v>10715</v>
          </cell>
        </row>
        <row r="993">
          <cell r="G993" t="str">
            <v>Xã Văn Tố</v>
          </cell>
          <cell r="I993" t="str">
            <v>10715</v>
          </cell>
        </row>
        <row r="994">
          <cell r="G994" t="str">
            <v xml:space="preserve">Xã Quang Trung   </v>
          </cell>
          <cell r="I994" t="str">
            <v>10715</v>
          </cell>
        </row>
        <row r="995">
          <cell r="G995" t="str">
            <v>Xã Phượng Kỳ</v>
          </cell>
          <cell r="I995" t="str">
            <v>10715</v>
          </cell>
        </row>
        <row r="996">
          <cell r="G996" t="str">
            <v>Xã Tiên Động</v>
          </cell>
          <cell r="I996" t="str">
            <v>10715</v>
          </cell>
        </row>
        <row r="997">
          <cell r="G997" t="str">
            <v>Xã Nguyên Giáp</v>
          </cell>
          <cell r="I997" t="str">
            <v>10715</v>
          </cell>
        </row>
        <row r="998">
          <cell r="G998" t="str">
            <v>Xã Hà Kỳ</v>
          </cell>
          <cell r="I998" t="str">
            <v>10715</v>
          </cell>
        </row>
        <row r="999">
          <cell r="G999" t="str">
            <v>Xã Hà Thanh</v>
          </cell>
          <cell r="I999" t="str">
            <v>10715</v>
          </cell>
        </row>
        <row r="1000">
          <cell r="G1000" t="str">
            <v>Xã An Thanh</v>
          </cell>
          <cell r="I1000" t="str">
            <v>10715</v>
          </cell>
        </row>
        <row r="1001">
          <cell r="G1001" t="str">
            <v>Xã Ngọc Sơn</v>
          </cell>
          <cell r="I1001" t="str">
            <v>10715</v>
          </cell>
        </row>
        <row r="1002">
          <cell r="G1002" t="str">
            <v xml:space="preserve">Xã Kỳ Sơn </v>
          </cell>
          <cell r="I1002" t="str">
            <v>10715</v>
          </cell>
        </row>
        <row r="1003">
          <cell r="G1003" t="str">
            <v xml:space="preserve">Xã Đại Đồng  </v>
          </cell>
          <cell r="I1003" t="str">
            <v>10715</v>
          </cell>
        </row>
        <row r="1004">
          <cell r="G1004" t="str">
            <v xml:space="preserve">Xã Hưng Đạo </v>
          </cell>
          <cell r="I1004" t="str">
            <v>10715</v>
          </cell>
        </row>
        <row r="1005">
          <cell r="G1005" t="str">
            <v>Xã Tứ Xuyên</v>
          </cell>
          <cell r="I1005" t="str">
            <v>10715</v>
          </cell>
        </row>
        <row r="1006">
          <cell r="G1006" t="str">
            <v xml:space="preserve">Xã Quang Phục </v>
          </cell>
          <cell r="I1006" t="str">
            <v>10715</v>
          </cell>
        </row>
        <row r="1007">
          <cell r="G1007" t="str">
            <v>Xã Đông Kỳ</v>
          </cell>
          <cell r="I1007" t="str">
            <v>10715</v>
          </cell>
        </row>
        <row r="1008">
          <cell r="G1008" t="str">
            <v>Xã Tây Kỳ</v>
          </cell>
          <cell r="I1008" t="str">
            <v>10715</v>
          </cell>
        </row>
        <row r="1009">
          <cell r="G1009" t="str">
            <v>Xã Tân Kỳ</v>
          </cell>
          <cell r="I1009" t="str">
            <v>10715</v>
          </cell>
        </row>
        <row r="1010">
          <cell r="G1010" t="str">
            <v>Xã Quang Khải</v>
          </cell>
          <cell r="I1010" t="str">
            <v>10715</v>
          </cell>
        </row>
        <row r="1011">
          <cell r="G1011" t="str">
            <v>Xã Cẩm Hoàng</v>
          </cell>
          <cell r="I1011" t="str">
            <v>10717</v>
          </cell>
        </row>
        <row r="1012">
          <cell r="G1012" t="str">
            <v>Xã Cao An</v>
          </cell>
          <cell r="I1012" t="str">
            <v>10717</v>
          </cell>
        </row>
        <row r="1013">
          <cell r="G1013" t="str">
            <v>Thị trấn Cẩm Giàng</v>
          </cell>
          <cell r="I1013" t="str">
            <v>10717</v>
          </cell>
        </row>
        <row r="1014">
          <cell r="G1014" t="str">
            <v>Xã Cẩm Văn</v>
          </cell>
          <cell r="I1014" t="str">
            <v>10717</v>
          </cell>
        </row>
        <row r="1015">
          <cell r="G1015" t="str">
            <v>Xã Đức Chính</v>
          </cell>
          <cell r="I1015" t="str">
            <v>10717</v>
          </cell>
        </row>
        <row r="1016">
          <cell r="G1016" t="str">
            <v>Xã Lương Điền</v>
          </cell>
          <cell r="I1016" t="str">
            <v>10717</v>
          </cell>
        </row>
        <row r="1017">
          <cell r="G1017" t="str">
            <v>Xã Cẩm Điền</v>
          </cell>
          <cell r="I1017" t="str">
            <v>10717</v>
          </cell>
        </row>
        <row r="1018">
          <cell r="G1018" t="str">
            <v>Thị trấn Lai Cách</v>
          </cell>
          <cell r="I1018" t="str">
            <v>10717</v>
          </cell>
        </row>
        <row r="1019">
          <cell r="G1019" t="str">
            <v>Xã Cẩm Hưng</v>
          </cell>
          <cell r="I1019" t="str">
            <v>10717</v>
          </cell>
        </row>
        <row r="1020">
          <cell r="G1020" t="str">
            <v>Xã Ngọc Liên</v>
          </cell>
          <cell r="I1020" t="str">
            <v>10717</v>
          </cell>
        </row>
        <row r="1021">
          <cell r="G1021" t="str">
            <v>Xã Thạch Lỗi</v>
          </cell>
          <cell r="I1021" t="str">
            <v>10717</v>
          </cell>
        </row>
        <row r="1022">
          <cell r="G1022" t="str">
            <v>Xã Cẩm Vũ</v>
          </cell>
          <cell r="I1022" t="str">
            <v>10717</v>
          </cell>
        </row>
        <row r="1023">
          <cell r="G1023" t="str">
            <v>Xã Cẩm Sơn</v>
          </cell>
          <cell r="I1023" t="str">
            <v>10717</v>
          </cell>
        </row>
        <row r="1024">
          <cell r="G1024" t="str">
            <v>Xã Cẩm Định</v>
          </cell>
          <cell r="I1024" t="str">
            <v>10717</v>
          </cell>
        </row>
        <row r="1025">
          <cell r="G1025" t="str">
            <v>Xã Kim Giang</v>
          </cell>
          <cell r="I1025" t="str">
            <v>10717</v>
          </cell>
        </row>
        <row r="1026">
          <cell r="G1026" t="str">
            <v>Xã Tân Trường</v>
          </cell>
          <cell r="I1026" t="str">
            <v>10717</v>
          </cell>
        </row>
        <row r="1027">
          <cell r="G1027" t="str">
            <v>Xã Cẩm Phúc</v>
          </cell>
          <cell r="I1027" t="str">
            <v>10717</v>
          </cell>
        </row>
        <row r="1028">
          <cell r="G1028" t="str">
            <v>Xã Cẩm Đông</v>
          </cell>
          <cell r="I1028" t="str">
            <v>10717</v>
          </cell>
        </row>
        <row r="1029">
          <cell r="G1029" t="str">
            <v>Xã Cẩm Đoài</v>
          </cell>
          <cell r="I1029" t="str">
            <v>10717</v>
          </cell>
        </row>
        <row r="1030">
          <cell r="G1030" t="str">
            <v>Xã Hưng Thịnh</v>
          </cell>
          <cell r="I1030" t="str">
            <v>10719</v>
          </cell>
        </row>
        <row r="1031">
          <cell r="G1031" t="str">
            <v>Xã Vĩnh Hồng</v>
          </cell>
          <cell r="I1031" t="str">
            <v>10719</v>
          </cell>
        </row>
        <row r="1032">
          <cell r="G1032" t="str">
            <v>Xã Tân Hồng</v>
          </cell>
          <cell r="I1032" t="str">
            <v>10719</v>
          </cell>
        </row>
        <row r="1033">
          <cell r="G1033" t="str">
            <v>Xã Nhân Quyền</v>
          </cell>
          <cell r="I1033" t="str">
            <v>10719</v>
          </cell>
        </row>
        <row r="1034">
          <cell r="G1034" t="str">
            <v>Thị trấn Kẻ Sặt</v>
          </cell>
          <cell r="I1034" t="str">
            <v>10719</v>
          </cell>
        </row>
        <row r="1035">
          <cell r="G1035" t="str">
            <v>Xã Vĩnh Tuy</v>
          </cell>
          <cell r="I1035" t="str">
            <v>10719</v>
          </cell>
        </row>
        <row r="1036">
          <cell r="G1036" t="str">
            <v xml:space="preserve">Xã Hùng Thắng </v>
          </cell>
          <cell r="I1036" t="str">
            <v>10719</v>
          </cell>
        </row>
        <row r="1037">
          <cell r="G1037" t="str">
            <v>Xã Tráng Liệt</v>
          </cell>
          <cell r="I1037" t="str">
            <v>10719</v>
          </cell>
        </row>
        <row r="1038">
          <cell r="G1038" t="str">
            <v xml:space="preserve">Xã Long Xuyên  </v>
          </cell>
          <cell r="I1038" t="str">
            <v>10719</v>
          </cell>
        </row>
        <row r="1039">
          <cell r="G1039" t="str">
            <v xml:space="preserve">Xã Tân Việt </v>
          </cell>
          <cell r="I1039" t="str">
            <v>10719</v>
          </cell>
        </row>
        <row r="1040">
          <cell r="G1040" t="str">
            <v>Xã Thúc Kháng</v>
          </cell>
          <cell r="I1040" t="str">
            <v>10719</v>
          </cell>
        </row>
        <row r="1041">
          <cell r="G1041" t="str">
            <v>Xã Hồng Khê</v>
          </cell>
          <cell r="I1041" t="str">
            <v>10719</v>
          </cell>
        </row>
        <row r="1042">
          <cell r="G1042" t="str">
            <v>Xã Thái Học</v>
          </cell>
          <cell r="I1042" t="str">
            <v>10719</v>
          </cell>
        </row>
        <row r="1043">
          <cell r="G1043" t="str">
            <v xml:space="preserve">Xã Cổ Bi </v>
          </cell>
          <cell r="I1043" t="str">
            <v>10719</v>
          </cell>
        </row>
        <row r="1044">
          <cell r="G1044" t="str">
            <v>Xã Thái Dương</v>
          </cell>
          <cell r="I1044" t="str">
            <v>10719</v>
          </cell>
        </row>
        <row r="1045">
          <cell r="G1045" t="str">
            <v xml:space="preserve">Xã Thái Hòa </v>
          </cell>
          <cell r="I1045" t="str">
            <v>10719</v>
          </cell>
        </row>
        <row r="1046">
          <cell r="G1046" t="str">
            <v>Xã Bình Xuyên</v>
          </cell>
          <cell r="I1046" t="str">
            <v>10719</v>
          </cell>
        </row>
        <row r="1047">
          <cell r="G1047" t="str">
            <v xml:space="preserve">Xã Bình Minh </v>
          </cell>
          <cell r="I1047" t="str">
            <v>10719</v>
          </cell>
        </row>
        <row r="1048">
          <cell r="G1048" t="str">
            <v xml:space="preserve">Xã Tân Trào </v>
          </cell>
          <cell r="I1048" t="str">
            <v>10721</v>
          </cell>
        </row>
        <row r="1049">
          <cell r="G1049" t="str">
            <v>Xã Chi Lăng Nam</v>
          </cell>
          <cell r="I1049" t="str">
            <v>10721</v>
          </cell>
        </row>
        <row r="1050">
          <cell r="G1050" t="str">
            <v>Xã Diên Hồng</v>
          </cell>
          <cell r="I1050" t="str">
            <v>10721</v>
          </cell>
        </row>
        <row r="1051">
          <cell r="G1051" t="str">
            <v>Xã Cao Thắng</v>
          </cell>
          <cell r="I1051" t="str">
            <v>10721</v>
          </cell>
        </row>
        <row r="1052">
          <cell r="G1052" t="str">
            <v>Xã Thanh Tùng</v>
          </cell>
          <cell r="I1052" t="str">
            <v>10721</v>
          </cell>
        </row>
        <row r="1053">
          <cell r="G1053" t="str">
            <v xml:space="preserve">Xã Hồng Quang </v>
          </cell>
          <cell r="I1053" t="str">
            <v>10721</v>
          </cell>
        </row>
        <row r="1054">
          <cell r="G1054" t="str">
            <v>Xã Lê Hồng</v>
          </cell>
          <cell r="I1054" t="str">
            <v>10721</v>
          </cell>
        </row>
        <row r="1055">
          <cell r="G1055" t="str">
            <v>Thị trấn Thanh Miện</v>
          </cell>
          <cell r="I1055" t="str">
            <v>10721</v>
          </cell>
        </row>
        <row r="1056">
          <cell r="G1056" t="str">
            <v>Xã Phạm Kha</v>
          </cell>
          <cell r="I1056" t="str">
            <v>10721</v>
          </cell>
        </row>
        <row r="1057">
          <cell r="G1057" t="str">
            <v>Xã Ngô Quyền</v>
          </cell>
          <cell r="I1057" t="str">
            <v>10721</v>
          </cell>
        </row>
        <row r="1058">
          <cell r="G1058" t="str">
            <v>Xã Đoàn Tùng</v>
          </cell>
          <cell r="I1058" t="str">
            <v>10721</v>
          </cell>
        </row>
        <row r="1059">
          <cell r="G1059" t="str">
            <v>Xã Lam Sơn</v>
          </cell>
          <cell r="I1059" t="str">
            <v>10721</v>
          </cell>
        </row>
        <row r="1060">
          <cell r="G1060" t="str">
            <v>Xã Đoàn Kết</v>
          </cell>
          <cell r="I1060" t="str">
            <v>10721</v>
          </cell>
        </row>
        <row r="1061">
          <cell r="G1061" t="str">
            <v>Xã Tứ Cường</v>
          </cell>
          <cell r="I1061" t="str">
            <v>10721</v>
          </cell>
        </row>
        <row r="1062">
          <cell r="G1062" t="str">
            <v>Xã Hùng Sơn</v>
          </cell>
          <cell r="I1062" t="str">
            <v>10721</v>
          </cell>
        </row>
        <row r="1063">
          <cell r="G1063" t="str">
            <v>Xã Ngũ Hùng</v>
          </cell>
          <cell r="I1063" t="str">
            <v>10721</v>
          </cell>
        </row>
        <row r="1064">
          <cell r="G1064" t="str">
            <v>Xã Chi Lăng Bắc</v>
          </cell>
          <cell r="I1064" t="str">
            <v>10721</v>
          </cell>
        </row>
        <row r="1065">
          <cell r="G1065" t="str">
            <v>Xã Thanh Giang</v>
          </cell>
          <cell r="I1065" t="str">
            <v>10721</v>
          </cell>
        </row>
        <row r="1066">
          <cell r="G1066" t="str">
            <v xml:space="preserve">Xã Tiền Phong   </v>
          </cell>
          <cell r="I1066" t="str">
            <v>10721</v>
          </cell>
        </row>
        <row r="1067">
          <cell r="G1067" t="str">
            <v>Xã Nghĩa An</v>
          </cell>
          <cell r="I1067" t="str">
            <v>10723</v>
          </cell>
        </row>
        <row r="1068">
          <cell r="G1068" t="str">
            <v xml:space="preserve">Xã Tân Phong </v>
          </cell>
          <cell r="I1068" t="str">
            <v>10723</v>
          </cell>
        </row>
        <row r="1069">
          <cell r="G1069" t="str">
            <v xml:space="preserve">Xã Hồng Phong   </v>
          </cell>
          <cell r="I1069" t="str">
            <v>10723</v>
          </cell>
        </row>
        <row r="1070">
          <cell r="G1070" t="str">
            <v xml:space="preserve">Xã Quyết Thắng </v>
          </cell>
          <cell r="I1070" t="str">
            <v>10723</v>
          </cell>
        </row>
        <row r="1071">
          <cell r="G1071" t="str">
            <v>Xã Ninh Hòa</v>
          </cell>
          <cell r="I1071" t="str">
            <v>10723</v>
          </cell>
        </row>
        <row r="1072">
          <cell r="G1072" t="str">
            <v>Xã Ninh Thành</v>
          </cell>
          <cell r="I1072" t="str">
            <v>10723</v>
          </cell>
        </row>
        <row r="1073">
          <cell r="G1073" t="str">
            <v xml:space="preserve">Xã Quang Hưng </v>
          </cell>
          <cell r="I1073" t="str">
            <v>10723</v>
          </cell>
        </row>
        <row r="1074">
          <cell r="G1074" t="str">
            <v>Xã Tân Quang</v>
          </cell>
          <cell r="I1074" t="str">
            <v>10723</v>
          </cell>
        </row>
        <row r="1075">
          <cell r="G1075" t="str">
            <v>Xã Văn Hội</v>
          </cell>
          <cell r="I1075" t="str">
            <v>10723</v>
          </cell>
        </row>
        <row r="1076">
          <cell r="G1076" t="str">
            <v>Xã Hồng Phúc</v>
          </cell>
          <cell r="I1076" t="str">
            <v>10723</v>
          </cell>
        </row>
        <row r="1077">
          <cell r="G1077" t="str">
            <v>Thị trấn Ninh Giang</v>
          </cell>
          <cell r="I1077" t="str">
            <v>10723</v>
          </cell>
        </row>
        <row r="1078">
          <cell r="G1078" t="str">
            <v>Xã ứng Hoè</v>
          </cell>
          <cell r="I1078" t="str">
            <v>10723</v>
          </cell>
        </row>
        <row r="1079">
          <cell r="G1079" t="str">
            <v>Xã Hồng Đức</v>
          </cell>
          <cell r="I1079" t="str">
            <v>10723</v>
          </cell>
        </row>
        <row r="1080">
          <cell r="G1080" t="str">
            <v>Xã An Đức</v>
          </cell>
          <cell r="I1080" t="str">
            <v>10723</v>
          </cell>
        </row>
        <row r="1081">
          <cell r="G1081" t="str">
            <v xml:space="preserve">Xã Vạn Phúc </v>
          </cell>
          <cell r="I1081" t="str">
            <v>10723</v>
          </cell>
        </row>
        <row r="1082">
          <cell r="G1082" t="str">
            <v>Xã Tân Hương</v>
          </cell>
          <cell r="I1082" t="str">
            <v>10723</v>
          </cell>
        </row>
        <row r="1083">
          <cell r="G1083" t="str">
            <v>Xã Vĩnh Hòa</v>
          </cell>
          <cell r="I1083" t="str">
            <v>10723</v>
          </cell>
        </row>
        <row r="1084">
          <cell r="G1084" t="str">
            <v>Xã Đông Xuyên</v>
          </cell>
          <cell r="I1084" t="str">
            <v>10723</v>
          </cell>
        </row>
        <row r="1085">
          <cell r="G1085" t="str">
            <v>Xã Hoàng Hanh</v>
          </cell>
          <cell r="I1085" t="str">
            <v>10723</v>
          </cell>
        </row>
        <row r="1086">
          <cell r="G1086" t="str">
            <v>Xã Ninh Hải</v>
          </cell>
          <cell r="I1086" t="str">
            <v>10723</v>
          </cell>
        </row>
        <row r="1087">
          <cell r="G1087" t="str">
            <v xml:space="preserve">Xã Đồng Tâm </v>
          </cell>
          <cell r="I1087" t="str">
            <v>10723</v>
          </cell>
        </row>
        <row r="1088">
          <cell r="G1088" t="str">
            <v xml:space="preserve">Xã Kiến Quốc </v>
          </cell>
          <cell r="I1088" t="str">
            <v>10723</v>
          </cell>
        </row>
        <row r="1089">
          <cell r="G1089" t="str">
            <v xml:space="preserve">Xã Hồng Thái  </v>
          </cell>
          <cell r="I1089" t="str">
            <v>10723</v>
          </cell>
        </row>
        <row r="1090">
          <cell r="G1090" t="str">
            <v>Xã Hồng Dụ</v>
          </cell>
          <cell r="I1090" t="str">
            <v>10723</v>
          </cell>
        </row>
        <row r="1091">
          <cell r="G1091" t="str">
            <v>Xã Hưng Thái</v>
          </cell>
          <cell r="I1091" t="str">
            <v>10723</v>
          </cell>
        </row>
        <row r="1092">
          <cell r="G1092" t="str">
            <v>Xã Hiệp Lực</v>
          </cell>
          <cell r="I1092" t="str">
            <v>10723</v>
          </cell>
        </row>
        <row r="1093">
          <cell r="G1093" t="str">
            <v>Xã Hưng Long</v>
          </cell>
          <cell r="I1093" t="str">
            <v>10723</v>
          </cell>
        </row>
        <row r="1094">
          <cell r="G1094" t="str">
            <v>Xã Văn Giang</v>
          </cell>
          <cell r="I1094" t="str">
            <v>10723</v>
          </cell>
        </row>
        <row r="1095">
          <cell r="G1095" t="str">
            <v>Xã Bảo Khê</v>
          </cell>
          <cell r="I1095" t="str">
            <v>10901</v>
          </cell>
        </row>
        <row r="1096">
          <cell r="G1096" t="str">
            <v>Phường Hiến Nam</v>
          </cell>
          <cell r="I1096" t="str">
            <v>10901</v>
          </cell>
        </row>
        <row r="1097">
          <cell r="G1097" t="str">
            <v xml:space="preserve">Phường Quang Trung     </v>
          </cell>
          <cell r="I1097" t="str">
            <v>10901</v>
          </cell>
        </row>
        <row r="1098">
          <cell r="G1098" t="str">
            <v>Xã Quảng Châu</v>
          </cell>
          <cell r="I1098" t="str">
            <v>10901</v>
          </cell>
        </row>
        <row r="1099">
          <cell r="G1099" t="str">
            <v xml:space="preserve">Phường Lam Sơn </v>
          </cell>
          <cell r="I1099" t="str">
            <v>10901</v>
          </cell>
        </row>
        <row r="1100">
          <cell r="G1100" t="str">
            <v>Phường An Tảo</v>
          </cell>
          <cell r="I1100" t="str">
            <v>10901</v>
          </cell>
        </row>
        <row r="1101">
          <cell r="G1101" t="str">
            <v xml:space="preserve">Phường Lê Lợi  </v>
          </cell>
          <cell r="I1101" t="str">
            <v>10901</v>
          </cell>
        </row>
        <row r="1102">
          <cell r="G1102" t="str">
            <v>Phường Hồng Châu</v>
          </cell>
          <cell r="I1102" t="str">
            <v>10901</v>
          </cell>
        </row>
        <row r="1103">
          <cell r="G1103" t="str">
            <v xml:space="preserve">Phường Minh Khai   </v>
          </cell>
          <cell r="I1103" t="str">
            <v>10901</v>
          </cell>
        </row>
        <row r="1104">
          <cell r="G1104" t="str">
            <v>Xã Trung Nghĩa</v>
          </cell>
          <cell r="I1104" t="str">
            <v>10901</v>
          </cell>
        </row>
        <row r="1105">
          <cell r="G1105" t="str">
            <v xml:space="preserve">Xã Liên Phương </v>
          </cell>
          <cell r="I1105" t="str">
            <v>10901</v>
          </cell>
        </row>
        <row r="1106">
          <cell r="G1106" t="str">
            <v>Xã Hồng Nam</v>
          </cell>
          <cell r="I1106" t="str">
            <v>10901</v>
          </cell>
        </row>
        <row r="1107">
          <cell r="G1107" t="str">
            <v>Xã Hùng Cường</v>
          </cell>
          <cell r="I1107" t="str">
            <v>10901</v>
          </cell>
        </row>
        <row r="1108">
          <cell r="G1108" t="str">
            <v xml:space="preserve">Xã Phú Cường  </v>
          </cell>
          <cell r="I1108" t="str">
            <v>10901</v>
          </cell>
        </row>
        <row r="1109">
          <cell r="G1109" t="str">
            <v>Xã Phương Chiểu</v>
          </cell>
          <cell r="I1109" t="str">
            <v>10901</v>
          </cell>
        </row>
        <row r="1110">
          <cell r="G1110" t="str">
            <v xml:space="preserve">Xã Hoàng Hanh </v>
          </cell>
          <cell r="I1110" t="str">
            <v>10901</v>
          </cell>
        </row>
        <row r="1111">
          <cell r="G1111" t="str">
            <v xml:space="preserve">Xã Tân Hưng    </v>
          </cell>
          <cell r="I1111" t="str">
            <v>10901</v>
          </cell>
        </row>
        <row r="1112">
          <cell r="G1112" t="str">
            <v>Xã Hòa Phong</v>
          </cell>
          <cell r="I1112" t="str">
            <v>10903</v>
          </cell>
        </row>
        <row r="1113">
          <cell r="G1113" t="str">
            <v xml:space="preserve">Xã Dương Quang </v>
          </cell>
          <cell r="I1113" t="str">
            <v>10903</v>
          </cell>
        </row>
        <row r="1114">
          <cell r="G1114" t="str">
            <v>Xã Bạch Sam</v>
          </cell>
          <cell r="I1114" t="str">
            <v>10903</v>
          </cell>
        </row>
        <row r="1115">
          <cell r="G1115" t="str">
            <v>Xã Ngọc Lâm</v>
          </cell>
          <cell r="I1115" t="str">
            <v>10903</v>
          </cell>
        </row>
        <row r="1116">
          <cell r="G1116" t="str">
            <v>Thị trấn Bần Yên Nhân</v>
          </cell>
          <cell r="I1116" t="str">
            <v>10903</v>
          </cell>
        </row>
        <row r="1117">
          <cell r="G1117" t="str">
            <v>Xã Phan Đình Phùng</v>
          </cell>
          <cell r="I1117" t="str">
            <v>10903</v>
          </cell>
        </row>
        <row r="1118">
          <cell r="G1118" t="str">
            <v>Xã Cẩm Xá</v>
          </cell>
          <cell r="I1118" t="str">
            <v>10903</v>
          </cell>
        </row>
        <row r="1119">
          <cell r="G1119" t="str">
            <v xml:space="preserve">Xã Nhân Hòa </v>
          </cell>
          <cell r="I1119" t="str">
            <v>10903</v>
          </cell>
        </row>
        <row r="1120">
          <cell r="G1120" t="str">
            <v>Xã Dị Sử</v>
          </cell>
          <cell r="I1120" t="str">
            <v>10903</v>
          </cell>
        </row>
        <row r="1121">
          <cell r="G1121" t="str">
            <v xml:space="preserve">Xã Minh Đức  </v>
          </cell>
          <cell r="I1121" t="str">
            <v>10903</v>
          </cell>
        </row>
        <row r="1122">
          <cell r="G1122" t="str">
            <v>Xã Phùng Chí Kiên</v>
          </cell>
          <cell r="I1122" t="str">
            <v>10903</v>
          </cell>
        </row>
        <row r="1123">
          <cell r="G1123" t="str">
            <v>Xã Xuân Dục</v>
          </cell>
          <cell r="I1123" t="str">
            <v>10903</v>
          </cell>
        </row>
        <row r="1124">
          <cell r="G1124" t="str">
            <v xml:space="preserve">Xã Hưng Long </v>
          </cell>
          <cell r="I1124" t="str">
            <v>10903</v>
          </cell>
        </row>
        <row r="1125">
          <cell r="G1125" t="str">
            <v>Thị trấn Khoái Châu</v>
          </cell>
          <cell r="I1125" t="str">
            <v>10905</v>
          </cell>
        </row>
        <row r="1126">
          <cell r="G1126" t="str">
            <v>Xã Dân Tiến</v>
          </cell>
          <cell r="I1126" t="str">
            <v>10905</v>
          </cell>
        </row>
        <row r="1127">
          <cell r="G1127" t="str">
            <v>Xã Thuần Hưng</v>
          </cell>
          <cell r="I1127" t="str">
            <v>10905</v>
          </cell>
        </row>
        <row r="1128">
          <cell r="G1128" t="str">
            <v>Xã Việt Hòa</v>
          </cell>
          <cell r="I1128" t="str">
            <v>10905</v>
          </cell>
        </row>
        <row r="1129">
          <cell r="G1129" t="str">
            <v xml:space="preserve">Xã Đại Hưng </v>
          </cell>
          <cell r="I1129" t="str">
            <v>10905</v>
          </cell>
        </row>
        <row r="1130">
          <cell r="G1130" t="str">
            <v>Xã Nhuế Dương</v>
          </cell>
          <cell r="I1130" t="str">
            <v>10905</v>
          </cell>
        </row>
        <row r="1131">
          <cell r="G1131" t="str">
            <v>Xã Hồng Tiến</v>
          </cell>
          <cell r="I1131" t="str">
            <v>10905</v>
          </cell>
        </row>
        <row r="1132">
          <cell r="G1132" t="str">
            <v>Xã Đông Tảo</v>
          </cell>
          <cell r="I1132" t="str">
            <v>10905</v>
          </cell>
        </row>
        <row r="1133">
          <cell r="G1133" t="str">
            <v>Xã ông Đình</v>
          </cell>
          <cell r="I1133" t="str">
            <v>10905</v>
          </cell>
        </row>
        <row r="1134">
          <cell r="G1134" t="str">
            <v>Xã Đông Kết</v>
          </cell>
          <cell r="I1134" t="str">
            <v>10905</v>
          </cell>
        </row>
        <row r="1135">
          <cell r="G1135" t="str">
            <v xml:space="preserve">Xã Bình Minh  </v>
          </cell>
          <cell r="I1135" t="str">
            <v>10905</v>
          </cell>
        </row>
        <row r="1136">
          <cell r="G1136" t="str">
            <v>Xã Dạ Trạch</v>
          </cell>
          <cell r="I1136" t="str">
            <v>10905</v>
          </cell>
        </row>
        <row r="1137">
          <cell r="G1137" t="str">
            <v>Xã Hàm Tử</v>
          </cell>
          <cell r="I1137" t="str">
            <v>10905</v>
          </cell>
        </row>
        <row r="1138">
          <cell r="G1138" t="str">
            <v xml:space="preserve">Xã Tân Dân     </v>
          </cell>
          <cell r="I1138" t="str">
            <v>10905</v>
          </cell>
        </row>
        <row r="1139">
          <cell r="G1139" t="str">
            <v>Xã Tứ Dân</v>
          </cell>
          <cell r="I1139" t="str">
            <v>10905</v>
          </cell>
        </row>
        <row r="1140">
          <cell r="G1140" t="str">
            <v>Xã An Vĩ</v>
          </cell>
          <cell r="I1140" t="str">
            <v>10905</v>
          </cell>
        </row>
        <row r="1141">
          <cell r="G1141" t="str">
            <v>Xã Bình Kiều</v>
          </cell>
          <cell r="I1141" t="str">
            <v>10905</v>
          </cell>
        </row>
        <row r="1142">
          <cell r="G1142" t="str">
            <v xml:space="preserve">Xã Đồng Tiến </v>
          </cell>
          <cell r="I1142" t="str">
            <v>10905</v>
          </cell>
        </row>
        <row r="1143">
          <cell r="G1143" t="str">
            <v>Xã Tân Châu</v>
          </cell>
          <cell r="I1143" t="str">
            <v>10905</v>
          </cell>
        </row>
        <row r="1144">
          <cell r="G1144" t="str">
            <v xml:space="preserve">Xã Liên Khê </v>
          </cell>
          <cell r="I1144" t="str">
            <v>10905</v>
          </cell>
        </row>
        <row r="1145">
          <cell r="G1145" t="str">
            <v>Xã Phùng Hưng</v>
          </cell>
          <cell r="I1145" t="str">
            <v>10905</v>
          </cell>
        </row>
        <row r="1146">
          <cell r="G1146" t="str">
            <v>Xã Đông Ninh</v>
          </cell>
          <cell r="I1146" t="str">
            <v>10905</v>
          </cell>
        </row>
        <row r="1147">
          <cell r="G1147" t="str">
            <v>Xã Đại Tập</v>
          </cell>
          <cell r="I1147" t="str">
            <v>10905</v>
          </cell>
        </row>
        <row r="1148">
          <cell r="G1148" t="str">
            <v>Xã Chí Tân</v>
          </cell>
          <cell r="I1148" t="str">
            <v>10905</v>
          </cell>
        </row>
        <row r="1149">
          <cell r="G1149" t="str">
            <v>Xã Thành Công</v>
          </cell>
          <cell r="I1149" t="str">
            <v>10905</v>
          </cell>
        </row>
        <row r="1150">
          <cell r="G1150" t="str">
            <v>Thị Trấn Ân Thi</v>
          </cell>
          <cell r="I1150" t="str">
            <v>10907</v>
          </cell>
        </row>
        <row r="1151">
          <cell r="G1151" t="str">
            <v>Xã Văn Nhuệ</v>
          </cell>
          <cell r="I1151" t="str">
            <v>10907</v>
          </cell>
        </row>
        <row r="1152">
          <cell r="G1152" t="str">
            <v xml:space="preserve">Xã Bắc Sơn  </v>
          </cell>
          <cell r="I1152" t="str">
            <v>10907</v>
          </cell>
        </row>
        <row r="1153">
          <cell r="G1153" t="str">
            <v>Xã Tân Phúc</v>
          </cell>
          <cell r="I1153" t="str">
            <v>10907</v>
          </cell>
        </row>
        <row r="1154">
          <cell r="G1154" t="str">
            <v xml:space="preserve">Xã Hoàng Hoa Thám </v>
          </cell>
          <cell r="I1154" t="str">
            <v>10907</v>
          </cell>
        </row>
        <row r="1155">
          <cell r="G1155" t="str">
            <v xml:space="preserve">Xã Nguyễn Trãi </v>
          </cell>
          <cell r="I1155" t="str">
            <v>10907</v>
          </cell>
        </row>
        <row r="1156">
          <cell r="G1156" t="str">
            <v xml:space="preserve">Xã Hồng Vân </v>
          </cell>
          <cell r="I1156" t="str">
            <v>10907</v>
          </cell>
        </row>
        <row r="1157">
          <cell r="G1157" t="str">
            <v>Xã Phù ủng</v>
          </cell>
          <cell r="I1157" t="str">
            <v>10907</v>
          </cell>
        </row>
        <row r="1158">
          <cell r="G1158" t="str">
            <v>Xã Bãi Sậy</v>
          </cell>
          <cell r="I1158" t="str">
            <v>10907</v>
          </cell>
        </row>
        <row r="1159">
          <cell r="G1159" t="str">
            <v>Xã Đào Dương</v>
          </cell>
          <cell r="I1159" t="str">
            <v>10907</v>
          </cell>
        </row>
        <row r="1160">
          <cell r="G1160" t="str">
            <v>Xã Vân Du</v>
          </cell>
          <cell r="I1160" t="str">
            <v>10907</v>
          </cell>
        </row>
        <row r="1161">
          <cell r="G1161" t="str">
            <v>Xã Quang Vinh</v>
          </cell>
          <cell r="I1161" t="str">
            <v>10907</v>
          </cell>
        </row>
        <row r="1162">
          <cell r="G1162" t="str">
            <v>Xã Xuân Trúc</v>
          </cell>
          <cell r="I1162" t="str">
            <v>10907</v>
          </cell>
        </row>
        <row r="1163">
          <cell r="G1163" t="str">
            <v>Xã Quảng Lãng</v>
          </cell>
          <cell r="I1163" t="str">
            <v>10907</v>
          </cell>
        </row>
        <row r="1164">
          <cell r="G1164" t="str">
            <v>Xã Đặng Lễ</v>
          </cell>
          <cell r="I1164" t="str">
            <v>10907</v>
          </cell>
        </row>
        <row r="1165">
          <cell r="G1165" t="str">
            <v>Xã Cẩm Ninh</v>
          </cell>
          <cell r="I1165" t="str">
            <v>10907</v>
          </cell>
        </row>
        <row r="1166">
          <cell r="G1166" t="str">
            <v>Xã Đa Lộc</v>
          </cell>
          <cell r="I1166" t="str">
            <v>10907</v>
          </cell>
        </row>
        <row r="1167">
          <cell r="G1167" t="str">
            <v>Xã Hồ Tùng Mậu</v>
          </cell>
          <cell r="I1167" t="str">
            <v>10907</v>
          </cell>
        </row>
        <row r="1168">
          <cell r="G1168" t="str">
            <v xml:space="preserve">Xã Tiền Phong    </v>
          </cell>
          <cell r="I1168" t="str">
            <v>10907</v>
          </cell>
        </row>
        <row r="1169">
          <cell r="G1169" t="str">
            <v xml:space="preserve">Xã Hồng Quang  </v>
          </cell>
          <cell r="I1169" t="str">
            <v>10907</v>
          </cell>
        </row>
        <row r="1170">
          <cell r="G1170" t="str">
            <v>Xã Hạ Lễ</v>
          </cell>
          <cell r="I1170" t="str">
            <v>10907</v>
          </cell>
        </row>
        <row r="1171">
          <cell r="G1171" t="str">
            <v>Xã Đồng Thanh</v>
          </cell>
          <cell r="I1171" t="str">
            <v>10909</v>
          </cell>
        </row>
        <row r="1172">
          <cell r="G1172" t="str">
            <v>Xã Phạm Ngũ Lão</v>
          </cell>
          <cell r="I1172" t="str">
            <v>10909</v>
          </cell>
        </row>
        <row r="1173">
          <cell r="G1173" t="str">
            <v>Xã Chính Nghĩa</v>
          </cell>
          <cell r="I1173" t="str">
            <v>10909</v>
          </cell>
        </row>
        <row r="1174">
          <cell r="G1174" t="str">
            <v>Xã Đức Hợp</v>
          </cell>
          <cell r="I1174" t="str">
            <v>10909</v>
          </cell>
        </row>
        <row r="1175">
          <cell r="G1175" t="str">
            <v>Xã Hiệp Cường</v>
          </cell>
          <cell r="I1175" t="str">
            <v>10909</v>
          </cell>
        </row>
        <row r="1176">
          <cell r="G1176" t="str">
            <v>Thị trấn Lương Bằng</v>
          </cell>
          <cell r="I1176" t="str">
            <v>10909</v>
          </cell>
        </row>
        <row r="1177">
          <cell r="G1177" t="str">
            <v>Xã Nghĩa Dân</v>
          </cell>
          <cell r="I1177" t="str">
            <v>10909</v>
          </cell>
        </row>
        <row r="1178">
          <cell r="G1178" t="str">
            <v xml:space="preserve">Xã Toàn Thắng  </v>
          </cell>
          <cell r="I1178" t="str">
            <v>10909</v>
          </cell>
        </row>
        <row r="1179">
          <cell r="G1179" t="str">
            <v>Xã Vĩnh Xá</v>
          </cell>
          <cell r="I1179" t="str">
            <v>10909</v>
          </cell>
        </row>
        <row r="1180">
          <cell r="G1180" t="str">
            <v>Xã Thọ Vinh</v>
          </cell>
          <cell r="I1180" t="str">
            <v>10909</v>
          </cell>
        </row>
        <row r="1181">
          <cell r="G1181" t="str">
            <v>Xã Song Mai</v>
          </cell>
          <cell r="I1181" t="str">
            <v>10909</v>
          </cell>
        </row>
        <row r="1182">
          <cell r="G1182" t="str">
            <v>Xã Nhân La</v>
          </cell>
          <cell r="I1182" t="str">
            <v>10909</v>
          </cell>
        </row>
        <row r="1183">
          <cell r="G1183" t="str">
            <v>Xã Phú Thịnh</v>
          </cell>
          <cell r="I1183" t="str">
            <v>10909</v>
          </cell>
        </row>
        <row r="1184">
          <cell r="G1184" t="str">
            <v>Xã Mai Động</v>
          </cell>
          <cell r="I1184" t="str">
            <v>10909</v>
          </cell>
        </row>
        <row r="1185">
          <cell r="G1185" t="str">
            <v>Xã Hùng An</v>
          </cell>
          <cell r="I1185" t="str">
            <v>10909</v>
          </cell>
        </row>
        <row r="1186">
          <cell r="G1186" t="str">
            <v>Xã Ngọc Thanh</v>
          </cell>
          <cell r="I1186" t="str">
            <v>10909</v>
          </cell>
        </row>
        <row r="1187">
          <cell r="G1187" t="str">
            <v>Xã Vũ Xá</v>
          </cell>
          <cell r="I1187" t="str">
            <v>10909</v>
          </cell>
        </row>
        <row r="1188">
          <cell r="G1188" t="str">
            <v>Xã Phan Sào Nam</v>
          </cell>
          <cell r="I1188" t="str">
            <v>10911</v>
          </cell>
        </row>
        <row r="1189">
          <cell r="G1189" t="str">
            <v>Xã Nguyên Hòa</v>
          </cell>
          <cell r="I1189" t="str">
            <v>10911</v>
          </cell>
        </row>
        <row r="1190">
          <cell r="G1190" t="str">
            <v>Xã Đình Cao</v>
          </cell>
          <cell r="I1190" t="str">
            <v>10911</v>
          </cell>
        </row>
        <row r="1191">
          <cell r="G1191" t="str">
            <v>Xã Minh Tiến</v>
          </cell>
          <cell r="I1191" t="str">
            <v>10911</v>
          </cell>
        </row>
        <row r="1192">
          <cell r="G1192" t="str">
            <v>Thị trấn Trần Cao</v>
          </cell>
          <cell r="I1192" t="str">
            <v>10911</v>
          </cell>
        </row>
        <row r="1193">
          <cell r="G1193" t="str">
            <v xml:space="preserve">Xã Minh Tân    </v>
          </cell>
          <cell r="I1193" t="str">
            <v>10911</v>
          </cell>
        </row>
        <row r="1194">
          <cell r="G1194" t="str">
            <v xml:space="preserve">Xã Quang Hưng  </v>
          </cell>
          <cell r="I1194" t="str">
            <v>10911</v>
          </cell>
        </row>
        <row r="1195">
          <cell r="G1195" t="str">
            <v>Xã Minh Hoàng</v>
          </cell>
          <cell r="I1195" t="str">
            <v>10911</v>
          </cell>
        </row>
        <row r="1196">
          <cell r="G1196" t="str">
            <v>Xã Đoàn Đào</v>
          </cell>
          <cell r="I1196" t="str">
            <v>10911</v>
          </cell>
        </row>
        <row r="1197">
          <cell r="G1197" t="str">
            <v>Xã Tống Phan</v>
          </cell>
          <cell r="I1197" t="str">
            <v>10911</v>
          </cell>
        </row>
        <row r="1198">
          <cell r="G1198" t="str">
            <v>Xã Nhật Quang</v>
          </cell>
          <cell r="I1198" t="str">
            <v>10911</v>
          </cell>
        </row>
        <row r="1199">
          <cell r="G1199" t="str">
            <v>Xã TiênTiến</v>
          </cell>
          <cell r="I1199" t="str">
            <v>10911</v>
          </cell>
        </row>
        <row r="1200">
          <cell r="G1200" t="str">
            <v xml:space="preserve">Xã Tam Đa </v>
          </cell>
          <cell r="I1200" t="str">
            <v>10911</v>
          </cell>
        </row>
        <row r="1201">
          <cell r="G1201" t="str">
            <v>Xã Tống Trân</v>
          </cell>
          <cell r="I1201" t="str">
            <v>10911</v>
          </cell>
        </row>
        <row r="1202">
          <cell r="G1202" t="str">
            <v>Xã Đức Thắng</v>
          </cell>
          <cell r="I1202" t="str">
            <v>10913</v>
          </cell>
        </row>
        <row r="1203">
          <cell r="G1203" t="str">
            <v xml:space="preserve">Xã Hưng Đạo  </v>
          </cell>
          <cell r="I1203" t="str">
            <v>10913</v>
          </cell>
        </row>
        <row r="1204">
          <cell r="G1204" t="str">
            <v>Xã Lệ Xá</v>
          </cell>
          <cell r="I1204" t="str">
            <v>10913</v>
          </cell>
        </row>
        <row r="1205">
          <cell r="G1205" t="str">
            <v>Xã Trung Dũng</v>
          </cell>
          <cell r="I1205" t="str">
            <v>10913</v>
          </cell>
        </row>
        <row r="1206">
          <cell r="G1206" t="str">
            <v>Xã Cương Chính</v>
          </cell>
          <cell r="I1206" t="str">
            <v>10913</v>
          </cell>
        </row>
        <row r="1207">
          <cell r="G1207" t="str">
            <v>Xã Minh Phượng</v>
          </cell>
          <cell r="I1207" t="str">
            <v>10913</v>
          </cell>
        </row>
        <row r="1208">
          <cell r="G1208" t="str">
            <v>Thị trấn Vương</v>
          </cell>
          <cell r="I1208" t="str">
            <v>10913</v>
          </cell>
        </row>
        <row r="1209">
          <cell r="G1209" t="str">
            <v xml:space="preserve">Xã Ngô Quyền </v>
          </cell>
          <cell r="I1209" t="str">
            <v>10913</v>
          </cell>
        </row>
        <row r="1210">
          <cell r="G1210" t="str">
            <v xml:space="preserve">Xã Nhật Tân </v>
          </cell>
          <cell r="I1210" t="str">
            <v>10913</v>
          </cell>
        </row>
        <row r="1211">
          <cell r="G1211" t="str">
            <v>Xã Dị Chế</v>
          </cell>
          <cell r="I1211" t="str">
            <v>10913</v>
          </cell>
        </row>
        <row r="1212">
          <cell r="G1212" t="str">
            <v>Xã An Viên</v>
          </cell>
          <cell r="I1212" t="str">
            <v>10913</v>
          </cell>
        </row>
        <row r="1213">
          <cell r="G1213" t="str">
            <v>Xã Hải Triều</v>
          </cell>
          <cell r="I1213" t="str">
            <v>10913</v>
          </cell>
        </row>
        <row r="1214">
          <cell r="G1214" t="str">
            <v>Xã Thủ Sỹ</v>
          </cell>
          <cell r="I1214" t="str">
            <v>10913</v>
          </cell>
        </row>
        <row r="1215">
          <cell r="G1215" t="str">
            <v>Xã Thiện Phiến</v>
          </cell>
          <cell r="I1215" t="str">
            <v>10913</v>
          </cell>
        </row>
        <row r="1216">
          <cell r="G1216" t="str">
            <v>Xã Thụy Lôi</v>
          </cell>
          <cell r="I1216" t="str">
            <v>10913</v>
          </cell>
        </row>
        <row r="1217">
          <cell r="G1217" t="str">
            <v>Xã Phụng Công</v>
          </cell>
          <cell r="I1217" t="str">
            <v>10915</v>
          </cell>
        </row>
        <row r="1218">
          <cell r="G1218" t="str">
            <v>Xã Liên Nghĩa</v>
          </cell>
          <cell r="I1218" t="str">
            <v>10915</v>
          </cell>
        </row>
        <row r="1219">
          <cell r="G1219" t="str">
            <v>Thị trấn Văn Giang</v>
          </cell>
          <cell r="I1219" t="str">
            <v>10915</v>
          </cell>
        </row>
        <row r="1220">
          <cell r="G1220" t="str">
            <v>Xã Long Hưng</v>
          </cell>
          <cell r="I1220" t="str">
            <v>10915</v>
          </cell>
        </row>
        <row r="1221">
          <cell r="G1221" t="str">
            <v xml:space="preserve">Xã Tân Tiến   </v>
          </cell>
          <cell r="I1221" t="str">
            <v>10915</v>
          </cell>
        </row>
        <row r="1222">
          <cell r="G1222" t="str">
            <v xml:space="preserve">Xã Thắng Lợi </v>
          </cell>
          <cell r="I1222" t="str">
            <v>10915</v>
          </cell>
        </row>
        <row r="1223">
          <cell r="G1223" t="str">
            <v>Xã Mễ Sở</v>
          </cell>
          <cell r="I1223" t="str">
            <v>10915</v>
          </cell>
        </row>
        <row r="1224">
          <cell r="G1224" t="str">
            <v>Xã Xuân Quan</v>
          </cell>
          <cell r="I1224" t="str">
            <v>10915</v>
          </cell>
        </row>
        <row r="1225">
          <cell r="G1225" t="str">
            <v>Xã Cửu Cao</v>
          </cell>
          <cell r="I1225" t="str">
            <v>10915</v>
          </cell>
        </row>
        <row r="1226">
          <cell r="G1226" t="str">
            <v>Xã Nghĩa Trụ</v>
          </cell>
          <cell r="I1226" t="str">
            <v>10915</v>
          </cell>
        </row>
        <row r="1227">
          <cell r="G1227" t="str">
            <v>Xã Vĩnh Khúc</v>
          </cell>
          <cell r="I1227" t="str">
            <v>10915</v>
          </cell>
        </row>
        <row r="1228">
          <cell r="G1228" t="str">
            <v xml:space="preserve">Xã Việt Hưng </v>
          </cell>
          <cell r="I1228" t="str">
            <v>10917</v>
          </cell>
        </row>
        <row r="1229">
          <cell r="G1229" t="str">
            <v xml:space="preserve">Xã Đại Đồng   </v>
          </cell>
          <cell r="I1229" t="str">
            <v>10917</v>
          </cell>
        </row>
        <row r="1230">
          <cell r="G1230" t="str">
            <v>Xã Minh Hải</v>
          </cell>
          <cell r="I1230" t="str">
            <v>10917</v>
          </cell>
        </row>
        <row r="1231">
          <cell r="G1231" t="str">
            <v>Thị trấn Như Quỳnh</v>
          </cell>
          <cell r="I1231" t="str">
            <v>10917</v>
          </cell>
        </row>
        <row r="1232">
          <cell r="G1232" t="str">
            <v>Xã Lạc Đạo</v>
          </cell>
          <cell r="I1232" t="str">
            <v>10917</v>
          </cell>
        </row>
        <row r="1233">
          <cell r="G1233" t="str">
            <v>Xã Chỉ Đạo</v>
          </cell>
          <cell r="I1233" t="str">
            <v>10917</v>
          </cell>
        </row>
        <row r="1234">
          <cell r="G1234" t="str">
            <v xml:space="preserve">Xã Tân Quang </v>
          </cell>
          <cell r="I1234" t="str">
            <v>10917</v>
          </cell>
        </row>
        <row r="1235">
          <cell r="G1235" t="str">
            <v>Xã Đình Dù</v>
          </cell>
          <cell r="I1235" t="str">
            <v>10917</v>
          </cell>
        </row>
        <row r="1236">
          <cell r="G1236" t="str">
            <v>Xã Lương Tài</v>
          </cell>
          <cell r="I1236" t="str">
            <v>10917</v>
          </cell>
        </row>
        <row r="1237">
          <cell r="G1237" t="str">
            <v>Xã Trưng Trắc</v>
          </cell>
          <cell r="I1237" t="str">
            <v>10917</v>
          </cell>
        </row>
        <row r="1238">
          <cell r="G1238" t="str">
            <v>Xã Lạc Hồng</v>
          </cell>
          <cell r="I1238" t="str">
            <v>10917</v>
          </cell>
        </row>
        <row r="1239">
          <cell r="G1239" t="str">
            <v>Xã Nghĩa Hiệp</v>
          </cell>
          <cell r="I1239" t="str">
            <v>10919</v>
          </cell>
        </row>
        <row r="1240">
          <cell r="G1240" t="str">
            <v>Xã Việt Cường</v>
          </cell>
          <cell r="I1240" t="str">
            <v>10919</v>
          </cell>
        </row>
        <row r="1241">
          <cell r="G1241" t="str">
            <v>Xã Thanh Long</v>
          </cell>
          <cell r="I1241" t="str">
            <v>10919</v>
          </cell>
        </row>
        <row r="1242">
          <cell r="G1242" t="str">
            <v>Xã Yên Hòa</v>
          </cell>
          <cell r="I1242" t="str">
            <v>10919</v>
          </cell>
        </row>
        <row r="1243">
          <cell r="G1243" t="str">
            <v xml:space="preserve">Xã Tân Việt  </v>
          </cell>
          <cell r="I1243" t="str">
            <v>10919</v>
          </cell>
        </row>
        <row r="1244">
          <cell r="G1244" t="str">
            <v>Thị trấn Yên Mỹ</v>
          </cell>
          <cell r="I1244" t="str">
            <v>10919</v>
          </cell>
        </row>
        <row r="1245">
          <cell r="G1245" t="str">
            <v>Xã Giai Phạm</v>
          </cell>
          <cell r="I1245" t="str">
            <v>10919</v>
          </cell>
        </row>
        <row r="1246">
          <cell r="G1246" t="str">
            <v>Xã Đồng Than</v>
          </cell>
          <cell r="I1246" t="str">
            <v>10919</v>
          </cell>
        </row>
        <row r="1247">
          <cell r="G1247" t="str">
            <v>Xã Ngọc Long</v>
          </cell>
          <cell r="I1247" t="str">
            <v>10919</v>
          </cell>
        </row>
        <row r="1248">
          <cell r="G1248" t="str">
            <v>Xã Liêu Xá</v>
          </cell>
          <cell r="I1248" t="str">
            <v>10919</v>
          </cell>
        </row>
        <row r="1249">
          <cell r="G1249" t="str">
            <v>Xã Hoàn Long</v>
          </cell>
          <cell r="I1249" t="str">
            <v>10919</v>
          </cell>
        </row>
        <row r="1250">
          <cell r="G1250" t="str">
            <v xml:space="preserve">Xã Tân Lập </v>
          </cell>
          <cell r="I1250" t="str">
            <v>10919</v>
          </cell>
        </row>
        <row r="1251">
          <cell r="G1251" t="str">
            <v>Xã Yên Phú</v>
          </cell>
          <cell r="I1251" t="str">
            <v>10919</v>
          </cell>
        </row>
        <row r="1252">
          <cell r="G1252" t="str">
            <v xml:space="preserve">Xã Trung Hòa </v>
          </cell>
          <cell r="I1252" t="str">
            <v>10919</v>
          </cell>
        </row>
        <row r="1253">
          <cell r="G1253" t="str">
            <v xml:space="preserve">Xã Minh Châu </v>
          </cell>
          <cell r="I1253" t="str">
            <v>10919</v>
          </cell>
        </row>
        <row r="1254">
          <cell r="G1254" t="str">
            <v>Xã Trung Hưng</v>
          </cell>
          <cell r="I1254" t="str">
            <v>10919</v>
          </cell>
        </row>
        <row r="1255">
          <cell r="G1255" t="str">
            <v>Xã Lý Thường Kiệt</v>
          </cell>
          <cell r="I1255" t="str">
            <v>10919</v>
          </cell>
        </row>
        <row r="1256">
          <cell r="G1256" t="str">
            <v xml:space="preserve">Phường Minh Khai    </v>
          </cell>
          <cell r="I1256" t="str">
            <v>11101</v>
          </cell>
        </row>
        <row r="1257">
          <cell r="G1257" t="str">
            <v xml:space="preserve">Phường Quang Trung      </v>
          </cell>
          <cell r="I1257" t="str">
            <v>11101</v>
          </cell>
        </row>
        <row r="1258">
          <cell r="G1258" t="str">
            <v xml:space="preserve">Phường Trần Hưng Đạo  </v>
          </cell>
          <cell r="I1258" t="str">
            <v>11101</v>
          </cell>
        </row>
        <row r="1259">
          <cell r="G1259" t="str">
            <v>Phường Thanh Châu</v>
          </cell>
          <cell r="I1259" t="str">
            <v>11101</v>
          </cell>
        </row>
        <row r="1260">
          <cell r="G1260" t="str">
            <v xml:space="preserve">P. Lương Khánh Thiện </v>
          </cell>
          <cell r="I1260" t="str">
            <v>11101</v>
          </cell>
        </row>
        <row r="1261">
          <cell r="G1261" t="str">
            <v>Phường Lê Hồng Phong</v>
          </cell>
          <cell r="I1261" t="str">
            <v>11101</v>
          </cell>
        </row>
        <row r="1262">
          <cell r="G1262" t="str">
            <v>Phường Hai Bà Trưng</v>
          </cell>
          <cell r="I1262" t="str">
            <v>11101</v>
          </cell>
        </row>
        <row r="1263">
          <cell r="G1263" t="str">
            <v>Phường Lam Hạ</v>
          </cell>
          <cell r="I1263" t="str">
            <v>11101</v>
          </cell>
        </row>
        <row r="1264">
          <cell r="G1264" t="str">
            <v>Xã Phù Vân</v>
          </cell>
          <cell r="I1264" t="str">
            <v>11101</v>
          </cell>
        </row>
        <row r="1265">
          <cell r="G1265" t="str">
            <v>Phường Liêm Chính</v>
          </cell>
          <cell r="I1265" t="str">
            <v>11101</v>
          </cell>
        </row>
        <row r="1266">
          <cell r="G1266" t="str">
            <v>Xã Liêm Chung</v>
          </cell>
          <cell r="I1266" t="str">
            <v>11101</v>
          </cell>
        </row>
        <row r="1267">
          <cell r="G1267" t="str">
            <v>Phường Châu Sơn</v>
          </cell>
          <cell r="I1267" t="str">
            <v>11101</v>
          </cell>
        </row>
        <row r="1268">
          <cell r="G1268" t="str">
            <v>Phường Thanh Tuyền</v>
          </cell>
          <cell r="I1268" t="str">
            <v>11101</v>
          </cell>
        </row>
        <row r="1269">
          <cell r="G1269" t="str">
            <v>Xã Tiên Tân</v>
          </cell>
          <cell r="I1269" t="str">
            <v>11101</v>
          </cell>
        </row>
        <row r="1270">
          <cell r="G1270" t="str">
            <v>Xã Tiên Hiệp</v>
          </cell>
          <cell r="I1270" t="str">
            <v>11101</v>
          </cell>
        </row>
        <row r="1271">
          <cell r="G1271" t="str">
            <v>Xã Tiên Hải</v>
          </cell>
          <cell r="I1271" t="str">
            <v>11101</v>
          </cell>
        </row>
        <row r="1272">
          <cell r="G1272" t="str">
            <v>Xã Đinh Xá</v>
          </cell>
          <cell r="I1272" t="str">
            <v>11101</v>
          </cell>
        </row>
        <row r="1273">
          <cell r="G1273" t="str">
            <v>Xã Trịnh Xá</v>
          </cell>
          <cell r="I1273" t="str">
            <v>11101</v>
          </cell>
        </row>
        <row r="1274">
          <cell r="G1274" t="str">
            <v>Xã Liêm Tuyền</v>
          </cell>
          <cell r="I1274" t="str">
            <v>11101</v>
          </cell>
        </row>
        <row r="1275">
          <cell r="G1275" t="str">
            <v>Xã Liêm Tiết</v>
          </cell>
          <cell r="I1275" t="str">
            <v>11101</v>
          </cell>
        </row>
        <row r="1276">
          <cell r="G1276" t="str">
            <v>Xã Kim Bình</v>
          </cell>
          <cell r="I1276" t="str">
            <v>11101</v>
          </cell>
        </row>
        <row r="1277">
          <cell r="G1277" t="str">
            <v>Xã Yên Bắc</v>
          </cell>
          <cell r="I1277" t="str">
            <v>11103</v>
          </cell>
        </row>
        <row r="1278">
          <cell r="G1278" t="str">
            <v>Xã Đọi Sơn</v>
          </cell>
          <cell r="I1278" t="str">
            <v>11103</v>
          </cell>
        </row>
        <row r="1279">
          <cell r="G1279" t="str">
            <v>Xã Duy Minh</v>
          </cell>
          <cell r="I1279" t="str">
            <v>11103</v>
          </cell>
        </row>
        <row r="1280">
          <cell r="G1280" t="str">
            <v>Xã Châu Giang</v>
          </cell>
          <cell r="I1280" t="str">
            <v>11103</v>
          </cell>
        </row>
        <row r="1281">
          <cell r="G1281" t="str">
            <v>Xã Mộc Bắc</v>
          </cell>
          <cell r="I1281" t="str">
            <v>11103</v>
          </cell>
        </row>
        <row r="1282">
          <cell r="G1282" t="str">
            <v xml:space="preserve">Xã Châu Sơn </v>
          </cell>
          <cell r="I1282" t="str">
            <v>11103</v>
          </cell>
        </row>
        <row r="1283">
          <cell r="G1283" t="str">
            <v>Xã Mộc Nam</v>
          </cell>
          <cell r="I1283" t="str">
            <v>11103</v>
          </cell>
        </row>
        <row r="1284">
          <cell r="G1284" t="str">
            <v>Xã Duy Hải</v>
          </cell>
          <cell r="I1284" t="str">
            <v>11103</v>
          </cell>
        </row>
        <row r="1285">
          <cell r="G1285" t="str">
            <v>Xã Chuyên Ngoại</v>
          </cell>
          <cell r="I1285" t="str">
            <v>11103</v>
          </cell>
        </row>
        <row r="1286">
          <cell r="G1286" t="str">
            <v>Xã Trác Văn</v>
          </cell>
          <cell r="I1286" t="str">
            <v>11103</v>
          </cell>
        </row>
        <row r="1287">
          <cell r="G1287" t="str">
            <v>Xã Tiên Nội</v>
          </cell>
          <cell r="I1287" t="str">
            <v>11103</v>
          </cell>
        </row>
        <row r="1288">
          <cell r="G1288" t="str">
            <v>Xã Hoàng Đông</v>
          </cell>
          <cell r="I1288" t="str">
            <v>11103</v>
          </cell>
        </row>
        <row r="1289">
          <cell r="G1289" t="str">
            <v>Xã Yên Nam</v>
          </cell>
          <cell r="I1289" t="str">
            <v>11103</v>
          </cell>
        </row>
        <row r="1290">
          <cell r="G1290" t="str">
            <v>Xã Tiên Ngoại</v>
          </cell>
          <cell r="I1290" t="str">
            <v>11103</v>
          </cell>
        </row>
        <row r="1291">
          <cell r="G1291" t="str">
            <v xml:space="preserve">Xã Tiền Phong     </v>
          </cell>
          <cell r="I1291" t="str">
            <v>11103</v>
          </cell>
        </row>
        <row r="1292">
          <cell r="G1292" t="str">
            <v>Thị trấn Đồng Văn</v>
          </cell>
          <cell r="I1292" t="str">
            <v>11103</v>
          </cell>
        </row>
        <row r="1293">
          <cell r="G1293" t="str">
            <v>Thị trấn Hòa Mạc</v>
          </cell>
          <cell r="I1293" t="str">
            <v>11103</v>
          </cell>
        </row>
        <row r="1294">
          <cell r="G1294" t="str">
            <v>Xã Bạch Thượng</v>
          </cell>
          <cell r="I1294" t="str">
            <v>11103</v>
          </cell>
        </row>
        <row r="1295">
          <cell r="G1295" t="str">
            <v>Xã Tượng Lĩnh</v>
          </cell>
          <cell r="I1295" t="str">
            <v>11105</v>
          </cell>
        </row>
        <row r="1296">
          <cell r="G1296" t="str">
            <v>Thị trấn Ba Sao</v>
          </cell>
          <cell r="I1296" t="str">
            <v>11105</v>
          </cell>
        </row>
        <row r="1297">
          <cell r="G1297" t="str">
            <v>Xã Nguyễn úy</v>
          </cell>
          <cell r="I1297" t="str">
            <v>11105</v>
          </cell>
        </row>
        <row r="1298">
          <cell r="G1298" t="str">
            <v>Xã Nhật Tựu</v>
          </cell>
          <cell r="I1298" t="str">
            <v>11105</v>
          </cell>
        </row>
        <row r="1299">
          <cell r="G1299" t="str">
            <v>Xã Hoàng Tây</v>
          </cell>
          <cell r="I1299" t="str">
            <v>11105</v>
          </cell>
        </row>
        <row r="1300">
          <cell r="G1300" t="str">
            <v>Xã Khả Phong</v>
          </cell>
          <cell r="I1300" t="str">
            <v>11105</v>
          </cell>
        </row>
        <row r="1301">
          <cell r="G1301" t="str">
            <v>Xã Liên Sơn</v>
          </cell>
          <cell r="I1301" t="str">
            <v>11105</v>
          </cell>
        </row>
        <row r="1302">
          <cell r="G1302" t="str">
            <v>Thị trấn Quế</v>
          </cell>
          <cell r="I1302" t="str">
            <v>11105</v>
          </cell>
        </row>
        <row r="1303">
          <cell r="G1303" t="str">
            <v>Xã Đại Cương</v>
          </cell>
          <cell r="I1303" t="str">
            <v>11105</v>
          </cell>
        </row>
        <row r="1304">
          <cell r="G1304" t="str">
            <v>Xã Lê Hồ</v>
          </cell>
          <cell r="I1304" t="str">
            <v>11105</v>
          </cell>
        </row>
        <row r="1305">
          <cell r="G1305" t="str">
            <v xml:space="preserve">Xã Nhật Tân  </v>
          </cell>
          <cell r="I1305" t="str">
            <v>11105</v>
          </cell>
        </row>
        <row r="1306">
          <cell r="G1306" t="str">
            <v>Xã Đồng Hóa</v>
          </cell>
          <cell r="I1306" t="str">
            <v>11105</v>
          </cell>
        </row>
        <row r="1307">
          <cell r="G1307" t="str">
            <v>Xã Tân Sơn</v>
          </cell>
          <cell r="I1307" t="str">
            <v>11105</v>
          </cell>
        </row>
        <row r="1308">
          <cell r="G1308" t="str">
            <v xml:space="preserve">Xã Thụy Lôi </v>
          </cell>
          <cell r="I1308" t="str">
            <v>11105</v>
          </cell>
        </row>
        <row r="1309">
          <cell r="G1309" t="str">
            <v>Xã Văn Xá</v>
          </cell>
          <cell r="I1309" t="str">
            <v>11105</v>
          </cell>
        </row>
        <row r="1310">
          <cell r="G1310" t="str">
            <v xml:space="preserve">Xã Ngọc Sơn </v>
          </cell>
          <cell r="I1310" t="str">
            <v>11105</v>
          </cell>
        </row>
        <row r="1311">
          <cell r="G1311" t="str">
            <v>Xã Thi Sơn</v>
          </cell>
          <cell r="I1311" t="str">
            <v>11105</v>
          </cell>
        </row>
        <row r="1312">
          <cell r="G1312" t="str">
            <v xml:space="preserve">Xã Thanh Sơn  </v>
          </cell>
          <cell r="I1312" t="str">
            <v>11105</v>
          </cell>
        </row>
        <row r="1313">
          <cell r="G1313" t="str">
            <v>Xã Đạo Lý</v>
          </cell>
          <cell r="I1313" t="str">
            <v>11107</v>
          </cell>
        </row>
        <row r="1314">
          <cell r="G1314" t="str">
            <v>Xã Nhân Mỹ</v>
          </cell>
          <cell r="I1314" t="str">
            <v>11107</v>
          </cell>
        </row>
        <row r="1315">
          <cell r="G1315" t="str">
            <v>Xã Chính Lý</v>
          </cell>
          <cell r="I1315" t="str">
            <v>11107</v>
          </cell>
        </row>
        <row r="1316">
          <cell r="G1316" t="str">
            <v>Xã Văn Lý</v>
          </cell>
          <cell r="I1316" t="str">
            <v>11107</v>
          </cell>
        </row>
        <row r="1317">
          <cell r="G1317" t="str">
            <v>Xã Nhân Đạo</v>
          </cell>
          <cell r="I1317" t="str">
            <v>11107</v>
          </cell>
        </row>
        <row r="1318">
          <cell r="G1318" t="str">
            <v>Xã Nhân Khang</v>
          </cell>
          <cell r="I1318" t="str">
            <v>11107</v>
          </cell>
        </row>
        <row r="1319">
          <cell r="G1319" t="str">
            <v>Xã Nhân Bình</v>
          </cell>
          <cell r="I1319" t="str">
            <v>11107</v>
          </cell>
        </row>
        <row r="1320">
          <cell r="G1320" t="str">
            <v>Xã Hòa Hậu</v>
          </cell>
          <cell r="I1320" t="str">
            <v>11107</v>
          </cell>
        </row>
        <row r="1321">
          <cell r="G1321" t="str">
            <v>Thị trấn Vĩnh Trụ</v>
          </cell>
          <cell r="I1321" t="str">
            <v>11107</v>
          </cell>
        </row>
        <row r="1322">
          <cell r="G1322" t="str">
            <v>Xã Hợp Lý</v>
          </cell>
          <cell r="I1322" t="str">
            <v>11107</v>
          </cell>
        </row>
        <row r="1323">
          <cell r="G1323" t="str">
            <v>Xã Nguyên Lý</v>
          </cell>
          <cell r="I1323" t="str">
            <v>11107</v>
          </cell>
        </row>
        <row r="1324">
          <cell r="G1324" t="str">
            <v>Xã Chân Lý</v>
          </cell>
          <cell r="I1324" t="str">
            <v>11107</v>
          </cell>
        </row>
        <row r="1325">
          <cell r="G1325" t="str">
            <v>Xã Công Lý</v>
          </cell>
          <cell r="I1325" t="str">
            <v>11107</v>
          </cell>
        </row>
        <row r="1326">
          <cell r="G1326" t="str">
            <v>Xã Bắc Lý</v>
          </cell>
          <cell r="I1326" t="str">
            <v>11107</v>
          </cell>
        </row>
        <row r="1327">
          <cell r="G1327" t="str">
            <v>Xã Đức Lý</v>
          </cell>
          <cell r="I1327" t="str">
            <v>11107</v>
          </cell>
        </row>
        <row r="1328">
          <cell r="G1328" t="str">
            <v>Xã Đồng Lý</v>
          </cell>
          <cell r="I1328" t="str">
            <v>11107</v>
          </cell>
        </row>
        <row r="1329">
          <cell r="G1329" t="str">
            <v>Xã Nhân Thịnh</v>
          </cell>
          <cell r="I1329" t="str">
            <v>11107</v>
          </cell>
        </row>
        <row r="1330">
          <cell r="G1330" t="str">
            <v>Xã Nhân Hưng</v>
          </cell>
          <cell r="I1330" t="str">
            <v>11107</v>
          </cell>
        </row>
        <row r="1331">
          <cell r="G1331" t="str">
            <v>Xã Nhân Nghĩa</v>
          </cell>
          <cell r="I1331" t="str">
            <v>11107</v>
          </cell>
        </row>
        <row r="1332">
          <cell r="G1332" t="str">
            <v>Xã Nhân Chính</v>
          </cell>
          <cell r="I1332" t="str">
            <v>11107</v>
          </cell>
        </row>
        <row r="1333">
          <cell r="G1333" t="str">
            <v>Xã Phú Phúc</v>
          </cell>
          <cell r="I1333" t="str">
            <v>11107</v>
          </cell>
        </row>
        <row r="1334">
          <cell r="G1334" t="str">
            <v>Xã Xuân Khê</v>
          </cell>
          <cell r="I1334" t="str">
            <v>11107</v>
          </cell>
        </row>
        <row r="1335">
          <cell r="G1335" t="str">
            <v xml:space="preserve">Xã Tiến Thắng </v>
          </cell>
          <cell r="I1335" t="str">
            <v>11107</v>
          </cell>
        </row>
        <row r="1336">
          <cell r="G1336" t="str">
            <v>Xã Thanh Hương</v>
          </cell>
          <cell r="I1336" t="str">
            <v>11109</v>
          </cell>
        </row>
        <row r="1337">
          <cell r="G1337" t="str">
            <v>Xã Liêm Cần</v>
          </cell>
          <cell r="I1337" t="str">
            <v>11109</v>
          </cell>
        </row>
        <row r="1338">
          <cell r="G1338" t="str">
            <v xml:space="preserve">Xã Thanh Thủy </v>
          </cell>
          <cell r="I1338" t="str">
            <v>11109</v>
          </cell>
        </row>
        <row r="1339">
          <cell r="G1339" t="str">
            <v>Xã Liêm Túc</v>
          </cell>
          <cell r="I1339" t="str">
            <v>11109</v>
          </cell>
        </row>
        <row r="1340">
          <cell r="G1340" t="str">
            <v>Xã Thanh Tâm</v>
          </cell>
          <cell r="I1340" t="str">
            <v>11109</v>
          </cell>
        </row>
        <row r="1341">
          <cell r="G1341" t="str">
            <v>Thị trấn Kiện Khê</v>
          </cell>
          <cell r="I1341" t="str">
            <v>11109</v>
          </cell>
        </row>
        <row r="1342">
          <cell r="G1342" t="str">
            <v>Xã Liêm Phong</v>
          </cell>
          <cell r="I1342" t="str">
            <v>11109</v>
          </cell>
        </row>
        <row r="1343">
          <cell r="G1343" t="str">
            <v>Xã Thanh Hà</v>
          </cell>
          <cell r="I1343" t="str">
            <v>11109</v>
          </cell>
        </row>
        <row r="1344">
          <cell r="G1344" t="str">
            <v xml:space="preserve">Xã Thanh Bình </v>
          </cell>
          <cell r="I1344" t="str">
            <v>11109</v>
          </cell>
        </row>
        <row r="1345">
          <cell r="G1345" t="str">
            <v>Xã Liêm Thuận</v>
          </cell>
          <cell r="I1345" t="str">
            <v>11109</v>
          </cell>
        </row>
        <row r="1346">
          <cell r="G1346" t="str">
            <v>Xã Thanh Phong</v>
          </cell>
          <cell r="I1346" t="str">
            <v>11109</v>
          </cell>
        </row>
        <row r="1347">
          <cell r="G1347" t="str">
            <v>Xã Thanh Lưu</v>
          </cell>
          <cell r="I1347" t="str">
            <v>11109</v>
          </cell>
        </row>
        <row r="1348">
          <cell r="G1348" t="str">
            <v>Xã Thanh Tân</v>
          </cell>
          <cell r="I1348" t="str">
            <v>11109</v>
          </cell>
        </row>
        <row r="1349">
          <cell r="G1349" t="str">
            <v>Xã Liêm Sơn</v>
          </cell>
          <cell r="I1349" t="str">
            <v>11109</v>
          </cell>
        </row>
        <row r="1350">
          <cell r="G1350" t="str">
            <v>Xã Thanh Nghị</v>
          </cell>
          <cell r="I1350" t="str">
            <v>11109</v>
          </cell>
        </row>
        <row r="1351">
          <cell r="G1351" t="str">
            <v>Xã Thanh Nguyên</v>
          </cell>
          <cell r="I1351" t="str">
            <v>11109</v>
          </cell>
        </row>
        <row r="1352">
          <cell r="G1352" t="str">
            <v xml:space="preserve">Xã Thanh Hải </v>
          </cell>
          <cell r="I1352" t="str">
            <v>11109</v>
          </cell>
        </row>
        <row r="1353">
          <cell r="G1353" t="str">
            <v>Xã Ngọc Lũ</v>
          </cell>
          <cell r="I1353" t="str">
            <v>11111</v>
          </cell>
        </row>
        <row r="1354">
          <cell r="G1354" t="str">
            <v>Xã Trung Lương</v>
          </cell>
          <cell r="I1354" t="str">
            <v>11111</v>
          </cell>
        </row>
        <row r="1355">
          <cell r="G1355" t="str">
            <v>Xã Bình Nghĩa</v>
          </cell>
          <cell r="I1355" t="str">
            <v>11111</v>
          </cell>
        </row>
        <row r="1356">
          <cell r="G1356" t="str">
            <v>Xã Đồng Du</v>
          </cell>
          <cell r="I1356" t="str">
            <v>11111</v>
          </cell>
        </row>
        <row r="1357">
          <cell r="G1357" t="str">
            <v>Xã An Ninh</v>
          </cell>
          <cell r="I1357" t="str">
            <v>11111</v>
          </cell>
        </row>
        <row r="1358">
          <cell r="G1358" t="str">
            <v>Xã An Nội</v>
          </cell>
          <cell r="I1358" t="str">
            <v>11111</v>
          </cell>
        </row>
        <row r="1359">
          <cell r="G1359" t="str">
            <v>Xã An Đổ</v>
          </cell>
          <cell r="I1359" t="str">
            <v>11111</v>
          </cell>
        </row>
        <row r="1360">
          <cell r="G1360" t="str">
            <v>Xã An Lão</v>
          </cell>
          <cell r="I1360" t="str">
            <v>11111</v>
          </cell>
        </row>
        <row r="1361">
          <cell r="G1361" t="str">
            <v>Thị trấn Bình Mỹ</v>
          </cell>
          <cell r="I1361" t="str">
            <v>11111</v>
          </cell>
        </row>
        <row r="1362">
          <cell r="G1362" t="str">
            <v>Xã Tràng An</v>
          </cell>
          <cell r="I1362" t="str">
            <v>11111</v>
          </cell>
        </row>
        <row r="1363">
          <cell r="G1363" t="str">
            <v>Xã Hưng Công</v>
          </cell>
          <cell r="I1363" t="str">
            <v>11111</v>
          </cell>
        </row>
        <row r="1364">
          <cell r="G1364" t="str">
            <v>Xã Đồn Xá</v>
          </cell>
          <cell r="I1364" t="str">
            <v>11111</v>
          </cell>
        </row>
        <row r="1365">
          <cell r="G1365" t="str">
            <v>Xã Bồ Đề</v>
          </cell>
          <cell r="I1365" t="str">
            <v>11111</v>
          </cell>
        </row>
        <row r="1366">
          <cell r="G1366" t="str">
            <v>Xã Bối Cầu</v>
          </cell>
          <cell r="I1366" t="str">
            <v>11111</v>
          </cell>
        </row>
        <row r="1367">
          <cell r="G1367" t="str">
            <v xml:space="preserve">Xã An Mỹ </v>
          </cell>
          <cell r="I1367" t="str">
            <v>11111</v>
          </cell>
        </row>
        <row r="1368">
          <cell r="G1368" t="str">
            <v>Xã Vũ Bản</v>
          </cell>
          <cell r="I1368" t="str">
            <v>11111</v>
          </cell>
        </row>
        <row r="1369">
          <cell r="G1369" t="str">
            <v>Xã Mỹ Thọ</v>
          </cell>
          <cell r="I1369" t="str">
            <v>11111</v>
          </cell>
        </row>
        <row r="1370">
          <cell r="G1370" t="str">
            <v>Xã La Sơn</v>
          </cell>
          <cell r="I1370" t="str">
            <v>11111</v>
          </cell>
        </row>
        <row r="1371">
          <cell r="G1371" t="str">
            <v>Xã Tiêu Động</v>
          </cell>
          <cell r="I1371" t="str">
            <v>11111</v>
          </cell>
        </row>
        <row r="1372">
          <cell r="G1372" t="str">
            <v>Phường Bà Triệu</v>
          </cell>
          <cell r="I1372" t="str">
            <v>11301</v>
          </cell>
        </row>
        <row r="1373">
          <cell r="G1373" t="str">
            <v>Phường Trần Quang Khải</v>
          </cell>
          <cell r="I1373" t="str">
            <v>11301</v>
          </cell>
        </row>
        <row r="1374">
          <cell r="G1374" t="str">
            <v>Phường Thống Nhất</v>
          </cell>
          <cell r="I1374" t="str">
            <v>11301</v>
          </cell>
        </row>
        <row r="1375">
          <cell r="G1375" t="str">
            <v>Xã Lộc Hòa</v>
          </cell>
          <cell r="I1375" t="str">
            <v>11301</v>
          </cell>
        </row>
        <row r="1376">
          <cell r="G1376" t="str">
            <v>Xã Nam Vân</v>
          </cell>
          <cell r="I1376" t="str">
            <v>11301</v>
          </cell>
        </row>
        <row r="1377">
          <cell r="G1377" t="str">
            <v>Phường Vị Hoàng</v>
          </cell>
          <cell r="I1377" t="str">
            <v>11301</v>
          </cell>
        </row>
        <row r="1378">
          <cell r="G1378" t="str">
            <v xml:space="preserve">Phường Quang Trung       </v>
          </cell>
          <cell r="I1378" t="str">
            <v>11301</v>
          </cell>
        </row>
        <row r="1379">
          <cell r="G1379" t="str">
            <v>Phường Cửa Bắc</v>
          </cell>
          <cell r="I1379" t="str">
            <v>11301</v>
          </cell>
        </row>
        <row r="1380">
          <cell r="G1380" t="str">
            <v xml:space="preserve">Phường Nguyễn Du </v>
          </cell>
          <cell r="I1380" t="str">
            <v>11301</v>
          </cell>
        </row>
        <row r="1381">
          <cell r="G1381" t="str">
            <v>Phường Trường Thi</v>
          </cell>
          <cell r="I1381" t="str">
            <v>11301</v>
          </cell>
        </row>
        <row r="1382">
          <cell r="G1382" t="str">
            <v>Phường Phan Đình Phùng</v>
          </cell>
          <cell r="I1382" t="str">
            <v>11301</v>
          </cell>
        </row>
        <row r="1383">
          <cell r="G1383" t="str">
            <v xml:space="preserve">Phường Ngô Quyền </v>
          </cell>
          <cell r="I1383" t="str">
            <v>11301</v>
          </cell>
        </row>
        <row r="1384">
          <cell r="G1384" t="str">
            <v xml:space="preserve">Phường Trần Hưng Đạo   </v>
          </cell>
          <cell r="I1384" t="str">
            <v>11301</v>
          </cell>
        </row>
        <row r="1385">
          <cell r="G1385" t="str">
            <v>Phường Trần Đăng Ninh</v>
          </cell>
          <cell r="I1385" t="str">
            <v>11301</v>
          </cell>
        </row>
        <row r="1386">
          <cell r="G1386" t="str">
            <v>Phường Năng Tĩnh</v>
          </cell>
          <cell r="I1386" t="str">
            <v>11301</v>
          </cell>
        </row>
        <row r="1387">
          <cell r="G1387" t="str">
            <v xml:space="preserve">Phường Văn Miếu </v>
          </cell>
          <cell r="I1387" t="str">
            <v>11301</v>
          </cell>
        </row>
        <row r="1388">
          <cell r="G1388" t="str">
            <v>Phường Lộc Hạ</v>
          </cell>
          <cell r="I1388" t="str">
            <v>11301</v>
          </cell>
        </row>
        <row r="1389">
          <cell r="G1389" t="str">
            <v>Phường Lộc Vượng</v>
          </cell>
          <cell r="I1389" t="str">
            <v>11301</v>
          </cell>
        </row>
        <row r="1390">
          <cell r="G1390" t="str">
            <v xml:space="preserve">Phường Cửa Nam </v>
          </cell>
          <cell r="I1390" t="str">
            <v>11301</v>
          </cell>
        </row>
        <row r="1391">
          <cell r="G1391" t="str">
            <v xml:space="preserve">Xã Nam Phong </v>
          </cell>
          <cell r="I1391" t="str">
            <v>11301</v>
          </cell>
        </row>
        <row r="1392">
          <cell r="G1392" t="str">
            <v>Xã Mỹ Xá</v>
          </cell>
          <cell r="I1392" t="str">
            <v>11301</v>
          </cell>
        </row>
        <row r="1393">
          <cell r="G1393" t="str">
            <v>Xã Lộc An</v>
          </cell>
          <cell r="I1393" t="str">
            <v>11301</v>
          </cell>
        </row>
        <row r="1394">
          <cell r="G1394" t="str">
            <v>Phường Vị Xuyên</v>
          </cell>
          <cell r="I1394" t="str">
            <v>11301</v>
          </cell>
        </row>
        <row r="1395">
          <cell r="G1395" t="str">
            <v>Phường Hạ Long</v>
          </cell>
          <cell r="I1395" t="str">
            <v>11301</v>
          </cell>
        </row>
        <row r="1396">
          <cell r="G1396" t="str">
            <v>Phường Trần Tế Xương</v>
          </cell>
          <cell r="I1396" t="str">
            <v>11301</v>
          </cell>
        </row>
        <row r="1397">
          <cell r="G1397" t="str">
            <v>Xã Liên Bảo</v>
          </cell>
          <cell r="I1397" t="str">
            <v>11303</v>
          </cell>
        </row>
        <row r="1398">
          <cell r="G1398" t="str">
            <v>Xã Hiển Khánh</v>
          </cell>
          <cell r="I1398" t="str">
            <v>11303</v>
          </cell>
        </row>
        <row r="1399">
          <cell r="G1399" t="str">
            <v>Xã Minh Thuận</v>
          </cell>
          <cell r="I1399" t="str">
            <v>11303</v>
          </cell>
        </row>
        <row r="1400">
          <cell r="G1400" t="str">
            <v>Xã Đại An</v>
          </cell>
          <cell r="I1400" t="str">
            <v>11303</v>
          </cell>
        </row>
        <row r="1401">
          <cell r="G1401" t="str">
            <v>Xã Trung Thành</v>
          </cell>
          <cell r="I1401" t="str">
            <v>11303</v>
          </cell>
        </row>
        <row r="1402">
          <cell r="G1402" t="str">
            <v>Xã Kim Thái</v>
          </cell>
          <cell r="I1402" t="str">
            <v>11303</v>
          </cell>
        </row>
        <row r="1403">
          <cell r="G1403" t="str">
            <v>Xã Vĩnh Hào</v>
          </cell>
          <cell r="I1403" t="str">
            <v>11303</v>
          </cell>
        </row>
        <row r="1404">
          <cell r="G1404" t="str">
            <v>Thị trấn Gôi</v>
          </cell>
          <cell r="I1404" t="str">
            <v>11303</v>
          </cell>
        </row>
        <row r="1405">
          <cell r="G1405" t="str">
            <v>Xã Tân Khánh</v>
          </cell>
          <cell r="I1405" t="str">
            <v>11303</v>
          </cell>
        </row>
        <row r="1406">
          <cell r="G1406" t="str">
            <v>Xã Hợp Hưng</v>
          </cell>
          <cell r="I1406" t="str">
            <v>11303</v>
          </cell>
        </row>
        <row r="1407">
          <cell r="G1407" t="str">
            <v>Xã Tân Thành</v>
          </cell>
          <cell r="I1407" t="str">
            <v>11303</v>
          </cell>
        </row>
        <row r="1408">
          <cell r="G1408" t="str">
            <v xml:space="preserve">Xã Cộng Hòa   </v>
          </cell>
          <cell r="I1408" t="str">
            <v>11303</v>
          </cell>
        </row>
        <row r="1409">
          <cell r="G1409" t="str">
            <v xml:space="preserve">Xã Quang Trung    </v>
          </cell>
          <cell r="I1409" t="str">
            <v>11303</v>
          </cell>
        </row>
        <row r="1410">
          <cell r="G1410" t="str">
            <v xml:space="preserve">Xã Minh Tân     </v>
          </cell>
          <cell r="I1410" t="str">
            <v>11303</v>
          </cell>
        </row>
        <row r="1411">
          <cell r="G1411" t="str">
            <v>Xã Thành Lợi</v>
          </cell>
          <cell r="I1411" t="str">
            <v>11303</v>
          </cell>
        </row>
        <row r="1412">
          <cell r="G1412" t="str">
            <v>Xã Liên Minh</v>
          </cell>
          <cell r="I1412" t="str">
            <v>11303</v>
          </cell>
        </row>
        <row r="1413">
          <cell r="G1413" t="str">
            <v xml:space="preserve">Xã Đại Thắng  </v>
          </cell>
          <cell r="I1413" t="str">
            <v>11303</v>
          </cell>
        </row>
        <row r="1414">
          <cell r="G1414" t="str">
            <v>Xã Tam Thanh</v>
          </cell>
          <cell r="I1414" t="str">
            <v>11303</v>
          </cell>
        </row>
        <row r="1415">
          <cell r="G1415" t="str">
            <v>Xã Mỹ Trung</v>
          </cell>
          <cell r="I1415" t="str">
            <v>11305</v>
          </cell>
        </row>
        <row r="1416">
          <cell r="G1416" t="str">
            <v>Xã Mỹ Thắng</v>
          </cell>
          <cell r="I1416" t="str">
            <v>11305</v>
          </cell>
        </row>
        <row r="1417">
          <cell r="G1417" t="str">
            <v>Xã Mỹ Thuận</v>
          </cell>
          <cell r="I1417" t="str">
            <v>11305</v>
          </cell>
        </row>
        <row r="1418">
          <cell r="G1418" t="str">
            <v>Thị trấn Mỹ Lộc</v>
          </cell>
          <cell r="I1418" t="str">
            <v>11305</v>
          </cell>
        </row>
        <row r="1419">
          <cell r="G1419" t="str">
            <v>Xã Mỹ Hà</v>
          </cell>
          <cell r="I1419" t="str">
            <v>11305</v>
          </cell>
        </row>
        <row r="1420">
          <cell r="G1420" t="str">
            <v>Xã Mỹ Tiến</v>
          </cell>
          <cell r="I1420" t="str">
            <v>11305</v>
          </cell>
        </row>
        <row r="1421">
          <cell r="G1421" t="str">
            <v>Xã Mỹ Tân</v>
          </cell>
          <cell r="I1421" t="str">
            <v>11305</v>
          </cell>
        </row>
        <row r="1422">
          <cell r="G1422" t="str">
            <v>Xã Mỹ Phúc</v>
          </cell>
          <cell r="I1422" t="str">
            <v>11305</v>
          </cell>
        </row>
        <row r="1423">
          <cell r="G1423" t="str">
            <v xml:space="preserve">Xã Mỹ Hưng </v>
          </cell>
          <cell r="I1423" t="str">
            <v>11305</v>
          </cell>
        </row>
        <row r="1424">
          <cell r="G1424" t="str">
            <v>Xã Mỹ Thịnh</v>
          </cell>
          <cell r="I1424" t="str">
            <v>11305</v>
          </cell>
        </row>
        <row r="1425">
          <cell r="G1425" t="str">
            <v xml:space="preserve">Xã Mỹ Thành </v>
          </cell>
          <cell r="I1425" t="str">
            <v>11305</v>
          </cell>
        </row>
        <row r="1426">
          <cell r="G1426" t="str">
            <v>Xã Yên Lợi</v>
          </cell>
          <cell r="I1426" t="str">
            <v>11307</v>
          </cell>
        </row>
        <row r="1427">
          <cell r="G1427" t="str">
            <v>Xã Yên Dương</v>
          </cell>
          <cell r="I1427" t="str">
            <v>11307</v>
          </cell>
        </row>
        <row r="1428">
          <cell r="G1428" t="str">
            <v>Xã Yên Thắng</v>
          </cell>
          <cell r="I1428" t="str">
            <v>11307</v>
          </cell>
        </row>
        <row r="1429">
          <cell r="G1429" t="str">
            <v>Xã Yên Thành</v>
          </cell>
          <cell r="I1429" t="str">
            <v>11307</v>
          </cell>
        </row>
        <row r="1430">
          <cell r="G1430" t="str">
            <v>Xã Yên Nghĩa</v>
          </cell>
          <cell r="I1430" t="str">
            <v>11307</v>
          </cell>
        </row>
        <row r="1431">
          <cell r="G1431" t="str">
            <v xml:space="preserve">Xã Yên Bình </v>
          </cell>
          <cell r="I1431" t="str">
            <v>11307</v>
          </cell>
        </row>
        <row r="1432">
          <cell r="G1432" t="str">
            <v>Xã Yên Xá</v>
          </cell>
          <cell r="I1432" t="str">
            <v>11307</v>
          </cell>
        </row>
        <row r="1433">
          <cell r="G1433" t="str">
            <v>Xã Yên Ninh</v>
          </cell>
          <cell r="I1433" t="str">
            <v>11307</v>
          </cell>
        </row>
        <row r="1434">
          <cell r="G1434" t="str">
            <v>Xã Yên Tiến</v>
          </cell>
          <cell r="I1434" t="str">
            <v>11307</v>
          </cell>
        </row>
        <row r="1435">
          <cell r="G1435" t="str">
            <v>Xã Yên Lộc</v>
          </cell>
          <cell r="I1435" t="str">
            <v>11307</v>
          </cell>
        </row>
        <row r="1436">
          <cell r="G1436" t="str">
            <v>Xã Yên Khang</v>
          </cell>
          <cell r="I1436" t="str">
            <v>11307</v>
          </cell>
        </row>
        <row r="1437">
          <cell r="G1437" t="str">
            <v>Thị trấn Lâm</v>
          </cell>
          <cell r="I1437" t="str">
            <v>11307</v>
          </cell>
        </row>
        <row r="1438">
          <cell r="G1438" t="str">
            <v xml:space="preserve">Xã Yên Trung </v>
          </cell>
          <cell r="I1438" t="str">
            <v>11307</v>
          </cell>
        </row>
        <row r="1439">
          <cell r="G1439" t="str">
            <v>Xã Yên Tân</v>
          </cell>
          <cell r="I1439" t="str">
            <v>11307</v>
          </cell>
        </row>
        <row r="1440">
          <cell r="G1440" t="str">
            <v>Xã Yên Thọ</v>
          </cell>
          <cell r="I1440" t="str">
            <v>11307</v>
          </cell>
        </row>
        <row r="1441">
          <cell r="G1441" t="str">
            <v>Xã Yên Minh</v>
          </cell>
          <cell r="I1441" t="str">
            <v>11307</v>
          </cell>
        </row>
        <row r="1442">
          <cell r="G1442" t="str">
            <v>Xã Yên Phương</v>
          </cell>
          <cell r="I1442" t="str">
            <v>11307</v>
          </cell>
        </row>
        <row r="1443">
          <cell r="G1443" t="str">
            <v>Xã Yên Chính</v>
          </cell>
          <cell r="I1443" t="str">
            <v>11307</v>
          </cell>
        </row>
        <row r="1444">
          <cell r="G1444" t="str">
            <v xml:space="preserve">Xã Yên Phú </v>
          </cell>
          <cell r="I1444" t="str">
            <v>11307</v>
          </cell>
        </row>
        <row r="1445">
          <cell r="G1445" t="str">
            <v xml:space="preserve">Xã Yên Mỹ </v>
          </cell>
          <cell r="I1445" t="str">
            <v>11307</v>
          </cell>
        </row>
        <row r="1446">
          <cell r="G1446" t="str">
            <v>Xã Yên Hưng</v>
          </cell>
          <cell r="I1446" t="str">
            <v>11307</v>
          </cell>
        </row>
        <row r="1447">
          <cell r="G1447" t="str">
            <v>Xã Yên Khánh</v>
          </cell>
          <cell r="I1447" t="str">
            <v>11307</v>
          </cell>
        </row>
        <row r="1448">
          <cell r="G1448" t="str">
            <v>Xã Yên Phong</v>
          </cell>
          <cell r="I1448" t="str">
            <v>11307</v>
          </cell>
        </row>
        <row r="1449">
          <cell r="G1449" t="str">
            <v>Xã Yên Lương</v>
          </cell>
          <cell r="I1449" t="str">
            <v>11307</v>
          </cell>
        </row>
        <row r="1450">
          <cell r="G1450" t="str">
            <v>Xã Yên Hồng</v>
          </cell>
          <cell r="I1450" t="str">
            <v>11307</v>
          </cell>
        </row>
        <row r="1451">
          <cell r="G1451" t="str">
            <v>Xã Yên Quang</v>
          </cell>
          <cell r="I1451" t="str">
            <v>11307</v>
          </cell>
        </row>
        <row r="1452">
          <cell r="G1452" t="str">
            <v>Xã Yên Phúc</v>
          </cell>
          <cell r="I1452" t="str">
            <v>11307</v>
          </cell>
        </row>
        <row r="1453">
          <cell r="G1453" t="str">
            <v>Xã Yên Cường</v>
          </cell>
          <cell r="I1453" t="str">
            <v>11307</v>
          </cell>
        </row>
        <row r="1454">
          <cell r="G1454" t="str">
            <v>Xã Yên Bằng</v>
          </cell>
          <cell r="I1454" t="str">
            <v>11307</v>
          </cell>
        </row>
        <row r="1455">
          <cell r="G1455" t="str">
            <v>Xã Yên Đồng</v>
          </cell>
          <cell r="I1455" t="str">
            <v>11307</v>
          </cell>
        </row>
        <row r="1456">
          <cell r="G1456" t="str">
            <v>Xã Yên Nhân</v>
          </cell>
          <cell r="I1456" t="str">
            <v>11307</v>
          </cell>
        </row>
        <row r="1457">
          <cell r="G1457" t="str">
            <v>Xã Yên Trị</v>
          </cell>
          <cell r="I1457" t="str">
            <v>11307</v>
          </cell>
        </row>
        <row r="1458">
          <cell r="G1458" t="str">
            <v xml:space="preserve">Xã Hồng Quang   </v>
          </cell>
          <cell r="I1458" t="str">
            <v>11309</v>
          </cell>
        </row>
        <row r="1459">
          <cell r="G1459" t="str">
            <v>Xã Đồng Sơn</v>
          </cell>
          <cell r="I1459" t="str">
            <v>11309</v>
          </cell>
        </row>
        <row r="1460">
          <cell r="G1460" t="str">
            <v>Xã Nam Mỹ</v>
          </cell>
          <cell r="I1460" t="str">
            <v>11309</v>
          </cell>
        </row>
        <row r="1461">
          <cell r="G1461" t="str">
            <v>Xã Nam Hoa</v>
          </cell>
          <cell r="I1461" t="str">
            <v>11309</v>
          </cell>
        </row>
        <row r="1462">
          <cell r="G1462" t="str">
            <v>Xã Nam Lợi</v>
          </cell>
          <cell r="I1462" t="str">
            <v>11309</v>
          </cell>
        </row>
        <row r="1463">
          <cell r="G1463" t="str">
            <v>Xã Nam Hải</v>
          </cell>
          <cell r="I1463" t="str">
            <v>11309</v>
          </cell>
        </row>
        <row r="1464">
          <cell r="G1464" t="str">
            <v xml:space="preserve">Xã Nghĩa An </v>
          </cell>
          <cell r="I1464" t="str">
            <v>11309</v>
          </cell>
        </row>
        <row r="1465">
          <cell r="G1465" t="str">
            <v>Xã Nam Thắng</v>
          </cell>
          <cell r="I1465" t="str">
            <v>11309</v>
          </cell>
        </row>
        <row r="1466">
          <cell r="G1466" t="str">
            <v>Xã Nam Toàn</v>
          </cell>
          <cell r="I1466" t="str">
            <v>11309</v>
          </cell>
        </row>
        <row r="1467">
          <cell r="G1467" t="str">
            <v>Xã Tân Thịnh</v>
          </cell>
          <cell r="I1467" t="str">
            <v>11309</v>
          </cell>
        </row>
        <row r="1468">
          <cell r="G1468" t="str">
            <v>Xã Nam Cường</v>
          </cell>
          <cell r="I1468" t="str">
            <v>11309</v>
          </cell>
        </row>
        <row r="1469">
          <cell r="G1469" t="str">
            <v xml:space="preserve">Xã Nam Hồng  </v>
          </cell>
          <cell r="I1469" t="str">
            <v>11309</v>
          </cell>
        </row>
        <row r="1470">
          <cell r="G1470" t="str">
            <v>Xã Nam Hùng</v>
          </cell>
          <cell r="I1470" t="str">
            <v>11309</v>
          </cell>
        </row>
        <row r="1471">
          <cell r="G1471" t="str">
            <v>Xã Nam Dương</v>
          </cell>
          <cell r="I1471" t="str">
            <v>11309</v>
          </cell>
        </row>
        <row r="1472">
          <cell r="G1472" t="str">
            <v>Xã Nam Thanh</v>
          </cell>
          <cell r="I1472" t="str">
            <v>11309</v>
          </cell>
        </row>
        <row r="1473">
          <cell r="G1473" t="str">
            <v xml:space="preserve">Xã Bình Minh   </v>
          </cell>
          <cell r="I1473" t="str">
            <v>11309</v>
          </cell>
        </row>
        <row r="1474">
          <cell r="G1474" t="str">
            <v>Xã Nam Tiến</v>
          </cell>
          <cell r="I1474" t="str">
            <v>11309</v>
          </cell>
        </row>
        <row r="1475">
          <cell r="G1475" t="str">
            <v>Xã Nam Thái</v>
          </cell>
          <cell r="I1475" t="str">
            <v>11309</v>
          </cell>
        </row>
        <row r="1476">
          <cell r="G1476" t="str">
            <v>Xã Điền Xá</v>
          </cell>
          <cell r="I1476" t="str">
            <v>11309</v>
          </cell>
        </row>
        <row r="1477">
          <cell r="G1477" t="str">
            <v>Thị trấn Nam Giang</v>
          </cell>
          <cell r="I1477" t="str">
            <v>11309</v>
          </cell>
        </row>
        <row r="1478">
          <cell r="G1478" t="str">
            <v>Xã Trực Tuấn</v>
          </cell>
          <cell r="I1478" t="str">
            <v>11311</v>
          </cell>
        </row>
        <row r="1479">
          <cell r="G1479" t="str">
            <v>Xã Trực Đại</v>
          </cell>
          <cell r="I1479" t="str">
            <v>11311</v>
          </cell>
        </row>
        <row r="1480">
          <cell r="G1480" t="str">
            <v>Xã Trực Chính</v>
          </cell>
          <cell r="I1480" t="str">
            <v>11311</v>
          </cell>
        </row>
        <row r="1481">
          <cell r="G1481" t="str">
            <v xml:space="preserve">Xã Việt Hùng </v>
          </cell>
          <cell r="I1481" t="str">
            <v>11311</v>
          </cell>
        </row>
        <row r="1482">
          <cell r="G1482" t="str">
            <v>Thị trấn Cát Thành</v>
          </cell>
          <cell r="I1482" t="str">
            <v>11311</v>
          </cell>
        </row>
        <row r="1483">
          <cell r="G1483" t="str">
            <v>Xã Trực Mỹ</v>
          </cell>
          <cell r="I1483" t="str">
            <v>11311</v>
          </cell>
        </row>
        <row r="1484">
          <cell r="G1484" t="str">
            <v>Xã Trực Thái</v>
          </cell>
          <cell r="I1484" t="str">
            <v>11311</v>
          </cell>
        </row>
        <row r="1485">
          <cell r="G1485" t="str">
            <v>Thị trấn Cổ Lễ</v>
          </cell>
          <cell r="I1485" t="str">
            <v>11311</v>
          </cell>
        </row>
        <row r="1486">
          <cell r="G1486" t="str">
            <v>Xã Phương Định</v>
          </cell>
          <cell r="I1486" t="str">
            <v>11311</v>
          </cell>
        </row>
        <row r="1487">
          <cell r="G1487" t="str">
            <v>Xã Trung Đông</v>
          </cell>
          <cell r="I1487" t="str">
            <v>11311</v>
          </cell>
        </row>
        <row r="1488">
          <cell r="G1488" t="str">
            <v>Xã Liêm Hải</v>
          </cell>
          <cell r="I1488" t="str">
            <v>11311</v>
          </cell>
        </row>
        <row r="1489">
          <cell r="G1489" t="str">
            <v>Xã Trực Đạo</v>
          </cell>
          <cell r="I1489" t="str">
            <v>11311</v>
          </cell>
        </row>
        <row r="1490">
          <cell r="G1490" t="str">
            <v>Xã Trực Hưng</v>
          </cell>
          <cell r="I1490" t="str">
            <v>11311</v>
          </cell>
        </row>
        <row r="1491">
          <cell r="G1491" t="str">
            <v>Xã Trực Nội</v>
          </cell>
          <cell r="I1491" t="str">
            <v>11311</v>
          </cell>
        </row>
        <row r="1492">
          <cell r="G1492" t="str">
            <v>Xã Trực Thanh</v>
          </cell>
          <cell r="I1492" t="str">
            <v>11311</v>
          </cell>
        </row>
        <row r="1493">
          <cell r="G1493" t="str">
            <v>Xã Trực Khang</v>
          </cell>
          <cell r="I1493" t="str">
            <v>11311</v>
          </cell>
        </row>
        <row r="1494">
          <cell r="G1494" t="str">
            <v>Xã Trực Thuận</v>
          </cell>
          <cell r="I1494" t="str">
            <v>11311</v>
          </cell>
        </row>
        <row r="1495">
          <cell r="G1495" t="str">
            <v>Xã Trực Cường</v>
          </cell>
          <cell r="I1495" t="str">
            <v>11311</v>
          </cell>
        </row>
        <row r="1496">
          <cell r="G1496" t="str">
            <v>Xã Trực Phú</v>
          </cell>
          <cell r="I1496" t="str">
            <v>11311</v>
          </cell>
        </row>
        <row r="1497">
          <cell r="G1497" t="str">
            <v>Xã Trực Hùng</v>
          </cell>
          <cell r="I1497" t="str">
            <v>11311</v>
          </cell>
        </row>
        <row r="1498">
          <cell r="G1498" t="str">
            <v>Xã Trực Thắng</v>
          </cell>
          <cell r="I1498" t="str">
            <v>11311</v>
          </cell>
        </row>
        <row r="1499">
          <cell r="G1499" t="str">
            <v>Xã Xuân Thành</v>
          </cell>
          <cell r="I1499" t="str">
            <v>11313</v>
          </cell>
        </row>
        <row r="1500">
          <cell r="G1500" t="str">
            <v>Xã Xuân Trung</v>
          </cell>
          <cell r="I1500" t="str">
            <v>11313</v>
          </cell>
        </row>
        <row r="1501">
          <cell r="G1501" t="str">
            <v>Xã Xuân Châu</v>
          </cell>
          <cell r="I1501" t="str">
            <v>11313</v>
          </cell>
        </row>
        <row r="1502">
          <cell r="G1502" t="str">
            <v>Xã Xuân Phong</v>
          </cell>
          <cell r="I1502" t="str">
            <v>11313</v>
          </cell>
        </row>
        <row r="1503">
          <cell r="G1503" t="str">
            <v>Xã Xuân Ngọc</v>
          </cell>
          <cell r="I1503" t="str">
            <v>11313</v>
          </cell>
        </row>
        <row r="1504">
          <cell r="G1504" t="str">
            <v xml:space="preserve">Xã Xuân Phú </v>
          </cell>
          <cell r="I1504" t="str">
            <v>11313</v>
          </cell>
        </row>
        <row r="1505">
          <cell r="G1505" t="str">
            <v>Xã Xuân Tiến</v>
          </cell>
          <cell r="I1505" t="str">
            <v>11313</v>
          </cell>
        </row>
        <row r="1506">
          <cell r="G1506" t="str">
            <v>Thị trấn Xuân Trường</v>
          </cell>
          <cell r="I1506" t="str">
            <v>11313</v>
          </cell>
        </row>
        <row r="1507">
          <cell r="G1507" t="str">
            <v>Xã Xuân Hồng</v>
          </cell>
          <cell r="I1507" t="str">
            <v>11313</v>
          </cell>
        </row>
        <row r="1508">
          <cell r="G1508" t="str">
            <v>Xã Xuân Thượng</v>
          </cell>
          <cell r="I1508" t="str">
            <v>11313</v>
          </cell>
        </row>
        <row r="1509">
          <cell r="G1509" t="str">
            <v>Xã Xuân Đài</v>
          </cell>
          <cell r="I1509" t="str">
            <v>11313</v>
          </cell>
        </row>
        <row r="1510">
          <cell r="G1510" t="str">
            <v>Xã Xuân Tân</v>
          </cell>
          <cell r="I1510" t="str">
            <v>11313</v>
          </cell>
        </row>
        <row r="1511">
          <cell r="G1511" t="str">
            <v>Xã Xuân Thủy</v>
          </cell>
          <cell r="I1511" t="str">
            <v>11313</v>
          </cell>
        </row>
        <row r="1512">
          <cell r="G1512" t="str">
            <v>Xã Xuân Bắc</v>
          </cell>
          <cell r="I1512" t="str">
            <v>11313</v>
          </cell>
        </row>
        <row r="1513">
          <cell r="G1513" t="str">
            <v xml:space="preserve">Xã Xuân Phương </v>
          </cell>
          <cell r="I1513" t="str">
            <v>11313</v>
          </cell>
        </row>
        <row r="1514">
          <cell r="G1514" t="str">
            <v>Xã Thọ Nghiệp</v>
          </cell>
          <cell r="I1514" t="str">
            <v>11313</v>
          </cell>
        </row>
        <row r="1515">
          <cell r="G1515" t="str">
            <v>Xã Xuân Vinh</v>
          </cell>
          <cell r="I1515" t="str">
            <v>11313</v>
          </cell>
        </row>
        <row r="1516">
          <cell r="G1516" t="str">
            <v>Xã Xuân Kiên</v>
          </cell>
          <cell r="I1516" t="str">
            <v>11313</v>
          </cell>
        </row>
        <row r="1517">
          <cell r="G1517" t="str">
            <v>Xã Xuân Ninh</v>
          </cell>
          <cell r="I1517" t="str">
            <v>11313</v>
          </cell>
        </row>
        <row r="1518">
          <cell r="G1518" t="str">
            <v>Xã Xuân Hòa</v>
          </cell>
          <cell r="I1518" t="str">
            <v>11313</v>
          </cell>
        </row>
        <row r="1519">
          <cell r="G1519" t="str">
            <v>Xã Giao Thiện</v>
          </cell>
          <cell r="I1519" t="str">
            <v>11315</v>
          </cell>
        </row>
        <row r="1520">
          <cell r="G1520" t="str">
            <v>Xã Giao Châu</v>
          </cell>
          <cell r="I1520" t="str">
            <v>11315</v>
          </cell>
        </row>
        <row r="1521">
          <cell r="G1521" t="str">
            <v>Thị trấn Quất Lâm</v>
          </cell>
          <cell r="I1521" t="str">
            <v>11315</v>
          </cell>
        </row>
        <row r="1522">
          <cell r="G1522" t="str">
            <v>Xã Giao Thanh</v>
          </cell>
          <cell r="I1522" t="str">
            <v>11315</v>
          </cell>
        </row>
        <row r="1523">
          <cell r="G1523" t="str">
            <v>Xã Giao Nhân</v>
          </cell>
          <cell r="I1523" t="str">
            <v>11315</v>
          </cell>
        </row>
        <row r="1524">
          <cell r="G1524" t="str">
            <v>Xã Giao Tân</v>
          </cell>
          <cell r="I1524" t="str">
            <v>11315</v>
          </cell>
        </row>
        <row r="1525">
          <cell r="G1525" t="str">
            <v>Xã Giao Thịnh</v>
          </cell>
          <cell r="I1525" t="str">
            <v>11315</v>
          </cell>
        </row>
        <row r="1526">
          <cell r="G1526" t="str">
            <v>Thị trấn Ngô Đồng</v>
          </cell>
          <cell r="I1526" t="str">
            <v>11315</v>
          </cell>
        </row>
        <row r="1527">
          <cell r="G1527" t="str">
            <v>Xã Giao Hương</v>
          </cell>
          <cell r="I1527" t="str">
            <v>11315</v>
          </cell>
        </row>
        <row r="1528">
          <cell r="G1528" t="str">
            <v>Xã Hồng Thuận</v>
          </cell>
          <cell r="I1528" t="str">
            <v>11315</v>
          </cell>
        </row>
        <row r="1529">
          <cell r="G1529" t="str">
            <v xml:space="preserve">Xã Hoành Sơn </v>
          </cell>
          <cell r="I1529" t="str">
            <v>11315</v>
          </cell>
        </row>
        <row r="1530">
          <cell r="G1530" t="str">
            <v>Xã Bình Hòa</v>
          </cell>
          <cell r="I1530" t="str">
            <v>11315</v>
          </cell>
        </row>
        <row r="1531">
          <cell r="G1531" t="str">
            <v>Xã Giao Tiến</v>
          </cell>
          <cell r="I1531" t="str">
            <v>11315</v>
          </cell>
        </row>
        <row r="1532">
          <cell r="G1532" t="str">
            <v>Xã Giao Hà</v>
          </cell>
          <cell r="I1532" t="str">
            <v>11315</v>
          </cell>
        </row>
        <row r="1533">
          <cell r="G1533" t="str">
            <v>Xã Giao An</v>
          </cell>
          <cell r="I1533" t="str">
            <v>11315</v>
          </cell>
        </row>
        <row r="1534">
          <cell r="G1534" t="str">
            <v>Xã Giao Lạc</v>
          </cell>
          <cell r="I1534" t="str">
            <v>11315</v>
          </cell>
        </row>
        <row r="1535">
          <cell r="G1535" t="str">
            <v>Xã Giao Yến</v>
          </cell>
          <cell r="I1535" t="str">
            <v>11315</v>
          </cell>
        </row>
        <row r="1536">
          <cell r="G1536" t="str">
            <v>Xã Giao Xuân</v>
          </cell>
          <cell r="I1536" t="str">
            <v>11315</v>
          </cell>
        </row>
        <row r="1537">
          <cell r="G1537" t="str">
            <v>Xã Giao Hải</v>
          </cell>
          <cell r="I1537" t="str">
            <v>11315</v>
          </cell>
        </row>
        <row r="1538">
          <cell r="G1538" t="str">
            <v>Xã Bạch Long</v>
          </cell>
          <cell r="I1538" t="str">
            <v>11315</v>
          </cell>
        </row>
        <row r="1539">
          <cell r="G1539" t="str">
            <v>Xã Giao Long</v>
          </cell>
          <cell r="I1539" t="str">
            <v>11315</v>
          </cell>
        </row>
        <row r="1540">
          <cell r="G1540" t="str">
            <v>Xã Giao Phong</v>
          </cell>
          <cell r="I1540" t="str">
            <v>11315</v>
          </cell>
        </row>
        <row r="1541">
          <cell r="G1541" t="str">
            <v>Xã Nghĩa Đồng</v>
          </cell>
          <cell r="I1541" t="str">
            <v>11317</v>
          </cell>
        </row>
        <row r="1542">
          <cell r="G1542" t="str">
            <v>Xã Nghĩa Hồng</v>
          </cell>
          <cell r="I1542" t="str">
            <v>11317</v>
          </cell>
        </row>
        <row r="1543">
          <cell r="G1543" t="str">
            <v>Xã Nghĩa Lợi</v>
          </cell>
          <cell r="I1543" t="str">
            <v>11317</v>
          </cell>
        </row>
        <row r="1544">
          <cell r="G1544" t="str">
            <v>Thị trấn Rạng Đông</v>
          </cell>
          <cell r="I1544" t="str">
            <v>11317</v>
          </cell>
        </row>
        <row r="1545">
          <cell r="G1545" t="str">
            <v>Xã Hoàng Nam</v>
          </cell>
          <cell r="I1545" t="str">
            <v>11317</v>
          </cell>
        </row>
        <row r="1546">
          <cell r="G1546" t="str">
            <v>Xã Nghĩa Lạc</v>
          </cell>
          <cell r="I1546" t="str">
            <v>11317</v>
          </cell>
        </row>
        <row r="1547">
          <cell r="G1547" t="str">
            <v>Xã Nghĩa Bình</v>
          </cell>
          <cell r="I1547" t="str">
            <v>11317</v>
          </cell>
        </row>
        <row r="1548">
          <cell r="G1548" t="str">
            <v>Xã Nghĩa Lâm</v>
          </cell>
          <cell r="I1548" t="str">
            <v>11317</v>
          </cell>
        </row>
        <row r="1549">
          <cell r="G1549" t="str">
            <v>Xã Nghĩa Hải</v>
          </cell>
          <cell r="I1549" t="str">
            <v>11317</v>
          </cell>
        </row>
        <row r="1550">
          <cell r="G1550" t="str">
            <v>Thị trấn Liễu Đề</v>
          </cell>
          <cell r="I1550" t="str">
            <v>11317</v>
          </cell>
        </row>
        <row r="1551">
          <cell r="G1551" t="str">
            <v>Xã Nghĩa Thịnh</v>
          </cell>
          <cell r="I1551" t="str">
            <v>11317</v>
          </cell>
        </row>
        <row r="1552">
          <cell r="G1552" t="str">
            <v>Xã Nghĩa Minh</v>
          </cell>
          <cell r="I1552" t="str">
            <v>11317</v>
          </cell>
        </row>
        <row r="1553">
          <cell r="G1553" t="str">
            <v>Xã Nghĩa Thái</v>
          </cell>
          <cell r="I1553" t="str">
            <v>11317</v>
          </cell>
        </row>
        <row r="1554">
          <cell r="G1554" t="str">
            <v>Xã Nghĩa Châu</v>
          </cell>
          <cell r="I1554" t="str">
            <v>11317</v>
          </cell>
        </row>
        <row r="1555">
          <cell r="G1555" t="str">
            <v>Xã Nghĩa Trung</v>
          </cell>
          <cell r="I1555" t="str">
            <v>11317</v>
          </cell>
        </row>
        <row r="1556">
          <cell r="G1556" t="str">
            <v>Xã Nghĩa Sơn</v>
          </cell>
          <cell r="I1556" t="str">
            <v>11317</v>
          </cell>
        </row>
        <row r="1557">
          <cell r="G1557" t="str">
            <v>Xã Nghĩa Phong</v>
          </cell>
          <cell r="I1557" t="str">
            <v>11317</v>
          </cell>
        </row>
        <row r="1558">
          <cell r="G1558" t="str">
            <v>Xã Nghĩa Phú</v>
          </cell>
          <cell r="I1558" t="str">
            <v>11317</v>
          </cell>
        </row>
        <row r="1559">
          <cell r="G1559" t="str">
            <v>Thị trấn Quỹ Nhất</v>
          </cell>
          <cell r="I1559" t="str">
            <v>11317</v>
          </cell>
        </row>
        <row r="1560">
          <cell r="G1560" t="str">
            <v>Xã Nghĩa Tân</v>
          </cell>
          <cell r="I1560" t="str">
            <v>11317</v>
          </cell>
        </row>
        <row r="1561">
          <cell r="G1561" t="str">
            <v>Xã Nghĩa Hùng</v>
          </cell>
          <cell r="I1561" t="str">
            <v>11317</v>
          </cell>
        </row>
        <row r="1562">
          <cell r="G1562" t="str">
            <v>Xã Nghĩa Thành</v>
          </cell>
          <cell r="I1562" t="str">
            <v>11317</v>
          </cell>
        </row>
        <row r="1563">
          <cell r="G1563" t="str">
            <v>Xã Nghĩa Thắng</v>
          </cell>
          <cell r="I1563" t="str">
            <v>11317</v>
          </cell>
        </row>
        <row r="1564">
          <cell r="G1564" t="str">
            <v>Xã Nghĩa Phúc</v>
          </cell>
          <cell r="I1564" t="str">
            <v>11317</v>
          </cell>
        </row>
        <row r="1565">
          <cell r="G1565" t="str">
            <v>Xã Nam Điền</v>
          </cell>
          <cell r="I1565" t="str">
            <v>11317</v>
          </cell>
        </row>
        <row r="1566">
          <cell r="G1566" t="str">
            <v>Thị trấn Thịnh Long</v>
          </cell>
          <cell r="I1566" t="str">
            <v>11319</v>
          </cell>
        </row>
        <row r="1567">
          <cell r="G1567" t="str">
            <v>Xã Hải Phương</v>
          </cell>
          <cell r="I1567" t="str">
            <v>11319</v>
          </cell>
        </row>
        <row r="1568">
          <cell r="G1568" t="str">
            <v>Xã Hải Tây</v>
          </cell>
          <cell r="I1568" t="str">
            <v>11319</v>
          </cell>
        </row>
        <row r="1569">
          <cell r="G1569" t="str">
            <v>Xã Hải Lộc</v>
          </cell>
          <cell r="I1569" t="str">
            <v>11319</v>
          </cell>
        </row>
        <row r="1570">
          <cell r="G1570" t="str">
            <v>Xã Hải Sơn</v>
          </cell>
          <cell r="I1570" t="str">
            <v>11319</v>
          </cell>
        </row>
        <row r="1571">
          <cell r="G1571" t="str">
            <v>Xã Hải An</v>
          </cell>
          <cell r="I1571" t="str">
            <v>11319</v>
          </cell>
        </row>
        <row r="1572">
          <cell r="G1572" t="str">
            <v>Xã Hải Giang</v>
          </cell>
          <cell r="I1572" t="str">
            <v>11319</v>
          </cell>
        </row>
        <row r="1573">
          <cell r="G1573" t="str">
            <v>Xã Hải Xuân</v>
          </cell>
          <cell r="I1573" t="str">
            <v>11319</v>
          </cell>
        </row>
        <row r="1574">
          <cell r="G1574" t="str">
            <v>Xã Hải Hà</v>
          </cell>
          <cell r="I1574" t="str">
            <v>11319</v>
          </cell>
        </row>
        <row r="1575">
          <cell r="G1575" t="str">
            <v>Thị trấn Yên Định</v>
          </cell>
          <cell r="I1575" t="str">
            <v>11319</v>
          </cell>
        </row>
        <row r="1576">
          <cell r="G1576" t="str">
            <v>Xã Hải Trung</v>
          </cell>
          <cell r="I1576" t="str">
            <v>11319</v>
          </cell>
        </row>
        <row r="1577">
          <cell r="G1577" t="str">
            <v>Xã Hải Hưng</v>
          </cell>
          <cell r="I1577" t="str">
            <v>11319</v>
          </cell>
        </row>
        <row r="1578">
          <cell r="G1578" t="str">
            <v xml:space="preserve">Xã Hải Triều </v>
          </cell>
          <cell r="I1578" t="str">
            <v>11319</v>
          </cell>
        </row>
        <row r="1579">
          <cell r="G1579" t="str">
            <v>Xã Hải Hòa</v>
          </cell>
          <cell r="I1579" t="str">
            <v>11319</v>
          </cell>
        </row>
        <row r="1580">
          <cell r="G1580" t="str">
            <v>Xã Hải Châu</v>
          </cell>
          <cell r="I1580" t="str">
            <v>11319</v>
          </cell>
        </row>
        <row r="1581">
          <cell r="G1581" t="str">
            <v>Thị trấn Cồn</v>
          </cell>
          <cell r="I1581" t="str">
            <v>11319</v>
          </cell>
        </row>
        <row r="1582">
          <cell r="G1582" t="str">
            <v>Xã Hải Nam</v>
          </cell>
          <cell r="I1582" t="str">
            <v>11319</v>
          </cell>
        </row>
        <row r="1583">
          <cell r="G1583" t="str">
            <v>Xã Hải Vân</v>
          </cell>
          <cell r="I1583" t="str">
            <v>11319</v>
          </cell>
        </row>
        <row r="1584">
          <cell r="G1584" t="str">
            <v>Xã Hải Minh</v>
          </cell>
          <cell r="I1584" t="str">
            <v>11319</v>
          </cell>
        </row>
        <row r="1585">
          <cell r="G1585" t="str">
            <v>Xã Hải Anh</v>
          </cell>
          <cell r="I1585" t="str">
            <v>11319</v>
          </cell>
        </row>
        <row r="1586">
          <cell r="G1586" t="str">
            <v>Xã Hải Bắc</v>
          </cell>
          <cell r="I1586" t="str">
            <v>11319</v>
          </cell>
        </row>
        <row r="1587">
          <cell r="G1587" t="str">
            <v>Xã Hải Phúc</v>
          </cell>
          <cell r="I1587" t="str">
            <v>11319</v>
          </cell>
        </row>
        <row r="1588">
          <cell r="G1588" t="str">
            <v>Xã Hải Thanh</v>
          </cell>
          <cell r="I1588" t="str">
            <v>11319</v>
          </cell>
        </row>
        <row r="1589">
          <cell r="G1589" t="str">
            <v>Xã Hải Long</v>
          </cell>
          <cell r="I1589" t="str">
            <v>11319</v>
          </cell>
        </row>
        <row r="1590">
          <cell r="G1590" t="str">
            <v>Xã Hải Đường</v>
          </cell>
          <cell r="I1590" t="str">
            <v>11319</v>
          </cell>
        </row>
        <row r="1591">
          <cell r="G1591" t="str">
            <v>Xã Hải Quang</v>
          </cell>
          <cell r="I1591" t="str">
            <v>11319</v>
          </cell>
        </row>
        <row r="1592">
          <cell r="G1592" t="str">
            <v>Xã Hải Đông</v>
          </cell>
          <cell r="I1592" t="str">
            <v>11319</v>
          </cell>
        </row>
        <row r="1593">
          <cell r="G1593" t="str">
            <v>Xã Hải Tân</v>
          </cell>
          <cell r="I1593" t="str">
            <v>11319</v>
          </cell>
        </row>
        <row r="1594">
          <cell r="G1594" t="str">
            <v>Xã Hải Toàn</v>
          </cell>
          <cell r="I1594" t="str">
            <v>11319</v>
          </cell>
        </row>
        <row r="1595">
          <cell r="G1595" t="str">
            <v>Xã Hải Phong</v>
          </cell>
          <cell r="I1595" t="str">
            <v>11319</v>
          </cell>
        </row>
        <row r="1596">
          <cell r="G1596" t="str">
            <v>Xã Hải Lý</v>
          </cell>
          <cell r="I1596" t="str">
            <v>11319</v>
          </cell>
        </row>
        <row r="1597">
          <cell r="G1597" t="str">
            <v>Xã Hải Phú</v>
          </cell>
          <cell r="I1597" t="str">
            <v>11319</v>
          </cell>
        </row>
        <row r="1598">
          <cell r="G1598" t="str">
            <v>Xã Hải Cường</v>
          </cell>
          <cell r="I1598" t="str">
            <v>11319</v>
          </cell>
        </row>
        <row r="1599">
          <cell r="G1599" t="str">
            <v>Xã Hải Ninh</v>
          </cell>
          <cell r="I1599" t="str">
            <v>11319</v>
          </cell>
        </row>
        <row r="1600">
          <cell r="G1600" t="str">
            <v>Xã Hải Chính</v>
          </cell>
          <cell r="I1600" t="str">
            <v>11319</v>
          </cell>
        </row>
        <row r="1601">
          <cell r="G1601" t="str">
            <v xml:space="preserve">Phường Lê Hồng Phong </v>
          </cell>
          <cell r="I1601" t="str">
            <v>11501</v>
          </cell>
        </row>
        <row r="1602">
          <cell r="G1602" t="str">
            <v>Phường Bồ Xuyên</v>
          </cell>
          <cell r="I1602" t="str">
            <v>11501</v>
          </cell>
        </row>
        <row r="1603">
          <cell r="G1603" t="str">
            <v>Phường Đề Thám</v>
          </cell>
          <cell r="I1603" t="str">
            <v>11501</v>
          </cell>
        </row>
        <row r="1604">
          <cell r="G1604" t="str">
            <v>Phường Kỳ Bá</v>
          </cell>
          <cell r="I1604" t="str">
            <v>11501</v>
          </cell>
        </row>
        <row r="1605">
          <cell r="G1605" t="str">
            <v xml:space="preserve">Phường Quang Trung        </v>
          </cell>
          <cell r="I1605" t="str">
            <v>11501</v>
          </cell>
        </row>
        <row r="1606">
          <cell r="G1606" t="str">
            <v>Phường Phú Khánh</v>
          </cell>
          <cell r="I1606" t="str">
            <v>11501</v>
          </cell>
        </row>
        <row r="1607">
          <cell r="G1607" t="str">
            <v>Xã Đông Hòa</v>
          </cell>
          <cell r="I1607" t="str">
            <v>11501</v>
          </cell>
        </row>
        <row r="1608">
          <cell r="G1608" t="str">
            <v>Phường Hoàng Diệu</v>
          </cell>
          <cell r="I1608" t="str">
            <v>11501</v>
          </cell>
        </row>
        <row r="1609">
          <cell r="G1609" t="str">
            <v>Phường Tiền Phong</v>
          </cell>
          <cell r="I1609" t="str">
            <v>11501</v>
          </cell>
        </row>
        <row r="1610">
          <cell r="G1610" t="str">
            <v>Xã Phú Xuân</v>
          </cell>
          <cell r="I1610" t="str">
            <v>11501</v>
          </cell>
        </row>
        <row r="1611">
          <cell r="G1611" t="str">
            <v>Phường Trần Lãm</v>
          </cell>
          <cell r="I1611" t="str">
            <v>11501</v>
          </cell>
        </row>
        <row r="1612">
          <cell r="G1612" t="str">
            <v>Xã Vũ Chính</v>
          </cell>
          <cell r="I1612" t="str">
            <v>11501</v>
          </cell>
        </row>
        <row r="1613">
          <cell r="G1613" t="str">
            <v>Xã Vũ Phúc</v>
          </cell>
          <cell r="I1613" t="str">
            <v>11501</v>
          </cell>
        </row>
        <row r="1614">
          <cell r="G1614" t="str">
            <v xml:space="preserve">Phường Trần Hưng Đạo    </v>
          </cell>
          <cell r="I1614" t="str">
            <v>11501</v>
          </cell>
        </row>
        <row r="1615">
          <cell r="G1615" t="str">
            <v>Xã Đông Thọ</v>
          </cell>
          <cell r="I1615" t="str">
            <v>11501</v>
          </cell>
        </row>
        <row r="1616">
          <cell r="G1616" t="str">
            <v xml:space="preserve">Xã Đông Mỹ </v>
          </cell>
          <cell r="I1616" t="str">
            <v>11501</v>
          </cell>
        </row>
        <row r="1617">
          <cell r="G1617" t="str">
            <v>Xã Tân Bình</v>
          </cell>
          <cell r="I1617" t="str">
            <v>11501</v>
          </cell>
        </row>
        <row r="1618">
          <cell r="G1618" t="str">
            <v>Xã Vũ Lạc</v>
          </cell>
          <cell r="I1618" t="str">
            <v>11501</v>
          </cell>
        </row>
        <row r="1619">
          <cell r="G1619" t="str">
            <v>Xã Vũ Đông</v>
          </cell>
          <cell r="I1619" t="str">
            <v>11501</v>
          </cell>
        </row>
        <row r="1620">
          <cell r="G1620" t="str">
            <v>Xã Quỳnh Giao</v>
          </cell>
          <cell r="I1620" t="str">
            <v>11503</v>
          </cell>
        </row>
        <row r="1621">
          <cell r="G1621" t="str">
            <v>Xã Quỳnh Hội</v>
          </cell>
          <cell r="I1621" t="str">
            <v>11503</v>
          </cell>
        </row>
        <row r="1622">
          <cell r="G1622" t="str">
            <v xml:space="preserve">Xã An Mỹ  </v>
          </cell>
          <cell r="I1622" t="str">
            <v>11503</v>
          </cell>
        </row>
        <row r="1623">
          <cell r="G1623" t="str">
            <v xml:space="preserve">Xã An Đồng </v>
          </cell>
          <cell r="I1623" t="str">
            <v>11503</v>
          </cell>
        </row>
        <row r="1624">
          <cell r="G1624" t="str">
            <v>Xã Quỳnh Thọ</v>
          </cell>
          <cell r="I1624" t="str">
            <v>11503</v>
          </cell>
        </row>
        <row r="1625">
          <cell r="G1625" t="str">
            <v xml:space="preserve">Xã An Thái </v>
          </cell>
          <cell r="I1625" t="str">
            <v>11503</v>
          </cell>
        </row>
        <row r="1626">
          <cell r="G1626" t="str">
            <v>Xã Quỳnh Minh</v>
          </cell>
          <cell r="I1626" t="str">
            <v>11503</v>
          </cell>
        </row>
        <row r="1627">
          <cell r="G1627" t="str">
            <v>Xã An Bài</v>
          </cell>
          <cell r="I1627" t="str">
            <v>11503</v>
          </cell>
        </row>
        <row r="1628">
          <cell r="G1628" t="str">
            <v>Xã Quỳnh Mỹ</v>
          </cell>
          <cell r="I1628" t="str">
            <v>11503</v>
          </cell>
        </row>
        <row r="1629">
          <cell r="G1629" t="str">
            <v>Xã An Vũ</v>
          </cell>
          <cell r="I1629" t="str">
            <v>11503</v>
          </cell>
        </row>
        <row r="1630">
          <cell r="G1630" t="str">
            <v>Xã Quỳnh Bảo</v>
          </cell>
          <cell r="I1630" t="str">
            <v>11503</v>
          </cell>
        </row>
        <row r="1631">
          <cell r="G1631" t="str">
            <v>Xã Quỳnh Xá</v>
          </cell>
          <cell r="I1631" t="str">
            <v>11503</v>
          </cell>
        </row>
        <row r="1632">
          <cell r="G1632" t="str">
            <v>Xã An Tràng</v>
          </cell>
          <cell r="I1632" t="str">
            <v>11503</v>
          </cell>
        </row>
        <row r="1633">
          <cell r="G1633" t="str">
            <v>Thị trấn Quỳnh Côi</v>
          </cell>
          <cell r="I1633" t="str">
            <v>11503</v>
          </cell>
        </row>
        <row r="1634">
          <cell r="G1634" t="str">
            <v>Xã An Khê</v>
          </cell>
          <cell r="I1634" t="str">
            <v>11503</v>
          </cell>
        </row>
        <row r="1635">
          <cell r="G1635" t="str">
            <v>Xã Quỳnh Hoa</v>
          </cell>
          <cell r="I1635" t="str">
            <v>11503</v>
          </cell>
        </row>
        <row r="1636">
          <cell r="G1636" t="str">
            <v>Xã Quỳnh Lâm</v>
          </cell>
          <cell r="I1636" t="str">
            <v>11503</v>
          </cell>
        </row>
        <row r="1637">
          <cell r="G1637" t="str">
            <v>Xã An Hiệp</v>
          </cell>
          <cell r="I1637" t="str">
            <v>11503</v>
          </cell>
        </row>
        <row r="1638">
          <cell r="G1638" t="str">
            <v>Xã Quỳnh Hoàng</v>
          </cell>
          <cell r="I1638" t="str">
            <v>11503</v>
          </cell>
        </row>
        <row r="1639">
          <cell r="G1639" t="str">
            <v>Xã An Cầu</v>
          </cell>
          <cell r="I1639" t="str">
            <v>11503</v>
          </cell>
        </row>
        <row r="1640">
          <cell r="G1640" t="str">
            <v>Xã Quỳnh Hồng</v>
          </cell>
          <cell r="I1640" t="str">
            <v>11503</v>
          </cell>
        </row>
        <row r="1641">
          <cell r="G1641" t="str">
            <v>Xã Quỳnh Khê</v>
          </cell>
          <cell r="I1641" t="str">
            <v>11503</v>
          </cell>
        </row>
        <row r="1642">
          <cell r="G1642" t="str">
            <v xml:space="preserve">Xã An Ninh </v>
          </cell>
          <cell r="I1642" t="str">
            <v>11503</v>
          </cell>
        </row>
        <row r="1643">
          <cell r="G1643" t="str">
            <v>Xã Quỳnh Ngọc</v>
          </cell>
          <cell r="I1643" t="str">
            <v>11503</v>
          </cell>
        </row>
        <row r="1644">
          <cell r="G1644" t="str">
            <v>Xã Quỳnh Hải</v>
          </cell>
          <cell r="I1644" t="str">
            <v>11503</v>
          </cell>
        </row>
        <row r="1645">
          <cell r="G1645" t="str">
            <v>Xã An ấp</v>
          </cell>
          <cell r="I1645" t="str">
            <v>11503</v>
          </cell>
        </row>
        <row r="1646">
          <cell r="G1646" t="str">
            <v>Xã Quỳnh Sơn</v>
          </cell>
          <cell r="I1646" t="str">
            <v>11503</v>
          </cell>
        </row>
        <row r="1647">
          <cell r="G1647" t="str">
            <v>Xã An Quí</v>
          </cell>
          <cell r="I1647" t="str">
            <v>11503</v>
          </cell>
        </row>
        <row r="1648">
          <cell r="G1648" t="str">
            <v xml:space="preserve">Xã An Thanh </v>
          </cell>
          <cell r="I1648" t="str">
            <v>11503</v>
          </cell>
        </row>
        <row r="1649">
          <cell r="G1649" t="str">
            <v>Xã Quỳnh Châu</v>
          </cell>
          <cell r="I1649" t="str">
            <v>11503</v>
          </cell>
        </row>
        <row r="1650">
          <cell r="G1650" t="str">
            <v>Xã An Lễ</v>
          </cell>
          <cell r="I1650" t="str">
            <v>11503</v>
          </cell>
        </row>
        <row r="1651">
          <cell r="G1651" t="str">
            <v>Xã Quỳnh Hưng</v>
          </cell>
          <cell r="I1651" t="str">
            <v>11503</v>
          </cell>
        </row>
        <row r="1652">
          <cell r="G1652" t="str">
            <v>Xã Quỳnh Nguyên</v>
          </cell>
          <cell r="I1652" t="str">
            <v>11503</v>
          </cell>
        </row>
        <row r="1653">
          <cell r="G1653" t="str">
            <v>Xã An Vinh</v>
          </cell>
          <cell r="I1653" t="str">
            <v>11503</v>
          </cell>
        </row>
        <row r="1654">
          <cell r="G1654" t="str">
            <v>Xã An Dục</v>
          </cell>
          <cell r="I1654" t="str">
            <v>11503</v>
          </cell>
        </row>
        <row r="1655">
          <cell r="G1655" t="str">
            <v>Xã Đông Hải</v>
          </cell>
          <cell r="I1655" t="str">
            <v>11503</v>
          </cell>
        </row>
        <row r="1656">
          <cell r="G1656" t="str">
            <v>Xã Quỳnh Trang</v>
          </cell>
          <cell r="I1656" t="str">
            <v>11503</v>
          </cell>
        </row>
        <row r="1657">
          <cell r="G1657" t="str">
            <v xml:space="preserve">Xã Đồng Tiến  </v>
          </cell>
          <cell r="I1657" t="str">
            <v>11503</v>
          </cell>
        </row>
        <row r="1658">
          <cell r="G1658" t="str">
            <v>Thị trấn Hưng Hà</v>
          </cell>
          <cell r="I1658" t="str">
            <v>11505</v>
          </cell>
        </row>
        <row r="1659">
          <cell r="G1659" t="str">
            <v>Xã Duyên Hải</v>
          </cell>
          <cell r="I1659" t="str">
            <v>11505</v>
          </cell>
        </row>
        <row r="1660">
          <cell r="G1660" t="str">
            <v>Xã Tiến Đức</v>
          </cell>
          <cell r="I1660" t="str">
            <v>11505</v>
          </cell>
        </row>
        <row r="1661">
          <cell r="G1661" t="str">
            <v>Xã Độc Lập</v>
          </cell>
          <cell r="I1661" t="str">
            <v>11505</v>
          </cell>
        </row>
        <row r="1662">
          <cell r="G1662" t="str">
            <v xml:space="preserve">Xã Hồng Minh </v>
          </cell>
          <cell r="I1662" t="str">
            <v>11505</v>
          </cell>
        </row>
        <row r="1663">
          <cell r="G1663" t="str">
            <v>Xã Tân Lễ</v>
          </cell>
          <cell r="I1663" t="str">
            <v>11505</v>
          </cell>
        </row>
        <row r="1664">
          <cell r="G1664" t="str">
            <v>Xã Hòa Tiến</v>
          </cell>
          <cell r="I1664" t="str">
            <v>11505</v>
          </cell>
        </row>
        <row r="1665">
          <cell r="G1665" t="str">
            <v>Xã Đoan Hùng</v>
          </cell>
          <cell r="I1665" t="str">
            <v>11505</v>
          </cell>
        </row>
        <row r="1666">
          <cell r="G1666" t="str">
            <v xml:space="preserve">Xã Bắc Sơn   </v>
          </cell>
          <cell r="I1666" t="str">
            <v>11505</v>
          </cell>
        </row>
        <row r="1667">
          <cell r="G1667" t="str">
            <v xml:space="preserve">Xã Liên Hiệp </v>
          </cell>
          <cell r="I1667" t="str">
            <v>11505</v>
          </cell>
        </row>
        <row r="1668">
          <cell r="G1668" t="str">
            <v>Xã Thái Hưng</v>
          </cell>
          <cell r="I1668" t="str">
            <v>11505</v>
          </cell>
        </row>
        <row r="1669">
          <cell r="G1669" t="str">
            <v>Xã Hồng An</v>
          </cell>
          <cell r="I1669" t="str">
            <v>11505</v>
          </cell>
        </row>
        <row r="1670">
          <cell r="G1670" t="str">
            <v>Xã Văn Lang</v>
          </cell>
          <cell r="I1670" t="str">
            <v>11505</v>
          </cell>
        </row>
        <row r="1671">
          <cell r="G1671" t="str">
            <v>Xã Điệp Nông</v>
          </cell>
          <cell r="I1671" t="str">
            <v>11505</v>
          </cell>
        </row>
        <row r="1672">
          <cell r="G1672" t="str">
            <v xml:space="preserve">Xã Cộng Hòa    </v>
          </cell>
          <cell r="I1672" t="str">
            <v>11505</v>
          </cell>
        </row>
        <row r="1673">
          <cell r="G1673" t="str">
            <v xml:space="preserve">Xã Dân Chủ </v>
          </cell>
          <cell r="I1673" t="str">
            <v>11505</v>
          </cell>
        </row>
        <row r="1674">
          <cell r="G1674" t="str">
            <v>Xã Canh Tân</v>
          </cell>
          <cell r="I1674" t="str">
            <v>11505</v>
          </cell>
        </row>
        <row r="1675">
          <cell r="G1675" t="str">
            <v>Xã Hùng Dũng</v>
          </cell>
          <cell r="I1675" t="str">
            <v>11505</v>
          </cell>
        </row>
        <row r="1676">
          <cell r="G1676" t="str">
            <v xml:space="preserve">Xã Tân Tiến    </v>
          </cell>
          <cell r="I1676" t="str">
            <v>11505</v>
          </cell>
        </row>
        <row r="1677">
          <cell r="G1677" t="str">
            <v xml:space="preserve">Xã Tân Hòa </v>
          </cell>
          <cell r="I1677" t="str">
            <v>11505</v>
          </cell>
        </row>
        <row r="1678">
          <cell r="G1678" t="str">
            <v>Xã Văn Cẩm</v>
          </cell>
          <cell r="I1678" t="str">
            <v>11505</v>
          </cell>
        </row>
        <row r="1679">
          <cell r="G1679" t="str">
            <v>Xã Đông Đô</v>
          </cell>
          <cell r="I1679" t="str">
            <v>11505</v>
          </cell>
        </row>
        <row r="1680">
          <cell r="G1680" t="str">
            <v>Xã Phúc Khánh</v>
          </cell>
          <cell r="I1680" t="str">
            <v>11505</v>
          </cell>
        </row>
        <row r="1681">
          <cell r="G1681" t="str">
            <v>Xã Tây Đô</v>
          </cell>
          <cell r="I1681" t="str">
            <v>11505</v>
          </cell>
        </row>
        <row r="1682">
          <cell r="G1682" t="str">
            <v xml:space="preserve">Xã Thống Nhất  </v>
          </cell>
          <cell r="I1682" t="str">
            <v>11505</v>
          </cell>
        </row>
        <row r="1683">
          <cell r="G1683" t="str">
            <v>Xã Thái Phương</v>
          </cell>
          <cell r="I1683" t="str">
            <v>11505</v>
          </cell>
        </row>
        <row r="1684">
          <cell r="G1684" t="str">
            <v xml:space="preserve">Xã Hòa Bình   </v>
          </cell>
          <cell r="I1684" t="str">
            <v>11505</v>
          </cell>
        </row>
        <row r="1685">
          <cell r="G1685" t="str">
            <v>Xã Chi Lăng</v>
          </cell>
          <cell r="I1685" t="str">
            <v>11505</v>
          </cell>
        </row>
        <row r="1686">
          <cell r="G1686" t="str">
            <v xml:space="preserve">Xã Minh Khai  </v>
          </cell>
          <cell r="I1686" t="str">
            <v>11505</v>
          </cell>
        </row>
        <row r="1687">
          <cell r="G1687" t="str">
            <v>Xã Kim Trung</v>
          </cell>
          <cell r="I1687" t="str">
            <v>11505</v>
          </cell>
        </row>
        <row r="1688">
          <cell r="G1688" t="str">
            <v>Xã Hồng Lĩnh</v>
          </cell>
          <cell r="I1688" t="str">
            <v>11505</v>
          </cell>
        </row>
        <row r="1689">
          <cell r="G1689" t="str">
            <v xml:space="preserve">Xã Minh Tân      </v>
          </cell>
          <cell r="I1689" t="str">
            <v>11505</v>
          </cell>
        </row>
        <row r="1690">
          <cell r="G1690" t="str">
            <v>Xã Chí Hòa</v>
          </cell>
          <cell r="I1690" t="str">
            <v>11505</v>
          </cell>
        </row>
        <row r="1691">
          <cell r="G1691" t="str">
            <v xml:space="preserve">Xã Minh Hòa </v>
          </cell>
          <cell r="I1691" t="str">
            <v>11505</v>
          </cell>
        </row>
        <row r="1692">
          <cell r="G1692" t="str">
            <v>Thị Trấn Hưng Nhân</v>
          </cell>
          <cell r="I1692" t="str">
            <v>11505</v>
          </cell>
        </row>
        <row r="1693">
          <cell r="G1693" t="str">
            <v>Xã Thụy Quỳnh</v>
          </cell>
          <cell r="I1693" t="str">
            <v>11507</v>
          </cell>
        </row>
        <row r="1694">
          <cell r="G1694" t="str">
            <v>Xã Thụy Chính</v>
          </cell>
          <cell r="I1694" t="str">
            <v>11507</v>
          </cell>
        </row>
        <row r="1695">
          <cell r="G1695" t="str">
            <v>Xã Thái Thượng</v>
          </cell>
          <cell r="I1695" t="str">
            <v>11507</v>
          </cell>
        </row>
        <row r="1696">
          <cell r="G1696" t="str">
            <v>Xã Thái Phúc</v>
          </cell>
          <cell r="I1696" t="str">
            <v>11507</v>
          </cell>
        </row>
        <row r="1697">
          <cell r="G1697" t="str">
            <v>Xã Thái Thọ</v>
          </cell>
          <cell r="I1697" t="str">
            <v>11507</v>
          </cell>
        </row>
        <row r="1698">
          <cell r="G1698" t="str">
            <v>Xã Thụy Tân</v>
          </cell>
          <cell r="I1698" t="str">
            <v>11507</v>
          </cell>
        </row>
        <row r="1699">
          <cell r="G1699" t="str">
            <v>Xã Thụy Hồng</v>
          </cell>
          <cell r="I1699" t="str">
            <v>11507</v>
          </cell>
        </row>
        <row r="1700">
          <cell r="G1700" t="str">
            <v>Xã Thụy Hưng</v>
          </cell>
          <cell r="I1700" t="str">
            <v>11507</v>
          </cell>
        </row>
        <row r="1701">
          <cell r="G1701" t="str">
            <v>Xã Thụy Dương</v>
          </cell>
          <cell r="I1701" t="str">
            <v>11507</v>
          </cell>
        </row>
        <row r="1702">
          <cell r="G1702" t="str">
            <v>Xã Thụy Dân</v>
          </cell>
          <cell r="I1702" t="str">
            <v>11507</v>
          </cell>
        </row>
        <row r="1703">
          <cell r="G1703" t="str">
            <v>Xã Thụy Liên</v>
          </cell>
          <cell r="I1703" t="str">
            <v>11507</v>
          </cell>
        </row>
        <row r="1704">
          <cell r="G1704" t="str">
            <v>Xã Thụy Sơn</v>
          </cell>
          <cell r="I1704" t="str">
            <v>11507</v>
          </cell>
        </row>
        <row r="1705">
          <cell r="G1705" t="str">
            <v>Xã Thái Thuỷ</v>
          </cell>
          <cell r="I1705" t="str">
            <v>11507</v>
          </cell>
        </row>
        <row r="1706">
          <cell r="G1706" t="str">
            <v xml:space="preserve">Xã Thái Sơn  </v>
          </cell>
          <cell r="I1706" t="str">
            <v>11507</v>
          </cell>
        </row>
        <row r="1707">
          <cell r="G1707" t="str">
            <v xml:space="preserve">Xã Thái Hưng </v>
          </cell>
          <cell r="I1707" t="str">
            <v>11507</v>
          </cell>
        </row>
        <row r="1708">
          <cell r="G1708" t="str">
            <v>Xã Mỹ Lộc</v>
          </cell>
          <cell r="I1708" t="str">
            <v>11507</v>
          </cell>
        </row>
        <row r="1709">
          <cell r="G1709" t="str">
            <v xml:space="preserve">Xã Thái Học </v>
          </cell>
          <cell r="I1709" t="str">
            <v>11507</v>
          </cell>
        </row>
        <row r="1710">
          <cell r="G1710" t="str">
            <v>Thị trấn Diêm Điền</v>
          </cell>
          <cell r="I1710" t="str">
            <v>11507</v>
          </cell>
        </row>
        <row r="1711">
          <cell r="G1711" t="str">
            <v>Xã Thụy Trường</v>
          </cell>
          <cell r="I1711" t="str">
            <v>11507</v>
          </cell>
        </row>
        <row r="1712">
          <cell r="G1712" t="str">
            <v>Xã Hồng Quỳnh</v>
          </cell>
          <cell r="I1712" t="str">
            <v>11507</v>
          </cell>
        </row>
        <row r="1713">
          <cell r="G1713" t="str">
            <v>Xã Thụy Dũng</v>
          </cell>
          <cell r="I1713" t="str">
            <v>11507</v>
          </cell>
        </row>
        <row r="1714">
          <cell r="G1714" t="str">
            <v xml:space="preserve">Xã Thụy An </v>
          </cell>
          <cell r="I1714" t="str">
            <v>11507</v>
          </cell>
        </row>
        <row r="1715">
          <cell r="G1715" t="str">
            <v>Xã Thụy Ninh</v>
          </cell>
          <cell r="I1715" t="str">
            <v>11507</v>
          </cell>
        </row>
        <row r="1716">
          <cell r="G1716" t="str">
            <v>Xã Thụy Việt</v>
          </cell>
          <cell r="I1716" t="str">
            <v>11507</v>
          </cell>
        </row>
        <row r="1717">
          <cell r="G1717" t="str">
            <v>Xã Thụy Văn</v>
          </cell>
          <cell r="I1717" t="str">
            <v>11507</v>
          </cell>
        </row>
        <row r="1718">
          <cell r="G1718" t="str">
            <v>Xã Thụy Xuân</v>
          </cell>
          <cell r="I1718" t="str">
            <v>11507</v>
          </cell>
        </row>
        <row r="1719">
          <cell r="G1719" t="str">
            <v>Xã Thụy Trình</v>
          </cell>
          <cell r="I1719" t="str">
            <v>11507</v>
          </cell>
        </row>
        <row r="1720">
          <cell r="G1720" t="str">
            <v>Xã Thụy Bình</v>
          </cell>
          <cell r="I1720" t="str">
            <v>11507</v>
          </cell>
        </row>
        <row r="1721">
          <cell r="G1721" t="str">
            <v>Xã Thụy Hải</v>
          </cell>
          <cell r="I1721" t="str">
            <v>11507</v>
          </cell>
        </row>
        <row r="1722">
          <cell r="G1722" t="str">
            <v>Xã Thụy Phúc</v>
          </cell>
          <cell r="I1722" t="str">
            <v>11507</v>
          </cell>
        </row>
        <row r="1723">
          <cell r="G1723" t="str">
            <v>Xã Thụy Lương</v>
          </cell>
          <cell r="I1723" t="str">
            <v>11507</v>
          </cell>
        </row>
        <row r="1724">
          <cell r="G1724" t="str">
            <v>Xã Thụy Duyên</v>
          </cell>
          <cell r="I1724" t="str">
            <v>11507</v>
          </cell>
        </row>
        <row r="1725">
          <cell r="G1725" t="str">
            <v>Xã Thụy Hà</v>
          </cell>
          <cell r="I1725" t="str">
            <v>11507</v>
          </cell>
        </row>
        <row r="1726">
          <cell r="G1726" t="str">
            <v>Xã Thụy Thanh</v>
          </cell>
          <cell r="I1726" t="str">
            <v>11507</v>
          </cell>
        </row>
        <row r="1727">
          <cell r="G1727" t="str">
            <v>Xã Thụy Phong</v>
          </cell>
          <cell r="I1727" t="str">
            <v>11507</v>
          </cell>
        </row>
        <row r="1728">
          <cell r="G1728" t="str">
            <v>Xã Thái Nguyên</v>
          </cell>
          <cell r="I1728" t="str">
            <v>11507</v>
          </cell>
        </row>
        <row r="1729">
          <cell r="G1729" t="str">
            <v xml:space="preserve">Xã Thái Dương </v>
          </cell>
          <cell r="I1729" t="str">
            <v>11507</v>
          </cell>
        </row>
        <row r="1730">
          <cell r="G1730" t="str">
            <v>Xã Thái Giang</v>
          </cell>
          <cell r="I1730" t="str">
            <v>11507</v>
          </cell>
        </row>
        <row r="1731">
          <cell r="G1731" t="str">
            <v xml:space="preserve">Xã Thái Hòa  </v>
          </cell>
          <cell r="I1731" t="str">
            <v>11507</v>
          </cell>
        </row>
        <row r="1732">
          <cell r="G1732" t="str">
            <v>Xã Thái Hồng</v>
          </cell>
          <cell r="I1732" t="str">
            <v>11507</v>
          </cell>
        </row>
        <row r="1733">
          <cell r="G1733" t="str">
            <v>Xã Thái An</v>
          </cell>
          <cell r="I1733" t="str">
            <v>11507</v>
          </cell>
        </row>
        <row r="1734">
          <cell r="G1734" t="str">
            <v>Xã Thái Đô</v>
          </cell>
          <cell r="I1734" t="str">
            <v>11507</v>
          </cell>
        </row>
        <row r="1735">
          <cell r="G1735" t="str">
            <v>Xã Thái Xuyên</v>
          </cell>
          <cell r="I1735" t="str">
            <v>11507</v>
          </cell>
        </row>
        <row r="1736">
          <cell r="G1736" t="str">
            <v>Xã Thái Hà</v>
          </cell>
          <cell r="I1736" t="str">
            <v>11507</v>
          </cell>
        </row>
        <row r="1737">
          <cell r="G1737" t="str">
            <v xml:space="preserve">Xã Thái Tân </v>
          </cell>
          <cell r="I1737" t="str">
            <v>11507</v>
          </cell>
        </row>
        <row r="1738">
          <cell r="G1738" t="str">
            <v>Xã Thái Thuần</v>
          </cell>
          <cell r="I1738" t="str">
            <v>11507</v>
          </cell>
        </row>
        <row r="1739">
          <cell r="G1739" t="str">
            <v xml:space="preserve">Xã Thái Thịnh </v>
          </cell>
          <cell r="I1739" t="str">
            <v>11507</v>
          </cell>
        </row>
        <row r="1740">
          <cell r="G1740" t="str">
            <v>Xã Thái Thành</v>
          </cell>
          <cell r="I1740" t="str">
            <v>11507</v>
          </cell>
        </row>
        <row r="1741">
          <cell r="G1741" t="str">
            <v xml:space="preserve">Xã Đông Sơn  </v>
          </cell>
          <cell r="I1741" t="str">
            <v>11509</v>
          </cell>
        </row>
        <row r="1742">
          <cell r="G1742" t="str">
            <v xml:space="preserve">Xã Chương Dương </v>
          </cell>
          <cell r="I1742" t="str">
            <v>11509</v>
          </cell>
        </row>
        <row r="1743">
          <cell r="G1743" t="str">
            <v xml:space="preserve">Xã Phú Châu </v>
          </cell>
          <cell r="I1743" t="str">
            <v>11509</v>
          </cell>
        </row>
        <row r="1744">
          <cell r="G1744" t="str">
            <v>Xã Hoa Nam</v>
          </cell>
          <cell r="I1744" t="str">
            <v>11509</v>
          </cell>
        </row>
        <row r="1745">
          <cell r="G1745" t="str">
            <v>Xã Đông Huy</v>
          </cell>
          <cell r="I1745" t="str">
            <v>11509</v>
          </cell>
        </row>
        <row r="1746">
          <cell r="G1746" t="str">
            <v xml:space="preserve">Xã Minh Tân       </v>
          </cell>
          <cell r="I1746" t="str">
            <v>11509</v>
          </cell>
        </row>
        <row r="1747">
          <cell r="G1747" t="str">
            <v>Xã Phong Châu</v>
          </cell>
          <cell r="I1747" t="str">
            <v>11509</v>
          </cell>
        </row>
        <row r="1748">
          <cell r="G1748" t="str">
            <v>Xã Đông Giang</v>
          </cell>
          <cell r="I1748" t="str">
            <v>11509</v>
          </cell>
        </row>
        <row r="1749">
          <cell r="G1749" t="str">
            <v>Xã Đông Các</v>
          </cell>
          <cell r="I1749" t="str">
            <v>11509</v>
          </cell>
        </row>
        <row r="1750">
          <cell r="G1750" t="str">
            <v>Xã Đông Tân</v>
          </cell>
          <cell r="I1750" t="str">
            <v>11509</v>
          </cell>
        </row>
        <row r="1751">
          <cell r="G1751" t="str">
            <v xml:space="preserve">Xã Bạch Đằng  </v>
          </cell>
          <cell r="I1751" t="str">
            <v>11509</v>
          </cell>
        </row>
        <row r="1752">
          <cell r="G1752" t="str">
            <v>Xã Đông Phong</v>
          </cell>
          <cell r="I1752" t="str">
            <v>11509</v>
          </cell>
        </row>
        <row r="1753">
          <cell r="G1753" t="str">
            <v>Xã Đông Lĩnh</v>
          </cell>
          <cell r="I1753" t="str">
            <v>11509</v>
          </cell>
        </row>
        <row r="1754">
          <cell r="G1754" t="str">
            <v>Thị trấn Đông Hưng</v>
          </cell>
          <cell r="I1754" t="str">
            <v>11509</v>
          </cell>
        </row>
        <row r="1755">
          <cell r="G1755" t="str">
            <v>Xã Đô Lương</v>
          </cell>
          <cell r="I1755" t="str">
            <v>11509</v>
          </cell>
        </row>
        <row r="1756">
          <cell r="G1756" t="str">
            <v xml:space="preserve">Xã Đông Phương </v>
          </cell>
          <cell r="I1756" t="str">
            <v>11509</v>
          </cell>
        </row>
        <row r="1757">
          <cell r="G1757" t="str">
            <v>Xã Liên Giang</v>
          </cell>
          <cell r="I1757" t="str">
            <v>11509</v>
          </cell>
        </row>
        <row r="1758">
          <cell r="G1758" t="str">
            <v xml:space="preserve">Xã An Châu </v>
          </cell>
          <cell r="I1758" t="str">
            <v>11509</v>
          </cell>
        </row>
        <row r="1759">
          <cell r="G1759" t="str">
            <v>Xã Đông Cường</v>
          </cell>
          <cell r="I1759" t="str">
            <v>11509</v>
          </cell>
        </row>
        <row r="1760">
          <cell r="G1760" t="str">
            <v>Xã Phú Lương</v>
          </cell>
          <cell r="I1760" t="str">
            <v>11509</v>
          </cell>
        </row>
        <row r="1761">
          <cell r="G1761" t="str">
            <v xml:space="preserve">Xã Mê Linh </v>
          </cell>
          <cell r="I1761" t="str">
            <v>11509</v>
          </cell>
        </row>
        <row r="1762">
          <cell r="G1762" t="str">
            <v>Xã Lô Giang</v>
          </cell>
          <cell r="I1762" t="str">
            <v>11509</v>
          </cell>
        </row>
        <row r="1763">
          <cell r="G1763" t="str">
            <v xml:space="preserve">Xã Đông La </v>
          </cell>
          <cell r="I1763" t="str">
            <v>11509</v>
          </cell>
        </row>
        <row r="1764">
          <cell r="G1764" t="str">
            <v>Xã Đông Xá</v>
          </cell>
          <cell r="I1764" t="str">
            <v>11509</v>
          </cell>
        </row>
        <row r="1765">
          <cell r="G1765" t="str">
            <v>Xã Nguyên Xá</v>
          </cell>
          <cell r="I1765" t="str">
            <v>11509</v>
          </cell>
        </row>
        <row r="1766">
          <cell r="G1766" t="str">
            <v xml:space="preserve">Xã Hợp Tiến  </v>
          </cell>
          <cell r="I1766" t="str">
            <v>11509</v>
          </cell>
        </row>
        <row r="1767">
          <cell r="G1767" t="str">
            <v>Xã Hồng Việt</v>
          </cell>
          <cell r="I1767" t="str">
            <v>11509</v>
          </cell>
        </row>
        <row r="1768">
          <cell r="G1768" t="str">
            <v>Xã Đông Hà</v>
          </cell>
          <cell r="I1768" t="str">
            <v>11509</v>
          </cell>
        </row>
        <row r="1769">
          <cell r="G1769" t="str">
            <v>Xã Đông Kinh</v>
          </cell>
          <cell r="I1769" t="str">
            <v>11509</v>
          </cell>
        </row>
        <row r="1770">
          <cell r="G1770" t="str">
            <v>Xã Đông Hợp</v>
          </cell>
          <cell r="I1770" t="str">
            <v>11509</v>
          </cell>
        </row>
        <row r="1771">
          <cell r="G1771" t="str">
            <v xml:space="preserve">Xã Thăng Long </v>
          </cell>
          <cell r="I1771" t="str">
            <v>11509</v>
          </cell>
        </row>
        <row r="1772">
          <cell r="G1772" t="str">
            <v>Xã Hoa Lư</v>
          </cell>
          <cell r="I1772" t="str">
            <v>11509</v>
          </cell>
        </row>
        <row r="1773">
          <cell r="G1773" t="str">
            <v xml:space="preserve">Xã Minh Châu  </v>
          </cell>
          <cell r="I1773" t="str">
            <v>11509</v>
          </cell>
        </row>
        <row r="1774">
          <cell r="G1774" t="str">
            <v>Xã Đông Vinh</v>
          </cell>
          <cell r="I1774" t="str">
            <v>11509</v>
          </cell>
        </row>
        <row r="1775">
          <cell r="G1775" t="str">
            <v>Xã Đông Động</v>
          </cell>
          <cell r="I1775" t="str">
            <v>11509</v>
          </cell>
        </row>
        <row r="1776">
          <cell r="G1776" t="str">
            <v>Xã Hồng Châu</v>
          </cell>
          <cell r="I1776" t="str">
            <v>11509</v>
          </cell>
        </row>
        <row r="1777">
          <cell r="G1777" t="str">
            <v>Xã Trọng Quan</v>
          </cell>
          <cell r="I1777" t="str">
            <v>11509</v>
          </cell>
        </row>
        <row r="1778">
          <cell r="G1778" t="str">
            <v>Xã Hồng Giang</v>
          </cell>
          <cell r="I1778" t="str">
            <v>11509</v>
          </cell>
        </row>
        <row r="1779">
          <cell r="G1779" t="str">
            <v xml:space="preserve">Xã Đông Quang </v>
          </cell>
          <cell r="I1779" t="str">
            <v>11509</v>
          </cell>
        </row>
        <row r="1780">
          <cell r="G1780" t="str">
            <v xml:space="preserve">Xã Đông Xuân  </v>
          </cell>
          <cell r="I1780" t="str">
            <v>11509</v>
          </cell>
        </row>
        <row r="1781">
          <cell r="G1781" t="str">
            <v>Xã Đông á</v>
          </cell>
          <cell r="I1781" t="str">
            <v>11509</v>
          </cell>
        </row>
        <row r="1782">
          <cell r="G1782" t="str">
            <v>Xã Đông Hoàng</v>
          </cell>
          <cell r="I1782" t="str">
            <v>11509</v>
          </cell>
        </row>
        <row r="1783">
          <cell r="G1783" t="str">
            <v>Xã Đông Dương</v>
          </cell>
          <cell r="I1783" t="str">
            <v>11509</v>
          </cell>
        </row>
        <row r="1784">
          <cell r="G1784" t="str">
            <v xml:space="preserve">Xã Đồng Phú </v>
          </cell>
          <cell r="I1784" t="str">
            <v>11509</v>
          </cell>
        </row>
        <row r="1785">
          <cell r="G1785" t="str">
            <v>Xã Hồng Lý</v>
          </cell>
          <cell r="I1785" t="str">
            <v>11511</v>
          </cell>
        </row>
        <row r="1786">
          <cell r="G1786" t="str">
            <v>Xã Minh Lãng</v>
          </cell>
          <cell r="I1786" t="str">
            <v>11511</v>
          </cell>
        </row>
        <row r="1787">
          <cell r="G1787" t="str">
            <v>Xã Vũ Hội</v>
          </cell>
          <cell r="I1787" t="str">
            <v>11511</v>
          </cell>
        </row>
        <row r="1788">
          <cell r="G1788" t="str">
            <v xml:space="preserve">Xã Hồng Phong    </v>
          </cell>
          <cell r="I1788" t="str">
            <v>11511</v>
          </cell>
        </row>
        <row r="1789">
          <cell r="G1789" t="str">
            <v>Xã Vũ Tiến</v>
          </cell>
          <cell r="I1789" t="str">
            <v>11511</v>
          </cell>
        </row>
        <row r="1790">
          <cell r="G1790" t="str">
            <v xml:space="preserve">Xã Nguyên Xá </v>
          </cell>
          <cell r="I1790" t="str">
            <v>11511</v>
          </cell>
        </row>
        <row r="1791">
          <cell r="G1791" t="str">
            <v xml:space="preserve">Xã Xuân Hòa </v>
          </cell>
          <cell r="I1791" t="str">
            <v>11511</v>
          </cell>
        </row>
        <row r="1792">
          <cell r="G1792" t="str">
            <v>Xã Song Lãng</v>
          </cell>
          <cell r="I1792" t="str">
            <v>11511</v>
          </cell>
        </row>
        <row r="1793">
          <cell r="G1793" t="str">
            <v>Xã Tam Quang</v>
          </cell>
          <cell r="I1793" t="str">
            <v>11511</v>
          </cell>
        </row>
        <row r="1794">
          <cell r="G1794" t="str">
            <v>Xã Song An</v>
          </cell>
          <cell r="I1794" t="str">
            <v>11511</v>
          </cell>
        </row>
        <row r="1795">
          <cell r="G1795" t="str">
            <v>Thị trấn Vũ Thư</v>
          </cell>
          <cell r="I1795" t="str">
            <v>11511</v>
          </cell>
        </row>
        <row r="1796">
          <cell r="G1796" t="str">
            <v xml:space="preserve">Xã Đồng Thanh </v>
          </cell>
          <cell r="I1796" t="str">
            <v>11511</v>
          </cell>
        </row>
        <row r="1797">
          <cell r="G1797" t="str">
            <v xml:space="preserve">Xã Hiệp Hòa  </v>
          </cell>
          <cell r="I1797" t="str">
            <v>11511</v>
          </cell>
        </row>
        <row r="1798">
          <cell r="G1798" t="str">
            <v>Xã Phúc Thành</v>
          </cell>
          <cell r="I1798" t="str">
            <v>11511</v>
          </cell>
        </row>
        <row r="1799">
          <cell r="G1799" t="str">
            <v xml:space="preserve">Xã Tân Phong  </v>
          </cell>
          <cell r="I1799" t="str">
            <v>11511</v>
          </cell>
        </row>
        <row r="1800">
          <cell r="G1800" t="str">
            <v xml:space="preserve">Xã Tân Hòa  </v>
          </cell>
          <cell r="I1800" t="str">
            <v>11511</v>
          </cell>
        </row>
        <row r="1801">
          <cell r="G1801" t="str">
            <v xml:space="preserve">Xã Việt Hùng  </v>
          </cell>
          <cell r="I1801" t="str">
            <v>11511</v>
          </cell>
        </row>
        <row r="1802">
          <cell r="G1802" t="str">
            <v xml:space="preserve">Xã Minh Khai   </v>
          </cell>
          <cell r="I1802" t="str">
            <v>11511</v>
          </cell>
        </row>
        <row r="1803">
          <cell r="G1803" t="str">
            <v>Xã Dũng Nghĩa</v>
          </cell>
          <cell r="I1803" t="str">
            <v>11511</v>
          </cell>
        </row>
        <row r="1804">
          <cell r="G1804" t="str">
            <v xml:space="preserve">Xã Minh Quang </v>
          </cell>
          <cell r="I1804" t="str">
            <v>11511</v>
          </cell>
        </row>
        <row r="1805">
          <cell r="G1805" t="str">
            <v xml:space="preserve">Xã Tân Lập  </v>
          </cell>
          <cell r="I1805" t="str">
            <v>11511</v>
          </cell>
        </row>
        <row r="1806">
          <cell r="G1806" t="str">
            <v>Xã Bách Thuận</v>
          </cell>
          <cell r="I1806" t="str">
            <v>11511</v>
          </cell>
        </row>
        <row r="1807">
          <cell r="G1807" t="str">
            <v>Xã Tự Tân</v>
          </cell>
          <cell r="I1807" t="str">
            <v>11511</v>
          </cell>
        </row>
        <row r="1808">
          <cell r="G1808" t="str">
            <v>Xã Trung An</v>
          </cell>
          <cell r="I1808" t="str">
            <v>11511</v>
          </cell>
        </row>
        <row r="1809">
          <cell r="G1809" t="str">
            <v xml:space="preserve">Xã Hòa Bình    </v>
          </cell>
          <cell r="I1809" t="str">
            <v>11511</v>
          </cell>
        </row>
        <row r="1810">
          <cell r="G1810" t="str">
            <v>Xã Việt Thuận</v>
          </cell>
          <cell r="I1810" t="str">
            <v>11511</v>
          </cell>
        </row>
        <row r="1811">
          <cell r="G1811" t="str">
            <v>Xã Vũ Vinh</v>
          </cell>
          <cell r="I1811" t="str">
            <v>11511</v>
          </cell>
        </row>
        <row r="1812">
          <cell r="G1812" t="str">
            <v>Xã Vũ Đoài</v>
          </cell>
          <cell r="I1812" t="str">
            <v>11511</v>
          </cell>
        </row>
        <row r="1813">
          <cell r="G1813" t="str">
            <v>Xã Vũ Vân</v>
          </cell>
          <cell r="I1813" t="str">
            <v>11511</v>
          </cell>
        </row>
        <row r="1814">
          <cell r="G1814" t="str">
            <v>Xã Duy Nhất</v>
          </cell>
          <cell r="I1814" t="str">
            <v>11511</v>
          </cell>
        </row>
        <row r="1815">
          <cell r="G1815" t="str">
            <v>Xã Trà Giang</v>
          </cell>
          <cell r="I1815" t="str">
            <v>11513</v>
          </cell>
        </row>
        <row r="1816">
          <cell r="G1816" t="str">
            <v>Xã Vũ Lễ</v>
          </cell>
          <cell r="I1816" t="str">
            <v>11513</v>
          </cell>
        </row>
        <row r="1817">
          <cell r="G1817" t="str">
            <v xml:space="preserve">Xã Hòa Bình     </v>
          </cell>
          <cell r="I1817" t="str">
            <v>11513</v>
          </cell>
        </row>
        <row r="1818">
          <cell r="G1818" t="str">
            <v xml:space="preserve">Xã Quang Trung     </v>
          </cell>
          <cell r="I1818" t="str">
            <v>11513</v>
          </cell>
        </row>
        <row r="1819">
          <cell r="G1819" t="str">
            <v xml:space="preserve">Xã Quốc Tuấn   </v>
          </cell>
          <cell r="I1819" t="str">
            <v>11513</v>
          </cell>
        </row>
        <row r="1820">
          <cell r="G1820" t="str">
            <v xml:space="preserve">Xã Hồng Thái   </v>
          </cell>
          <cell r="I1820" t="str">
            <v>11513</v>
          </cell>
        </row>
        <row r="1821">
          <cell r="G1821" t="str">
            <v xml:space="preserve">Xã Quyết Tiến </v>
          </cell>
          <cell r="I1821" t="str">
            <v>11513</v>
          </cell>
        </row>
        <row r="1822">
          <cell r="G1822" t="str">
            <v>Xã Thượng Hiền</v>
          </cell>
          <cell r="I1822" t="str">
            <v>11513</v>
          </cell>
        </row>
        <row r="1823">
          <cell r="G1823" t="str">
            <v>Xã Quang Lịch</v>
          </cell>
          <cell r="I1823" t="str">
            <v>11513</v>
          </cell>
        </row>
        <row r="1824">
          <cell r="G1824" t="str">
            <v>Xã Quang Bình</v>
          </cell>
          <cell r="I1824" t="str">
            <v>11513</v>
          </cell>
        </row>
        <row r="1825">
          <cell r="G1825" t="str">
            <v>Xã Vũ Công</v>
          </cell>
          <cell r="I1825" t="str">
            <v>11513</v>
          </cell>
        </row>
        <row r="1826">
          <cell r="G1826" t="str">
            <v>Xã Minh Hưng</v>
          </cell>
          <cell r="I1826" t="str">
            <v>11513</v>
          </cell>
        </row>
        <row r="1827">
          <cell r="G1827" t="str">
            <v>Xã Nam Bình</v>
          </cell>
          <cell r="I1827" t="str">
            <v>11513</v>
          </cell>
        </row>
        <row r="1828">
          <cell r="G1828" t="str">
            <v xml:space="preserve">Xã Hồng Tiến </v>
          </cell>
          <cell r="I1828" t="str">
            <v>11513</v>
          </cell>
        </row>
        <row r="1829">
          <cell r="G1829" t="str">
            <v>Thị trấn Thanh Nê</v>
          </cell>
          <cell r="I1829" t="str">
            <v>11513</v>
          </cell>
        </row>
        <row r="1830">
          <cell r="G1830" t="str">
            <v xml:space="preserve">Xã An Bình </v>
          </cell>
          <cell r="I1830" t="str">
            <v>11513</v>
          </cell>
        </row>
        <row r="1831">
          <cell r="G1831" t="str">
            <v>Xã Vũ Tây</v>
          </cell>
          <cell r="I1831" t="str">
            <v>11513</v>
          </cell>
        </row>
        <row r="1832">
          <cell r="G1832" t="str">
            <v>Xã Bình Nguyên</v>
          </cell>
          <cell r="I1832" t="str">
            <v>11513</v>
          </cell>
        </row>
        <row r="1833">
          <cell r="G1833" t="str">
            <v>Xã Vũ Sơn</v>
          </cell>
          <cell r="I1833" t="str">
            <v>11513</v>
          </cell>
        </row>
        <row r="1834">
          <cell r="G1834" t="str">
            <v xml:space="preserve">Xã Lê Lợi    </v>
          </cell>
          <cell r="I1834" t="str">
            <v>11513</v>
          </cell>
        </row>
        <row r="1835">
          <cell r="G1835" t="str">
            <v xml:space="preserve">Xã Thanh Tân </v>
          </cell>
          <cell r="I1835" t="str">
            <v>11513</v>
          </cell>
        </row>
        <row r="1836">
          <cell r="G1836" t="str">
            <v>Xã Nam Cao</v>
          </cell>
          <cell r="I1836" t="str">
            <v>11513</v>
          </cell>
        </row>
        <row r="1837">
          <cell r="G1837" t="str">
            <v>Xã Đình Phùng</v>
          </cell>
          <cell r="I1837" t="str">
            <v>11513</v>
          </cell>
        </row>
        <row r="1838">
          <cell r="G1838" t="str">
            <v>Xã Vũ Ninh</v>
          </cell>
          <cell r="I1838" t="str">
            <v>11513</v>
          </cell>
        </row>
        <row r="1839">
          <cell r="G1839" t="str">
            <v>Xã Vũ An</v>
          </cell>
          <cell r="I1839" t="str">
            <v>11513</v>
          </cell>
        </row>
        <row r="1840">
          <cell r="G1840" t="str">
            <v xml:space="preserve">Xã Bình Minh    </v>
          </cell>
          <cell r="I1840" t="str">
            <v>11513</v>
          </cell>
        </row>
        <row r="1841">
          <cell r="G1841" t="str">
            <v>Xã Vũ Quí</v>
          </cell>
          <cell r="I1841" t="str">
            <v>11513</v>
          </cell>
        </row>
        <row r="1842">
          <cell r="G1842" t="str">
            <v>Xã An Bồi</v>
          </cell>
          <cell r="I1842" t="str">
            <v>11513</v>
          </cell>
        </row>
        <row r="1843">
          <cell r="G1843" t="str">
            <v>Xã Vũ Trung</v>
          </cell>
          <cell r="I1843" t="str">
            <v>11513</v>
          </cell>
        </row>
        <row r="1844">
          <cell r="G1844" t="str">
            <v>Xã Vũ Thắng</v>
          </cell>
          <cell r="I1844" t="str">
            <v>11513</v>
          </cell>
        </row>
        <row r="1845">
          <cell r="G1845" t="str">
            <v>Xã Vũ Hòa</v>
          </cell>
          <cell r="I1845" t="str">
            <v>11513</v>
          </cell>
        </row>
        <row r="1846">
          <cell r="G1846" t="str">
            <v xml:space="preserve">Xã Quang Minh </v>
          </cell>
          <cell r="I1846" t="str">
            <v>11513</v>
          </cell>
        </row>
        <row r="1847">
          <cell r="G1847" t="str">
            <v xml:space="preserve">Xã Quang Hưng   </v>
          </cell>
          <cell r="I1847" t="str">
            <v>11513</v>
          </cell>
        </row>
        <row r="1848">
          <cell r="G1848" t="str">
            <v>Xã Vũ Bình</v>
          </cell>
          <cell r="I1848" t="str">
            <v>11513</v>
          </cell>
        </row>
        <row r="1849">
          <cell r="G1849" t="str">
            <v xml:space="preserve">Xã Minh Tân        </v>
          </cell>
          <cell r="I1849" t="str">
            <v>11513</v>
          </cell>
        </row>
        <row r="1850">
          <cell r="G1850" t="str">
            <v>Xã Bình Thanh</v>
          </cell>
          <cell r="I1850" t="str">
            <v>11513</v>
          </cell>
        </row>
        <row r="1851">
          <cell r="G1851" t="str">
            <v>Xã Bình Định</v>
          </cell>
          <cell r="I1851" t="str">
            <v>11513</v>
          </cell>
        </row>
        <row r="1852">
          <cell r="G1852" t="str">
            <v>Xã Tây Phong</v>
          </cell>
          <cell r="I1852" t="str">
            <v>11515</v>
          </cell>
        </row>
        <row r="1853">
          <cell r="G1853" t="str">
            <v>Xã Nam Hà</v>
          </cell>
          <cell r="I1853" t="str">
            <v>11515</v>
          </cell>
        </row>
        <row r="1854">
          <cell r="G1854" t="str">
            <v>Xã Tây Ninh</v>
          </cell>
          <cell r="I1854" t="str">
            <v>11515</v>
          </cell>
        </row>
        <row r="1855">
          <cell r="G1855" t="str">
            <v>Thị trấn Tiền Hải</v>
          </cell>
          <cell r="I1855" t="str">
            <v>11515</v>
          </cell>
        </row>
        <row r="1856">
          <cell r="G1856" t="str">
            <v>Xã Vũ Lăng</v>
          </cell>
          <cell r="I1856" t="str">
            <v>11515</v>
          </cell>
        </row>
        <row r="1857">
          <cell r="G1857" t="str">
            <v>Xã Đông Trung</v>
          </cell>
          <cell r="I1857" t="str">
            <v>11515</v>
          </cell>
        </row>
        <row r="1858">
          <cell r="G1858" t="str">
            <v xml:space="preserve">Xã Đông Phong </v>
          </cell>
          <cell r="I1858" t="str">
            <v>11515</v>
          </cell>
        </row>
        <row r="1859">
          <cell r="G1859" t="str">
            <v xml:space="preserve">Xã Nam Thanh </v>
          </cell>
          <cell r="I1859" t="str">
            <v>11515</v>
          </cell>
        </row>
        <row r="1860">
          <cell r="G1860" t="str">
            <v xml:space="preserve">Xã Nam Hải </v>
          </cell>
          <cell r="I1860" t="str">
            <v>11515</v>
          </cell>
        </row>
        <row r="1861">
          <cell r="G1861" t="str">
            <v>Xã Đông Lâm</v>
          </cell>
          <cell r="I1861" t="str">
            <v>11515</v>
          </cell>
        </row>
        <row r="1862">
          <cell r="G1862" t="str">
            <v>Xã Phương Công</v>
          </cell>
          <cell r="I1862" t="str">
            <v>11515</v>
          </cell>
        </row>
        <row r="1863">
          <cell r="G1863" t="str">
            <v>Xã Tây Tiến</v>
          </cell>
          <cell r="I1863" t="str">
            <v>11515</v>
          </cell>
        </row>
        <row r="1864">
          <cell r="G1864" t="str">
            <v xml:space="preserve">Xã Nam Cường </v>
          </cell>
          <cell r="I1864" t="str">
            <v>11515</v>
          </cell>
        </row>
        <row r="1865">
          <cell r="G1865" t="str">
            <v>Xã Vân Trường</v>
          </cell>
          <cell r="I1865" t="str">
            <v>11515</v>
          </cell>
        </row>
        <row r="1866">
          <cell r="G1866" t="str">
            <v xml:space="preserve">Xã Nam Thắng </v>
          </cell>
          <cell r="I1866" t="str">
            <v>11515</v>
          </cell>
        </row>
        <row r="1867">
          <cell r="G1867" t="str">
            <v xml:space="preserve">Xã Nam Chính </v>
          </cell>
          <cell r="I1867" t="str">
            <v>11515</v>
          </cell>
        </row>
        <row r="1868">
          <cell r="G1868" t="str">
            <v>Xã Bắc Hải</v>
          </cell>
          <cell r="I1868" t="str">
            <v>11515</v>
          </cell>
        </row>
        <row r="1869">
          <cell r="G1869" t="str">
            <v>Xã Nam Thịnh</v>
          </cell>
          <cell r="I1869" t="str">
            <v>11515</v>
          </cell>
        </row>
        <row r="1870">
          <cell r="G1870" t="str">
            <v xml:space="preserve">Xã Nam Trung </v>
          </cell>
          <cell r="I1870" t="str">
            <v>11515</v>
          </cell>
        </row>
        <row r="1871">
          <cell r="G1871" t="str">
            <v xml:space="preserve">Xã Nam Hồng   </v>
          </cell>
          <cell r="I1871" t="str">
            <v>11515</v>
          </cell>
        </row>
        <row r="1872">
          <cell r="G1872" t="str">
            <v xml:space="preserve">Xã Nam Hưng  </v>
          </cell>
          <cell r="I1872" t="str">
            <v>11515</v>
          </cell>
        </row>
        <row r="1873">
          <cell r="G1873" t="str">
            <v>Xã Nam Phú</v>
          </cell>
          <cell r="I1873" t="str">
            <v>11515</v>
          </cell>
        </row>
        <row r="1874">
          <cell r="G1874" t="str">
            <v>Xã Tây Giang</v>
          </cell>
          <cell r="I1874" t="str">
            <v>11515</v>
          </cell>
        </row>
        <row r="1875">
          <cell r="G1875" t="str">
            <v xml:space="preserve">Xã Đông Hải </v>
          </cell>
          <cell r="I1875" t="str">
            <v>11515</v>
          </cell>
        </row>
        <row r="1876">
          <cell r="G1876" t="str">
            <v>Xã Đông Trà</v>
          </cell>
          <cell r="I1876" t="str">
            <v>11515</v>
          </cell>
        </row>
        <row r="1877">
          <cell r="G1877" t="str">
            <v>Xã Đông Long</v>
          </cell>
          <cell r="I1877" t="str">
            <v>11515</v>
          </cell>
        </row>
        <row r="1878">
          <cell r="G1878" t="str">
            <v>Xã Đông Quí</v>
          </cell>
          <cell r="I1878" t="str">
            <v>11515</v>
          </cell>
        </row>
        <row r="1879">
          <cell r="G1879" t="str">
            <v xml:space="preserve">Xã Đông Xuyên </v>
          </cell>
          <cell r="I1879" t="str">
            <v>11515</v>
          </cell>
        </row>
        <row r="1880">
          <cell r="G1880" t="str">
            <v>Xã Tây Lương</v>
          </cell>
          <cell r="I1880" t="str">
            <v>11515</v>
          </cell>
        </row>
        <row r="1881">
          <cell r="G1881" t="str">
            <v xml:space="preserve">Xã Đông Hoàng </v>
          </cell>
          <cell r="I1881" t="str">
            <v>11515</v>
          </cell>
        </row>
        <row r="1882">
          <cell r="G1882" t="str">
            <v>Xã Đông Minh</v>
          </cell>
          <cell r="I1882" t="str">
            <v>11515</v>
          </cell>
        </row>
        <row r="1883">
          <cell r="G1883" t="str">
            <v>Xã Tây An</v>
          </cell>
          <cell r="I1883" t="str">
            <v>11515</v>
          </cell>
        </row>
        <row r="1884">
          <cell r="G1884" t="str">
            <v xml:space="preserve">Xã An Ninh  </v>
          </cell>
          <cell r="I1884" t="str">
            <v>11515</v>
          </cell>
        </row>
        <row r="1885">
          <cell r="G1885" t="str">
            <v>Xã Tây Sơn</v>
          </cell>
          <cell r="I1885" t="str">
            <v>11515</v>
          </cell>
        </row>
        <row r="1886">
          <cell r="G1886" t="str">
            <v>Xã Đông Cơ</v>
          </cell>
          <cell r="I1886" t="str">
            <v>11515</v>
          </cell>
        </row>
        <row r="1887">
          <cell r="G1887" t="str">
            <v>Phường Nam Thành</v>
          </cell>
          <cell r="I1887" t="str">
            <v>11701</v>
          </cell>
        </row>
        <row r="1888">
          <cell r="G1888" t="str">
            <v>Phường Đông Thành</v>
          </cell>
          <cell r="I1888" t="str">
            <v>11701</v>
          </cell>
        </row>
        <row r="1889">
          <cell r="G1889" t="str">
            <v>Phường Phúc Thành</v>
          </cell>
          <cell r="I1889" t="str">
            <v>11701</v>
          </cell>
        </row>
        <row r="1890">
          <cell r="G1890" t="str">
            <v>Xã Ninh Nhất</v>
          </cell>
          <cell r="I1890" t="str">
            <v>11701</v>
          </cell>
        </row>
        <row r="1891">
          <cell r="G1891" t="str">
            <v>Phường Ninh Phong</v>
          </cell>
          <cell r="I1891" t="str">
            <v>11701</v>
          </cell>
        </row>
        <row r="1892">
          <cell r="G1892" t="str">
            <v xml:space="preserve">Phường Tân Thành </v>
          </cell>
          <cell r="I1892" t="str">
            <v>11701</v>
          </cell>
        </row>
        <row r="1893">
          <cell r="G1893" t="str">
            <v xml:space="preserve">Phường Thanh Bình </v>
          </cell>
          <cell r="I1893" t="str">
            <v>11701</v>
          </cell>
        </row>
        <row r="1894">
          <cell r="G1894" t="str">
            <v>Phường Vân Giang</v>
          </cell>
          <cell r="I1894" t="str">
            <v>11701</v>
          </cell>
        </row>
        <row r="1895">
          <cell r="G1895" t="str">
            <v>Phường Bích Đào</v>
          </cell>
          <cell r="I1895" t="str">
            <v>11701</v>
          </cell>
        </row>
        <row r="1896">
          <cell r="G1896" t="str">
            <v>Phường Nam Bình</v>
          </cell>
          <cell r="I1896" t="str">
            <v>11701</v>
          </cell>
        </row>
        <row r="1897">
          <cell r="G1897" t="str">
            <v>Phường Ninh Khánh</v>
          </cell>
          <cell r="I1897" t="str">
            <v>11701</v>
          </cell>
        </row>
        <row r="1898">
          <cell r="G1898" t="str">
            <v>Xã Ninh Tiến</v>
          </cell>
          <cell r="I1898" t="str">
            <v>11701</v>
          </cell>
        </row>
        <row r="1899">
          <cell r="G1899" t="str">
            <v>Xã Ninh Phúc</v>
          </cell>
          <cell r="I1899" t="str">
            <v>11701</v>
          </cell>
        </row>
        <row r="1900">
          <cell r="G1900" t="str">
            <v>Phường Ninh Sơn</v>
          </cell>
          <cell r="I1900" t="str">
            <v>11701</v>
          </cell>
        </row>
        <row r="1901">
          <cell r="G1901" t="str">
            <v xml:space="preserve">Xã Yên Bình  </v>
          </cell>
          <cell r="I1901" t="str">
            <v>11703</v>
          </cell>
        </row>
        <row r="1902">
          <cell r="G1902" t="str">
            <v xml:space="preserve">Xã Yên Sơn </v>
          </cell>
          <cell r="I1902" t="str">
            <v>11703</v>
          </cell>
        </row>
        <row r="1903">
          <cell r="G1903" t="str">
            <v xml:space="preserve">Phường Bắc Sơn </v>
          </cell>
          <cell r="I1903" t="str">
            <v>11703</v>
          </cell>
        </row>
        <row r="1904">
          <cell r="G1904" t="str">
            <v>Phường Trung Sơn</v>
          </cell>
          <cell r="I1904" t="str">
            <v>11703</v>
          </cell>
        </row>
        <row r="1905">
          <cell r="G1905" t="str">
            <v xml:space="preserve">Phường Nam Sơn </v>
          </cell>
          <cell r="I1905" t="str">
            <v>11703</v>
          </cell>
        </row>
        <row r="1906">
          <cell r="G1906" t="str">
            <v>Xã Quang Sơn</v>
          </cell>
          <cell r="I1906" t="str">
            <v>11703</v>
          </cell>
        </row>
        <row r="1907">
          <cell r="G1907" t="str">
            <v xml:space="preserve">Xã Đông Sơn   </v>
          </cell>
          <cell r="I1907" t="str">
            <v>11703</v>
          </cell>
        </row>
        <row r="1908">
          <cell r="G1908" t="str">
            <v>Phường Tây Sơn</v>
          </cell>
          <cell r="I1908" t="str">
            <v>11703</v>
          </cell>
        </row>
        <row r="1909">
          <cell r="G1909" t="str">
            <v xml:space="preserve">Phường Tân Bình </v>
          </cell>
          <cell r="I1909" t="str">
            <v>11703</v>
          </cell>
        </row>
        <row r="1910">
          <cell r="G1910" t="str">
            <v>Xã Gia Tường</v>
          </cell>
          <cell r="I1910" t="str">
            <v>11705</v>
          </cell>
        </row>
        <row r="1911">
          <cell r="G1911" t="str">
            <v>Xã Văn Phương</v>
          </cell>
          <cell r="I1911" t="str">
            <v>11705</v>
          </cell>
        </row>
        <row r="1912">
          <cell r="G1912" t="str">
            <v>Xã Quảng Lạc</v>
          </cell>
          <cell r="I1912" t="str">
            <v>11705</v>
          </cell>
        </row>
        <row r="1913">
          <cell r="G1913" t="str">
            <v>Thị trấn Nho Quan</v>
          </cell>
          <cell r="I1913" t="str">
            <v>11705</v>
          </cell>
        </row>
        <row r="1914">
          <cell r="G1914" t="str">
            <v>Xã Gia Thủy</v>
          </cell>
          <cell r="I1914" t="str">
            <v>11705</v>
          </cell>
        </row>
        <row r="1915">
          <cell r="G1915" t="str">
            <v>Xã Đức Long</v>
          </cell>
          <cell r="I1915" t="str">
            <v>11705</v>
          </cell>
        </row>
        <row r="1916">
          <cell r="G1916" t="str">
            <v>Xã Lạng Phong</v>
          </cell>
          <cell r="I1916" t="str">
            <v>11705</v>
          </cell>
        </row>
        <row r="1917">
          <cell r="G1917" t="str">
            <v>Xã Thanh Lạc</v>
          </cell>
          <cell r="I1917" t="str">
            <v>11705</v>
          </cell>
        </row>
        <row r="1918">
          <cell r="G1918" t="str">
            <v>Xã Phú Lộc</v>
          </cell>
          <cell r="I1918" t="str">
            <v>11705</v>
          </cell>
        </row>
        <row r="1919">
          <cell r="G1919" t="str">
            <v xml:space="preserve">Xã Sơn Hà </v>
          </cell>
          <cell r="I1919" t="str">
            <v>11705</v>
          </cell>
        </row>
        <row r="1920">
          <cell r="G1920" t="str">
            <v>Xã Xích Thổ</v>
          </cell>
          <cell r="I1920" t="str">
            <v>11705</v>
          </cell>
        </row>
        <row r="1921">
          <cell r="G1921" t="str">
            <v>Xã Gia Lâm</v>
          </cell>
          <cell r="I1921" t="str">
            <v>11705</v>
          </cell>
        </row>
        <row r="1922">
          <cell r="G1922" t="str">
            <v>Xã Gia Sơn</v>
          </cell>
          <cell r="I1922" t="str">
            <v>11705</v>
          </cell>
        </row>
        <row r="1923">
          <cell r="G1923" t="str">
            <v>Xã Thạch Bình</v>
          </cell>
          <cell r="I1923" t="str">
            <v>11705</v>
          </cell>
        </row>
        <row r="1924">
          <cell r="G1924" t="str">
            <v>Xã Cúc Phương</v>
          </cell>
          <cell r="I1924" t="str">
            <v>11705</v>
          </cell>
        </row>
        <row r="1925">
          <cell r="G1925" t="str">
            <v xml:space="preserve">Xã Phú Sơn </v>
          </cell>
          <cell r="I1925" t="str">
            <v>11705</v>
          </cell>
        </row>
        <row r="1926">
          <cell r="G1926" t="str">
            <v>Xã Lạc Vân</v>
          </cell>
          <cell r="I1926" t="str">
            <v>11705</v>
          </cell>
        </row>
        <row r="1927">
          <cell r="G1927" t="str">
            <v>Xã Đồng Phong</v>
          </cell>
          <cell r="I1927" t="str">
            <v>11705</v>
          </cell>
        </row>
        <row r="1928">
          <cell r="G1928" t="str">
            <v xml:space="preserve">Xã Yên Quang </v>
          </cell>
          <cell r="I1928" t="str">
            <v>11705</v>
          </cell>
        </row>
        <row r="1929">
          <cell r="G1929" t="str">
            <v>Xã Thượng Hòa</v>
          </cell>
          <cell r="I1929" t="str">
            <v>11705</v>
          </cell>
        </row>
        <row r="1930">
          <cell r="G1930" t="str">
            <v xml:space="preserve">Xã Văn Phong </v>
          </cell>
          <cell r="I1930" t="str">
            <v>11705</v>
          </cell>
        </row>
        <row r="1931">
          <cell r="G1931" t="str">
            <v>Xã Sơn Lai</v>
          </cell>
          <cell r="I1931" t="str">
            <v>11705</v>
          </cell>
        </row>
        <row r="1932">
          <cell r="G1932" t="str">
            <v>Xã Sơn Thành</v>
          </cell>
          <cell r="I1932" t="str">
            <v>11705</v>
          </cell>
        </row>
        <row r="1933">
          <cell r="G1933" t="str">
            <v xml:space="preserve">Xã Văn Phú </v>
          </cell>
          <cell r="I1933" t="str">
            <v>11705</v>
          </cell>
        </row>
        <row r="1934">
          <cell r="G1934" t="str">
            <v>Xã Kỳ Phú</v>
          </cell>
          <cell r="I1934" t="str">
            <v>11705</v>
          </cell>
        </row>
        <row r="1935">
          <cell r="G1935" t="str">
            <v>Xã Quỳnh Lưu</v>
          </cell>
          <cell r="I1935" t="str">
            <v>11705</v>
          </cell>
        </row>
        <row r="1936">
          <cell r="G1936" t="str">
            <v>Xã Phú Long</v>
          </cell>
          <cell r="I1936" t="str">
            <v>11705</v>
          </cell>
        </row>
        <row r="1937">
          <cell r="G1937" t="str">
            <v>Xã Gia Trấn</v>
          </cell>
          <cell r="I1937" t="str">
            <v>11707</v>
          </cell>
        </row>
        <row r="1938">
          <cell r="G1938" t="str">
            <v>Xã Gia Sinh</v>
          </cell>
          <cell r="I1938" t="str">
            <v>11707</v>
          </cell>
        </row>
        <row r="1939">
          <cell r="G1939" t="str">
            <v xml:space="preserve">Xã Gia Hòa </v>
          </cell>
          <cell r="I1939" t="str">
            <v>11707</v>
          </cell>
        </row>
        <row r="1940">
          <cell r="G1940" t="str">
            <v>Xã Gia Vân</v>
          </cell>
          <cell r="I1940" t="str">
            <v>11707</v>
          </cell>
        </row>
        <row r="1941">
          <cell r="G1941" t="str">
            <v>Xã Gia Vượng</v>
          </cell>
          <cell r="I1941" t="str">
            <v>11707</v>
          </cell>
        </row>
        <row r="1942">
          <cell r="G1942" t="str">
            <v xml:space="preserve">Xã Gia Tân </v>
          </cell>
          <cell r="I1942" t="str">
            <v>11707</v>
          </cell>
        </row>
        <row r="1943">
          <cell r="G1943" t="str">
            <v xml:space="preserve">Xã Gia Minh </v>
          </cell>
          <cell r="I1943" t="str">
            <v>11707</v>
          </cell>
        </row>
        <row r="1944">
          <cell r="G1944" t="str">
            <v>Xã Gia Phong</v>
          </cell>
          <cell r="I1944" t="str">
            <v>11707</v>
          </cell>
        </row>
        <row r="1945">
          <cell r="G1945" t="str">
            <v>Thị trấn Me</v>
          </cell>
          <cell r="I1945" t="str">
            <v>11707</v>
          </cell>
        </row>
        <row r="1946">
          <cell r="G1946" t="str">
            <v>Xã Gia Hưng</v>
          </cell>
          <cell r="I1946" t="str">
            <v>11707</v>
          </cell>
        </row>
        <row r="1947">
          <cell r="G1947" t="str">
            <v xml:space="preserve">Xã Liên Sơn </v>
          </cell>
          <cell r="I1947" t="str">
            <v>11707</v>
          </cell>
        </row>
        <row r="1948">
          <cell r="G1948" t="str">
            <v>Xã Gia Thanh</v>
          </cell>
          <cell r="I1948" t="str">
            <v>11707</v>
          </cell>
        </row>
        <row r="1949">
          <cell r="G1949" t="str">
            <v>Xã Gia Phú</v>
          </cell>
          <cell r="I1949" t="str">
            <v>11707</v>
          </cell>
        </row>
        <row r="1950">
          <cell r="G1950" t="str">
            <v>Xã Gia Xuân</v>
          </cell>
          <cell r="I1950" t="str">
            <v>11707</v>
          </cell>
        </row>
        <row r="1951">
          <cell r="G1951" t="str">
            <v>Xã Gia Lập</v>
          </cell>
          <cell r="I1951" t="str">
            <v>11707</v>
          </cell>
        </row>
        <row r="1952">
          <cell r="G1952" t="str">
            <v>Xã Gia Thịnh</v>
          </cell>
          <cell r="I1952" t="str">
            <v>11707</v>
          </cell>
        </row>
        <row r="1953">
          <cell r="G1953" t="str">
            <v>Xã Gia Phương</v>
          </cell>
          <cell r="I1953" t="str">
            <v>11707</v>
          </cell>
        </row>
        <row r="1954">
          <cell r="G1954" t="str">
            <v>Xã Gia Thắng</v>
          </cell>
          <cell r="I1954" t="str">
            <v>11707</v>
          </cell>
        </row>
        <row r="1955">
          <cell r="G1955" t="str">
            <v>Xã Gia Trung</v>
          </cell>
          <cell r="I1955" t="str">
            <v>11707</v>
          </cell>
        </row>
        <row r="1956">
          <cell r="G1956" t="str">
            <v>Xã Gia Lạc</v>
          </cell>
          <cell r="I1956" t="str">
            <v>11707</v>
          </cell>
        </row>
        <row r="1957">
          <cell r="G1957" t="str">
            <v>Xã Gia Tiến</v>
          </cell>
          <cell r="I1957" t="str">
            <v>11707</v>
          </cell>
        </row>
        <row r="1958">
          <cell r="G1958" t="str">
            <v>Xã Ninh Thắng</v>
          </cell>
          <cell r="I1958" t="str">
            <v>11709</v>
          </cell>
        </row>
        <row r="1959">
          <cell r="G1959" t="str">
            <v>Xã Ninh Khang</v>
          </cell>
          <cell r="I1959" t="str">
            <v>11709</v>
          </cell>
        </row>
        <row r="1960">
          <cell r="G1960" t="str">
            <v xml:space="preserve">Xã Ninh Hải </v>
          </cell>
          <cell r="I1960" t="str">
            <v>11709</v>
          </cell>
        </row>
        <row r="1961">
          <cell r="G1961" t="str">
            <v>Thị trấn Thiên Tôn</v>
          </cell>
          <cell r="I1961" t="str">
            <v>11709</v>
          </cell>
        </row>
        <row r="1962">
          <cell r="G1962" t="str">
            <v>Xã Ninh Giang</v>
          </cell>
          <cell r="I1962" t="str">
            <v>11709</v>
          </cell>
        </row>
        <row r="1963">
          <cell r="G1963" t="str">
            <v xml:space="preserve">Xã Trường Yên </v>
          </cell>
          <cell r="I1963" t="str">
            <v>11709</v>
          </cell>
        </row>
        <row r="1964">
          <cell r="G1964" t="str">
            <v>Xã Ninh Mỹ</v>
          </cell>
          <cell r="I1964" t="str">
            <v>11709</v>
          </cell>
        </row>
        <row r="1965">
          <cell r="G1965" t="str">
            <v xml:space="preserve">Xã Ninh Hòa </v>
          </cell>
          <cell r="I1965" t="str">
            <v>11709</v>
          </cell>
        </row>
        <row r="1966">
          <cell r="G1966" t="str">
            <v>Xã Ninh Xuân</v>
          </cell>
          <cell r="I1966" t="str">
            <v>11709</v>
          </cell>
        </row>
        <row r="1967">
          <cell r="G1967" t="str">
            <v>Xã Ninh Vân</v>
          </cell>
          <cell r="I1967" t="str">
            <v>11709</v>
          </cell>
        </row>
        <row r="1968">
          <cell r="G1968" t="str">
            <v>Xã Ninh An</v>
          </cell>
          <cell r="I1968" t="str">
            <v>11709</v>
          </cell>
        </row>
        <row r="1969">
          <cell r="G1969" t="str">
            <v>Xã Khánh Dương</v>
          </cell>
          <cell r="I1969" t="str">
            <v>11711</v>
          </cell>
        </row>
        <row r="1970">
          <cell r="G1970" t="str">
            <v xml:space="preserve">Xã Yên Mỹ  </v>
          </cell>
          <cell r="I1970" t="str">
            <v>11711</v>
          </cell>
        </row>
        <row r="1971">
          <cell r="G1971" t="str">
            <v>Thị trấn Yên Thịnh</v>
          </cell>
          <cell r="I1971" t="str">
            <v>11711</v>
          </cell>
        </row>
        <row r="1972">
          <cell r="G1972" t="str">
            <v xml:space="preserve">Xã Yên Phú  </v>
          </cell>
          <cell r="I1972" t="str">
            <v>11711</v>
          </cell>
        </row>
        <row r="1973">
          <cell r="G1973" t="str">
            <v>Xã Yên Từ</v>
          </cell>
          <cell r="I1973" t="str">
            <v>11711</v>
          </cell>
        </row>
        <row r="1974">
          <cell r="G1974" t="str">
            <v xml:space="preserve">Xã Yên Nhân </v>
          </cell>
          <cell r="I1974" t="str">
            <v>11711</v>
          </cell>
        </row>
        <row r="1975">
          <cell r="G1975" t="str">
            <v>Xã Yên Thái</v>
          </cell>
          <cell r="I1975" t="str">
            <v>11711</v>
          </cell>
        </row>
        <row r="1976">
          <cell r="G1976" t="str">
            <v xml:space="preserve">Xã Khánh Thượng </v>
          </cell>
          <cell r="I1976" t="str">
            <v>11711</v>
          </cell>
        </row>
        <row r="1977">
          <cell r="G1977" t="str">
            <v>Xã Mai Sơn</v>
          </cell>
          <cell r="I1977" t="str">
            <v>11711</v>
          </cell>
        </row>
        <row r="1978">
          <cell r="G1978" t="str">
            <v>Xã Khánh Thịnh</v>
          </cell>
          <cell r="I1978" t="str">
            <v>11711</v>
          </cell>
        </row>
        <row r="1979">
          <cell r="G1979" t="str">
            <v xml:space="preserve">Xã Yên Phong </v>
          </cell>
          <cell r="I1979" t="str">
            <v>11711</v>
          </cell>
        </row>
        <row r="1980">
          <cell r="G1980" t="str">
            <v xml:space="preserve">Xã Yên Hòa </v>
          </cell>
          <cell r="I1980" t="str">
            <v>11711</v>
          </cell>
        </row>
        <row r="1981">
          <cell r="G1981" t="str">
            <v xml:space="preserve">Xã Yên Thắng </v>
          </cell>
          <cell r="I1981" t="str">
            <v>11711</v>
          </cell>
        </row>
        <row r="1982">
          <cell r="G1982" t="str">
            <v xml:space="preserve">Xã Yên Hưng </v>
          </cell>
          <cell r="I1982" t="str">
            <v>11711</v>
          </cell>
        </row>
        <row r="1983">
          <cell r="G1983" t="str">
            <v xml:space="preserve">Xã Yên Thành </v>
          </cell>
          <cell r="I1983" t="str">
            <v>11711</v>
          </cell>
        </row>
        <row r="1984">
          <cell r="G1984" t="str">
            <v>Xã Yên Mạc</v>
          </cell>
          <cell r="I1984" t="str">
            <v>11711</v>
          </cell>
        </row>
        <row r="1985">
          <cell r="G1985" t="str">
            <v xml:space="preserve">Xã Yên Đồng </v>
          </cell>
          <cell r="I1985" t="str">
            <v>11711</v>
          </cell>
        </row>
        <row r="1986">
          <cell r="G1986" t="str">
            <v>Xã Yên Lâm</v>
          </cell>
          <cell r="I1986" t="str">
            <v>11711</v>
          </cell>
        </row>
        <row r="1987">
          <cell r="G1987" t="str">
            <v>Xã Khánh Cư</v>
          </cell>
          <cell r="I1987" t="str">
            <v>11713</v>
          </cell>
        </row>
        <row r="1988">
          <cell r="G1988" t="str">
            <v>Xã Khánh Thành</v>
          </cell>
          <cell r="I1988" t="str">
            <v>11713</v>
          </cell>
        </row>
        <row r="1989">
          <cell r="G1989" t="str">
            <v>Thị trấn Yên Ninh</v>
          </cell>
          <cell r="I1989" t="str">
            <v>11713</v>
          </cell>
        </row>
        <row r="1990">
          <cell r="G1990" t="str">
            <v>Xã Khánh An</v>
          </cell>
          <cell r="I1990" t="str">
            <v>11713</v>
          </cell>
        </row>
        <row r="1991">
          <cell r="G1991" t="str">
            <v>Xã Khánh Hải</v>
          </cell>
          <cell r="I1991" t="str">
            <v>11713</v>
          </cell>
        </row>
        <row r="1992">
          <cell r="G1992" t="str">
            <v>Xã Khánh Hội</v>
          </cell>
          <cell r="I1992" t="str">
            <v>11713</v>
          </cell>
        </row>
        <row r="1993">
          <cell r="G1993" t="str">
            <v>Xã Khánh Nhạc</v>
          </cell>
          <cell r="I1993" t="str">
            <v>11713</v>
          </cell>
        </row>
        <row r="1994">
          <cell r="G1994" t="str">
            <v>Xã Khánh Tiên</v>
          </cell>
          <cell r="I1994" t="str">
            <v>11713</v>
          </cell>
        </row>
        <row r="1995">
          <cell r="G1995" t="str">
            <v>Xã Khánh Phú</v>
          </cell>
          <cell r="I1995" t="str">
            <v>11713</v>
          </cell>
        </row>
        <row r="1996">
          <cell r="G1996" t="str">
            <v>Xã Khánh Hòa</v>
          </cell>
          <cell r="I1996" t="str">
            <v>11713</v>
          </cell>
        </row>
        <row r="1997">
          <cell r="G1997" t="str">
            <v>Xã Khánh Lợi</v>
          </cell>
          <cell r="I1997" t="str">
            <v>11713</v>
          </cell>
        </row>
        <row r="1998">
          <cell r="G1998" t="str">
            <v>Xã Khánh Cường</v>
          </cell>
          <cell r="I1998" t="str">
            <v>11713</v>
          </cell>
        </row>
        <row r="1999">
          <cell r="G1999" t="str">
            <v>Xã Khánh Thiện</v>
          </cell>
          <cell r="I1999" t="str">
            <v>11713</v>
          </cell>
        </row>
        <row r="2000">
          <cell r="G2000" t="str">
            <v>Xã Khánh Trung</v>
          </cell>
          <cell r="I2000" t="str">
            <v>11713</v>
          </cell>
        </row>
        <row r="2001">
          <cell r="G2001" t="str">
            <v>Xã Khánh Mậu</v>
          </cell>
          <cell r="I2001" t="str">
            <v>11713</v>
          </cell>
        </row>
        <row r="2002">
          <cell r="G2002" t="str">
            <v>Xã Khánh Vân</v>
          </cell>
          <cell r="I2002" t="str">
            <v>11713</v>
          </cell>
        </row>
        <row r="2003">
          <cell r="G2003" t="str">
            <v>Xã Khánh Công</v>
          </cell>
          <cell r="I2003" t="str">
            <v>11713</v>
          </cell>
        </row>
        <row r="2004">
          <cell r="G2004" t="str">
            <v>Xã Khánh Ninh</v>
          </cell>
          <cell r="I2004" t="str">
            <v>11713</v>
          </cell>
        </row>
        <row r="2005">
          <cell r="G2005" t="str">
            <v>Xã Khánh Thủy</v>
          </cell>
          <cell r="I2005" t="str">
            <v>11713</v>
          </cell>
        </row>
        <row r="2006">
          <cell r="G2006" t="str">
            <v>Xã Khánh Hồng</v>
          </cell>
          <cell r="I2006" t="str">
            <v>11713</v>
          </cell>
        </row>
        <row r="2007">
          <cell r="G2007" t="str">
            <v>Xã Hồi Ninh</v>
          </cell>
          <cell r="I2007" t="str">
            <v>11715</v>
          </cell>
        </row>
        <row r="2008">
          <cell r="G2008" t="str">
            <v>Xã Như Hòa</v>
          </cell>
          <cell r="I2008" t="str">
            <v>11715</v>
          </cell>
        </row>
        <row r="2009">
          <cell r="G2009" t="str">
            <v>Xã Định Hóa</v>
          </cell>
          <cell r="I2009" t="str">
            <v>11715</v>
          </cell>
        </row>
        <row r="2010">
          <cell r="G2010" t="str">
            <v>Xã Đồng Hướng</v>
          </cell>
          <cell r="I2010" t="str">
            <v>11715</v>
          </cell>
        </row>
        <row r="2011">
          <cell r="G2011" t="str">
            <v xml:space="preserve">Xã Tân Thành </v>
          </cell>
          <cell r="I2011" t="str">
            <v>11715</v>
          </cell>
        </row>
        <row r="2012">
          <cell r="G2012" t="str">
            <v>Xã Văn Hải</v>
          </cell>
          <cell r="I2012" t="str">
            <v>11715</v>
          </cell>
        </row>
        <row r="2013">
          <cell r="G2013" t="str">
            <v>Xã Kim Hải</v>
          </cell>
          <cell r="I2013" t="str">
            <v>11715</v>
          </cell>
        </row>
        <row r="2014">
          <cell r="G2014" t="str">
            <v>Thị trấn Bình Minh</v>
          </cell>
          <cell r="I2014" t="str">
            <v>11715</v>
          </cell>
        </row>
        <row r="2015">
          <cell r="G2015" t="str">
            <v>Xã Xuân Thiện</v>
          </cell>
          <cell r="I2015" t="str">
            <v>11715</v>
          </cell>
        </row>
        <row r="2016">
          <cell r="G2016" t="str">
            <v>Xã Chính Tâm</v>
          </cell>
          <cell r="I2016" t="str">
            <v>11715</v>
          </cell>
        </row>
        <row r="2017">
          <cell r="G2017" t="str">
            <v>Xã Kim Định</v>
          </cell>
          <cell r="I2017" t="str">
            <v>11715</v>
          </cell>
        </row>
        <row r="2018">
          <cell r="G2018" t="str">
            <v>Xã ân Hòa</v>
          </cell>
          <cell r="I2018" t="str">
            <v>11715</v>
          </cell>
        </row>
        <row r="2019">
          <cell r="G2019" t="str">
            <v xml:space="preserve">Xã Hùng Tiến  </v>
          </cell>
          <cell r="I2019" t="str">
            <v>11715</v>
          </cell>
        </row>
        <row r="2020">
          <cell r="G2020" t="str">
            <v>Xã Yên Mật</v>
          </cell>
          <cell r="I2020" t="str">
            <v>11715</v>
          </cell>
        </row>
        <row r="2021">
          <cell r="G2021" t="str">
            <v>Xã Quang Thiện</v>
          </cell>
          <cell r="I2021" t="str">
            <v>11715</v>
          </cell>
        </row>
        <row r="2022">
          <cell r="G2022" t="str">
            <v>Xã Chất Bình</v>
          </cell>
          <cell r="I2022" t="str">
            <v>11715</v>
          </cell>
        </row>
        <row r="2023">
          <cell r="G2023" t="str">
            <v>Xã Kim Chính</v>
          </cell>
          <cell r="I2023" t="str">
            <v>11715</v>
          </cell>
        </row>
        <row r="2024">
          <cell r="G2024" t="str">
            <v>Xã Thượng Kiệm</v>
          </cell>
          <cell r="I2024" t="str">
            <v>11715</v>
          </cell>
        </row>
        <row r="2025">
          <cell r="G2025" t="str">
            <v>Xã Lưu Phương</v>
          </cell>
          <cell r="I2025" t="str">
            <v>11715</v>
          </cell>
        </row>
        <row r="2026">
          <cell r="G2026" t="str">
            <v xml:space="preserve">Xã Yên Lộc </v>
          </cell>
          <cell r="I2026" t="str">
            <v>11715</v>
          </cell>
        </row>
        <row r="2027">
          <cell r="G2027" t="str">
            <v>Xã Lai Thành</v>
          </cell>
          <cell r="I2027" t="str">
            <v>11715</v>
          </cell>
        </row>
        <row r="2028">
          <cell r="G2028" t="str">
            <v xml:space="preserve">Xã Kim Tân </v>
          </cell>
          <cell r="I2028" t="str">
            <v>11715</v>
          </cell>
        </row>
        <row r="2029">
          <cell r="G2029" t="str">
            <v>Xã Kim Mỹ</v>
          </cell>
          <cell r="I2029" t="str">
            <v>11715</v>
          </cell>
        </row>
        <row r="2030">
          <cell r="G2030" t="str">
            <v>Xã Cồn Thoi</v>
          </cell>
          <cell r="I2030" t="str">
            <v>11715</v>
          </cell>
        </row>
        <row r="2031">
          <cell r="G2031" t="str">
            <v xml:space="preserve">Xã Kim Trung </v>
          </cell>
          <cell r="I2031" t="str">
            <v>11715</v>
          </cell>
        </row>
        <row r="2032">
          <cell r="G2032" t="str">
            <v>Xã Kim Đông</v>
          </cell>
          <cell r="I2032" t="str">
            <v>11715</v>
          </cell>
        </row>
        <row r="2033">
          <cell r="G2033" t="str">
            <v>Thị trấn Phát Diệm</v>
          </cell>
          <cell r="I2033" t="str">
            <v>11715</v>
          </cell>
        </row>
        <row r="2034">
          <cell r="G2034" t="str">
            <v xml:space="preserve">Phường Quang Trung         </v>
          </cell>
          <cell r="I2034" t="str">
            <v>20101</v>
          </cell>
        </row>
        <row r="2035">
          <cell r="G2035" t="str">
            <v xml:space="preserve">Phường Ngọc Hà </v>
          </cell>
          <cell r="I2035" t="str">
            <v>20101</v>
          </cell>
        </row>
        <row r="2036">
          <cell r="G2036" t="str">
            <v xml:space="preserve">Phường Nguyễn Trãi  </v>
          </cell>
          <cell r="I2036" t="str">
            <v>20101</v>
          </cell>
        </row>
        <row r="2037">
          <cell r="G2037" t="str">
            <v xml:space="preserve">Phường Minh Khai     </v>
          </cell>
          <cell r="I2037" t="str">
            <v>20101</v>
          </cell>
        </row>
        <row r="2038">
          <cell r="G2038" t="str">
            <v xml:space="preserve">Xã Phương Độ </v>
          </cell>
          <cell r="I2038" t="str">
            <v>20101</v>
          </cell>
        </row>
        <row r="2039">
          <cell r="G2039" t="str">
            <v>Xã Phương Thiện</v>
          </cell>
          <cell r="I2039" t="str">
            <v>20101</v>
          </cell>
        </row>
        <row r="2040">
          <cell r="G2040" t="str">
            <v>Xã Ngọc Đường</v>
          </cell>
          <cell r="I2040" t="str">
            <v>20101</v>
          </cell>
        </row>
        <row r="2041">
          <cell r="G2041" t="str">
            <v xml:space="preserve">Phường Trần Phú  </v>
          </cell>
          <cell r="I2041" t="str">
            <v>20101</v>
          </cell>
        </row>
        <row r="2042">
          <cell r="G2042" t="str">
            <v>Thị trấn Phó Bảng</v>
          </cell>
          <cell r="I2042" t="str">
            <v>20103</v>
          </cell>
        </row>
        <row r="2043">
          <cell r="G2043" t="str">
            <v>Xã Má Lé</v>
          </cell>
          <cell r="I2043" t="str">
            <v>20103</v>
          </cell>
        </row>
        <row r="2044">
          <cell r="G2044" t="str">
            <v xml:space="preserve">Thị trấn Đồng Văn </v>
          </cell>
          <cell r="I2044" t="str">
            <v>20103</v>
          </cell>
        </row>
        <row r="2045">
          <cell r="G2045" t="str">
            <v>Xã Phố Là</v>
          </cell>
          <cell r="I2045" t="str">
            <v>20103</v>
          </cell>
        </row>
        <row r="2046">
          <cell r="G2046" t="str">
            <v>Xã Thài Phìn Tủng</v>
          </cell>
          <cell r="I2046" t="str">
            <v>20103</v>
          </cell>
        </row>
        <row r="2047">
          <cell r="G2047" t="str">
            <v>Xã Sủng Là</v>
          </cell>
          <cell r="I2047" t="str">
            <v>20103</v>
          </cell>
        </row>
        <row r="2048">
          <cell r="G2048" t="str">
            <v>Xã Tả Lủng</v>
          </cell>
          <cell r="I2048" t="str">
            <v>20103</v>
          </cell>
        </row>
        <row r="2049">
          <cell r="G2049" t="str">
            <v>Xã Phố Cáo</v>
          </cell>
          <cell r="I2049" t="str">
            <v>20103</v>
          </cell>
        </row>
        <row r="2050">
          <cell r="G2050" t="str">
            <v>Xã Sảng Tủng</v>
          </cell>
          <cell r="I2050" t="str">
            <v>20103</v>
          </cell>
        </row>
        <row r="2051">
          <cell r="G2051" t="str">
            <v>Xã Lũng Thầu</v>
          </cell>
          <cell r="I2051" t="str">
            <v>20103</v>
          </cell>
        </row>
        <row r="2052">
          <cell r="G2052" t="str">
            <v>Xã Hố Quáng Phìn</v>
          </cell>
          <cell r="I2052" t="str">
            <v>20103</v>
          </cell>
        </row>
        <row r="2053">
          <cell r="G2053" t="str">
            <v>Xã Lũng Phìn</v>
          </cell>
          <cell r="I2053" t="str">
            <v>20103</v>
          </cell>
        </row>
        <row r="2054">
          <cell r="G2054" t="str">
            <v>Xã Sủng Trái</v>
          </cell>
          <cell r="I2054" t="str">
            <v>20103</v>
          </cell>
        </row>
        <row r="2055">
          <cell r="G2055" t="str">
            <v>Xã Tả Phìn</v>
          </cell>
          <cell r="I2055" t="str">
            <v>20103</v>
          </cell>
        </row>
        <row r="2056">
          <cell r="G2056" t="str">
            <v>Xã Sính Lủng</v>
          </cell>
          <cell r="I2056" t="str">
            <v>20103</v>
          </cell>
        </row>
        <row r="2057">
          <cell r="G2057" t="str">
            <v>Xã Vần Chải</v>
          </cell>
          <cell r="I2057" t="str">
            <v>20103</v>
          </cell>
        </row>
        <row r="2058">
          <cell r="G2058" t="str">
            <v>Xã Xà Phìn</v>
          </cell>
          <cell r="I2058" t="str">
            <v>20103</v>
          </cell>
        </row>
        <row r="2059">
          <cell r="G2059" t="str">
            <v>Xã Lũng Cú</v>
          </cell>
          <cell r="I2059" t="str">
            <v>20103</v>
          </cell>
        </row>
        <row r="2060">
          <cell r="G2060" t="str">
            <v>Xã Lũng Táo</v>
          </cell>
          <cell r="I2060" t="str">
            <v>20103</v>
          </cell>
        </row>
        <row r="2061">
          <cell r="G2061" t="str">
            <v>Thị trấn Mèo Vạc</v>
          </cell>
          <cell r="I2061" t="str">
            <v>20105</v>
          </cell>
        </row>
        <row r="2062">
          <cell r="G2062" t="str">
            <v>Xã Xín Cái</v>
          </cell>
          <cell r="I2062" t="str">
            <v>20105</v>
          </cell>
        </row>
        <row r="2063">
          <cell r="G2063" t="str">
            <v>Xã Pả Vi</v>
          </cell>
          <cell r="I2063" t="str">
            <v>20105</v>
          </cell>
        </row>
        <row r="2064">
          <cell r="G2064" t="str">
            <v>Xã Sủng Trà</v>
          </cell>
          <cell r="I2064" t="str">
            <v>20105</v>
          </cell>
        </row>
        <row r="2065">
          <cell r="G2065" t="str">
            <v>Xã Sủng Máng</v>
          </cell>
          <cell r="I2065" t="str">
            <v>20105</v>
          </cell>
        </row>
        <row r="2066">
          <cell r="G2066" t="str">
            <v>Xã Sơn Vĩ</v>
          </cell>
          <cell r="I2066" t="str">
            <v>20105</v>
          </cell>
        </row>
        <row r="2067">
          <cell r="G2067" t="str">
            <v xml:space="preserve">Xã Tả Lủng </v>
          </cell>
          <cell r="I2067" t="str">
            <v>20105</v>
          </cell>
        </row>
        <row r="2068">
          <cell r="G2068" t="str">
            <v>Xã Lũng Pù</v>
          </cell>
          <cell r="I2068" t="str">
            <v>20105</v>
          </cell>
        </row>
        <row r="2069">
          <cell r="G2069" t="str">
            <v>Xã Tát Ngà</v>
          </cell>
          <cell r="I2069" t="str">
            <v>20105</v>
          </cell>
        </row>
        <row r="2070">
          <cell r="G2070" t="str">
            <v>Xã Khâu Vai</v>
          </cell>
          <cell r="I2070" t="str">
            <v>20105</v>
          </cell>
        </row>
        <row r="2071">
          <cell r="G2071" t="str">
            <v>Xã Niêm Tòng</v>
          </cell>
          <cell r="I2071" t="str">
            <v>20105</v>
          </cell>
        </row>
        <row r="2072">
          <cell r="G2072" t="str">
            <v>Xã Niêm Sơn</v>
          </cell>
          <cell r="I2072" t="str">
            <v>20105</v>
          </cell>
        </row>
        <row r="2073">
          <cell r="G2073" t="str">
            <v>Xã Pải Lủng</v>
          </cell>
          <cell r="I2073" t="str">
            <v>20105</v>
          </cell>
        </row>
        <row r="2074">
          <cell r="G2074" t="str">
            <v>Xã Lũng Chinh</v>
          </cell>
          <cell r="I2074" t="str">
            <v>20105</v>
          </cell>
        </row>
        <row r="2075">
          <cell r="G2075" t="str">
            <v>Xã Thượng Phùng</v>
          </cell>
          <cell r="I2075" t="str">
            <v>20105</v>
          </cell>
        </row>
        <row r="2076">
          <cell r="G2076" t="str">
            <v>Xã Giàng Chu Phìn</v>
          </cell>
          <cell r="I2076" t="str">
            <v>20105</v>
          </cell>
        </row>
        <row r="2077">
          <cell r="G2077" t="str">
            <v>Xã Cán Chu Phìn</v>
          </cell>
          <cell r="I2077" t="str">
            <v>20105</v>
          </cell>
        </row>
        <row r="2078">
          <cell r="G2078" t="str">
            <v>Xã Nậm Ban</v>
          </cell>
          <cell r="I2078" t="str">
            <v>20105</v>
          </cell>
        </row>
        <row r="2079">
          <cell r="G2079" t="str">
            <v>Thị trấn Yên Minh</v>
          </cell>
          <cell r="I2079" t="str">
            <v>20107</v>
          </cell>
        </row>
        <row r="2080">
          <cell r="G2080" t="str">
            <v>Xã Phú Lũng</v>
          </cell>
          <cell r="I2080" t="str">
            <v>20107</v>
          </cell>
        </row>
        <row r="2081">
          <cell r="G2081" t="str">
            <v>Xã Sủng Tráng</v>
          </cell>
          <cell r="I2081" t="str">
            <v>20107</v>
          </cell>
        </row>
        <row r="2082">
          <cell r="G2082" t="str">
            <v>Xã Bạch Đích</v>
          </cell>
          <cell r="I2082" t="str">
            <v>20107</v>
          </cell>
        </row>
        <row r="2083">
          <cell r="G2083" t="str">
            <v>Xã Hữu Vinh</v>
          </cell>
          <cell r="I2083" t="str">
            <v>20107</v>
          </cell>
        </row>
        <row r="2084">
          <cell r="G2084" t="str">
            <v>Xã Mậu Duệ</v>
          </cell>
          <cell r="I2084" t="str">
            <v>20107</v>
          </cell>
        </row>
        <row r="2085">
          <cell r="G2085" t="str">
            <v xml:space="preserve">Xã Đông Minh </v>
          </cell>
          <cell r="I2085" t="str">
            <v>20107</v>
          </cell>
        </row>
        <row r="2086">
          <cell r="G2086" t="str">
            <v>Xã Mậu Long</v>
          </cell>
          <cell r="I2086" t="str">
            <v>20107</v>
          </cell>
        </row>
        <row r="2087">
          <cell r="G2087" t="str">
            <v>Xã Ngam La</v>
          </cell>
          <cell r="I2087" t="str">
            <v>20107</v>
          </cell>
        </row>
        <row r="2088">
          <cell r="G2088" t="str">
            <v>Xã Đường Thượng</v>
          </cell>
          <cell r="I2088" t="str">
            <v>20107</v>
          </cell>
        </row>
        <row r="2089">
          <cell r="G2089" t="str">
            <v>Xã Lũng Hồ</v>
          </cell>
          <cell r="I2089" t="str">
            <v>20107</v>
          </cell>
        </row>
        <row r="2090">
          <cell r="G2090" t="str">
            <v>Xã Du Tiến</v>
          </cell>
          <cell r="I2090" t="str">
            <v>20107</v>
          </cell>
        </row>
        <row r="2091">
          <cell r="G2091" t="str">
            <v>Xã Sủng Thài</v>
          </cell>
          <cell r="I2091" t="str">
            <v>20107</v>
          </cell>
        </row>
        <row r="2092">
          <cell r="G2092" t="str">
            <v>Xã Thắng Mố</v>
          </cell>
          <cell r="I2092" t="str">
            <v>20107</v>
          </cell>
        </row>
        <row r="2093">
          <cell r="G2093" t="str">
            <v>Xã Na Khê</v>
          </cell>
          <cell r="I2093" t="str">
            <v>20107</v>
          </cell>
        </row>
        <row r="2094">
          <cell r="G2094" t="str">
            <v>Xã Lao Và Chải</v>
          </cell>
          <cell r="I2094" t="str">
            <v>20107</v>
          </cell>
        </row>
        <row r="2095">
          <cell r="G2095" t="str">
            <v xml:space="preserve">Xã Ngọc Long </v>
          </cell>
          <cell r="I2095" t="str">
            <v>20107</v>
          </cell>
        </row>
        <row r="2096">
          <cell r="G2096" t="str">
            <v>Xã Du Già</v>
          </cell>
          <cell r="I2096" t="str">
            <v>20107</v>
          </cell>
        </row>
        <row r="2097">
          <cell r="G2097" t="str">
            <v>Xã Cán Tỷ</v>
          </cell>
          <cell r="I2097" t="str">
            <v>20109</v>
          </cell>
        </row>
        <row r="2098">
          <cell r="G2098" t="str">
            <v>Xã Cao Mã Pờ</v>
          </cell>
          <cell r="I2098" t="str">
            <v>20109</v>
          </cell>
        </row>
        <row r="2099">
          <cell r="G2099" t="str">
            <v>Xã Thanh Vân</v>
          </cell>
          <cell r="I2099" t="str">
            <v>20109</v>
          </cell>
        </row>
        <row r="2100">
          <cell r="G2100" t="str">
            <v xml:space="preserve">Xã Đông Hà </v>
          </cell>
          <cell r="I2100" t="str">
            <v>20109</v>
          </cell>
        </row>
        <row r="2101">
          <cell r="G2101" t="str">
            <v>Xã Quản Bạ</v>
          </cell>
          <cell r="I2101" t="str">
            <v>20109</v>
          </cell>
        </row>
        <row r="2102">
          <cell r="G2102" t="str">
            <v>Xã Lùng Tám</v>
          </cell>
          <cell r="I2102" t="str">
            <v>20109</v>
          </cell>
        </row>
        <row r="2103">
          <cell r="G2103" t="str">
            <v xml:space="preserve">Xã Quyết Tiến  </v>
          </cell>
          <cell r="I2103" t="str">
            <v>20109</v>
          </cell>
        </row>
        <row r="2104">
          <cell r="G2104" t="str">
            <v>Xã Tả Ván</v>
          </cell>
          <cell r="I2104" t="str">
            <v>20109</v>
          </cell>
        </row>
        <row r="2105">
          <cell r="G2105" t="str">
            <v xml:space="preserve">Xã Thái An </v>
          </cell>
          <cell r="I2105" t="str">
            <v>20109</v>
          </cell>
        </row>
        <row r="2106">
          <cell r="G2106" t="str">
            <v>Xã Nghĩa Thuận</v>
          </cell>
          <cell r="I2106" t="str">
            <v>20109</v>
          </cell>
        </row>
        <row r="2107">
          <cell r="G2107" t="str">
            <v>Xã Tùng Vài</v>
          </cell>
          <cell r="I2107" t="str">
            <v>20109</v>
          </cell>
        </row>
        <row r="2108">
          <cell r="G2108" t="str">
            <v>Thị trấn Tam Sơn</v>
          </cell>
          <cell r="I2108" t="str">
            <v>20109</v>
          </cell>
        </row>
        <row r="2109">
          <cell r="G2109" t="str">
            <v>Xã Bát Đại Sơn</v>
          </cell>
          <cell r="I2109" t="str">
            <v>20109</v>
          </cell>
        </row>
        <row r="2110">
          <cell r="G2110" t="str">
            <v>Xã Minh Sơn</v>
          </cell>
          <cell r="I2110" t="str">
            <v>20111</v>
          </cell>
        </row>
        <row r="2111">
          <cell r="G2111" t="str">
            <v>Xã Giáp Trung</v>
          </cell>
          <cell r="I2111" t="str">
            <v>20111</v>
          </cell>
        </row>
        <row r="2112">
          <cell r="G2112" t="str">
            <v>Thị trấn Yên Phú</v>
          </cell>
          <cell r="I2112" t="str">
            <v>20111</v>
          </cell>
        </row>
        <row r="2113">
          <cell r="G2113" t="str">
            <v>Xã Minh Ngọc</v>
          </cell>
          <cell r="I2113" t="str">
            <v>20111</v>
          </cell>
        </row>
        <row r="2114">
          <cell r="G2114" t="str">
            <v xml:space="preserve">Xã Yên Phong  </v>
          </cell>
          <cell r="I2114" t="str">
            <v>20111</v>
          </cell>
        </row>
        <row r="2115">
          <cell r="G2115" t="str">
            <v xml:space="preserve">Xã Yên Cường </v>
          </cell>
          <cell r="I2115" t="str">
            <v>20111</v>
          </cell>
        </row>
        <row r="2116">
          <cell r="G2116" t="str">
            <v>Xã Thượng Tân</v>
          </cell>
          <cell r="I2116" t="str">
            <v>20111</v>
          </cell>
        </row>
        <row r="2117">
          <cell r="G2117" t="str">
            <v>Xã Đường Hồng</v>
          </cell>
          <cell r="I2117" t="str">
            <v>20111</v>
          </cell>
        </row>
        <row r="2118">
          <cell r="G2118" t="str">
            <v>Xã Phiêng Luông</v>
          </cell>
          <cell r="I2118" t="str">
            <v>20111</v>
          </cell>
        </row>
        <row r="2119">
          <cell r="G2119" t="str">
            <v>Xã Phú Nam</v>
          </cell>
          <cell r="I2119" t="str">
            <v>20111</v>
          </cell>
        </row>
        <row r="2120">
          <cell r="G2120" t="str">
            <v>Xã Yên Định</v>
          </cell>
          <cell r="I2120" t="str">
            <v>20111</v>
          </cell>
        </row>
        <row r="2121">
          <cell r="G2121" t="str">
            <v>Xã Lạc Nông</v>
          </cell>
          <cell r="I2121" t="str">
            <v>20111</v>
          </cell>
        </row>
        <row r="2122">
          <cell r="G2122" t="str">
            <v>Xã Đường âm</v>
          </cell>
          <cell r="I2122" t="str">
            <v>20111</v>
          </cell>
        </row>
        <row r="2123">
          <cell r="G2123" t="str">
            <v>Thị trấn Vinh Quang</v>
          </cell>
          <cell r="I2123" t="str">
            <v>20113</v>
          </cell>
        </row>
        <row r="2124">
          <cell r="G2124" t="str">
            <v>Xã Thàng Tín</v>
          </cell>
          <cell r="I2124" t="str">
            <v>20113</v>
          </cell>
        </row>
        <row r="2125">
          <cell r="G2125" t="str">
            <v>Xã Thèn Chu Phìn</v>
          </cell>
          <cell r="I2125" t="str">
            <v>20113</v>
          </cell>
        </row>
        <row r="2126">
          <cell r="G2126" t="str">
            <v>Xã Túng Sán</v>
          </cell>
          <cell r="I2126" t="str">
            <v>20113</v>
          </cell>
        </row>
        <row r="2127">
          <cell r="G2127" t="str">
            <v>Xã Chiến Phố</v>
          </cell>
          <cell r="I2127" t="str">
            <v>20113</v>
          </cell>
        </row>
        <row r="2128">
          <cell r="G2128" t="str">
            <v>Xã Đản Ván</v>
          </cell>
          <cell r="I2128" t="str">
            <v>20113</v>
          </cell>
        </row>
        <row r="2129">
          <cell r="G2129" t="str">
            <v xml:space="preserve">Xã Tân Tiến     </v>
          </cell>
          <cell r="I2129" t="str">
            <v>20113</v>
          </cell>
        </row>
        <row r="2130">
          <cell r="G2130" t="str">
            <v>Xã Nàng Đôn</v>
          </cell>
          <cell r="I2130" t="str">
            <v>20113</v>
          </cell>
        </row>
        <row r="2131">
          <cell r="G2131" t="str">
            <v>Xã Sán Xả Hồ</v>
          </cell>
          <cell r="I2131" t="str">
            <v>20113</v>
          </cell>
        </row>
        <row r="2132">
          <cell r="G2132" t="str">
            <v>Xã Bản Luốc</v>
          </cell>
          <cell r="I2132" t="str">
            <v>20113</v>
          </cell>
        </row>
        <row r="2133">
          <cell r="G2133" t="str">
            <v>Xã Tả Sử Choóng</v>
          </cell>
          <cell r="I2133" t="str">
            <v>20113</v>
          </cell>
        </row>
        <row r="2134">
          <cell r="G2134" t="str">
            <v>Xã Nậm Dịch</v>
          </cell>
          <cell r="I2134" t="str">
            <v>20113</v>
          </cell>
        </row>
        <row r="2135">
          <cell r="G2135" t="str">
            <v>Xã Bản Péo</v>
          </cell>
          <cell r="I2135" t="str">
            <v>20113</v>
          </cell>
        </row>
        <row r="2136">
          <cell r="G2136" t="str">
            <v xml:space="preserve">Xã Nam Sơn  </v>
          </cell>
          <cell r="I2136" t="str">
            <v>20113</v>
          </cell>
        </row>
        <row r="2137">
          <cell r="G2137" t="str">
            <v>Xã Nậm Tỵ</v>
          </cell>
          <cell r="I2137" t="str">
            <v>20113</v>
          </cell>
        </row>
        <row r="2138">
          <cell r="G2138" t="str">
            <v>Xã Thông Nguyên</v>
          </cell>
          <cell r="I2138" t="str">
            <v>20113</v>
          </cell>
        </row>
        <row r="2139">
          <cell r="G2139" t="str">
            <v>Xã Pố Lồ</v>
          </cell>
          <cell r="I2139" t="str">
            <v>20113</v>
          </cell>
        </row>
        <row r="2140">
          <cell r="G2140" t="str">
            <v>Xã Ngàm Đăng Vài</v>
          </cell>
          <cell r="I2140" t="str">
            <v>20113</v>
          </cell>
        </row>
        <row r="2141">
          <cell r="G2141" t="str">
            <v>Xã Bản Máy</v>
          </cell>
          <cell r="I2141" t="str">
            <v>20113</v>
          </cell>
        </row>
        <row r="2142">
          <cell r="G2142" t="str">
            <v>Xã Bản Phùng</v>
          </cell>
          <cell r="I2142" t="str">
            <v>20113</v>
          </cell>
        </row>
        <row r="2143">
          <cell r="G2143" t="str">
            <v>Xã Tụ Nhân</v>
          </cell>
          <cell r="I2143" t="str">
            <v>20113</v>
          </cell>
        </row>
        <row r="2144">
          <cell r="G2144" t="str">
            <v>Xã Pờ Ly Ngài</v>
          </cell>
          <cell r="I2144" t="str">
            <v>20113</v>
          </cell>
        </row>
        <row r="2145">
          <cell r="G2145" t="str">
            <v>Xã Bản Nhùng</v>
          </cell>
          <cell r="I2145" t="str">
            <v>20113</v>
          </cell>
        </row>
        <row r="2146">
          <cell r="G2146" t="str">
            <v>Xã Hồ Thầu</v>
          </cell>
          <cell r="I2146" t="str">
            <v>20113</v>
          </cell>
        </row>
        <row r="2147">
          <cell r="G2147" t="str">
            <v>Xã Nậm Khòa</v>
          </cell>
          <cell r="I2147" t="str">
            <v>20113</v>
          </cell>
        </row>
        <row r="2148">
          <cell r="G2148" t="str">
            <v>Xã Kim Thạch</v>
          </cell>
          <cell r="I2148" t="str">
            <v>20115</v>
          </cell>
        </row>
        <row r="2149">
          <cell r="G2149" t="str">
            <v>Xã Kim Linh</v>
          </cell>
          <cell r="I2149" t="str">
            <v>20115</v>
          </cell>
        </row>
        <row r="2150">
          <cell r="G2150" t="str">
            <v>Thị trấn Vị Xuyên</v>
          </cell>
          <cell r="I2150" t="str">
            <v>20115</v>
          </cell>
        </row>
        <row r="2151">
          <cell r="G2151" t="str">
            <v xml:space="preserve">Xã Minh Tân         </v>
          </cell>
          <cell r="I2151" t="str">
            <v>20115</v>
          </cell>
        </row>
        <row r="2152">
          <cell r="G2152" t="str">
            <v>Xã Thuận Hòa</v>
          </cell>
          <cell r="I2152" t="str">
            <v>20115</v>
          </cell>
        </row>
        <row r="2153">
          <cell r="G2153" t="str">
            <v xml:space="preserve">Xã Thanh Thủy  </v>
          </cell>
          <cell r="I2153" t="str">
            <v>20115</v>
          </cell>
        </row>
        <row r="2154">
          <cell r="G2154" t="str">
            <v>Xã Thanh Đức</v>
          </cell>
          <cell r="I2154" t="str">
            <v>20115</v>
          </cell>
        </row>
        <row r="2155">
          <cell r="G2155" t="str">
            <v>Xã Xín Chải</v>
          </cell>
          <cell r="I2155" t="str">
            <v>20115</v>
          </cell>
        </row>
        <row r="2156">
          <cell r="G2156" t="str">
            <v>Xã Phương Tiến</v>
          </cell>
          <cell r="I2156" t="str">
            <v>20115</v>
          </cell>
        </row>
        <row r="2157">
          <cell r="G2157" t="str">
            <v>Xã Lao Chải</v>
          </cell>
          <cell r="I2157" t="str">
            <v>20115</v>
          </cell>
        </row>
        <row r="2158">
          <cell r="G2158" t="str">
            <v>Xã Đạo Đức</v>
          </cell>
          <cell r="I2158" t="str">
            <v>20115</v>
          </cell>
        </row>
        <row r="2159">
          <cell r="G2159" t="str">
            <v>Xã Thượng Sơn</v>
          </cell>
          <cell r="I2159" t="str">
            <v>20115</v>
          </cell>
        </row>
        <row r="2160">
          <cell r="G2160" t="str">
            <v>Xã Linh Hồ</v>
          </cell>
          <cell r="I2160" t="str">
            <v>20115</v>
          </cell>
        </row>
        <row r="2161">
          <cell r="G2161" t="str">
            <v>Xã Ngọc Linh</v>
          </cell>
          <cell r="I2161" t="str">
            <v>20115</v>
          </cell>
        </row>
        <row r="2162">
          <cell r="G2162" t="str">
            <v>Xã Ngọc Minh</v>
          </cell>
          <cell r="I2162" t="str">
            <v>20115</v>
          </cell>
        </row>
        <row r="2163">
          <cell r="G2163" t="str">
            <v xml:space="preserve">Xã Trung Thành </v>
          </cell>
          <cell r="I2163" t="str">
            <v>20115</v>
          </cell>
        </row>
        <row r="2164">
          <cell r="G2164" t="str">
            <v>Xã Phú Linh</v>
          </cell>
          <cell r="I2164" t="str">
            <v>20115</v>
          </cell>
        </row>
        <row r="2165">
          <cell r="G2165" t="str">
            <v>Xã Tùng Bá</v>
          </cell>
          <cell r="I2165" t="str">
            <v>20115</v>
          </cell>
        </row>
        <row r="2166">
          <cell r="G2166" t="str">
            <v>Xã Việt Lâm</v>
          </cell>
          <cell r="I2166" t="str">
            <v>20115</v>
          </cell>
        </row>
        <row r="2167">
          <cell r="G2167" t="str">
            <v>Thị trấn Việt Lâm</v>
          </cell>
          <cell r="I2167" t="str">
            <v>20115</v>
          </cell>
        </row>
        <row r="2168">
          <cell r="G2168" t="str">
            <v>Xã Phong Quang</v>
          </cell>
          <cell r="I2168" t="str">
            <v>20115</v>
          </cell>
        </row>
        <row r="2169">
          <cell r="G2169" t="str">
            <v>Xã Cao Bồ</v>
          </cell>
          <cell r="I2169" t="str">
            <v>20115</v>
          </cell>
        </row>
        <row r="2170">
          <cell r="G2170" t="str">
            <v>Xã Quảng Ngần</v>
          </cell>
          <cell r="I2170" t="str">
            <v>20115</v>
          </cell>
        </row>
        <row r="2171">
          <cell r="G2171" t="str">
            <v>Xã Bạch Ngọc</v>
          </cell>
          <cell r="I2171" t="str">
            <v>20115</v>
          </cell>
        </row>
        <row r="2172">
          <cell r="G2172" t="str">
            <v>Thị trấn Cốc Pài</v>
          </cell>
          <cell r="I2172" t="str">
            <v>20117</v>
          </cell>
        </row>
        <row r="2173">
          <cell r="G2173" t="str">
            <v>Xã Nàn Xỉn</v>
          </cell>
          <cell r="I2173" t="str">
            <v>20117</v>
          </cell>
        </row>
        <row r="2174">
          <cell r="G2174" t="str">
            <v>Xã Bản Díu</v>
          </cell>
          <cell r="I2174" t="str">
            <v>20117</v>
          </cell>
        </row>
        <row r="2175">
          <cell r="G2175" t="str">
            <v>Xã Trung Thịnh</v>
          </cell>
          <cell r="I2175" t="str">
            <v>20117</v>
          </cell>
        </row>
        <row r="2176">
          <cell r="G2176" t="str">
            <v>Xã Thèng Phàng</v>
          </cell>
          <cell r="I2176" t="str">
            <v>20117</v>
          </cell>
        </row>
        <row r="2177">
          <cell r="G2177" t="str">
            <v>Xã Pà Vây Sử</v>
          </cell>
          <cell r="I2177" t="str">
            <v>20117</v>
          </cell>
        </row>
        <row r="2178">
          <cell r="G2178" t="str">
            <v>Xã Cốc Rế</v>
          </cell>
          <cell r="I2178" t="str">
            <v>20117</v>
          </cell>
        </row>
        <row r="2179">
          <cell r="G2179" t="str">
            <v>Xã Thu Tà</v>
          </cell>
          <cell r="I2179" t="str">
            <v>20117</v>
          </cell>
        </row>
        <row r="2180">
          <cell r="G2180" t="str">
            <v>Xã Tả Nhìu</v>
          </cell>
          <cell r="I2180" t="str">
            <v>20117</v>
          </cell>
        </row>
        <row r="2181">
          <cell r="G2181" t="str">
            <v>Xã Bản Ngò</v>
          </cell>
          <cell r="I2181" t="str">
            <v>20117</v>
          </cell>
        </row>
        <row r="2182">
          <cell r="G2182" t="str">
            <v>Xã Nấm Dẩn</v>
          </cell>
          <cell r="I2182" t="str">
            <v>20117</v>
          </cell>
        </row>
        <row r="2183">
          <cell r="G2183" t="str">
            <v>Xã Nà Chì</v>
          </cell>
          <cell r="I2183" t="str">
            <v>20117</v>
          </cell>
        </row>
        <row r="2184">
          <cell r="G2184" t="str">
            <v>Xã Xín Mần</v>
          </cell>
          <cell r="I2184" t="str">
            <v>20117</v>
          </cell>
        </row>
        <row r="2185">
          <cell r="G2185" t="str">
            <v>Xã Quảng Nguyên</v>
          </cell>
          <cell r="I2185" t="str">
            <v>20117</v>
          </cell>
        </row>
        <row r="2186">
          <cell r="G2186" t="str">
            <v>Xã Chí Cà</v>
          </cell>
          <cell r="I2186" t="str">
            <v>20117</v>
          </cell>
        </row>
        <row r="2187">
          <cell r="G2187" t="str">
            <v>Xã Ngán Chiên</v>
          </cell>
          <cell r="I2187" t="str">
            <v>20117</v>
          </cell>
        </row>
        <row r="2188">
          <cell r="G2188" t="str">
            <v>Xã Nàn Ma</v>
          </cell>
          <cell r="I2188" t="str">
            <v>20117</v>
          </cell>
        </row>
        <row r="2189">
          <cell r="G2189" t="str">
            <v>Xã Chế Là</v>
          </cell>
          <cell r="I2189" t="str">
            <v>20117</v>
          </cell>
        </row>
        <row r="2190">
          <cell r="G2190" t="str">
            <v>Xã Khuôn Lùng</v>
          </cell>
          <cell r="I2190" t="str">
            <v>20117</v>
          </cell>
        </row>
        <row r="2191">
          <cell r="G2191" t="str">
            <v>Xã Xuân Minh</v>
          </cell>
          <cell r="I2191" t="str">
            <v>20118</v>
          </cell>
        </row>
        <row r="2192">
          <cell r="G2192" t="str">
            <v>Xã Tiên Nguyên</v>
          </cell>
          <cell r="I2192" t="str">
            <v>20118</v>
          </cell>
        </row>
        <row r="2193">
          <cell r="G2193" t="str">
            <v>Xã Tân Nam</v>
          </cell>
          <cell r="I2193" t="str">
            <v>20118</v>
          </cell>
        </row>
        <row r="2194">
          <cell r="G2194" t="str">
            <v>Xã Bản Rịa</v>
          </cell>
          <cell r="I2194" t="str">
            <v>20118</v>
          </cell>
        </row>
        <row r="2195">
          <cell r="G2195" t="str">
            <v xml:space="preserve">Xã Yên Thành  </v>
          </cell>
          <cell r="I2195" t="str">
            <v>20118</v>
          </cell>
        </row>
        <row r="2196">
          <cell r="G2196" t="str">
            <v xml:space="preserve">Xã Yên Bình   </v>
          </cell>
          <cell r="I2196" t="str">
            <v>20118</v>
          </cell>
        </row>
        <row r="2197">
          <cell r="G2197" t="str">
            <v>Xã Tân Trịnh</v>
          </cell>
          <cell r="I2197" t="str">
            <v>20118</v>
          </cell>
        </row>
        <row r="2198">
          <cell r="G2198" t="str">
            <v>Xã Yên Hà</v>
          </cell>
          <cell r="I2198" t="str">
            <v>20118</v>
          </cell>
        </row>
        <row r="2199">
          <cell r="G2199" t="str">
            <v xml:space="preserve">Xã Hương Sơn </v>
          </cell>
          <cell r="I2199" t="str">
            <v>20118</v>
          </cell>
        </row>
        <row r="2200">
          <cell r="G2200" t="str">
            <v>Xã Nà Khương</v>
          </cell>
          <cell r="I2200" t="str">
            <v>20118</v>
          </cell>
        </row>
        <row r="2201">
          <cell r="G2201" t="str">
            <v>Xã Tiên Yên</v>
          </cell>
          <cell r="I2201" t="str">
            <v>20118</v>
          </cell>
        </row>
        <row r="2202">
          <cell r="G2202" t="str">
            <v>Xã Vĩ Thượng</v>
          </cell>
          <cell r="I2202" t="str">
            <v>20118</v>
          </cell>
        </row>
        <row r="2203">
          <cell r="G2203" t="str">
            <v>Xã Bằng Lang</v>
          </cell>
          <cell r="I2203" t="str">
            <v>20118</v>
          </cell>
        </row>
        <row r="2204">
          <cell r="G2204" t="str">
            <v>Xã Tân Bắc</v>
          </cell>
          <cell r="I2204" t="str">
            <v>20118</v>
          </cell>
        </row>
        <row r="2205">
          <cell r="G2205" t="str">
            <v xml:space="preserve">Xã Xuân Giang </v>
          </cell>
          <cell r="I2205" t="str">
            <v>20118</v>
          </cell>
        </row>
        <row r="2206">
          <cell r="G2206" t="str">
            <v>Xã Đông Thành</v>
          </cell>
          <cell r="I2206" t="str">
            <v>20119</v>
          </cell>
        </row>
        <row r="2207">
          <cell r="G2207" t="str">
            <v>Thị trấn Việt Quang</v>
          </cell>
          <cell r="I2207" t="str">
            <v>20119</v>
          </cell>
        </row>
        <row r="2208">
          <cell r="G2208" t="str">
            <v>Thị trấn Vĩnh Tuy</v>
          </cell>
          <cell r="I2208" t="str">
            <v>20119</v>
          </cell>
        </row>
        <row r="2209">
          <cell r="G2209" t="str">
            <v xml:space="preserve">Xã Tân Lập   </v>
          </cell>
          <cell r="I2209" t="str">
            <v>20119</v>
          </cell>
        </row>
        <row r="2210">
          <cell r="G2210" t="str">
            <v xml:space="preserve">Xã Đồng Tiến   </v>
          </cell>
          <cell r="I2210" t="str">
            <v>20119</v>
          </cell>
        </row>
        <row r="2211">
          <cell r="G2211" t="str">
            <v xml:space="preserve">Xã Đồng Tâm  </v>
          </cell>
          <cell r="I2211" t="str">
            <v>20119</v>
          </cell>
        </row>
        <row r="2212">
          <cell r="G2212" t="str">
            <v xml:space="preserve">Xã Tân Quang  </v>
          </cell>
          <cell r="I2212" t="str">
            <v>20119</v>
          </cell>
        </row>
        <row r="2213">
          <cell r="G2213" t="str">
            <v>Xã Hữu Sản</v>
          </cell>
          <cell r="I2213" t="str">
            <v>20119</v>
          </cell>
        </row>
        <row r="2214">
          <cell r="G2214" t="str">
            <v>Xã Kim Ngọc</v>
          </cell>
          <cell r="I2214" t="str">
            <v>20119</v>
          </cell>
        </row>
        <row r="2215">
          <cell r="G2215" t="str">
            <v xml:space="preserve">Xã Quang Minh  </v>
          </cell>
          <cell r="I2215" t="str">
            <v>20119</v>
          </cell>
        </row>
        <row r="2216">
          <cell r="G2216" t="str">
            <v xml:space="preserve">Xã Liên Hiệp  </v>
          </cell>
          <cell r="I2216" t="str">
            <v>20119</v>
          </cell>
        </row>
        <row r="2217">
          <cell r="G2217" t="str">
            <v>Xã Vô Điếm</v>
          </cell>
          <cell r="I2217" t="str">
            <v>20119</v>
          </cell>
        </row>
        <row r="2218">
          <cell r="G2218" t="str">
            <v xml:space="preserve">Xã Hùng An </v>
          </cell>
          <cell r="I2218" t="str">
            <v>20119</v>
          </cell>
        </row>
        <row r="2219">
          <cell r="G2219" t="str">
            <v>Xã Đức Xuân</v>
          </cell>
          <cell r="I2219" t="str">
            <v>20119</v>
          </cell>
        </row>
        <row r="2220">
          <cell r="G2220" t="str">
            <v>Xã Tiên Kiều</v>
          </cell>
          <cell r="I2220" t="str">
            <v>20119</v>
          </cell>
        </row>
        <row r="2221">
          <cell r="G2221" t="str">
            <v>Xã Vĩnh Phúc</v>
          </cell>
          <cell r="I2221" t="str">
            <v>20119</v>
          </cell>
        </row>
        <row r="2222">
          <cell r="G2222" t="str">
            <v>Xã Việt Vinh</v>
          </cell>
          <cell r="I2222" t="str">
            <v>20119</v>
          </cell>
        </row>
        <row r="2223">
          <cell r="G2223" t="str">
            <v>Xã Đồng Yên</v>
          </cell>
          <cell r="I2223" t="str">
            <v>20119</v>
          </cell>
        </row>
        <row r="2224">
          <cell r="G2224" t="str">
            <v xml:space="preserve">Xã Tân Thành  </v>
          </cell>
          <cell r="I2224" t="str">
            <v>20119</v>
          </cell>
        </row>
        <row r="2225">
          <cell r="G2225" t="str">
            <v>Xã Thượng Bình</v>
          </cell>
          <cell r="I2225" t="str">
            <v>20119</v>
          </cell>
        </row>
        <row r="2226">
          <cell r="G2226" t="str">
            <v>Xã Bằng Hành</v>
          </cell>
          <cell r="I2226" t="str">
            <v>20119</v>
          </cell>
        </row>
        <row r="2227">
          <cell r="G2227" t="str">
            <v xml:space="preserve">Xã Việt Hồng </v>
          </cell>
          <cell r="I2227" t="str">
            <v>20119</v>
          </cell>
        </row>
        <row r="2228">
          <cell r="G2228" t="str">
            <v>Xã Vĩnh Hảo</v>
          </cell>
          <cell r="I2228" t="str">
            <v>20119</v>
          </cell>
        </row>
        <row r="2229">
          <cell r="G2229" t="str">
            <v>Phường Sông Bằng</v>
          </cell>
          <cell r="I2229" t="str">
            <v>20301</v>
          </cell>
        </row>
        <row r="2230">
          <cell r="G2230" t="str">
            <v>Phường Hợp Giang</v>
          </cell>
          <cell r="I2230" t="str">
            <v>20301</v>
          </cell>
        </row>
        <row r="2231">
          <cell r="G2231" t="str">
            <v>Phường Tân Giang</v>
          </cell>
          <cell r="I2231" t="str">
            <v>20301</v>
          </cell>
        </row>
        <row r="2232">
          <cell r="G2232" t="str">
            <v>Phường Hòa Chung</v>
          </cell>
          <cell r="I2232" t="str">
            <v>20301</v>
          </cell>
        </row>
        <row r="2233">
          <cell r="G2233" t="str">
            <v>Phường Duyệt Trung</v>
          </cell>
          <cell r="I2233" t="str">
            <v>20301</v>
          </cell>
        </row>
        <row r="2234">
          <cell r="G2234" t="str">
            <v>Phường Ngọc Xuân</v>
          </cell>
          <cell r="I2234" t="str">
            <v>20301</v>
          </cell>
        </row>
        <row r="2235">
          <cell r="G2235" t="str">
            <v>Phường Sông Hiến</v>
          </cell>
          <cell r="I2235" t="str">
            <v>20301</v>
          </cell>
        </row>
        <row r="2236">
          <cell r="G2236" t="str">
            <v xml:space="preserve">Phường Đề Thám </v>
          </cell>
          <cell r="I2236" t="str">
            <v>20301</v>
          </cell>
        </row>
        <row r="2237">
          <cell r="G2237" t="str">
            <v xml:space="preserve">Xã Hưng Đạo   </v>
          </cell>
          <cell r="I2237" t="str">
            <v>20301</v>
          </cell>
        </row>
        <row r="2238">
          <cell r="G2238" t="str">
            <v>Xã Vĩnh Quang</v>
          </cell>
          <cell r="I2238" t="str">
            <v>20301</v>
          </cell>
        </row>
        <row r="2239">
          <cell r="G2239" t="str">
            <v>Xã Chu Trinh</v>
          </cell>
          <cell r="I2239" t="str">
            <v>20301</v>
          </cell>
        </row>
        <row r="2240">
          <cell r="G2240" t="str">
            <v>Xã Cốc Pàng</v>
          </cell>
          <cell r="I2240" t="str">
            <v>20303</v>
          </cell>
        </row>
        <row r="2241">
          <cell r="G2241" t="str">
            <v>Xã Cô Ba</v>
          </cell>
          <cell r="I2241" t="str">
            <v>20303</v>
          </cell>
        </row>
        <row r="2242">
          <cell r="G2242" t="str">
            <v>Xã Bảo Toàn</v>
          </cell>
          <cell r="I2242" t="str">
            <v>20303</v>
          </cell>
        </row>
        <row r="2243">
          <cell r="G2243" t="str">
            <v>Xã Khánh Xuân</v>
          </cell>
          <cell r="I2243" t="str">
            <v>20303</v>
          </cell>
        </row>
        <row r="2244">
          <cell r="G2244" t="str">
            <v>Xã Hồng Trị</v>
          </cell>
          <cell r="I2244" t="str">
            <v>20303</v>
          </cell>
        </row>
        <row r="2245">
          <cell r="G2245" t="str">
            <v>Xã Phan Thanh</v>
          </cell>
          <cell r="I2245" t="str">
            <v>20303</v>
          </cell>
        </row>
        <row r="2246">
          <cell r="G2246" t="str">
            <v xml:space="preserve">Xã Hồng An </v>
          </cell>
          <cell r="I2246" t="str">
            <v>20303</v>
          </cell>
        </row>
        <row r="2247">
          <cell r="G2247" t="str">
            <v>Xã Huy Giáp</v>
          </cell>
          <cell r="I2247" t="str">
            <v>20303</v>
          </cell>
        </row>
        <row r="2248">
          <cell r="G2248" t="str">
            <v xml:space="preserve">Xã Đình Phùng </v>
          </cell>
          <cell r="I2248" t="str">
            <v>20303</v>
          </cell>
        </row>
        <row r="2249">
          <cell r="G2249" t="str">
            <v>Thị trấn Bảo Lạc</v>
          </cell>
          <cell r="I2249" t="str">
            <v>20303</v>
          </cell>
        </row>
        <row r="2250">
          <cell r="G2250" t="str">
            <v>Xã Sơn Lộ</v>
          </cell>
          <cell r="I2250" t="str">
            <v>20303</v>
          </cell>
        </row>
        <row r="2251">
          <cell r="G2251" t="str">
            <v>Xã Thượng Hà</v>
          </cell>
          <cell r="I2251" t="str">
            <v>20303</v>
          </cell>
        </row>
        <row r="2252">
          <cell r="G2252" t="str">
            <v>Xã Xuân Trường</v>
          </cell>
          <cell r="I2252" t="str">
            <v>20303</v>
          </cell>
        </row>
        <row r="2253">
          <cell r="G2253" t="str">
            <v xml:space="preserve">Xã Hưng Đạo    </v>
          </cell>
          <cell r="I2253" t="str">
            <v>20303</v>
          </cell>
        </row>
        <row r="2254">
          <cell r="G2254" t="str">
            <v xml:space="preserve">Xã Hưng Thịnh </v>
          </cell>
          <cell r="I2254" t="str">
            <v>20303</v>
          </cell>
        </row>
        <row r="2255">
          <cell r="G2255" t="str">
            <v>Xã Kim Cúc</v>
          </cell>
          <cell r="I2255" t="str">
            <v>20303</v>
          </cell>
        </row>
        <row r="2256">
          <cell r="G2256" t="str">
            <v>Xã Sơn Lập</v>
          </cell>
          <cell r="I2256" t="str">
            <v>20303</v>
          </cell>
        </row>
        <row r="2257">
          <cell r="G2257" t="str">
            <v>Xã Kéo Yên</v>
          </cell>
          <cell r="I2257" t="str">
            <v>20305</v>
          </cell>
        </row>
        <row r="2258">
          <cell r="G2258" t="str">
            <v>Xã Trường Hà</v>
          </cell>
          <cell r="I2258" t="str">
            <v>20305</v>
          </cell>
        </row>
        <row r="2259">
          <cell r="G2259" t="str">
            <v>Xã Cải Viên</v>
          </cell>
          <cell r="I2259" t="str">
            <v>20305</v>
          </cell>
        </row>
        <row r="2260">
          <cell r="G2260" t="str">
            <v>Xã Nà Sác</v>
          </cell>
          <cell r="I2260" t="str">
            <v>20305</v>
          </cell>
        </row>
        <row r="2261">
          <cell r="G2261" t="str">
            <v>Xã Nội Thôn</v>
          </cell>
          <cell r="I2261" t="str">
            <v>20305</v>
          </cell>
        </row>
        <row r="2262">
          <cell r="G2262" t="str">
            <v>Xã Sóc Hà</v>
          </cell>
          <cell r="I2262" t="str">
            <v>20305</v>
          </cell>
        </row>
        <row r="2263">
          <cell r="G2263" t="str">
            <v>Xã Thượng Thôn</v>
          </cell>
          <cell r="I2263" t="str">
            <v>20305</v>
          </cell>
        </row>
        <row r="2264">
          <cell r="G2264" t="str">
            <v xml:space="preserve">Xã Xuân Hòa  </v>
          </cell>
          <cell r="I2264" t="str">
            <v>20305</v>
          </cell>
        </row>
        <row r="2265">
          <cell r="G2265" t="str">
            <v>Xã Quý Quân</v>
          </cell>
          <cell r="I2265" t="str">
            <v>20305</v>
          </cell>
        </row>
        <row r="2266">
          <cell r="G2266" t="str">
            <v>Xã Phù Ngọc</v>
          </cell>
          <cell r="I2266" t="str">
            <v>20305</v>
          </cell>
        </row>
        <row r="2267">
          <cell r="G2267" t="str">
            <v>Xã Đào Ngạn</v>
          </cell>
          <cell r="I2267" t="str">
            <v>20305</v>
          </cell>
        </row>
        <row r="2268">
          <cell r="G2268" t="str">
            <v>Xã Hạ Thôn</v>
          </cell>
          <cell r="I2268" t="str">
            <v>20305</v>
          </cell>
        </row>
        <row r="2269">
          <cell r="G2269" t="str">
            <v>Xã Lũng Nặm</v>
          </cell>
          <cell r="I2269" t="str">
            <v>20305</v>
          </cell>
        </row>
        <row r="2270">
          <cell r="G2270" t="str">
            <v>Xã Sĩ Hai</v>
          </cell>
          <cell r="I2270" t="str">
            <v>20305</v>
          </cell>
        </row>
        <row r="2271">
          <cell r="G2271" t="str">
            <v>Xã Vân An</v>
          </cell>
          <cell r="I2271" t="str">
            <v>20305</v>
          </cell>
        </row>
        <row r="2272">
          <cell r="G2272" t="str">
            <v>Xã Tổng Cọt</v>
          </cell>
          <cell r="I2272" t="str">
            <v>20305</v>
          </cell>
        </row>
        <row r="2273">
          <cell r="G2273" t="str">
            <v>Xã Hồng Sĩ</v>
          </cell>
          <cell r="I2273" t="str">
            <v>20305</v>
          </cell>
        </row>
        <row r="2274">
          <cell r="G2274" t="str">
            <v>Xã Mã Ba</v>
          </cell>
          <cell r="I2274" t="str">
            <v>20305</v>
          </cell>
        </row>
        <row r="2275">
          <cell r="G2275" t="str">
            <v>Xã Vần Dính</v>
          </cell>
          <cell r="I2275" t="str">
            <v>20305</v>
          </cell>
        </row>
        <row r="2276">
          <cell r="G2276" t="str">
            <v>Xã Cần Yên</v>
          </cell>
          <cell r="I2276" t="str">
            <v>20307</v>
          </cell>
        </row>
        <row r="2277">
          <cell r="G2277" t="str">
            <v>Xã Vị Quang</v>
          </cell>
          <cell r="I2277" t="str">
            <v>20307</v>
          </cell>
        </row>
        <row r="2278">
          <cell r="G2278" t="str">
            <v>Xã Lương Thông</v>
          </cell>
          <cell r="I2278" t="str">
            <v>20307</v>
          </cell>
        </row>
        <row r="2279">
          <cell r="G2279" t="str">
            <v>Xã Đa Thông</v>
          </cell>
          <cell r="I2279" t="str">
            <v>20307</v>
          </cell>
        </row>
        <row r="2280">
          <cell r="G2280" t="str">
            <v xml:space="preserve">Xã Yên Sơn  </v>
          </cell>
          <cell r="I2280" t="str">
            <v>20307</v>
          </cell>
        </row>
        <row r="2281">
          <cell r="G2281" t="str">
            <v>Xã Lương Can</v>
          </cell>
          <cell r="I2281" t="str">
            <v>20307</v>
          </cell>
        </row>
        <row r="2282">
          <cell r="G2282" t="str">
            <v xml:space="preserve">Xã Thanh Long </v>
          </cell>
          <cell r="I2282" t="str">
            <v>20307</v>
          </cell>
        </row>
        <row r="2283">
          <cell r="G2283" t="str">
            <v>Thị trấn Thông Nông</v>
          </cell>
          <cell r="I2283" t="str">
            <v>20307</v>
          </cell>
        </row>
        <row r="2284">
          <cell r="G2284" t="str">
            <v>Xã Ngọc Động</v>
          </cell>
          <cell r="I2284" t="str">
            <v>20307</v>
          </cell>
        </row>
        <row r="2285">
          <cell r="G2285" t="str">
            <v xml:space="preserve">Xã Bình Lãng </v>
          </cell>
          <cell r="I2285" t="str">
            <v>20307</v>
          </cell>
        </row>
        <row r="2286">
          <cell r="G2286" t="str">
            <v>Xã Cần Nông</v>
          </cell>
          <cell r="I2286" t="str">
            <v>20307</v>
          </cell>
        </row>
        <row r="2287">
          <cell r="G2287" t="str">
            <v>Xã Cô Mười</v>
          </cell>
          <cell r="I2287" t="str">
            <v>20309</v>
          </cell>
        </row>
        <row r="2288">
          <cell r="G2288" t="str">
            <v>Xã Tri Phương</v>
          </cell>
          <cell r="I2288" t="str">
            <v>20309</v>
          </cell>
        </row>
        <row r="2289">
          <cell r="G2289" t="str">
            <v>Xã Quang Hán</v>
          </cell>
          <cell r="I2289" t="str">
            <v>20309</v>
          </cell>
        </row>
        <row r="2290">
          <cell r="G2290" t="str">
            <v xml:space="preserve">Xã Quang Trung      </v>
          </cell>
          <cell r="I2290" t="str">
            <v>20309</v>
          </cell>
        </row>
        <row r="2291">
          <cell r="G2291" t="str">
            <v>Xã Lưu Ngọc</v>
          </cell>
          <cell r="I2291" t="str">
            <v>20309</v>
          </cell>
        </row>
        <row r="2292">
          <cell r="G2292" t="str">
            <v>Xã Quốc Toản</v>
          </cell>
          <cell r="I2292" t="str">
            <v>20309</v>
          </cell>
        </row>
        <row r="2293">
          <cell r="G2293" t="str">
            <v xml:space="preserve">Xã Quang Vinh </v>
          </cell>
          <cell r="I2293" t="str">
            <v>20309</v>
          </cell>
        </row>
        <row r="2294">
          <cell r="G2294" t="str">
            <v>Thị trấn Hùng Quốc</v>
          </cell>
          <cell r="I2294" t="str">
            <v>20309</v>
          </cell>
        </row>
        <row r="2295">
          <cell r="G2295" t="str">
            <v>Xã Xuân Nội</v>
          </cell>
          <cell r="I2295" t="str">
            <v>20309</v>
          </cell>
        </row>
        <row r="2296">
          <cell r="G2296" t="str">
            <v>Xã Cao Chương</v>
          </cell>
          <cell r="I2296" t="str">
            <v>20309</v>
          </cell>
        </row>
        <row r="2297">
          <cell r="G2297" t="str">
            <v>Xã Trung Phúc</v>
          </cell>
          <cell r="I2297" t="str">
            <v>20311</v>
          </cell>
        </row>
        <row r="2298">
          <cell r="G2298" t="str">
            <v>Xã Cao Thăng</v>
          </cell>
          <cell r="I2298" t="str">
            <v>20311</v>
          </cell>
        </row>
        <row r="2299">
          <cell r="G2299" t="str">
            <v>Xã Thông Hoè</v>
          </cell>
          <cell r="I2299" t="str">
            <v>20311</v>
          </cell>
        </row>
        <row r="2300">
          <cell r="G2300" t="str">
            <v>Xã Thân Giáp</v>
          </cell>
          <cell r="I2300" t="str">
            <v>20311</v>
          </cell>
        </row>
        <row r="2301">
          <cell r="G2301" t="str">
            <v>Xã Đoài Côn</v>
          </cell>
          <cell r="I2301" t="str">
            <v>20311</v>
          </cell>
        </row>
        <row r="2302">
          <cell r="G2302" t="str">
            <v>Thị trấn Trùng Khánh</v>
          </cell>
          <cell r="I2302" t="str">
            <v>20311</v>
          </cell>
        </row>
        <row r="2303">
          <cell r="G2303" t="str">
            <v>Xã Ngọc Khê</v>
          </cell>
          <cell r="I2303" t="str">
            <v>20311</v>
          </cell>
        </row>
        <row r="2304">
          <cell r="G2304" t="str">
            <v>Xã Phong Nậm</v>
          </cell>
          <cell r="I2304" t="str">
            <v>20311</v>
          </cell>
        </row>
        <row r="2305">
          <cell r="G2305" t="str">
            <v>Xã Đình Phong</v>
          </cell>
          <cell r="I2305" t="str">
            <v>20311</v>
          </cell>
        </row>
        <row r="2306">
          <cell r="G2306" t="str">
            <v>Xã Lăng Yên</v>
          </cell>
          <cell r="I2306" t="str">
            <v>20311</v>
          </cell>
        </row>
        <row r="2307">
          <cell r="G2307" t="str">
            <v>Xã Chí Viễn</v>
          </cell>
          <cell r="I2307" t="str">
            <v>20311</v>
          </cell>
        </row>
        <row r="2308">
          <cell r="G2308" t="str">
            <v>Xã Lăng Hiếu</v>
          </cell>
          <cell r="I2308" t="str">
            <v>20311</v>
          </cell>
        </row>
        <row r="2309">
          <cell r="G2309" t="str">
            <v xml:space="preserve">Xã Phong Châu </v>
          </cell>
          <cell r="I2309" t="str">
            <v>20311</v>
          </cell>
        </row>
        <row r="2310">
          <cell r="G2310" t="str">
            <v>Xã Đình Minh</v>
          </cell>
          <cell r="I2310" t="str">
            <v>20311</v>
          </cell>
        </row>
        <row r="2311">
          <cell r="G2311" t="str">
            <v>Xã Đức Hồng</v>
          </cell>
          <cell r="I2311" t="str">
            <v>20311</v>
          </cell>
        </row>
        <row r="2312">
          <cell r="G2312" t="str">
            <v>Xã Đàm Thuỷ</v>
          </cell>
          <cell r="I2312" t="str">
            <v>20311</v>
          </cell>
        </row>
        <row r="2313">
          <cell r="G2313" t="str">
            <v>Xã Cảnh Tiên</v>
          </cell>
          <cell r="I2313" t="str">
            <v>20311</v>
          </cell>
        </row>
        <row r="2314">
          <cell r="G2314" t="str">
            <v>Xã Ngọc Chung</v>
          </cell>
          <cell r="I2314" t="str">
            <v>20311</v>
          </cell>
        </row>
        <row r="2315">
          <cell r="G2315" t="str">
            <v>Xã Khâm Thành</v>
          </cell>
          <cell r="I2315" t="str">
            <v>20311</v>
          </cell>
        </row>
        <row r="2316">
          <cell r="G2316" t="str">
            <v>Xã Ngọc Côn</v>
          </cell>
          <cell r="I2316" t="str">
            <v>20311</v>
          </cell>
        </row>
        <row r="2317">
          <cell r="G2317" t="str">
            <v>Xã Yên Lạc</v>
          </cell>
          <cell r="I2317" t="str">
            <v>20313</v>
          </cell>
        </row>
        <row r="2318">
          <cell r="G2318" t="str">
            <v>Xã Triệu Nguyên</v>
          </cell>
          <cell r="I2318" t="str">
            <v>20313</v>
          </cell>
        </row>
        <row r="2319">
          <cell r="G2319" t="str">
            <v>Xã Ca Thành</v>
          </cell>
          <cell r="I2319" t="str">
            <v>20313</v>
          </cell>
        </row>
        <row r="2320">
          <cell r="G2320" t="str">
            <v>Xã Vũ Nông</v>
          </cell>
          <cell r="I2320" t="str">
            <v>20313</v>
          </cell>
        </row>
        <row r="2321">
          <cell r="G2321" t="str">
            <v>Xã Minh Tâm</v>
          </cell>
          <cell r="I2321" t="str">
            <v>20313</v>
          </cell>
        </row>
        <row r="2322">
          <cell r="G2322" t="str">
            <v>Xã Thể Dục</v>
          </cell>
          <cell r="I2322" t="str">
            <v>20313</v>
          </cell>
        </row>
        <row r="2323">
          <cell r="G2323" t="str">
            <v>Xã Mai Long</v>
          </cell>
          <cell r="I2323" t="str">
            <v>20313</v>
          </cell>
        </row>
        <row r="2324">
          <cell r="G2324" t="str">
            <v>Xã Lang Môn</v>
          </cell>
          <cell r="I2324" t="str">
            <v>20313</v>
          </cell>
        </row>
        <row r="2325">
          <cell r="G2325" t="str">
            <v>Xã Minh Thanh</v>
          </cell>
          <cell r="I2325" t="str">
            <v>20313</v>
          </cell>
        </row>
        <row r="2326">
          <cell r="G2326" t="str">
            <v>Xã Quang Thành</v>
          </cell>
          <cell r="I2326" t="str">
            <v>20313</v>
          </cell>
        </row>
        <row r="2327">
          <cell r="G2327" t="str">
            <v>Xã Tam Kim</v>
          </cell>
          <cell r="I2327" t="str">
            <v>20313</v>
          </cell>
        </row>
        <row r="2328">
          <cell r="G2328" t="str">
            <v>Xã Thịnh Vượng</v>
          </cell>
          <cell r="I2328" t="str">
            <v>20313</v>
          </cell>
        </row>
        <row r="2329">
          <cell r="G2329" t="str">
            <v xml:space="preserve">Xã Hưng Đạo     </v>
          </cell>
          <cell r="I2329" t="str">
            <v>20313</v>
          </cell>
        </row>
        <row r="2330">
          <cell r="G2330" t="str">
            <v>Thị trấn Tĩnh Túc</v>
          </cell>
          <cell r="I2330" t="str">
            <v>20313</v>
          </cell>
        </row>
        <row r="2331">
          <cell r="G2331" t="str">
            <v xml:space="preserve">Xã Phan Thanh </v>
          </cell>
          <cell r="I2331" t="str">
            <v>20313</v>
          </cell>
        </row>
        <row r="2332">
          <cell r="G2332" t="str">
            <v xml:space="preserve">Xã Thành Công </v>
          </cell>
          <cell r="I2332" t="str">
            <v>20313</v>
          </cell>
        </row>
        <row r="2333">
          <cell r="G2333" t="str">
            <v>Xã Hoa Thám</v>
          </cell>
          <cell r="I2333" t="str">
            <v>20313</v>
          </cell>
        </row>
        <row r="2334">
          <cell r="G2334" t="str">
            <v>Thị trấn Nguyên Bình</v>
          </cell>
          <cell r="I2334" t="str">
            <v>20313</v>
          </cell>
        </row>
        <row r="2335">
          <cell r="G2335" t="str">
            <v xml:space="preserve">Xã Thái Học  </v>
          </cell>
          <cell r="I2335" t="str">
            <v>20313</v>
          </cell>
        </row>
        <row r="2336">
          <cell r="G2336" t="str">
            <v>Xã Bắc Hợp</v>
          </cell>
          <cell r="I2336" t="str">
            <v>20313</v>
          </cell>
        </row>
        <row r="2337">
          <cell r="G2337" t="str">
            <v>Xã Nam Tuấn</v>
          </cell>
          <cell r="I2337" t="str">
            <v>20315</v>
          </cell>
        </row>
        <row r="2338">
          <cell r="G2338" t="str">
            <v xml:space="preserve">Xã Đức Xuân </v>
          </cell>
          <cell r="I2338" t="str">
            <v>20315</v>
          </cell>
        </row>
        <row r="2339">
          <cell r="G2339" t="str">
            <v>Xã Đại Tiến</v>
          </cell>
          <cell r="I2339" t="str">
            <v>20315</v>
          </cell>
        </row>
        <row r="2340">
          <cell r="G2340" t="str">
            <v xml:space="preserve">Xã Ngũ Lão </v>
          </cell>
          <cell r="I2340" t="str">
            <v>20315</v>
          </cell>
        </row>
        <row r="2341">
          <cell r="G2341" t="str">
            <v>Xã Trương Lương</v>
          </cell>
          <cell r="I2341" t="str">
            <v>20315</v>
          </cell>
        </row>
        <row r="2342">
          <cell r="G2342" t="str">
            <v>Xã Nguyễn Huệ</v>
          </cell>
          <cell r="I2342" t="str">
            <v>20315</v>
          </cell>
        </row>
        <row r="2343">
          <cell r="G2343" t="str">
            <v>Xã Công Trừng</v>
          </cell>
          <cell r="I2343" t="str">
            <v>20315</v>
          </cell>
        </row>
        <row r="2344">
          <cell r="G2344" t="str">
            <v xml:space="preserve">Xã Hồng Việt </v>
          </cell>
          <cell r="I2344" t="str">
            <v>20315</v>
          </cell>
        </row>
        <row r="2345">
          <cell r="G2345" t="str">
            <v>Xã Hoàng Tung</v>
          </cell>
          <cell r="I2345" t="str">
            <v>20315</v>
          </cell>
        </row>
        <row r="2346">
          <cell r="G2346" t="str">
            <v>Xã Trưng Vương</v>
          </cell>
          <cell r="I2346" t="str">
            <v>20315</v>
          </cell>
        </row>
        <row r="2347">
          <cell r="G2347" t="str">
            <v xml:space="preserve">Xã Bạch Đằng   </v>
          </cell>
          <cell r="I2347" t="str">
            <v>20315</v>
          </cell>
        </row>
        <row r="2348">
          <cell r="G2348" t="str">
            <v>Xã Bình Dương</v>
          </cell>
          <cell r="I2348" t="str">
            <v>20315</v>
          </cell>
        </row>
        <row r="2349">
          <cell r="G2349" t="str">
            <v>Xã Lê Chung</v>
          </cell>
          <cell r="I2349" t="str">
            <v>20315</v>
          </cell>
        </row>
        <row r="2350">
          <cell r="G2350" t="str">
            <v xml:space="preserve">Xã Hồng Nam </v>
          </cell>
          <cell r="I2350" t="str">
            <v>20315</v>
          </cell>
        </row>
        <row r="2351">
          <cell r="G2351" t="str">
            <v xml:space="preserve">Xã Dân Chủ  </v>
          </cell>
          <cell r="I2351" t="str">
            <v>20315</v>
          </cell>
        </row>
        <row r="2352">
          <cell r="G2352" t="str">
            <v>Thị trấn Nước Hai</v>
          </cell>
          <cell r="I2352" t="str">
            <v>20315</v>
          </cell>
        </row>
        <row r="2353">
          <cell r="G2353" t="str">
            <v xml:space="preserve">Xã Đức Long </v>
          </cell>
          <cell r="I2353" t="str">
            <v>20315</v>
          </cell>
        </row>
        <row r="2354">
          <cell r="G2354" t="str">
            <v>Xã Bình Long</v>
          </cell>
          <cell r="I2354" t="str">
            <v>20315</v>
          </cell>
        </row>
        <row r="2355">
          <cell r="G2355" t="str">
            <v>Xã Bế Triều</v>
          </cell>
          <cell r="I2355" t="str">
            <v>20315</v>
          </cell>
        </row>
        <row r="2356">
          <cell r="G2356" t="str">
            <v xml:space="preserve">Xã Quang Trung       </v>
          </cell>
          <cell r="I2356" t="str">
            <v>20315</v>
          </cell>
        </row>
        <row r="2357">
          <cell r="G2357" t="str">
            <v>Xã Hà Trì</v>
          </cell>
          <cell r="I2357" t="str">
            <v>20315</v>
          </cell>
        </row>
        <row r="2358">
          <cell r="G2358" t="str">
            <v>Xã Phi Hải</v>
          </cell>
          <cell r="I2358" t="str">
            <v>20317</v>
          </cell>
        </row>
        <row r="2359">
          <cell r="G2359" t="str">
            <v>Xã Quảng Hưng</v>
          </cell>
          <cell r="I2359" t="str">
            <v>20317</v>
          </cell>
        </row>
        <row r="2360">
          <cell r="G2360" t="str">
            <v>Xã Quốc Dân</v>
          </cell>
          <cell r="I2360" t="str">
            <v>20317</v>
          </cell>
        </row>
        <row r="2361">
          <cell r="G2361" t="str">
            <v xml:space="preserve">Xã Độc Lập </v>
          </cell>
          <cell r="I2361" t="str">
            <v>20317</v>
          </cell>
        </row>
        <row r="2362">
          <cell r="G2362" t="str">
            <v>Xã Cai Bộ</v>
          </cell>
          <cell r="I2362" t="str">
            <v>20317</v>
          </cell>
        </row>
        <row r="2363">
          <cell r="G2363" t="str">
            <v>Xã Đoài Khôn</v>
          </cell>
          <cell r="I2363" t="str">
            <v>20317</v>
          </cell>
        </row>
        <row r="2364">
          <cell r="G2364" t="str">
            <v>Xã Chí Thảo</v>
          </cell>
          <cell r="I2364" t="str">
            <v>20317</v>
          </cell>
        </row>
        <row r="2365">
          <cell r="G2365" t="str">
            <v>Xã Tự Do</v>
          </cell>
          <cell r="I2365" t="str">
            <v>20317</v>
          </cell>
        </row>
        <row r="2366">
          <cell r="G2366" t="str">
            <v>Xã Hồng Định</v>
          </cell>
          <cell r="I2366" t="str">
            <v>20317</v>
          </cell>
        </row>
        <row r="2367">
          <cell r="G2367" t="str">
            <v xml:space="preserve">Xã Ngọc Động </v>
          </cell>
          <cell r="I2367" t="str">
            <v>20317</v>
          </cell>
        </row>
        <row r="2368">
          <cell r="G2368" t="str">
            <v>Xã Hạnh Phúc</v>
          </cell>
          <cell r="I2368" t="str">
            <v>20317</v>
          </cell>
        </row>
        <row r="2369">
          <cell r="G2369" t="str">
            <v>Xã Bình Lăng</v>
          </cell>
          <cell r="I2369" t="str">
            <v>20317</v>
          </cell>
        </row>
        <row r="2370">
          <cell r="G2370" t="str">
            <v>Xã Hoàng Hải</v>
          </cell>
          <cell r="I2370" t="str">
            <v>20317</v>
          </cell>
        </row>
        <row r="2371">
          <cell r="G2371" t="str">
            <v>Thị trấn Quảng Uyên</v>
          </cell>
          <cell r="I2371" t="str">
            <v>20317</v>
          </cell>
        </row>
        <row r="2372">
          <cell r="G2372" t="str">
            <v>Xã Quốc Phong</v>
          </cell>
          <cell r="I2372" t="str">
            <v>20317</v>
          </cell>
        </row>
        <row r="2373">
          <cell r="G2373" t="str">
            <v>Xã Phúc Sen</v>
          </cell>
          <cell r="I2373" t="str">
            <v>20317</v>
          </cell>
        </row>
        <row r="2374">
          <cell r="G2374" t="str">
            <v xml:space="preserve">Xã Hồng Quang    </v>
          </cell>
          <cell r="I2374" t="str">
            <v>20317</v>
          </cell>
        </row>
        <row r="2375">
          <cell r="G2375" t="str">
            <v>Xã Triệu ẩu</v>
          </cell>
          <cell r="I2375" t="str">
            <v>20318</v>
          </cell>
        </row>
        <row r="2376">
          <cell r="G2376" t="str">
            <v>Xã Hồng Đại</v>
          </cell>
          <cell r="I2376" t="str">
            <v>20318</v>
          </cell>
        </row>
        <row r="2377">
          <cell r="G2377" t="str">
            <v>Xã Cách Linh</v>
          </cell>
          <cell r="I2377" t="str">
            <v>20318</v>
          </cell>
        </row>
        <row r="2378">
          <cell r="G2378" t="str">
            <v>Xã Đại Sơn</v>
          </cell>
          <cell r="I2378" t="str">
            <v>20318</v>
          </cell>
        </row>
        <row r="2379">
          <cell r="G2379" t="str">
            <v>Xã Tiên Thành</v>
          </cell>
          <cell r="I2379" t="str">
            <v>20318</v>
          </cell>
        </row>
        <row r="2380">
          <cell r="G2380" t="str">
            <v>Thị Trấn Hòa Thuận</v>
          </cell>
          <cell r="I2380" t="str">
            <v>20318</v>
          </cell>
        </row>
        <row r="2381">
          <cell r="G2381" t="str">
            <v xml:space="preserve">Xã Mỹ Hưng  </v>
          </cell>
          <cell r="I2381" t="str">
            <v>20318</v>
          </cell>
        </row>
        <row r="2382">
          <cell r="G2382" t="str">
            <v>Thị trấn Tà Lùng</v>
          </cell>
          <cell r="I2382" t="str">
            <v>20318</v>
          </cell>
        </row>
        <row r="2383">
          <cell r="G2383" t="str">
            <v>Xã Lương Thiện</v>
          </cell>
          <cell r="I2383" t="str">
            <v>20318</v>
          </cell>
        </row>
        <row r="2384">
          <cell r="G2384" t="str">
            <v>Xã Minh Long</v>
          </cell>
          <cell r="I2384" t="str">
            <v>20319</v>
          </cell>
        </row>
        <row r="2385">
          <cell r="G2385" t="str">
            <v>Xã Lý Quốc</v>
          </cell>
          <cell r="I2385" t="str">
            <v>20319</v>
          </cell>
        </row>
        <row r="2386">
          <cell r="G2386" t="str">
            <v xml:space="preserve">Xã Thắng Lợi  </v>
          </cell>
          <cell r="I2386" t="str">
            <v>20319</v>
          </cell>
        </row>
        <row r="2387">
          <cell r="G2387" t="str">
            <v>Xã Đức Quang</v>
          </cell>
          <cell r="I2387" t="str">
            <v>20319</v>
          </cell>
        </row>
        <row r="2388">
          <cell r="G2388" t="str">
            <v>Xã Quang Long</v>
          </cell>
          <cell r="I2388" t="str">
            <v>20319</v>
          </cell>
        </row>
        <row r="2389">
          <cell r="G2389" t="str">
            <v>Thị Trấn Thanh Nhật</v>
          </cell>
          <cell r="I2389" t="str">
            <v>20319</v>
          </cell>
        </row>
        <row r="2390">
          <cell r="G2390" t="str">
            <v>Xã Vinh Quý</v>
          </cell>
          <cell r="I2390" t="str">
            <v>20319</v>
          </cell>
        </row>
        <row r="2391">
          <cell r="G2391" t="str">
            <v>Xã Cô Ngân</v>
          </cell>
          <cell r="I2391" t="str">
            <v>20319</v>
          </cell>
        </row>
        <row r="2392">
          <cell r="G2392" t="str">
            <v>Xã Thái Đức</v>
          </cell>
          <cell r="I2392" t="str">
            <v>20319</v>
          </cell>
        </row>
        <row r="2393">
          <cell r="G2393" t="str">
            <v>Xã Thị Hoa</v>
          </cell>
          <cell r="I2393" t="str">
            <v>20319</v>
          </cell>
        </row>
        <row r="2394">
          <cell r="G2394" t="str">
            <v>Xã Kim Loan</v>
          </cell>
          <cell r="I2394" t="str">
            <v>20319</v>
          </cell>
        </row>
        <row r="2395">
          <cell r="G2395" t="str">
            <v>Xã Đồng Loan</v>
          </cell>
          <cell r="I2395" t="str">
            <v>20319</v>
          </cell>
        </row>
        <row r="2396">
          <cell r="G2396" t="str">
            <v xml:space="preserve">Xã An Lạc </v>
          </cell>
          <cell r="I2396" t="str">
            <v>20319</v>
          </cell>
        </row>
        <row r="2397">
          <cell r="G2397" t="str">
            <v>Xã Việt Chu</v>
          </cell>
          <cell r="I2397" t="str">
            <v>20319</v>
          </cell>
        </row>
        <row r="2398">
          <cell r="G2398" t="str">
            <v>Thị trấn Đông Khê</v>
          </cell>
          <cell r="I2398" t="str">
            <v>20321</v>
          </cell>
        </row>
        <row r="2399">
          <cell r="G2399" t="str">
            <v>Xã Kim Đồng</v>
          </cell>
          <cell r="I2399" t="str">
            <v>20321</v>
          </cell>
        </row>
        <row r="2400">
          <cell r="G2400" t="str">
            <v xml:space="preserve">Xã Minh Khai    </v>
          </cell>
          <cell r="I2400" t="str">
            <v>20321</v>
          </cell>
        </row>
        <row r="2401">
          <cell r="G2401" t="str">
            <v>Xã Thị Ngân</v>
          </cell>
          <cell r="I2401" t="str">
            <v>20321</v>
          </cell>
        </row>
        <row r="2402">
          <cell r="G2402" t="str">
            <v>Xã Thái Cường</v>
          </cell>
          <cell r="I2402" t="str">
            <v>20321</v>
          </cell>
        </row>
        <row r="2403">
          <cell r="G2403" t="str">
            <v>Xã Thuỵ Hùng</v>
          </cell>
          <cell r="I2403" t="str">
            <v>20321</v>
          </cell>
        </row>
        <row r="2404">
          <cell r="G2404" t="str">
            <v>Xã Trọng Con</v>
          </cell>
          <cell r="I2404" t="str">
            <v>20321</v>
          </cell>
        </row>
        <row r="2405">
          <cell r="G2405" t="str">
            <v>Xã Lê Lai</v>
          </cell>
          <cell r="I2405" t="str">
            <v>20321</v>
          </cell>
        </row>
        <row r="2406">
          <cell r="G2406" t="str">
            <v xml:space="preserve">Xã Đức Long  </v>
          </cell>
          <cell r="I2406" t="str">
            <v>20321</v>
          </cell>
        </row>
        <row r="2407">
          <cell r="G2407" t="str">
            <v xml:space="preserve">Xã Lê Lợi     </v>
          </cell>
          <cell r="I2407" t="str">
            <v>20321</v>
          </cell>
        </row>
        <row r="2408">
          <cell r="G2408" t="str">
            <v xml:space="preserve">Xã Đức Xuân  </v>
          </cell>
          <cell r="I2408" t="str">
            <v>20321</v>
          </cell>
        </row>
        <row r="2409">
          <cell r="G2409" t="str">
            <v>Xã Vân Trình</v>
          </cell>
          <cell r="I2409" t="str">
            <v>20321</v>
          </cell>
        </row>
        <row r="2410">
          <cell r="G2410" t="str">
            <v xml:space="preserve">Xã Canh Tân </v>
          </cell>
          <cell r="I2410" t="str">
            <v>20321</v>
          </cell>
        </row>
        <row r="2411">
          <cell r="G2411" t="str">
            <v>Xã Đức Thông</v>
          </cell>
          <cell r="I2411" t="str">
            <v>20321</v>
          </cell>
        </row>
        <row r="2412">
          <cell r="G2412" t="str">
            <v>Xã Quang Trọng</v>
          </cell>
          <cell r="I2412" t="str">
            <v>20321</v>
          </cell>
        </row>
        <row r="2413">
          <cell r="G2413" t="str">
            <v>Xã Danh Sỹ</v>
          </cell>
          <cell r="I2413" t="str">
            <v>20321</v>
          </cell>
        </row>
        <row r="2414">
          <cell r="G2414" t="str">
            <v xml:space="preserve">Xã Thái Học   </v>
          </cell>
          <cell r="I2414" t="str">
            <v>20321</v>
          </cell>
        </row>
        <row r="2415">
          <cell r="G2415" t="str">
            <v>Xã Lý Bôn</v>
          </cell>
          <cell r="I2415" t="str">
            <v>20323</v>
          </cell>
        </row>
        <row r="2416">
          <cell r="G2416" t="str">
            <v>Xã Nam Quang</v>
          </cell>
          <cell r="I2416" t="str">
            <v>20323</v>
          </cell>
        </row>
        <row r="2417">
          <cell r="G2417" t="str">
            <v xml:space="preserve">Xã Vĩnh Quang </v>
          </cell>
          <cell r="I2417" t="str">
            <v>20323</v>
          </cell>
        </row>
        <row r="2418">
          <cell r="G2418" t="str">
            <v xml:space="preserve">Xã Tân Việt   </v>
          </cell>
          <cell r="I2418" t="str">
            <v>20323</v>
          </cell>
        </row>
        <row r="2419">
          <cell r="G2419" t="str">
            <v xml:space="preserve">Xã Vĩnh Phong </v>
          </cell>
          <cell r="I2419" t="str">
            <v>20323</v>
          </cell>
        </row>
        <row r="2420">
          <cell r="G2420" t="str">
            <v>Xã Mông ân</v>
          </cell>
          <cell r="I2420" t="str">
            <v>20323</v>
          </cell>
        </row>
        <row r="2421">
          <cell r="G2421" t="str">
            <v>Xã Yên Thổ</v>
          </cell>
          <cell r="I2421" t="str">
            <v>20323</v>
          </cell>
        </row>
        <row r="2422">
          <cell r="G2422" t="str">
            <v>Xã Đức Hạnh</v>
          </cell>
          <cell r="I2422" t="str">
            <v>20323</v>
          </cell>
        </row>
        <row r="2423">
          <cell r="G2423" t="str">
            <v>Xã Quảng Lâm</v>
          </cell>
          <cell r="I2423" t="str">
            <v>20323</v>
          </cell>
        </row>
        <row r="2424">
          <cell r="G2424" t="str">
            <v xml:space="preserve">Xã Thái Học    </v>
          </cell>
          <cell r="I2424" t="str">
            <v>20323</v>
          </cell>
        </row>
        <row r="2425">
          <cell r="G2425" t="str">
            <v>Xã Thạch Lâm</v>
          </cell>
          <cell r="I2425" t="str">
            <v>20323</v>
          </cell>
        </row>
        <row r="2426">
          <cell r="G2426" t="str">
            <v xml:space="preserve">Xã Thái Sơn   </v>
          </cell>
          <cell r="I2426" t="str">
            <v>20323</v>
          </cell>
        </row>
        <row r="2427">
          <cell r="G2427" t="str">
            <v xml:space="preserve">Xã Nam Cao </v>
          </cell>
          <cell r="I2427" t="str">
            <v>20323</v>
          </cell>
        </row>
        <row r="2428">
          <cell r="G2428" t="str">
            <v>Thị trấn Pác Miầu</v>
          </cell>
          <cell r="I2428" t="str">
            <v>20323</v>
          </cell>
        </row>
        <row r="2429">
          <cell r="G2429" t="str">
            <v>Phường Phố Mới</v>
          </cell>
          <cell r="I2429" t="str">
            <v>20501</v>
          </cell>
        </row>
        <row r="2430">
          <cell r="G2430" t="str">
            <v>Phường Cốc Lếu</v>
          </cell>
          <cell r="I2430" t="str">
            <v>20501</v>
          </cell>
        </row>
        <row r="2431">
          <cell r="G2431" t="str">
            <v>Phường Kim Tân</v>
          </cell>
          <cell r="I2431" t="str">
            <v>20501</v>
          </cell>
        </row>
        <row r="2432">
          <cell r="G2432" t="str">
            <v>Phường Pom Hán</v>
          </cell>
          <cell r="I2432" t="str">
            <v>20501</v>
          </cell>
        </row>
        <row r="2433">
          <cell r="G2433" t="str">
            <v>Phường Xuân Tăng</v>
          </cell>
          <cell r="I2433" t="str">
            <v>20501</v>
          </cell>
        </row>
        <row r="2434">
          <cell r="G2434" t="str">
            <v>Phường Bình Minh</v>
          </cell>
          <cell r="I2434" t="str">
            <v>20501</v>
          </cell>
        </row>
        <row r="2435">
          <cell r="G2435" t="str">
            <v xml:space="preserve">Phường Thống Nhất </v>
          </cell>
          <cell r="I2435" t="str">
            <v>20501</v>
          </cell>
        </row>
        <row r="2436">
          <cell r="G2436" t="str">
            <v>Xã Vạn Hòa</v>
          </cell>
          <cell r="I2436" t="str">
            <v>20501</v>
          </cell>
        </row>
        <row r="2437">
          <cell r="G2437" t="str">
            <v>Phường Bắc Cường</v>
          </cell>
          <cell r="I2437" t="str">
            <v>20501</v>
          </cell>
        </row>
        <row r="2438">
          <cell r="G2438" t="str">
            <v>Xã Cam Đường</v>
          </cell>
          <cell r="I2438" t="str">
            <v>20501</v>
          </cell>
        </row>
        <row r="2439">
          <cell r="G2439" t="str">
            <v xml:space="preserve">Xã Hợp Thành </v>
          </cell>
          <cell r="I2439" t="str">
            <v>20501</v>
          </cell>
        </row>
        <row r="2440">
          <cell r="G2440" t="str">
            <v>Phường Duyên Hải</v>
          </cell>
          <cell r="I2440" t="str">
            <v>20501</v>
          </cell>
        </row>
        <row r="2441">
          <cell r="G2441" t="str">
            <v>Phường Nam Cường</v>
          </cell>
          <cell r="I2441" t="str">
            <v>20501</v>
          </cell>
        </row>
        <row r="2442">
          <cell r="G2442" t="str">
            <v>Phường Lào Cai</v>
          </cell>
          <cell r="I2442" t="str">
            <v>20501</v>
          </cell>
        </row>
        <row r="2443">
          <cell r="G2443" t="str">
            <v>Phường Bắc Lệnh</v>
          </cell>
          <cell r="I2443" t="str">
            <v>20501</v>
          </cell>
        </row>
        <row r="2444">
          <cell r="G2444" t="str">
            <v>Xã Đồng Tuyển</v>
          </cell>
          <cell r="I2444" t="str">
            <v>20501</v>
          </cell>
        </row>
        <row r="2445">
          <cell r="G2445" t="str">
            <v>Xã Tả Phời</v>
          </cell>
          <cell r="I2445" t="str">
            <v>20501</v>
          </cell>
        </row>
        <row r="2446">
          <cell r="G2446" t="str">
            <v>Xã Bản Lầu</v>
          </cell>
          <cell r="I2446" t="str">
            <v>20505</v>
          </cell>
        </row>
        <row r="2447">
          <cell r="G2447" t="str">
            <v>Xã La Pan Tẩn</v>
          </cell>
          <cell r="I2447" t="str">
            <v>20505</v>
          </cell>
        </row>
        <row r="2448">
          <cell r="G2448" t="str">
            <v>Xã Tả Thàng</v>
          </cell>
          <cell r="I2448" t="str">
            <v>20505</v>
          </cell>
        </row>
        <row r="2449">
          <cell r="G2449" t="str">
            <v>Xã Bản Sen</v>
          </cell>
          <cell r="I2449" t="str">
            <v>20505</v>
          </cell>
        </row>
        <row r="2450">
          <cell r="G2450" t="str">
            <v>Xã Pha Long</v>
          </cell>
          <cell r="I2450" t="str">
            <v>20505</v>
          </cell>
        </row>
        <row r="2451">
          <cell r="G2451" t="str">
            <v>Xã Tung Chung Phố</v>
          </cell>
          <cell r="I2451" t="str">
            <v>20505</v>
          </cell>
        </row>
        <row r="2452">
          <cell r="G2452" t="str">
            <v>Xã Dìn Chin</v>
          </cell>
          <cell r="I2452" t="str">
            <v>20505</v>
          </cell>
        </row>
        <row r="2453">
          <cell r="G2453" t="str">
            <v>Xã Tả Gia Khâu</v>
          </cell>
          <cell r="I2453" t="str">
            <v>20505</v>
          </cell>
        </row>
        <row r="2454">
          <cell r="G2454" t="str">
            <v>Xã Nấm Lư</v>
          </cell>
          <cell r="I2454" t="str">
            <v>20505</v>
          </cell>
        </row>
        <row r="2455">
          <cell r="G2455" t="str">
            <v>Xã Lùng Khấu Nhin</v>
          </cell>
          <cell r="I2455" t="str">
            <v>20505</v>
          </cell>
        </row>
        <row r="2456">
          <cell r="G2456" t="str">
            <v xml:space="preserve">Xã Thanh Bình  </v>
          </cell>
          <cell r="I2456" t="str">
            <v>20505</v>
          </cell>
        </row>
        <row r="2457">
          <cell r="G2457" t="str">
            <v>Xã Mường Khương</v>
          </cell>
          <cell r="I2457" t="str">
            <v>20505</v>
          </cell>
        </row>
        <row r="2458">
          <cell r="G2458" t="str">
            <v>Xã Cao Sơn</v>
          </cell>
          <cell r="I2458" t="str">
            <v>20505</v>
          </cell>
        </row>
        <row r="2459">
          <cell r="G2459" t="str">
            <v>Xã Nậm Chảy</v>
          </cell>
          <cell r="I2459" t="str">
            <v>20505</v>
          </cell>
        </row>
        <row r="2460">
          <cell r="G2460" t="str">
            <v>Xã Lùng Vai</v>
          </cell>
          <cell r="I2460" t="str">
            <v>20505</v>
          </cell>
        </row>
        <row r="2461">
          <cell r="G2461" t="str">
            <v>Xã Tả Ngải Chồ</v>
          </cell>
          <cell r="I2461" t="str">
            <v>20505</v>
          </cell>
        </row>
        <row r="2462">
          <cell r="G2462" t="str">
            <v>Thị trấn Bát Xát</v>
          </cell>
          <cell r="I2462" t="str">
            <v>20507</v>
          </cell>
        </row>
        <row r="2463">
          <cell r="G2463" t="str">
            <v>Xã Nậm Chạc</v>
          </cell>
          <cell r="I2463" t="str">
            <v>20507</v>
          </cell>
        </row>
        <row r="2464">
          <cell r="G2464" t="str">
            <v>Xã A Lù</v>
          </cell>
          <cell r="I2464" t="str">
            <v>20507</v>
          </cell>
        </row>
        <row r="2465">
          <cell r="G2465" t="str">
            <v>Xã Trịnh Tường</v>
          </cell>
          <cell r="I2465" t="str">
            <v>20507</v>
          </cell>
        </row>
        <row r="2466">
          <cell r="G2466" t="str">
            <v>Xã Y Tý</v>
          </cell>
          <cell r="I2466" t="str">
            <v>20507</v>
          </cell>
        </row>
        <row r="2467">
          <cell r="G2467" t="str">
            <v>Xã Cốc Mỳ</v>
          </cell>
          <cell r="I2467" t="str">
            <v>20507</v>
          </cell>
        </row>
        <row r="2468">
          <cell r="G2468" t="str">
            <v>Xã Dền Sáng</v>
          </cell>
          <cell r="I2468" t="str">
            <v>20507</v>
          </cell>
        </row>
        <row r="2469">
          <cell r="G2469" t="str">
            <v>Xã Bản Qua</v>
          </cell>
          <cell r="I2469" t="str">
            <v>20507</v>
          </cell>
        </row>
        <row r="2470">
          <cell r="G2470" t="str">
            <v>Xã Mường Vi</v>
          </cell>
          <cell r="I2470" t="str">
            <v>20507</v>
          </cell>
        </row>
        <row r="2471">
          <cell r="G2471" t="str">
            <v>Xã Bản Xèo</v>
          </cell>
          <cell r="I2471" t="str">
            <v>20507</v>
          </cell>
        </row>
        <row r="2472">
          <cell r="G2472" t="str">
            <v>Xã Mường Hum</v>
          </cell>
          <cell r="I2472" t="str">
            <v>20507</v>
          </cell>
        </row>
        <row r="2473">
          <cell r="G2473" t="str">
            <v>Xã Trung Lèng Hồ</v>
          </cell>
          <cell r="I2473" t="str">
            <v>20507</v>
          </cell>
        </row>
        <row r="2474">
          <cell r="G2474" t="str">
            <v>Xã Pa Cheo</v>
          </cell>
          <cell r="I2474" t="str">
            <v>20507</v>
          </cell>
        </row>
        <row r="2475">
          <cell r="G2475" t="str">
            <v>Xã Nậm Pung</v>
          </cell>
          <cell r="I2475" t="str">
            <v>20507</v>
          </cell>
        </row>
        <row r="2476">
          <cell r="G2476" t="str">
            <v>Xã Phìn Ngan</v>
          </cell>
          <cell r="I2476" t="str">
            <v>20507</v>
          </cell>
        </row>
        <row r="2477">
          <cell r="G2477" t="str">
            <v>Xã Tòng Sành</v>
          </cell>
          <cell r="I2477" t="str">
            <v>20507</v>
          </cell>
        </row>
        <row r="2478">
          <cell r="G2478" t="str">
            <v>Xã Sàng Ma Sáo</v>
          </cell>
          <cell r="I2478" t="str">
            <v>20507</v>
          </cell>
        </row>
        <row r="2479">
          <cell r="G2479" t="str">
            <v>Xã A Mú Sung</v>
          </cell>
          <cell r="I2479" t="str">
            <v>20507</v>
          </cell>
        </row>
        <row r="2480">
          <cell r="G2480" t="str">
            <v>Xã Ngải Thầu</v>
          </cell>
          <cell r="I2480" t="str">
            <v>20507</v>
          </cell>
        </row>
        <row r="2481">
          <cell r="G2481" t="str">
            <v>Xã Bản Vược</v>
          </cell>
          <cell r="I2481" t="str">
            <v>20507</v>
          </cell>
        </row>
        <row r="2482">
          <cell r="G2482" t="str">
            <v>Xã Dền Thàng</v>
          </cell>
          <cell r="I2482" t="str">
            <v>20507</v>
          </cell>
        </row>
        <row r="2483">
          <cell r="G2483" t="str">
            <v>Xã Quang Kim</v>
          </cell>
          <cell r="I2483" t="str">
            <v>20507</v>
          </cell>
        </row>
        <row r="2484">
          <cell r="G2484" t="str">
            <v>Xã Cốc San</v>
          </cell>
          <cell r="I2484" t="str">
            <v>20507</v>
          </cell>
        </row>
        <row r="2485">
          <cell r="G2485" t="str">
            <v>Xã Lùng Cải</v>
          </cell>
          <cell r="I2485" t="str">
            <v>20509</v>
          </cell>
        </row>
        <row r="2486">
          <cell r="G2486" t="str">
            <v>Xã Bản Già</v>
          </cell>
          <cell r="I2486" t="str">
            <v>20509</v>
          </cell>
        </row>
        <row r="2487">
          <cell r="G2487" t="str">
            <v>Xã Lùng Phình</v>
          </cell>
          <cell r="I2487" t="str">
            <v>20509</v>
          </cell>
        </row>
        <row r="2488">
          <cell r="G2488" t="str">
            <v>Xã Tả Củ Tỷ</v>
          </cell>
          <cell r="I2488" t="str">
            <v>20509</v>
          </cell>
        </row>
        <row r="2489">
          <cell r="G2489" t="str">
            <v>Xã Thải Giàng Phố</v>
          </cell>
          <cell r="I2489" t="str">
            <v>20509</v>
          </cell>
        </row>
        <row r="2490">
          <cell r="G2490" t="str">
            <v>Xã Lầu Thí Ngài</v>
          </cell>
          <cell r="I2490" t="str">
            <v>20509</v>
          </cell>
        </row>
        <row r="2491">
          <cell r="G2491" t="str">
            <v>Xã Bản Phố</v>
          </cell>
          <cell r="I2491" t="str">
            <v>20509</v>
          </cell>
        </row>
        <row r="2492">
          <cell r="G2492" t="str">
            <v>Xã Tà Chải</v>
          </cell>
          <cell r="I2492" t="str">
            <v>20509</v>
          </cell>
        </row>
        <row r="2493">
          <cell r="G2493" t="str">
            <v>Xã Na Hối</v>
          </cell>
          <cell r="I2493" t="str">
            <v>20509</v>
          </cell>
        </row>
        <row r="2494">
          <cell r="G2494" t="str">
            <v>Xã Nậm Mòn</v>
          </cell>
          <cell r="I2494" t="str">
            <v>20509</v>
          </cell>
        </row>
        <row r="2495">
          <cell r="G2495" t="str">
            <v>Xã Nậm Đét</v>
          </cell>
          <cell r="I2495" t="str">
            <v>20509</v>
          </cell>
        </row>
        <row r="2496">
          <cell r="G2496" t="str">
            <v>Xã Bảo Nhai</v>
          </cell>
          <cell r="I2496" t="str">
            <v>20509</v>
          </cell>
        </row>
        <row r="2497">
          <cell r="G2497" t="str">
            <v>Xã Nậm Lúc</v>
          </cell>
          <cell r="I2497" t="str">
            <v>20509</v>
          </cell>
        </row>
        <row r="2498">
          <cell r="G2498" t="str">
            <v>Xã Cốc Lầu</v>
          </cell>
          <cell r="I2498" t="str">
            <v>20509</v>
          </cell>
        </row>
        <row r="2499">
          <cell r="G2499" t="str">
            <v>Xã Bản Liền</v>
          </cell>
          <cell r="I2499" t="str">
            <v>20509</v>
          </cell>
        </row>
        <row r="2500">
          <cell r="G2500" t="str">
            <v>Thị trấn Bắc Hà</v>
          </cell>
          <cell r="I2500" t="str">
            <v>20509</v>
          </cell>
        </row>
        <row r="2501">
          <cell r="G2501" t="str">
            <v>Xã Tả Van Chư</v>
          </cell>
          <cell r="I2501" t="str">
            <v>20509</v>
          </cell>
        </row>
        <row r="2502">
          <cell r="G2502" t="str">
            <v>Xã Hoàng Thu Phố</v>
          </cell>
          <cell r="I2502" t="str">
            <v>20509</v>
          </cell>
        </row>
        <row r="2503">
          <cell r="G2503" t="str">
            <v>Xã Cốc Ly</v>
          </cell>
          <cell r="I2503" t="str">
            <v>20509</v>
          </cell>
        </row>
        <row r="2504">
          <cell r="G2504" t="str">
            <v>Xã Nậm Khánh</v>
          </cell>
          <cell r="I2504" t="str">
            <v>20509</v>
          </cell>
        </row>
        <row r="2505">
          <cell r="G2505" t="str">
            <v>Xã Bản Cái</v>
          </cell>
          <cell r="I2505" t="str">
            <v>20509</v>
          </cell>
        </row>
        <row r="2506">
          <cell r="G2506" t="str">
            <v>Thị trấn N.T Phong Hải</v>
          </cell>
          <cell r="I2506" t="str">
            <v>20511</v>
          </cell>
        </row>
        <row r="2507">
          <cell r="G2507" t="str">
            <v>Thị trấn Tằng Loỏng</v>
          </cell>
          <cell r="I2507" t="str">
            <v>20511</v>
          </cell>
        </row>
        <row r="2508">
          <cell r="G2508" t="str">
            <v>Xã Bản Cầm</v>
          </cell>
          <cell r="I2508" t="str">
            <v>20511</v>
          </cell>
        </row>
        <row r="2509">
          <cell r="G2509" t="str">
            <v>Xã Thái Niên</v>
          </cell>
          <cell r="I2509" t="str">
            <v>20511</v>
          </cell>
        </row>
        <row r="2510">
          <cell r="G2510" t="str">
            <v>Xã Phong Niên</v>
          </cell>
          <cell r="I2510" t="str">
            <v>20511</v>
          </cell>
        </row>
        <row r="2511">
          <cell r="G2511" t="str">
            <v>Xã Xuân Quang</v>
          </cell>
          <cell r="I2511" t="str">
            <v>20511</v>
          </cell>
        </row>
        <row r="2512">
          <cell r="G2512" t="str">
            <v>Xã Sơn Hải</v>
          </cell>
          <cell r="I2512" t="str">
            <v>20511</v>
          </cell>
        </row>
        <row r="2513">
          <cell r="G2513" t="str">
            <v>Xã Xuân Giao</v>
          </cell>
          <cell r="I2513" t="str">
            <v>20511</v>
          </cell>
        </row>
        <row r="2514">
          <cell r="G2514" t="str">
            <v xml:space="preserve">Xã Sơn Hà  </v>
          </cell>
          <cell r="I2514" t="str">
            <v>20511</v>
          </cell>
        </row>
        <row r="2515">
          <cell r="G2515" t="str">
            <v>Xã Phố Lu</v>
          </cell>
          <cell r="I2515" t="str">
            <v>20511</v>
          </cell>
        </row>
        <row r="2516">
          <cell r="G2516" t="str">
            <v>Thị trấn Phố Lu</v>
          </cell>
          <cell r="I2516" t="str">
            <v>20511</v>
          </cell>
        </row>
        <row r="2517">
          <cell r="G2517" t="str">
            <v>Xã Phú Nhuận</v>
          </cell>
          <cell r="I2517" t="str">
            <v>20511</v>
          </cell>
        </row>
        <row r="2518">
          <cell r="G2518" t="str">
            <v>Xã Bản Phiệt</v>
          </cell>
          <cell r="I2518" t="str">
            <v>20511</v>
          </cell>
        </row>
        <row r="2519">
          <cell r="G2519" t="str">
            <v xml:space="preserve">Xã Gia Phú </v>
          </cell>
          <cell r="I2519" t="str">
            <v>20511</v>
          </cell>
        </row>
        <row r="2520">
          <cell r="G2520" t="str">
            <v>Xã Trì Quang</v>
          </cell>
          <cell r="I2520" t="str">
            <v>20511</v>
          </cell>
        </row>
        <row r="2521">
          <cell r="G2521" t="str">
            <v>Thị trấn Sa Pa</v>
          </cell>
          <cell r="I2521" t="str">
            <v>20513</v>
          </cell>
        </row>
        <row r="2522">
          <cell r="G2522" t="str">
            <v>Xã Bản Khoang</v>
          </cell>
          <cell r="I2522" t="str">
            <v>20513</v>
          </cell>
        </row>
        <row r="2523">
          <cell r="G2523" t="str">
            <v>Xã Trung Chải</v>
          </cell>
          <cell r="I2523" t="str">
            <v>20513</v>
          </cell>
        </row>
        <row r="2524">
          <cell r="G2524" t="str">
            <v xml:space="preserve">Xã Tả Phìn </v>
          </cell>
          <cell r="I2524" t="str">
            <v>20513</v>
          </cell>
        </row>
        <row r="2525">
          <cell r="G2525" t="str">
            <v>Xã San Sả Hồ</v>
          </cell>
          <cell r="I2525" t="str">
            <v>20513</v>
          </cell>
        </row>
        <row r="2526">
          <cell r="G2526" t="str">
            <v>Xã Hầu Thào</v>
          </cell>
          <cell r="I2526" t="str">
            <v>20513</v>
          </cell>
        </row>
        <row r="2527">
          <cell r="G2527" t="str">
            <v xml:space="preserve">Xã Lao Chải </v>
          </cell>
          <cell r="I2527" t="str">
            <v>20513</v>
          </cell>
        </row>
        <row r="2528">
          <cell r="G2528" t="str">
            <v>Xã Thanh Kim</v>
          </cell>
          <cell r="I2528" t="str">
            <v>20513</v>
          </cell>
        </row>
        <row r="2529">
          <cell r="G2529" t="str">
            <v>Xã Sử Pán</v>
          </cell>
          <cell r="I2529" t="str">
            <v>20513</v>
          </cell>
        </row>
        <row r="2530">
          <cell r="G2530" t="str">
            <v>Xã Tả Van</v>
          </cell>
          <cell r="I2530" t="str">
            <v>20513</v>
          </cell>
        </row>
        <row r="2531">
          <cell r="G2531" t="str">
            <v>Xã Thanh Phú</v>
          </cell>
          <cell r="I2531" t="str">
            <v>20513</v>
          </cell>
        </row>
        <row r="2532">
          <cell r="G2532" t="str">
            <v>Xã Nậm Cang</v>
          </cell>
          <cell r="I2532" t="str">
            <v>20513</v>
          </cell>
        </row>
        <row r="2533">
          <cell r="G2533" t="str">
            <v>Xã Sa Pả</v>
          </cell>
          <cell r="I2533" t="str">
            <v>20513</v>
          </cell>
        </row>
        <row r="2534">
          <cell r="G2534" t="str">
            <v>Xã Nậm Sài</v>
          </cell>
          <cell r="I2534" t="str">
            <v>20513</v>
          </cell>
        </row>
        <row r="2535">
          <cell r="G2535" t="str">
            <v>Xã Tả Giàng Phình</v>
          </cell>
          <cell r="I2535" t="str">
            <v>20513</v>
          </cell>
        </row>
        <row r="2536">
          <cell r="G2536" t="str">
            <v xml:space="preserve">Xã Bản Phùng </v>
          </cell>
          <cell r="I2536" t="str">
            <v>20513</v>
          </cell>
        </row>
        <row r="2537">
          <cell r="G2537" t="str">
            <v>Xã Suối Thầu</v>
          </cell>
          <cell r="I2537" t="str">
            <v>20513</v>
          </cell>
        </row>
        <row r="2538">
          <cell r="G2538" t="str">
            <v>Xã Bản Hồ</v>
          </cell>
          <cell r="I2538" t="str">
            <v>20513</v>
          </cell>
        </row>
        <row r="2539">
          <cell r="G2539" t="str">
            <v xml:space="preserve">Xã Tân Tiến      </v>
          </cell>
          <cell r="I2539" t="str">
            <v>20515</v>
          </cell>
        </row>
        <row r="2540">
          <cell r="G2540" t="str">
            <v>Xã Nghĩa Đô</v>
          </cell>
          <cell r="I2540" t="str">
            <v>20515</v>
          </cell>
        </row>
        <row r="2541">
          <cell r="G2541" t="str">
            <v>Xã Vĩnh Yên</v>
          </cell>
          <cell r="I2541" t="str">
            <v>20515</v>
          </cell>
        </row>
        <row r="2542">
          <cell r="G2542" t="str">
            <v>Xã Điện Quan</v>
          </cell>
          <cell r="I2542" t="str">
            <v>20515</v>
          </cell>
        </row>
        <row r="2543">
          <cell r="G2543" t="str">
            <v xml:space="preserve">Xã Tân Dương </v>
          </cell>
          <cell r="I2543" t="str">
            <v>20515</v>
          </cell>
        </row>
        <row r="2544">
          <cell r="G2544" t="str">
            <v xml:space="preserve">Xã Thượng Hà </v>
          </cell>
          <cell r="I2544" t="str">
            <v>20515</v>
          </cell>
        </row>
        <row r="2545">
          <cell r="G2545" t="str">
            <v>Xã Cam Cọn</v>
          </cell>
          <cell r="I2545" t="str">
            <v>20515</v>
          </cell>
        </row>
        <row r="2546">
          <cell r="G2546" t="str">
            <v xml:space="preserve">Xã Minh Tân          </v>
          </cell>
          <cell r="I2546" t="str">
            <v>20515</v>
          </cell>
        </row>
        <row r="2547">
          <cell r="G2547" t="str">
            <v xml:space="preserve">Xã Yên Sơn   </v>
          </cell>
          <cell r="I2547" t="str">
            <v>20515</v>
          </cell>
        </row>
        <row r="2548">
          <cell r="G2548" t="str">
            <v>Xã Bảo Hà</v>
          </cell>
          <cell r="I2548" t="str">
            <v>20515</v>
          </cell>
        </row>
        <row r="2549">
          <cell r="G2549" t="str">
            <v>Xã Lương Sơn</v>
          </cell>
          <cell r="I2549" t="str">
            <v>20515</v>
          </cell>
        </row>
        <row r="2550">
          <cell r="G2550" t="str">
            <v>Xã Long Khánh</v>
          </cell>
          <cell r="I2550" t="str">
            <v>20515</v>
          </cell>
        </row>
        <row r="2551">
          <cell r="G2551" t="str">
            <v xml:space="preserve">Xã Xuân Thượng </v>
          </cell>
          <cell r="I2551" t="str">
            <v>20515</v>
          </cell>
        </row>
        <row r="2552">
          <cell r="G2552" t="str">
            <v>Thị trấn Phố Ràng</v>
          </cell>
          <cell r="I2552" t="str">
            <v>20515</v>
          </cell>
        </row>
        <row r="2553">
          <cell r="G2553" t="str">
            <v xml:space="preserve">Xã Xuân Hòa   </v>
          </cell>
          <cell r="I2553" t="str">
            <v>20515</v>
          </cell>
        </row>
        <row r="2554">
          <cell r="G2554" t="str">
            <v xml:space="preserve">Xã Kim Sơn  </v>
          </cell>
          <cell r="I2554" t="str">
            <v>20515</v>
          </cell>
        </row>
        <row r="2555">
          <cell r="G2555" t="str">
            <v xml:space="preserve">Xã Việt Tiến </v>
          </cell>
          <cell r="I2555" t="str">
            <v>20515</v>
          </cell>
        </row>
        <row r="2556">
          <cell r="G2556" t="str">
            <v>Xã Long Phúc</v>
          </cell>
          <cell r="I2556" t="str">
            <v>20515</v>
          </cell>
        </row>
        <row r="2557">
          <cell r="G2557" t="str">
            <v>Xã Văn Sơn</v>
          </cell>
          <cell r="I2557" t="str">
            <v>20519</v>
          </cell>
        </row>
        <row r="2558">
          <cell r="G2558" t="str">
            <v>Xã Võ Lao</v>
          </cell>
          <cell r="I2558" t="str">
            <v>20519</v>
          </cell>
        </row>
        <row r="2559">
          <cell r="G2559" t="str">
            <v>Xã Sơn Thuỷ</v>
          </cell>
          <cell r="I2559" t="str">
            <v>20519</v>
          </cell>
        </row>
        <row r="2560">
          <cell r="G2560" t="str">
            <v>Xã Nậm Mả</v>
          </cell>
          <cell r="I2560" t="str">
            <v>20519</v>
          </cell>
        </row>
        <row r="2561">
          <cell r="G2561" t="str">
            <v>Xã Nậm Dạng</v>
          </cell>
          <cell r="I2561" t="str">
            <v>20519</v>
          </cell>
        </row>
        <row r="2562">
          <cell r="G2562" t="str">
            <v>Xã Nậm Chầy</v>
          </cell>
          <cell r="I2562" t="str">
            <v>20519</v>
          </cell>
        </row>
        <row r="2563">
          <cell r="G2563" t="str">
            <v xml:space="preserve">Xã Tân An </v>
          </cell>
          <cell r="I2563" t="str">
            <v>20519</v>
          </cell>
        </row>
        <row r="2564">
          <cell r="G2564" t="str">
            <v>Xã Dần Thàng</v>
          </cell>
          <cell r="I2564" t="str">
            <v>20519</v>
          </cell>
        </row>
        <row r="2565">
          <cell r="G2565" t="str">
            <v>Xã Chiềng Ken</v>
          </cell>
          <cell r="I2565" t="str">
            <v>20519</v>
          </cell>
        </row>
        <row r="2566">
          <cell r="G2566" t="str">
            <v>Xã Làng Giàng</v>
          </cell>
          <cell r="I2566" t="str">
            <v>20519</v>
          </cell>
        </row>
        <row r="2567">
          <cell r="G2567" t="str">
            <v>Xã Khánh Yên Trung</v>
          </cell>
          <cell r="I2567" t="str">
            <v>20519</v>
          </cell>
        </row>
        <row r="2568">
          <cell r="G2568" t="str">
            <v>Xã Khánh Yên Hạ</v>
          </cell>
          <cell r="I2568" t="str">
            <v>20519</v>
          </cell>
        </row>
        <row r="2569">
          <cell r="G2569" t="str">
            <v>Xã Dương Quỳ</v>
          </cell>
          <cell r="I2569" t="str">
            <v>20519</v>
          </cell>
        </row>
        <row r="2570">
          <cell r="G2570" t="str">
            <v>Xã Minh Lương</v>
          </cell>
          <cell r="I2570" t="str">
            <v>20519</v>
          </cell>
        </row>
        <row r="2571">
          <cell r="G2571" t="str">
            <v>Xã Liêm Phú</v>
          </cell>
          <cell r="I2571" t="str">
            <v>20519</v>
          </cell>
        </row>
        <row r="2572">
          <cell r="G2572" t="str">
            <v>Xã Nậm Xây</v>
          </cell>
          <cell r="I2572" t="str">
            <v>20519</v>
          </cell>
        </row>
        <row r="2573">
          <cell r="G2573" t="str">
            <v>Xã Nậm Xé</v>
          </cell>
          <cell r="I2573" t="str">
            <v>20519</v>
          </cell>
        </row>
        <row r="2574">
          <cell r="G2574" t="str">
            <v>Xã Thẩm Dương</v>
          </cell>
          <cell r="I2574" t="str">
            <v>20519</v>
          </cell>
        </row>
        <row r="2575">
          <cell r="G2575" t="str">
            <v>Thị trấn Khánh Yên</v>
          </cell>
          <cell r="I2575" t="str">
            <v>20519</v>
          </cell>
        </row>
        <row r="2576">
          <cell r="G2576" t="str">
            <v>Xã Tân Thượng</v>
          </cell>
          <cell r="I2576" t="str">
            <v>20519</v>
          </cell>
        </row>
        <row r="2577">
          <cell r="G2577" t="str">
            <v>Xã Khánh Yên Thượng</v>
          </cell>
          <cell r="I2577" t="str">
            <v>20519</v>
          </cell>
        </row>
        <row r="2578">
          <cell r="G2578" t="str">
            <v>Xã Hòa Mạc</v>
          </cell>
          <cell r="I2578" t="str">
            <v>20519</v>
          </cell>
        </row>
        <row r="2579">
          <cell r="G2579" t="str">
            <v>Xã Nậm Tha</v>
          </cell>
          <cell r="I2579" t="str">
            <v>20519</v>
          </cell>
        </row>
        <row r="2580">
          <cell r="G2580" t="str">
            <v>Xã Thào Chư Phìn</v>
          </cell>
          <cell r="I2580" t="str">
            <v>20521</v>
          </cell>
        </row>
        <row r="2581">
          <cell r="G2581" t="str">
            <v>Xã Bản Mế</v>
          </cell>
          <cell r="I2581" t="str">
            <v>20521</v>
          </cell>
        </row>
        <row r="2582">
          <cell r="G2582" t="str">
            <v>Xã Si Ma Cai</v>
          </cell>
          <cell r="I2582" t="str">
            <v>20521</v>
          </cell>
        </row>
        <row r="2583">
          <cell r="G2583" t="str">
            <v>Xã Sán Chải</v>
          </cell>
          <cell r="I2583" t="str">
            <v>20521</v>
          </cell>
        </row>
        <row r="2584">
          <cell r="G2584" t="str">
            <v>Xã Lùng Sui</v>
          </cell>
          <cell r="I2584" t="str">
            <v>20521</v>
          </cell>
        </row>
        <row r="2585">
          <cell r="G2585" t="str">
            <v>Xã Cán Cấu</v>
          </cell>
          <cell r="I2585" t="str">
            <v>20521</v>
          </cell>
        </row>
        <row r="2586">
          <cell r="G2586" t="str">
            <v>Xã Sín Chéng</v>
          </cell>
          <cell r="I2586" t="str">
            <v>20521</v>
          </cell>
        </row>
        <row r="2587">
          <cell r="G2587" t="str">
            <v>Xã Lử Thẩn</v>
          </cell>
          <cell r="I2587" t="str">
            <v>20521</v>
          </cell>
        </row>
        <row r="2588">
          <cell r="G2588" t="str">
            <v>Xã Nàn Sín</v>
          </cell>
          <cell r="I2588" t="str">
            <v>20521</v>
          </cell>
        </row>
        <row r="2589">
          <cell r="G2589" t="str">
            <v>Xã Nàn Sán</v>
          </cell>
          <cell r="I2589" t="str">
            <v>20521</v>
          </cell>
        </row>
        <row r="2590">
          <cell r="G2590" t="str">
            <v>Xã Quan Thần Sán</v>
          </cell>
          <cell r="I2590" t="str">
            <v>20521</v>
          </cell>
        </row>
        <row r="2591">
          <cell r="G2591" t="str">
            <v>Xã Mản Thẩn</v>
          </cell>
          <cell r="I2591" t="str">
            <v>20521</v>
          </cell>
        </row>
        <row r="2592">
          <cell r="G2592" t="str">
            <v>Xã Cán Hồ</v>
          </cell>
          <cell r="I2592" t="str">
            <v>20521</v>
          </cell>
        </row>
        <row r="2593">
          <cell r="G2593" t="str">
            <v>P. Nguyễn Thị Minh Khai</v>
          </cell>
          <cell r="I2593" t="str">
            <v>20701</v>
          </cell>
        </row>
        <row r="2594">
          <cell r="G2594" t="str">
            <v>Phường Sông Cầu</v>
          </cell>
          <cell r="I2594" t="str">
            <v>20701</v>
          </cell>
        </row>
        <row r="2595">
          <cell r="G2595" t="str">
            <v>Phường Đức Xuân</v>
          </cell>
          <cell r="I2595" t="str">
            <v>20701</v>
          </cell>
        </row>
        <row r="2596">
          <cell r="G2596" t="str">
            <v>Phường Phùng Chí Kiên</v>
          </cell>
          <cell r="I2596" t="str">
            <v>20701</v>
          </cell>
        </row>
        <row r="2597">
          <cell r="G2597" t="str">
            <v>Xã Huyền Tụng</v>
          </cell>
          <cell r="I2597" t="str">
            <v>20701</v>
          </cell>
        </row>
        <row r="2598">
          <cell r="G2598" t="str">
            <v>Xã Nông Thượng</v>
          </cell>
          <cell r="I2598" t="str">
            <v>20701</v>
          </cell>
        </row>
        <row r="2599">
          <cell r="G2599" t="str">
            <v>Xã Xuất Hoá</v>
          </cell>
          <cell r="I2599" t="str">
            <v>20701</v>
          </cell>
        </row>
        <row r="2600">
          <cell r="G2600" t="str">
            <v xml:space="preserve">Xã Dương Quang  </v>
          </cell>
          <cell r="I2600" t="str">
            <v>20701</v>
          </cell>
        </row>
        <row r="2601">
          <cell r="G2601" t="str">
            <v>Thị trấn Chợ Rã</v>
          </cell>
          <cell r="I2601" t="str">
            <v>20703</v>
          </cell>
        </row>
        <row r="2602">
          <cell r="G2602" t="str">
            <v>Xã Bành Trạch</v>
          </cell>
          <cell r="I2602" t="str">
            <v>20703</v>
          </cell>
        </row>
        <row r="2603">
          <cell r="G2603" t="str">
            <v>Xã Phúc Lộc</v>
          </cell>
          <cell r="I2603" t="str">
            <v>20703</v>
          </cell>
        </row>
        <row r="2604">
          <cell r="G2604" t="str">
            <v>Xã Cao Thượng</v>
          </cell>
          <cell r="I2604" t="str">
            <v>20703</v>
          </cell>
        </row>
        <row r="2605">
          <cell r="G2605" t="str">
            <v>Xã Cao Trĩ</v>
          </cell>
          <cell r="I2605" t="str">
            <v>20703</v>
          </cell>
        </row>
        <row r="2606">
          <cell r="G2606" t="str">
            <v>Xã Nam Mẫu</v>
          </cell>
          <cell r="I2606" t="str">
            <v>20703</v>
          </cell>
        </row>
        <row r="2607">
          <cell r="G2607" t="str">
            <v>Xã Thượng Giáo</v>
          </cell>
          <cell r="I2607" t="str">
            <v>20703</v>
          </cell>
        </row>
        <row r="2608">
          <cell r="G2608" t="str">
            <v>Xã Địa Linh</v>
          </cell>
          <cell r="I2608" t="str">
            <v>20703</v>
          </cell>
        </row>
        <row r="2609">
          <cell r="G2609" t="str">
            <v>Xã Chu Hương</v>
          </cell>
          <cell r="I2609" t="str">
            <v>20703</v>
          </cell>
        </row>
        <row r="2610">
          <cell r="G2610" t="str">
            <v>Xã Mỹ Phương</v>
          </cell>
          <cell r="I2610" t="str">
            <v>20703</v>
          </cell>
        </row>
        <row r="2611">
          <cell r="G2611" t="str">
            <v>Xã Đồng Phúc</v>
          </cell>
          <cell r="I2611" t="str">
            <v>20703</v>
          </cell>
        </row>
        <row r="2612">
          <cell r="G2612" t="str">
            <v>Xã Quảng Khê</v>
          </cell>
          <cell r="I2612" t="str">
            <v>20703</v>
          </cell>
        </row>
        <row r="2613">
          <cell r="G2613" t="str">
            <v>Xã Hà Hiệu</v>
          </cell>
          <cell r="I2613" t="str">
            <v>20703</v>
          </cell>
        </row>
        <row r="2614">
          <cell r="G2614" t="str">
            <v>Xã Khang Ninh</v>
          </cell>
          <cell r="I2614" t="str">
            <v>20703</v>
          </cell>
        </row>
        <row r="2615">
          <cell r="G2615" t="str">
            <v>Xã Yến Dương</v>
          </cell>
          <cell r="I2615" t="str">
            <v>20703</v>
          </cell>
        </row>
        <row r="2616">
          <cell r="G2616" t="str">
            <v>Xã Hoàng Trĩ</v>
          </cell>
          <cell r="I2616" t="str">
            <v>20703</v>
          </cell>
        </row>
        <row r="2617">
          <cell r="G2617" t="str">
            <v>Xã Bằng Thành</v>
          </cell>
          <cell r="I2617" t="str">
            <v>20704</v>
          </cell>
        </row>
        <row r="2618">
          <cell r="G2618" t="str">
            <v>Xã Bộc Bố</v>
          </cell>
          <cell r="I2618" t="str">
            <v>20704</v>
          </cell>
        </row>
        <row r="2619">
          <cell r="G2619" t="str">
            <v>Xã Công Bằng</v>
          </cell>
          <cell r="I2619" t="str">
            <v>20704</v>
          </cell>
        </row>
        <row r="2620">
          <cell r="G2620" t="str">
            <v>Xã Giáo Hiệu</v>
          </cell>
          <cell r="I2620" t="str">
            <v>20704</v>
          </cell>
        </row>
        <row r="2621">
          <cell r="G2621" t="str">
            <v xml:space="preserve">Xã An Thắng </v>
          </cell>
          <cell r="I2621" t="str">
            <v>20704</v>
          </cell>
        </row>
        <row r="2622">
          <cell r="G2622" t="str">
            <v>Xã Cổ Linh</v>
          </cell>
          <cell r="I2622" t="str">
            <v>20704</v>
          </cell>
        </row>
        <row r="2623">
          <cell r="G2623" t="str">
            <v>Xã Nghiên Loan</v>
          </cell>
          <cell r="I2623" t="str">
            <v>20704</v>
          </cell>
        </row>
        <row r="2624">
          <cell r="G2624" t="str">
            <v>Xã Nhạn Môn</v>
          </cell>
          <cell r="I2624" t="str">
            <v>20704</v>
          </cell>
        </row>
        <row r="2625">
          <cell r="G2625" t="str">
            <v>Xã Xuân La</v>
          </cell>
          <cell r="I2625" t="str">
            <v>20704</v>
          </cell>
        </row>
        <row r="2626">
          <cell r="G2626" t="str">
            <v>Xã Cao Tân</v>
          </cell>
          <cell r="I2626" t="str">
            <v>20704</v>
          </cell>
        </row>
        <row r="2627">
          <cell r="G2627" t="str">
            <v>Thị trấn Nà Phặc</v>
          </cell>
          <cell r="I2627" t="str">
            <v>20705</v>
          </cell>
        </row>
        <row r="2628">
          <cell r="G2628" t="str">
            <v>Xã Thượng ân</v>
          </cell>
          <cell r="I2628" t="str">
            <v>20705</v>
          </cell>
        </row>
        <row r="2629">
          <cell r="G2629" t="str">
            <v>Xã Cốc Đán</v>
          </cell>
          <cell r="I2629" t="str">
            <v>20705</v>
          </cell>
        </row>
        <row r="2630">
          <cell r="G2630" t="str">
            <v xml:space="preserve">Xã Trung Hòa  </v>
          </cell>
          <cell r="I2630" t="str">
            <v>20705</v>
          </cell>
        </row>
        <row r="2631">
          <cell r="G2631" t="str">
            <v>Xã Đức Vân</v>
          </cell>
          <cell r="I2631" t="str">
            <v>20705</v>
          </cell>
        </row>
        <row r="2632">
          <cell r="G2632" t="str">
            <v>Xã Thượng Quan</v>
          </cell>
          <cell r="I2632" t="str">
            <v>20705</v>
          </cell>
        </row>
        <row r="2633">
          <cell r="G2633" t="str">
            <v>Xã Thuần Mang</v>
          </cell>
          <cell r="I2633" t="str">
            <v>20705</v>
          </cell>
        </row>
        <row r="2634">
          <cell r="G2634" t="str">
            <v>Xã Lãng Ngâm</v>
          </cell>
          <cell r="I2634" t="str">
            <v>20705</v>
          </cell>
        </row>
        <row r="2635">
          <cell r="G2635" t="str">
            <v>Xã Bằng Vân</v>
          </cell>
          <cell r="I2635" t="str">
            <v>20705</v>
          </cell>
        </row>
        <row r="2636">
          <cell r="G2636" t="str">
            <v>Xã Vân Tùng</v>
          </cell>
          <cell r="I2636" t="str">
            <v>20705</v>
          </cell>
        </row>
        <row r="2637">
          <cell r="G2637" t="str">
            <v>Xã Hương Nê</v>
          </cell>
          <cell r="I2637" t="str">
            <v>20705</v>
          </cell>
        </row>
        <row r="2638">
          <cell r="G2638" t="str">
            <v>Thị trấn Bằng Lũng</v>
          </cell>
          <cell r="I2638" t="str">
            <v>20707</v>
          </cell>
        </row>
        <row r="2639">
          <cell r="G2639" t="str">
            <v xml:space="preserve">Xã Nam Cường  </v>
          </cell>
          <cell r="I2639" t="str">
            <v>20707</v>
          </cell>
        </row>
        <row r="2640">
          <cell r="G2640" t="str">
            <v xml:space="preserve">Xã Đồng Lạc   </v>
          </cell>
          <cell r="I2640" t="str">
            <v>20707</v>
          </cell>
        </row>
        <row r="2641">
          <cell r="G2641" t="str">
            <v>Xã Quảng Bạch</v>
          </cell>
          <cell r="I2641" t="str">
            <v>20707</v>
          </cell>
        </row>
        <row r="2642">
          <cell r="G2642" t="str">
            <v>Xã Bằng Phúc</v>
          </cell>
          <cell r="I2642" t="str">
            <v>20707</v>
          </cell>
        </row>
        <row r="2643">
          <cell r="G2643" t="str">
            <v>Xã Yên Thịnh</v>
          </cell>
          <cell r="I2643" t="str">
            <v>20707</v>
          </cell>
        </row>
        <row r="2644">
          <cell r="G2644" t="str">
            <v>Xã Phương Viên</v>
          </cell>
          <cell r="I2644" t="str">
            <v>20707</v>
          </cell>
        </row>
        <row r="2645">
          <cell r="G2645" t="str">
            <v>Xã Ngọc Phái</v>
          </cell>
          <cell r="I2645" t="str">
            <v>20707</v>
          </cell>
        </row>
        <row r="2646">
          <cell r="G2646" t="str">
            <v>Xã Rã Bản</v>
          </cell>
          <cell r="I2646" t="str">
            <v>20707</v>
          </cell>
        </row>
        <row r="2647">
          <cell r="G2647" t="str">
            <v>Xã Lương Bằng</v>
          </cell>
          <cell r="I2647" t="str">
            <v>20707</v>
          </cell>
        </row>
        <row r="2648">
          <cell r="G2648" t="str">
            <v>Xã Đại Sảo</v>
          </cell>
          <cell r="I2648" t="str">
            <v>20707</v>
          </cell>
        </row>
        <row r="2649">
          <cell r="G2649" t="str">
            <v>Xã Phong Huân</v>
          </cell>
          <cell r="I2649" t="str">
            <v>20707</v>
          </cell>
        </row>
        <row r="2650">
          <cell r="G2650" t="str">
            <v xml:space="preserve">Xã Yên Mỹ   </v>
          </cell>
          <cell r="I2650" t="str">
            <v>20707</v>
          </cell>
        </row>
        <row r="2651">
          <cell r="G2651" t="str">
            <v>Xã Bình Trung</v>
          </cell>
          <cell r="I2651" t="str">
            <v>20707</v>
          </cell>
        </row>
        <row r="2652">
          <cell r="G2652" t="str">
            <v xml:space="preserve">Xã Tân Lập    </v>
          </cell>
          <cell r="I2652" t="str">
            <v>20707</v>
          </cell>
        </row>
        <row r="2653">
          <cell r="G2653" t="str">
            <v>Xã Bằng Lãng</v>
          </cell>
          <cell r="I2653" t="str">
            <v>20707</v>
          </cell>
        </row>
        <row r="2654">
          <cell r="G2654" t="str">
            <v>Xã Xuân Lạc</v>
          </cell>
          <cell r="I2654" t="str">
            <v>20707</v>
          </cell>
        </row>
        <row r="2655">
          <cell r="G2655" t="str">
            <v>Xã Bản Thi</v>
          </cell>
          <cell r="I2655" t="str">
            <v>20707</v>
          </cell>
        </row>
        <row r="2656">
          <cell r="G2656" t="str">
            <v>Xã Yên Thượng</v>
          </cell>
          <cell r="I2656" t="str">
            <v>20707</v>
          </cell>
        </row>
        <row r="2657">
          <cell r="G2657" t="str">
            <v>Xã ĐôngViên</v>
          </cell>
          <cell r="I2657" t="str">
            <v>20707</v>
          </cell>
        </row>
        <row r="2658">
          <cell r="G2658" t="str">
            <v>Xã Nghĩa Tá</v>
          </cell>
          <cell r="I2658" t="str">
            <v>20707</v>
          </cell>
        </row>
        <row r="2659">
          <cell r="G2659" t="str">
            <v>Xã Yên Nhuận</v>
          </cell>
          <cell r="I2659" t="str">
            <v>20707</v>
          </cell>
        </row>
        <row r="2660">
          <cell r="G2660" t="str">
            <v xml:space="preserve">Xã Lam Sơn </v>
          </cell>
          <cell r="I2660" t="str">
            <v>20709</v>
          </cell>
        </row>
        <row r="2661">
          <cell r="G2661" t="str">
            <v>Xã Văn Minh</v>
          </cell>
          <cell r="I2661" t="str">
            <v>20709</v>
          </cell>
        </row>
        <row r="2662">
          <cell r="G2662" t="str">
            <v>Xã Côn Minh</v>
          </cell>
          <cell r="I2662" t="str">
            <v>20709</v>
          </cell>
        </row>
        <row r="2663">
          <cell r="G2663" t="str">
            <v>Xã Cư Lễ</v>
          </cell>
          <cell r="I2663" t="str">
            <v>20709</v>
          </cell>
        </row>
        <row r="2664">
          <cell r="G2664" t="str">
            <v>Xã Hữu Thác</v>
          </cell>
          <cell r="I2664" t="str">
            <v>20709</v>
          </cell>
        </row>
        <row r="2665">
          <cell r="G2665" t="str">
            <v>Xã Hảo Nghĩa</v>
          </cell>
          <cell r="I2665" t="str">
            <v>20709</v>
          </cell>
        </row>
        <row r="2666">
          <cell r="G2666" t="str">
            <v>Xã Quang Phong</v>
          </cell>
          <cell r="I2666" t="str">
            <v>20709</v>
          </cell>
        </row>
        <row r="2667">
          <cell r="G2667" t="str">
            <v>Xã Dương Sơn</v>
          </cell>
          <cell r="I2667" t="str">
            <v>20709</v>
          </cell>
        </row>
        <row r="2668">
          <cell r="G2668" t="str">
            <v>Xã Đổng Xá</v>
          </cell>
          <cell r="I2668" t="str">
            <v>20709</v>
          </cell>
        </row>
        <row r="2669">
          <cell r="G2669" t="str">
            <v>Xã Lương Thành</v>
          </cell>
          <cell r="I2669" t="str">
            <v>20709</v>
          </cell>
        </row>
        <row r="2670">
          <cell r="G2670" t="str">
            <v>Thị trấn Yến Lạc</v>
          </cell>
          <cell r="I2670" t="str">
            <v>20709</v>
          </cell>
        </row>
        <row r="2671">
          <cell r="G2671" t="str">
            <v>Xã Lương Thượng</v>
          </cell>
          <cell r="I2671" t="str">
            <v>20709</v>
          </cell>
        </row>
        <row r="2672">
          <cell r="G2672" t="str">
            <v>Xã Kim Hỷ</v>
          </cell>
          <cell r="I2672" t="str">
            <v>20709</v>
          </cell>
        </row>
        <row r="2673">
          <cell r="G2673" t="str">
            <v>Xã Văn Học</v>
          </cell>
          <cell r="I2673" t="str">
            <v>20709</v>
          </cell>
        </row>
        <row r="2674">
          <cell r="G2674" t="str">
            <v>Xã Lương Hạ</v>
          </cell>
          <cell r="I2674" t="str">
            <v>20709</v>
          </cell>
        </row>
        <row r="2675">
          <cell r="G2675" t="str">
            <v>Xã Kim Lư</v>
          </cell>
          <cell r="I2675" t="str">
            <v>20709</v>
          </cell>
        </row>
        <row r="2676">
          <cell r="G2676" t="str">
            <v>Xã ân Tình</v>
          </cell>
          <cell r="I2676" t="str">
            <v>20709</v>
          </cell>
        </row>
        <row r="2677">
          <cell r="G2677" t="str">
            <v xml:space="preserve">Xã Xuân Dương </v>
          </cell>
          <cell r="I2677" t="str">
            <v>20709</v>
          </cell>
        </row>
        <row r="2678">
          <cell r="G2678" t="str">
            <v>Xã Vũ Loan</v>
          </cell>
          <cell r="I2678" t="str">
            <v>20709</v>
          </cell>
        </row>
        <row r="2679">
          <cell r="G2679" t="str">
            <v>Xã Liêm Thuỷ</v>
          </cell>
          <cell r="I2679" t="str">
            <v>20709</v>
          </cell>
        </row>
        <row r="2680">
          <cell r="G2680" t="str">
            <v>Xã Lạng San</v>
          </cell>
          <cell r="I2680" t="str">
            <v>20709</v>
          </cell>
        </row>
        <row r="2681">
          <cell r="G2681" t="str">
            <v>Xã Cường Lợi</v>
          </cell>
          <cell r="I2681" t="str">
            <v>20709</v>
          </cell>
        </row>
        <row r="2682">
          <cell r="G2682" t="str">
            <v>Thị trấn Phủ Thông</v>
          </cell>
          <cell r="I2682" t="str">
            <v>20711</v>
          </cell>
        </row>
        <row r="2683">
          <cell r="G2683" t="str">
            <v>Xã Phương Linh</v>
          </cell>
          <cell r="I2683" t="str">
            <v>20711</v>
          </cell>
        </row>
        <row r="2684">
          <cell r="G2684" t="str">
            <v>Xã Vi Hương</v>
          </cell>
          <cell r="I2684" t="str">
            <v>20711</v>
          </cell>
        </row>
        <row r="2685">
          <cell r="G2685" t="str">
            <v>Xã Vũ Muộn</v>
          </cell>
          <cell r="I2685" t="str">
            <v>20711</v>
          </cell>
        </row>
        <row r="2686">
          <cell r="G2686" t="str">
            <v>Xã Đôn Phong</v>
          </cell>
          <cell r="I2686" t="str">
            <v>20711</v>
          </cell>
        </row>
        <row r="2687">
          <cell r="G2687" t="str">
            <v>Xã Tú Trĩ</v>
          </cell>
          <cell r="I2687" t="str">
            <v>20711</v>
          </cell>
        </row>
        <row r="2688">
          <cell r="G2688" t="str">
            <v xml:space="preserve">Xã Tân Tiến       </v>
          </cell>
          <cell r="I2688" t="str">
            <v>20711</v>
          </cell>
        </row>
        <row r="2689">
          <cell r="G2689" t="str">
            <v>Xã Nguyên Phúc</v>
          </cell>
          <cell r="I2689" t="str">
            <v>20711</v>
          </cell>
        </row>
        <row r="2690">
          <cell r="G2690" t="str">
            <v>Xã Hà Vị</v>
          </cell>
          <cell r="I2690" t="str">
            <v>20711</v>
          </cell>
        </row>
        <row r="2691">
          <cell r="G2691" t="str">
            <v>Xã Cẩm Giàng</v>
          </cell>
          <cell r="I2691" t="str">
            <v>20711</v>
          </cell>
        </row>
        <row r="2692">
          <cell r="G2692" t="str">
            <v>Xã Dương Phong</v>
          </cell>
          <cell r="I2692" t="str">
            <v>20711</v>
          </cell>
        </row>
        <row r="2693">
          <cell r="G2693" t="str">
            <v>Xã Quang Thuận</v>
          </cell>
          <cell r="I2693" t="str">
            <v>20711</v>
          </cell>
        </row>
        <row r="2694">
          <cell r="G2694" t="str">
            <v>Xã Quân Bình</v>
          </cell>
          <cell r="I2694" t="str">
            <v>20711</v>
          </cell>
        </row>
        <row r="2695">
          <cell r="G2695" t="str">
            <v>Xã Sĩ Bình</v>
          </cell>
          <cell r="I2695" t="str">
            <v>20711</v>
          </cell>
        </row>
        <row r="2696">
          <cell r="G2696" t="str">
            <v>Xã Lục Bình</v>
          </cell>
          <cell r="I2696" t="str">
            <v>20711</v>
          </cell>
        </row>
        <row r="2697">
          <cell r="G2697" t="str">
            <v xml:space="preserve">Xã Cao Sơn </v>
          </cell>
          <cell r="I2697" t="str">
            <v>20711</v>
          </cell>
        </row>
        <row r="2698">
          <cell r="G2698" t="str">
            <v>Xã Mỹ Thanh</v>
          </cell>
          <cell r="I2698" t="str">
            <v>20711</v>
          </cell>
        </row>
        <row r="2699">
          <cell r="G2699" t="str">
            <v>Thị trấn Chợ Mới</v>
          </cell>
          <cell r="I2699" t="str">
            <v>20713</v>
          </cell>
        </row>
        <row r="2700">
          <cell r="G2700" t="str">
            <v xml:space="preserve">Xã Tân Sơn </v>
          </cell>
          <cell r="I2700" t="str">
            <v>20713</v>
          </cell>
        </row>
        <row r="2701">
          <cell r="G2701" t="str">
            <v>Xã Thanh Vận</v>
          </cell>
          <cell r="I2701" t="str">
            <v>20713</v>
          </cell>
        </row>
        <row r="2702">
          <cell r="G2702" t="str">
            <v>Xã Hòa Mục</v>
          </cell>
          <cell r="I2702" t="str">
            <v>20713</v>
          </cell>
        </row>
        <row r="2703">
          <cell r="G2703" t="str">
            <v>Xã Cao Kỳ</v>
          </cell>
          <cell r="I2703" t="str">
            <v>20713</v>
          </cell>
        </row>
        <row r="2704">
          <cell r="G2704" t="str">
            <v>Xã Yên Cư</v>
          </cell>
          <cell r="I2704" t="str">
            <v>20713</v>
          </cell>
        </row>
        <row r="2705">
          <cell r="G2705" t="str">
            <v>Xã Nông Thịnh</v>
          </cell>
          <cell r="I2705" t="str">
            <v>20713</v>
          </cell>
        </row>
        <row r="2706">
          <cell r="G2706" t="str">
            <v xml:space="preserve">Xã Thanh Bình   </v>
          </cell>
          <cell r="I2706" t="str">
            <v>20713</v>
          </cell>
        </row>
        <row r="2707">
          <cell r="G2707" t="str">
            <v>Xã Như Cố</v>
          </cell>
          <cell r="I2707" t="str">
            <v>20713</v>
          </cell>
        </row>
        <row r="2708">
          <cell r="G2708" t="str">
            <v>Xã Bình Văn</v>
          </cell>
          <cell r="I2708" t="str">
            <v>20713</v>
          </cell>
        </row>
        <row r="2709">
          <cell r="G2709" t="str">
            <v>Xã Quảng Chu</v>
          </cell>
          <cell r="I2709" t="str">
            <v>20713</v>
          </cell>
        </row>
        <row r="2710">
          <cell r="G2710" t="str">
            <v xml:space="preserve">Xã Thanh Mai </v>
          </cell>
          <cell r="I2710" t="str">
            <v>20713</v>
          </cell>
        </row>
        <row r="2711">
          <cell r="G2711" t="str">
            <v>Xã Mai Lạp</v>
          </cell>
          <cell r="I2711" t="str">
            <v>20713</v>
          </cell>
        </row>
        <row r="2712">
          <cell r="G2712" t="str">
            <v>Xã Nông Hạ</v>
          </cell>
          <cell r="I2712" t="str">
            <v>20713</v>
          </cell>
        </row>
        <row r="2713">
          <cell r="G2713" t="str">
            <v>Xã Yên Hân</v>
          </cell>
          <cell r="I2713" t="str">
            <v>20713</v>
          </cell>
        </row>
        <row r="2714">
          <cell r="G2714" t="str">
            <v>Xã Yên Đĩnh</v>
          </cell>
          <cell r="I2714" t="str">
            <v>20713</v>
          </cell>
        </row>
        <row r="2715">
          <cell r="G2715" t="str">
            <v xml:space="preserve">Phường Hoàng Văn Thụ  </v>
          </cell>
          <cell r="I2715" t="str">
            <v>20901</v>
          </cell>
        </row>
        <row r="2716">
          <cell r="G2716" t="str">
            <v>Phường Tam Thanh</v>
          </cell>
          <cell r="I2716" t="str">
            <v>20901</v>
          </cell>
        </row>
        <row r="2717">
          <cell r="G2717" t="str">
            <v>Phường Vĩnh Trại</v>
          </cell>
          <cell r="I2717" t="str">
            <v>20901</v>
          </cell>
        </row>
        <row r="2718">
          <cell r="G2718" t="str">
            <v>Phường Chi Lăng</v>
          </cell>
          <cell r="I2718" t="str">
            <v>20901</v>
          </cell>
        </row>
        <row r="2719">
          <cell r="G2719" t="str">
            <v xml:space="preserve">Xã Quảng Lạc </v>
          </cell>
          <cell r="I2719" t="str">
            <v>20901</v>
          </cell>
        </row>
        <row r="2720">
          <cell r="G2720" t="str">
            <v>Xã Mai Pha</v>
          </cell>
          <cell r="I2720" t="str">
            <v>20901</v>
          </cell>
        </row>
        <row r="2721">
          <cell r="G2721" t="str">
            <v>Phường Đông Kinh</v>
          </cell>
          <cell r="I2721" t="str">
            <v>20901</v>
          </cell>
        </row>
        <row r="2722">
          <cell r="G2722" t="str">
            <v>Xã Hoàng Đồng</v>
          </cell>
          <cell r="I2722" t="str">
            <v>20901</v>
          </cell>
        </row>
        <row r="2723">
          <cell r="G2723" t="str">
            <v>Thị trấn Thất Khê</v>
          </cell>
          <cell r="I2723" t="str">
            <v>20903</v>
          </cell>
        </row>
        <row r="2724">
          <cell r="G2724" t="str">
            <v xml:space="preserve">Xã Đoàn Kết </v>
          </cell>
          <cell r="I2724" t="str">
            <v>20903</v>
          </cell>
        </row>
        <row r="2725">
          <cell r="G2725" t="str">
            <v>Xã Quốc Khánh</v>
          </cell>
          <cell r="I2725" t="str">
            <v>20903</v>
          </cell>
        </row>
        <row r="2726">
          <cell r="G2726" t="str">
            <v xml:space="preserve">Xã Vĩnh Tiến </v>
          </cell>
          <cell r="I2726" t="str">
            <v>20903</v>
          </cell>
        </row>
        <row r="2727">
          <cell r="G2727" t="str">
            <v>Xã Chí Minh</v>
          </cell>
          <cell r="I2727" t="str">
            <v>20903</v>
          </cell>
        </row>
        <row r="2728">
          <cell r="G2728" t="str">
            <v xml:space="preserve">Xã Tri Phương </v>
          </cell>
          <cell r="I2728" t="str">
            <v>20903</v>
          </cell>
        </row>
        <row r="2729">
          <cell r="G2729" t="str">
            <v>Xã Đội Cấn</v>
          </cell>
          <cell r="I2729" t="str">
            <v>20903</v>
          </cell>
        </row>
        <row r="2730">
          <cell r="G2730" t="str">
            <v xml:space="preserve">Xã Tân Minh  </v>
          </cell>
          <cell r="I2730" t="str">
            <v>20903</v>
          </cell>
        </row>
        <row r="2731">
          <cell r="G2731" t="str">
            <v xml:space="preserve">Xã Kim Đồng </v>
          </cell>
          <cell r="I2731" t="str">
            <v>20903</v>
          </cell>
        </row>
        <row r="2732">
          <cell r="G2732" t="str">
            <v xml:space="preserve">Xã Trung Thành  </v>
          </cell>
          <cell r="I2732" t="str">
            <v>20903</v>
          </cell>
        </row>
        <row r="2733">
          <cell r="G2733" t="str">
            <v xml:space="preserve">Xã Đại Đồng    </v>
          </cell>
          <cell r="I2733" t="str">
            <v>20903</v>
          </cell>
        </row>
        <row r="2734">
          <cell r="G2734" t="str">
            <v>Xã Đào Viên</v>
          </cell>
          <cell r="I2734" t="str">
            <v>20903</v>
          </cell>
        </row>
        <row r="2735">
          <cell r="G2735" t="str">
            <v>Xã Kháng Chiến</v>
          </cell>
          <cell r="I2735" t="str">
            <v>20903</v>
          </cell>
        </row>
        <row r="2736">
          <cell r="G2736" t="str">
            <v>Xã Bắc ái</v>
          </cell>
          <cell r="I2736" t="str">
            <v>20903</v>
          </cell>
        </row>
        <row r="2737">
          <cell r="G2737" t="str">
            <v>Xã Hùng Việt</v>
          </cell>
          <cell r="I2737" t="str">
            <v>20903</v>
          </cell>
        </row>
        <row r="2738">
          <cell r="G2738" t="str">
            <v xml:space="preserve">Xã Tân Tiến        </v>
          </cell>
          <cell r="I2738" t="str">
            <v>20903</v>
          </cell>
        </row>
        <row r="2739">
          <cell r="G2739" t="str">
            <v>Xã Quốc Việt</v>
          </cell>
          <cell r="I2739" t="str">
            <v>20903</v>
          </cell>
        </row>
        <row r="2740">
          <cell r="G2740" t="str">
            <v>Xã Khánh Long</v>
          </cell>
          <cell r="I2740" t="str">
            <v>20903</v>
          </cell>
        </row>
        <row r="2741">
          <cell r="G2741" t="str">
            <v xml:space="preserve">Xã Cao Minh </v>
          </cell>
          <cell r="I2741" t="str">
            <v>20903</v>
          </cell>
        </row>
        <row r="2742">
          <cell r="G2742" t="str">
            <v>Xã Tân Yên</v>
          </cell>
          <cell r="I2742" t="str">
            <v>20903</v>
          </cell>
        </row>
        <row r="2743">
          <cell r="G2743" t="str">
            <v xml:space="preserve">Xã Chi Lăng </v>
          </cell>
          <cell r="I2743" t="str">
            <v>20903</v>
          </cell>
        </row>
        <row r="2744">
          <cell r="G2744" t="str">
            <v>Xã Đề Thám</v>
          </cell>
          <cell r="I2744" t="str">
            <v>20903</v>
          </cell>
        </row>
        <row r="2745">
          <cell r="G2745" t="str">
            <v xml:space="preserve">Xã Hùng Sơn </v>
          </cell>
          <cell r="I2745" t="str">
            <v>20903</v>
          </cell>
        </row>
        <row r="2746">
          <cell r="G2746" t="str">
            <v>Thị trấn Na Sầm</v>
          </cell>
          <cell r="I2746" t="str">
            <v>20905</v>
          </cell>
        </row>
        <row r="2747">
          <cell r="G2747" t="str">
            <v>Xã Bắc La</v>
          </cell>
          <cell r="I2747" t="str">
            <v>20905</v>
          </cell>
        </row>
        <row r="2748">
          <cell r="G2748" t="str">
            <v>Xã Thụy Hùng</v>
          </cell>
          <cell r="I2748" t="str">
            <v>20905</v>
          </cell>
        </row>
        <row r="2749">
          <cell r="G2749" t="str">
            <v>Xã Trùng Quán</v>
          </cell>
          <cell r="I2749" t="str">
            <v>20905</v>
          </cell>
        </row>
        <row r="2750">
          <cell r="G2750" t="str">
            <v>Xã An Hùng</v>
          </cell>
          <cell r="I2750" t="str">
            <v>20905</v>
          </cell>
        </row>
        <row r="2751">
          <cell r="G2751" t="str">
            <v xml:space="preserve">Xã Thanh Long  </v>
          </cell>
          <cell r="I2751" t="str">
            <v>20905</v>
          </cell>
        </row>
        <row r="2752">
          <cell r="G2752" t="str">
            <v>Xã Tân Lang</v>
          </cell>
          <cell r="I2752" t="str">
            <v>20905</v>
          </cell>
        </row>
        <row r="2753">
          <cell r="G2753" t="str">
            <v>Xã Hoàng Việt</v>
          </cell>
          <cell r="I2753" t="str">
            <v>20905</v>
          </cell>
        </row>
        <row r="2754">
          <cell r="G2754" t="str">
            <v>Xã Gia Miễn</v>
          </cell>
          <cell r="I2754" t="str">
            <v>20905</v>
          </cell>
        </row>
        <row r="2755">
          <cell r="G2755" t="str">
            <v>Xã Nam La</v>
          </cell>
          <cell r="I2755" t="str">
            <v>20905</v>
          </cell>
        </row>
        <row r="2756">
          <cell r="G2756" t="str">
            <v>Xã Tân Mỹ</v>
          </cell>
          <cell r="I2756" t="str">
            <v>20905</v>
          </cell>
        </row>
        <row r="2757">
          <cell r="G2757" t="str">
            <v xml:space="preserve">Xã Hoàng Văn Thụ </v>
          </cell>
          <cell r="I2757" t="str">
            <v>20905</v>
          </cell>
        </row>
        <row r="2758">
          <cell r="G2758" t="str">
            <v>Xã Nhạc Kỳ</v>
          </cell>
          <cell r="I2758" t="str">
            <v>20905</v>
          </cell>
        </row>
        <row r="2759">
          <cell r="G2759" t="str">
            <v xml:space="preserve">Xã Tân Việt    </v>
          </cell>
          <cell r="I2759" t="str">
            <v>20905</v>
          </cell>
        </row>
        <row r="2760">
          <cell r="G2760" t="str">
            <v>Xã Tân Thanh</v>
          </cell>
          <cell r="I2760" t="str">
            <v>20905</v>
          </cell>
        </row>
        <row r="2761">
          <cell r="G2761" t="str">
            <v xml:space="preserve">Xã Trùng Khánh </v>
          </cell>
          <cell r="I2761" t="str">
            <v>20905</v>
          </cell>
        </row>
        <row r="2762">
          <cell r="G2762" t="str">
            <v>Xã Tân Tác</v>
          </cell>
          <cell r="I2762" t="str">
            <v>20905</v>
          </cell>
        </row>
        <row r="2763">
          <cell r="G2763" t="str">
            <v>Xã Hội Hoan</v>
          </cell>
          <cell r="I2763" t="str">
            <v>20905</v>
          </cell>
        </row>
        <row r="2764">
          <cell r="G2764" t="str">
            <v>Xã Thành Hòa</v>
          </cell>
          <cell r="I2764" t="str">
            <v>20905</v>
          </cell>
        </row>
        <row r="2765">
          <cell r="G2765" t="str">
            <v xml:space="preserve">Xã Hồng Thái    </v>
          </cell>
          <cell r="I2765" t="str">
            <v>20905</v>
          </cell>
        </row>
        <row r="2766">
          <cell r="G2766" t="str">
            <v>Thị trấn Bình Gia</v>
          </cell>
          <cell r="I2766" t="str">
            <v>20907</v>
          </cell>
        </row>
        <row r="2767">
          <cell r="G2767" t="str">
            <v xml:space="preserve">Xã Vĩnh Yên </v>
          </cell>
          <cell r="I2767" t="str">
            <v>20907</v>
          </cell>
        </row>
        <row r="2768">
          <cell r="G2768" t="str">
            <v xml:space="preserve">Xã Hoa Thám </v>
          </cell>
          <cell r="I2768" t="str">
            <v>20907</v>
          </cell>
        </row>
        <row r="2769">
          <cell r="G2769" t="str">
            <v>Xã Quý Hòa</v>
          </cell>
          <cell r="I2769" t="str">
            <v>20907</v>
          </cell>
        </row>
        <row r="2770">
          <cell r="G2770" t="str">
            <v>Xã Yên Lỗ</v>
          </cell>
          <cell r="I2770" t="str">
            <v>20907</v>
          </cell>
        </row>
        <row r="2771">
          <cell r="G2771" t="str">
            <v>Xã Thiện Hòa</v>
          </cell>
          <cell r="I2771" t="str">
            <v>20907</v>
          </cell>
        </row>
        <row r="2772">
          <cell r="G2772" t="str">
            <v xml:space="preserve">Xã Quang Trung        </v>
          </cell>
          <cell r="I2772" t="str">
            <v>20907</v>
          </cell>
        </row>
        <row r="2773">
          <cell r="G2773" t="str">
            <v>Xã Thiện Long</v>
          </cell>
          <cell r="I2773" t="str">
            <v>20907</v>
          </cell>
        </row>
        <row r="2774">
          <cell r="G2774" t="str">
            <v xml:space="preserve">Xã Hoàng Văn Thụ  </v>
          </cell>
          <cell r="I2774" t="str">
            <v>20907</v>
          </cell>
        </row>
        <row r="2775">
          <cell r="G2775" t="str">
            <v xml:space="preserve">Xã Hòa Bình      </v>
          </cell>
          <cell r="I2775" t="str">
            <v>20907</v>
          </cell>
        </row>
        <row r="2776">
          <cell r="G2776" t="str">
            <v xml:space="preserve">Xã Tân Hòa   </v>
          </cell>
          <cell r="I2776" t="str">
            <v>20907</v>
          </cell>
        </row>
        <row r="2777">
          <cell r="G2777" t="str">
            <v xml:space="preserve">Xã Tô Hiệu </v>
          </cell>
          <cell r="I2777" t="str">
            <v>20907</v>
          </cell>
        </row>
        <row r="2778">
          <cell r="G2778" t="str">
            <v>Xã Bình La</v>
          </cell>
          <cell r="I2778" t="str">
            <v>20907</v>
          </cell>
        </row>
        <row r="2779">
          <cell r="G2779" t="str">
            <v>Xã Tân Văn</v>
          </cell>
          <cell r="I2779" t="str">
            <v>20907</v>
          </cell>
        </row>
        <row r="2780">
          <cell r="G2780" t="str">
            <v xml:space="preserve">Xã Minh Khai     </v>
          </cell>
          <cell r="I2780" t="str">
            <v>20907</v>
          </cell>
        </row>
        <row r="2781">
          <cell r="G2781" t="str">
            <v>Xã Thiện Thuật</v>
          </cell>
          <cell r="I2781" t="str">
            <v>20907</v>
          </cell>
        </row>
        <row r="2782">
          <cell r="G2782" t="str">
            <v xml:space="preserve">Xã Mông ân </v>
          </cell>
          <cell r="I2782" t="str">
            <v>20907</v>
          </cell>
        </row>
        <row r="2783">
          <cell r="G2783" t="str">
            <v xml:space="preserve">Xã Hồng Thái     </v>
          </cell>
          <cell r="I2783" t="str">
            <v>20907</v>
          </cell>
        </row>
        <row r="2784">
          <cell r="G2784" t="str">
            <v xml:space="preserve">Xã Hồng Phong     </v>
          </cell>
          <cell r="I2784" t="str">
            <v>20907</v>
          </cell>
        </row>
        <row r="2785">
          <cell r="G2785" t="str">
            <v xml:space="preserve">Xã Hưng Đạo      </v>
          </cell>
          <cell r="I2785" t="str">
            <v>20907</v>
          </cell>
        </row>
        <row r="2786">
          <cell r="G2786" t="str">
            <v>Xã Long Đống</v>
          </cell>
          <cell r="I2786" t="str">
            <v>20909</v>
          </cell>
        </row>
        <row r="2787">
          <cell r="G2787" t="str">
            <v>Xã Vạn Thủy</v>
          </cell>
          <cell r="I2787" t="str">
            <v>20909</v>
          </cell>
        </row>
        <row r="2788">
          <cell r="G2788" t="str">
            <v xml:space="preserve">Xã Quỳnh Sơn </v>
          </cell>
          <cell r="I2788" t="str">
            <v>20909</v>
          </cell>
        </row>
        <row r="2789">
          <cell r="G2789" t="str">
            <v>Xã Đồng ý</v>
          </cell>
          <cell r="I2789" t="str">
            <v>20909</v>
          </cell>
        </row>
        <row r="2790">
          <cell r="G2790" t="str">
            <v xml:space="preserve">Xã Bắc Sơn    </v>
          </cell>
          <cell r="I2790" t="str">
            <v>20909</v>
          </cell>
        </row>
        <row r="2791">
          <cell r="G2791" t="str">
            <v>Xã Hữu Vĩnh</v>
          </cell>
          <cell r="I2791" t="str">
            <v>20909</v>
          </cell>
        </row>
        <row r="2792">
          <cell r="G2792" t="str">
            <v xml:space="preserve">Xã Vũ Sơn </v>
          </cell>
          <cell r="I2792" t="str">
            <v>20909</v>
          </cell>
        </row>
        <row r="2793">
          <cell r="G2793" t="str">
            <v>Xã Chiêu Vũ</v>
          </cell>
          <cell r="I2793" t="str">
            <v>20909</v>
          </cell>
        </row>
        <row r="2794">
          <cell r="G2794" t="str">
            <v xml:space="preserve">Xã Chiến Thắng </v>
          </cell>
          <cell r="I2794" t="str">
            <v>20909</v>
          </cell>
        </row>
        <row r="2795">
          <cell r="G2795" t="str">
            <v xml:space="preserve">Xã Vũ Lăng </v>
          </cell>
          <cell r="I2795" t="str">
            <v>20909</v>
          </cell>
        </row>
        <row r="2796">
          <cell r="G2796" t="str">
            <v>Xã Trấn Yên</v>
          </cell>
          <cell r="I2796" t="str">
            <v>20909</v>
          </cell>
        </row>
        <row r="2797">
          <cell r="G2797" t="str">
            <v>Xã Nhất Hòa</v>
          </cell>
          <cell r="I2797" t="str">
            <v>20909</v>
          </cell>
        </row>
        <row r="2798">
          <cell r="G2798" t="str">
            <v xml:space="preserve">Xã Tân Thành   </v>
          </cell>
          <cell r="I2798" t="str">
            <v>20909</v>
          </cell>
        </row>
        <row r="2799">
          <cell r="G2799" t="str">
            <v>Xã Nhất Tiến</v>
          </cell>
          <cell r="I2799" t="str">
            <v>20909</v>
          </cell>
        </row>
        <row r="2800">
          <cell r="G2800" t="str">
            <v xml:space="preserve">Xã Tân Lập     </v>
          </cell>
          <cell r="I2800" t="str">
            <v>20909</v>
          </cell>
        </row>
        <row r="2801">
          <cell r="G2801" t="str">
            <v>Thị trấn Bắc Sơn</v>
          </cell>
          <cell r="I2801" t="str">
            <v>20909</v>
          </cell>
        </row>
        <row r="2802">
          <cell r="G2802" t="str">
            <v>Xã Tân Tri</v>
          </cell>
          <cell r="I2802" t="str">
            <v>20909</v>
          </cell>
        </row>
        <row r="2803">
          <cell r="G2803" t="str">
            <v>Xã Hưng Vũ</v>
          </cell>
          <cell r="I2803" t="str">
            <v>20909</v>
          </cell>
        </row>
        <row r="2804">
          <cell r="G2804" t="str">
            <v xml:space="preserve">Xã Tân Hương </v>
          </cell>
          <cell r="I2804" t="str">
            <v>20909</v>
          </cell>
        </row>
        <row r="2805">
          <cell r="G2805" t="str">
            <v xml:space="preserve">Xã Vũ Lễ </v>
          </cell>
          <cell r="I2805" t="str">
            <v>20909</v>
          </cell>
        </row>
        <row r="2806">
          <cell r="G2806" t="str">
            <v>Xã Xuân Mai</v>
          </cell>
          <cell r="I2806" t="str">
            <v>20911</v>
          </cell>
        </row>
        <row r="2807">
          <cell r="G2807" t="str">
            <v>Xã Tràng Các</v>
          </cell>
          <cell r="I2807" t="str">
            <v>20911</v>
          </cell>
        </row>
        <row r="2808">
          <cell r="G2808" t="str">
            <v>Xã Tràng Sơn</v>
          </cell>
          <cell r="I2808" t="str">
            <v>20911</v>
          </cell>
        </row>
        <row r="2809">
          <cell r="G2809" t="str">
            <v>Xã Tân Đoàn</v>
          </cell>
          <cell r="I2809" t="str">
            <v>20911</v>
          </cell>
        </row>
        <row r="2810">
          <cell r="G2810" t="str">
            <v>Xã Bình Phúc</v>
          </cell>
          <cell r="I2810" t="str">
            <v>20911</v>
          </cell>
        </row>
        <row r="2811">
          <cell r="G2811" t="str">
            <v>Xã Tri Lễ</v>
          </cell>
          <cell r="I2811" t="str">
            <v>20911</v>
          </cell>
        </row>
        <row r="2812">
          <cell r="G2812" t="str">
            <v>Xã Tràng Phái</v>
          </cell>
          <cell r="I2812" t="str">
            <v>20911</v>
          </cell>
        </row>
        <row r="2813">
          <cell r="G2813" t="str">
            <v>Xã Hữu Lễ</v>
          </cell>
          <cell r="I2813" t="str">
            <v>20911</v>
          </cell>
        </row>
        <row r="2814">
          <cell r="G2814" t="str">
            <v>Xã Đồng Giáp</v>
          </cell>
          <cell r="I2814" t="str">
            <v>20911</v>
          </cell>
        </row>
        <row r="2815">
          <cell r="G2815" t="str">
            <v>Thị trấn Văn Quan</v>
          </cell>
          <cell r="I2815" t="str">
            <v>20911</v>
          </cell>
        </row>
        <row r="2816">
          <cell r="G2816" t="str">
            <v>Xã Trấn Ninh</v>
          </cell>
          <cell r="I2816" t="str">
            <v>20911</v>
          </cell>
        </row>
        <row r="2817">
          <cell r="G2817" t="str">
            <v>Xã Việt Yên</v>
          </cell>
          <cell r="I2817" t="str">
            <v>20911</v>
          </cell>
        </row>
        <row r="2818">
          <cell r="G2818" t="str">
            <v>Xã Song Giang</v>
          </cell>
          <cell r="I2818" t="str">
            <v>20911</v>
          </cell>
        </row>
        <row r="2819">
          <cell r="G2819" t="str">
            <v>Xã Vĩnh Lại</v>
          </cell>
          <cell r="I2819" t="str">
            <v>20911</v>
          </cell>
        </row>
        <row r="2820">
          <cell r="G2820" t="str">
            <v>Xã Tú Xuyên</v>
          </cell>
          <cell r="I2820" t="str">
            <v>20911</v>
          </cell>
        </row>
        <row r="2821">
          <cell r="G2821" t="str">
            <v xml:space="preserve">Xã Đại An </v>
          </cell>
          <cell r="I2821" t="str">
            <v>20911</v>
          </cell>
        </row>
        <row r="2822">
          <cell r="G2822" t="str">
            <v>Xã Khánh Khê</v>
          </cell>
          <cell r="I2822" t="str">
            <v>20911</v>
          </cell>
        </row>
        <row r="2823">
          <cell r="G2823" t="str">
            <v>Xã Lương Năng</v>
          </cell>
          <cell r="I2823" t="str">
            <v>20911</v>
          </cell>
        </row>
        <row r="2824">
          <cell r="G2824" t="str">
            <v xml:space="preserve">Xã Yên Phúc </v>
          </cell>
          <cell r="I2824" t="str">
            <v>20911</v>
          </cell>
        </row>
        <row r="2825">
          <cell r="G2825" t="str">
            <v xml:space="preserve">Xã Hòa Bình       </v>
          </cell>
          <cell r="I2825" t="str">
            <v>20911</v>
          </cell>
        </row>
        <row r="2826">
          <cell r="G2826" t="str">
            <v>Xã Phú Mỹ</v>
          </cell>
          <cell r="I2826" t="str">
            <v>20911</v>
          </cell>
        </row>
        <row r="2827">
          <cell r="G2827" t="str">
            <v>Xã Vân Mộng</v>
          </cell>
          <cell r="I2827" t="str">
            <v>20911</v>
          </cell>
        </row>
        <row r="2828">
          <cell r="G2828" t="str">
            <v>Xã Văn An</v>
          </cell>
          <cell r="I2828" t="str">
            <v>20911</v>
          </cell>
        </row>
        <row r="2829">
          <cell r="G2829" t="str">
            <v>Xã Chu Túc</v>
          </cell>
          <cell r="I2829" t="str">
            <v>20911</v>
          </cell>
        </row>
        <row r="2830">
          <cell r="G2830" t="str">
            <v>Thị trấn Đồng Đăng</v>
          </cell>
          <cell r="I2830" t="str">
            <v>20913</v>
          </cell>
        </row>
        <row r="2831">
          <cell r="G2831" t="str">
            <v>Xã Bảo Lâm</v>
          </cell>
          <cell r="I2831" t="str">
            <v>20913</v>
          </cell>
        </row>
        <row r="2832">
          <cell r="G2832" t="str">
            <v>Xã Thanh Loà</v>
          </cell>
          <cell r="I2832" t="str">
            <v>20913</v>
          </cell>
        </row>
        <row r="2833">
          <cell r="G2833" t="str">
            <v>Xã Cao Lâu</v>
          </cell>
          <cell r="I2833" t="str">
            <v>20913</v>
          </cell>
        </row>
        <row r="2834">
          <cell r="G2834" t="str">
            <v xml:space="preserve">Xã Hồng Phong      </v>
          </cell>
          <cell r="I2834" t="str">
            <v>20913</v>
          </cell>
        </row>
        <row r="2835">
          <cell r="G2835" t="str">
            <v xml:space="preserve">Xã Thụy Hùng </v>
          </cell>
          <cell r="I2835" t="str">
            <v>20913</v>
          </cell>
        </row>
        <row r="2836">
          <cell r="G2836" t="str">
            <v>Xã Phú Xá</v>
          </cell>
          <cell r="I2836" t="str">
            <v>20913</v>
          </cell>
        </row>
        <row r="2837">
          <cell r="G2837" t="str">
            <v xml:space="preserve">Xã Bình Trung </v>
          </cell>
          <cell r="I2837" t="str">
            <v>20913</v>
          </cell>
        </row>
        <row r="2838">
          <cell r="G2838" t="str">
            <v>Xã Hải Yến</v>
          </cell>
          <cell r="I2838" t="str">
            <v>20913</v>
          </cell>
        </row>
        <row r="2839">
          <cell r="G2839" t="str">
            <v xml:space="preserve">Xã Hợp Thành  </v>
          </cell>
          <cell r="I2839" t="str">
            <v>20913</v>
          </cell>
        </row>
        <row r="2840">
          <cell r="G2840" t="str">
            <v>Xã Song Giáp</v>
          </cell>
          <cell r="I2840" t="str">
            <v>20913</v>
          </cell>
        </row>
        <row r="2841">
          <cell r="G2841" t="str">
            <v>Xã Công Sơn</v>
          </cell>
          <cell r="I2841" t="str">
            <v>20913</v>
          </cell>
        </row>
        <row r="2842">
          <cell r="G2842" t="str">
            <v>Xã Xuân Long</v>
          </cell>
          <cell r="I2842" t="str">
            <v>20913</v>
          </cell>
        </row>
        <row r="2843">
          <cell r="G2843" t="str">
            <v xml:space="preserve">Xã Tân Liên </v>
          </cell>
          <cell r="I2843" t="str">
            <v>20913</v>
          </cell>
        </row>
        <row r="2844">
          <cell r="G2844" t="str">
            <v xml:space="preserve">Xã Tân Thành    </v>
          </cell>
          <cell r="I2844" t="str">
            <v>20913</v>
          </cell>
        </row>
        <row r="2845">
          <cell r="G2845" t="str">
            <v>Xã Thạch Đạn</v>
          </cell>
          <cell r="I2845" t="str">
            <v>20913</v>
          </cell>
        </row>
        <row r="2846">
          <cell r="G2846" t="str">
            <v>Xã Mẫu Sơn</v>
          </cell>
          <cell r="I2846" t="str">
            <v>20913</v>
          </cell>
        </row>
        <row r="2847">
          <cell r="G2847" t="str">
            <v>Thị trấn Cao Lộc</v>
          </cell>
          <cell r="I2847" t="str">
            <v>20913</v>
          </cell>
        </row>
        <row r="2848">
          <cell r="G2848" t="str">
            <v>Xã Xuất Lễ</v>
          </cell>
          <cell r="I2848" t="str">
            <v>20913</v>
          </cell>
        </row>
        <row r="2849">
          <cell r="G2849" t="str">
            <v>Xã Lộc Yên</v>
          </cell>
          <cell r="I2849" t="str">
            <v>20913</v>
          </cell>
        </row>
        <row r="2850">
          <cell r="G2850" t="str">
            <v>Xã Hòa Cư</v>
          </cell>
          <cell r="I2850" t="str">
            <v>20913</v>
          </cell>
        </row>
        <row r="2851">
          <cell r="G2851" t="str">
            <v>Xã Gia Cát</v>
          </cell>
          <cell r="I2851" t="str">
            <v>20913</v>
          </cell>
        </row>
        <row r="2852">
          <cell r="G2852" t="str">
            <v>Xã Yên Trạch</v>
          </cell>
          <cell r="I2852" t="str">
            <v>20913</v>
          </cell>
        </row>
        <row r="2853">
          <cell r="G2853" t="str">
            <v xml:space="preserve">Xã Mẫu Sơn </v>
          </cell>
          <cell r="I2853" t="str">
            <v>20915</v>
          </cell>
        </row>
        <row r="2854">
          <cell r="G2854" t="str">
            <v>Xã Bằng Khánh</v>
          </cell>
          <cell r="I2854" t="str">
            <v>20915</v>
          </cell>
        </row>
        <row r="2855">
          <cell r="G2855" t="str">
            <v>Xã Xuân Lễ</v>
          </cell>
          <cell r="I2855" t="str">
            <v>20915</v>
          </cell>
        </row>
        <row r="2856">
          <cell r="G2856" t="str">
            <v>Xã Xuân Mãn</v>
          </cell>
          <cell r="I2856" t="str">
            <v>20915</v>
          </cell>
        </row>
        <row r="2857">
          <cell r="G2857" t="str">
            <v>Xã Tú Mịch</v>
          </cell>
          <cell r="I2857" t="str">
            <v>20915</v>
          </cell>
        </row>
        <row r="2858">
          <cell r="G2858" t="str">
            <v>Xã Hữu Khánh</v>
          </cell>
          <cell r="I2858" t="str">
            <v>20915</v>
          </cell>
        </row>
        <row r="2859">
          <cell r="G2859" t="str">
            <v xml:space="preserve">Xã Vân Mộng </v>
          </cell>
          <cell r="I2859" t="str">
            <v>20915</v>
          </cell>
        </row>
        <row r="2860">
          <cell r="G2860" t="str">
            <v>Xã Tam Gia</v>
          </cell>
          <cell r="I2860" t="str">
            <v>20915</v>
          </cell>
        </row>
        <row r="2861">
          <cell r="G2861" t="str">
            <v>Xã Tú Đoạn</v>
          </cell>
          <cell r="I2861" t="str">
            <v>20915</v>
          </cell>
        </row>
        <row r="2862">
          <cell r="G2862" t="str">
            <v>Xã Lục Thôn</v>
          </cell>
          <cell r="I2862" t="str">
            <v>20915</v>
          </cell>
        </row>
        <row r="2863">
          <cell r="G2863" t="str">
            <v>Xã Tĩnh Bắc</v>
          </cell>
          <cell r="I2863" t="str">
            <v>20915</v>
          </cell>
        </row>
        <row r="2864">
          <cell r="G2864" t="str">
            <v>Xã Hiệp Hạ</v>
          </cell>
          <cell r="I2864" t="str">
            <v>20915</v>
          </cell>
        </row>
        <row r="2865">
          <cell r="G2865" t="str">
            <v>Xã Nhượng Bạn</v>
          </cell>
          <cell r="I2865" t="str">
            <v>20915</v>
          </cell>
        </row>
        <row r="2866">
          <cell r="G2866" t="str">
            <v>Xã Quan Bản</v>
          </cell>
          <cell r="I2866" t="str">
            <v>20915</v>
          </cell>
        </row>
        <row r="2867">
          <cell r="G2867" t="str">
            <v>Xã Đông Quan</v>
          </cell>
          <cell r="I2867" t="str">
            <v>20915</v>
          </cell>
        </row>
        <row r="2868">
          <cell r="G2868" t="str">
            <v>Xã Minh Phát</v>
          </cell>
          <cell r="I2868" t="str">
            <v>20915</v>
          </cell>
        </row>
        <row r="2869">
          <cell r="G2869" t="str">
            <v>Xã Hữu Lân</v>
          </cell>
          <cell r="I2869" t="str">
            <v>20915</v>
          </cell>
        </row>
        <row r="2870">
          <cell r="G2870" t="str">
            <v xml:space="preserve">Xã Xuân Dương  </v>
          </cell>
          <cell r="I2870" t="str">
            <v>20915</v>
          </cell>
        </row>
        <row r="2871">
          <cell r="G2871" t="str">
            <v>Xã ái Quốc</v>
          </cell>
          <cell r="I2871" t="str">
            <v>20915</v>
          </cell>
        </row>
        <row r="2872">
          <cell r="G2872" t="str">
            <v>Thị trấn Na Dương</v>
          </cell>
          <cell r="I2872" t="str">
            <v>20915</v>
          </cell>
        </row>
        <row r="2873">
          <cell r="G2873" t="str">
            <v>Xã Như Khuê</v>
          </cell>
          <cell r="I2873" t="str">
            <v>20915</v>
          </cell>
        </row>
        <row r="2874">
          <cell r="G2874" t="str">
            <v>Xã Nam Quan</v>
          </cell>
          <cell r="I2874" t="str">
            <v>20915</v>
          </cell>
        </row>
        <row r="2875">
          <cell r="G2875" t="str">
            <v>Thị trấn Lộc Bình</v>
          </cell>
          <cell r="I2875" t="str">
            <v>20915</v>
          </cell>
        </row>
        <row r="2876">
          <cell r="G2876" t="str">
            <v>Xã Yên Khoái</v>
          </cell>
          <cell r="I2876" t="str">
            <v>20915</v>
          </cell>
        </row>
        <row r="2877">
          <cell r="G2877" t="str">
            <v>Xã Đồng Bục</v>
          </cell>
          <cell r="I2877" t="str">
            <v>20915</v>
          </cell>
        </row>
        <row r="2878">
          <cell r="G2878" t="str">
            <v>Xã Khuất Xá</v>
          </cell>
          <cell r="I2878" t="str">
            <v>20915</v>
          </cell>
        </row>
        <row r="2879">
          <cell r="G2879" t="str">
            <v>Xã Xuân Tình</v>
          </cell>
          <cell r="I2879" t="str">
            <v>20915</v>
          </cell>
        </row>
        <row r="2880">
          <cell r="G2880" t="str">
            <v>Xã Sàn Viên</v>
          </cell>
          <cell r="I2880" t="str">
            <v>20915</v>
          </cell>
        </row>
        <row r="2881">
          <cell r="G2881" t="str">
            <v>Xã Lợi Bác</v>
          </cell>
          <cell r="I2881" t="str">
            <v>20915</v>
          </cell>
        </row>
        <row r="2882">
          <cell r="G2882" t="str">
            <v>Thị trấn Đồng Mỏ</v>
          </cell>
          <cell r="I2882" t="str">
            <v>20917</v>
          </cell>
        </row>
        <row r="2883">
          <cell r="G2883" t="str">
            <v xml:space="preserve">Xã Vân An </v>
          </cell>
          <cell r="I2883" t="str">
            <v>20917</v>
          </cell>
        </row>
        <row r="2884">
          <cell r="G2884" t="str">
            <v>Xã Vân Thủy</v>
          </cell>
          <cell r="I2884" t="str">
            <v>20917</v>
          </cell>
        </row>
        <row r="2885">
          <cell r="G2885" t="str">
            <v>Xã Gia Lộc</v>
          </cell>
          <cell r="I2885" t="str">
            <v>20917</v>
          </cell>
        </row>
        <row r="2886">
          <cell r="G2886" t="str">
            <v>Xã Bắc Thủy</v>
          </cell>
          <cell r="I2886" t="str">
            <v>20917</v>
          </cell>
        </row>
        <row r="2887">
          <cell r="G2887" t="str">
            <v>Xã Mai Sao</v>
          </cell>
          <cell r="I2887" t="str">
            <v>20917</v>
          </cell>
        </row>
        <row r="2888">
          <cell r="G2888" t="str">
            <v>Xã Bằng Hữu</v>
          </cell>
          <cell r="I2888" t="str">
            <v>20917</v>
          </cell>
        </row>
        <row r="2889">
          <cell r="G2889" t="str">
            <v>Xã Thượng Cường</v>
          </cell>
          <cell r="I2889" t="str">
            <v>20917</v>
          </cell>
        </row>
        <row r="2890">
          <cell r="G2890" t="str">
            <v>Xã Lâm Sơn</v>
          </cell>
          <cell r="I2890" t="str">
            <v>20917</v>
          </cell>
        </row>
        <row r="2891">
          <cell r="G2891" t="str">
            <v xml:space="preserve">Xã Liên Sơn  </v>
          </cell>
          <cell r="I2891" t="str">
            <v>20917</v>
          </cell>
        </row>
        <row r="2892">
          <cell r="G2892" t="str">
            <v xml:space="preserve">Xã Hòa Bình        </v>
          </cell>
          <cell r="I2892" t="str">
            <v>20917</v>
          </cell>
        </row>
        <row r="2893">
          <cell r="G2893" t="str">
            <v>Xã Quang Lang</v>
          </cell>
          <cell r="I2893" t="str">
            <v>20917</v>
          </cell>
        </row>
        <row r="2894">
          <cell r="G2894" t="str">
            <v>Xã Hữu Kiên</v>
          </cell>
          <cell r="I2894" t="str">
            <v>20917</v>
          </cell>
        </row>
        <row r="2895">
          <cell r="G2895" t="str">
            <v>Xã Y Tịch</v>
          </cell>
          <cell r="I2895" t="str">
            <v>20917</v>
          </cell>
        </row>
        <row r="2896">
          <cell r="G2896" t="str">
            <v xml:space="preserve">Xã Chi Lăng  </v>
          </cell>
          <cell r="I2896" t="str">
            <v>20917</v>
          </cell>
        </row>
        <row r="2897">
          <cell r="G2897" t="str">
            <v>Xã Nhân Lý</v>
          </cell>
          <cell r="I2897" t="str">
            <v>20917</v>
          </cell>
        </row>
        <row r="2898">
          <cell r="G2898" t="str">
            <v>Thị trấn Chi Lăng</v>
          </cell>
          <cell r="I2898" t="str">
            <v>20917</v>
          </cell>
        </row>
        <row r="2899">
          <cell r="G2899" t="str">
            <v xml:space="preserve">Xã Chiến Thắng  </v>
          </cell>
          <cell r="I2899" t="str">
            <v>20917</v>
          </cell>
        </row>
        <row r="2900">
          <cell r="G2900" t="str">
            <v>Xã Bằng Mạc</v>
          </cell>
          <cell r="I2900" t="str">
            <v>20917</v>
          </cell>
        </row>
        <row r="2901">
          <cell r="G2901" t="str">
            <v>Xã Vạn Linh</v>
          </cell>
          <cell r="I2901" t="str">
            <v>20917</v>
          </cell>
        </row>
        <row r="2902">
          <cell r="G2902" t="str">
            <v>Xã Quan Sơn</v>
          </cell>
          <cell r="I2902" t="str">
            <v>20917</v>
          </cell>
        </row>
        <row r="2903">
          <cell r="G2903" t="str">
            <v>Xã Lâm Ca</v>
          </cell>
          <cell r="I2903" t="str">
            <v>20919</v>
          </cell>
        </row>
        <row r="2904">
          <cell r="G2904" t="str">
            <v>Xã Đồng Thắng</v>
          </cell>
          <cell r="I2904" t="str">
            <v>20919</v>
          </cell>
        </row>
        <row r="2905">
          <cell r="G2905" t="str">
            <v>Xã Bắc Lãng</v>
          </cell>
          <cell r="I2905" t="str">
            <v>20919</v>
          </cell>
        </row>
        <row r="2906">
          <cell r="G2906" t="str">
            <v xml:space="preserve">Xã Châu Sơn  </v>
          </cell>
          <cell r="I2906" t="str">
            <v>20919</v>
          </cell>
        </row>
        <row r="2907">
          <cell r="G2907" t="str">
            <v>Thị trấn N T Thái Bình</v>
          </cell>
          <cell r="I2907" t="str">
            <v>20919</v>
          </cell>
        </row>
        <row r="2908">
          <cell r="G2908" t="str">
            <v>Xã Bắc Xa</v>
          </cell>
          <cell r="I2908" t="str">
            <v>20919</v>
          </cell>
        </row>
        <row r="2909">
          <cell r="G2909" t="str">
            <v>Xã Bính Xá</v>
          </cell>
          <cell r="I2909" t="str">
            <v>20919</v>
          </cell>
        </row>
        <row r="2910">
          <cell r="G2910" t="str">
            <v>Xã Đình Lập</v>
          </cell>
          <cell r="I2910" t="str">
            <v>20919</v>
          </cell>
        </row>
        <row r="2911">
          <cell r="G2911" t="str">
            <v>Xã Thái Bình</v>
          </cell>
          <cell r="I2911" t="str">
            <v>20919</v>
          </cell>
        </row>
        <row r="2912">
          <cell r="G2912" t="str">
            <v>Thị trấn Đình Lập</v>
          </cell>
          <cell r="I2912" t="str">
            <v>20919</v>
          </cell>
        </row>
        <row r="2913">
          <cell r="G2913" t="str">
            <v>Xã Kiên Mộc</v>
          </cell>
          <cell r="I2913" t="str">
            <v>20919</v>
          </cell>
        </row>
        <row r="2914">
          <cell r="G2914" t="str">
            <v xml:space="preserve">Xã Cường Lợi </v>
          </cell>
          <cell r="I2914" t="str">
            <v>20919</v>
          </cell>
        </row>
        <row r="2915">
          <cell r="G2915" t="str">
            <v xml:space="preserve">Xã Yên Bình    </v>
          </cell>
          <cell r="I2915" t="str">
            <v>20921</v>
          </cell>
        </row>
        <row r="2916">
          <cell r="G2916" t="str">
            <v xml:space="preserve">Xã Quyết Thắng  </v>
          </cell>
          <cell r="I2916" t="str">
            <v>20921</v>
          </cell>
        </row>
        <row r="2917">
          <cell r="G2917" t="str">
            <v xml:space="preserve">Xã Yên Thịnh </v>
          </cell>
          <cell r="I2917" t="str">
            <v>20921</v>
          </cell>
        </row>
        <row r="2918">
          <cell r="G2918" t="str">
            <v xml:space="preserve">Xã Yên Sơn    </v>
          </cell>
          <cell r="I2918" t="str">
            <v>20921</v>
          </cell>
        </row>
        <row r="2919">
          <cell r="G2919" t="str">
            <v>Xã Thiện Kỵ</v>
          </cell>
          <cell r="I2919" t="str">
            <v>20921</v>
          </cell>
        </row>
        <row r="2920">
          <cell r="G2920" t="str">
            <v>Xã Yên Vượng</v>
          </cell>
          <cell r="I2920" t="str">
            <v>20921</v>
          </cell>
        </row>
        <row r="2921">
          <cell r="G2921" t="str">
            <v xml:space="preserve">Xã Minh Tiến </v>
          </cell>
          <cell r="I2921" t="str">
            <v>20921</v>
          </cell>
        </row>
        <row r="2922">
          <cell r="G2922" t="str">
            <v>Xã Nhật Tiến</v>
          </cell>
          <cell r="I2922" t="str">
            <v>20921</v>
          </cell>
        </row>
        <row r="2923">
          <cell r="G2923" t="str">
            <v>Xã Cai Kinh</v>
          </cell>
          <cell r="I2923" t="str">
            <v>20921</v>
          </cell>
        </row>
        <row r="2924">
          <cell r="G2924" t="str">
            <v>Xã Hòa Lạc</v>
          </cell>
          <cell r="I2924" t="str">
            <v>20921</v>
          </cell>
        </row>
        <row r="2925">
          <cell r="G2925" t="str">
            <v xml:space="preserve">Xã Đồng Tiến    </v>
          </cell>
          <cell r="I2925" t="str">
            <v>20921</v>
          </cell>
        </row>
        <row r="2926">
          <cell r="G2926" t="str">
            <v xml:space="preserve">Xã Đô Lương </v>
          </cell>
          <cell r="I2926" t="str">
            <v>20921</v>
          </cell>
        </row>
        <row r="2927">
          <cell r="G2927" t="str">
            <v xml:space="preserve">Xã Tân Thành     </v>
          </cell>
          <cell r="I2927" t="str">
            <v>20921</v>
          </cell>
        </row>
        <row r="2928">
          <cell r="G2928" t="str">
            <v xml:space="preserve">Xã Minh Sơn </v>
          </cell>
          <cell r="I2928" t="str">
            <v>20921</v>
          </cell>
        </row>
        <row r="2929">
          <cell r="G2929" t="str">
            <v>Xã Hồ Sơn</v>
          </cell>
          <cell r="I2929" t="str">
            <v>20921</v>
          </cell>
        </row>
        <row r="2930">
          <cell r="G2930" t="str">
            <v xml:space="preserve">Xã Minh Hòa  </v>
          </cell>
          <cell r="I2930" t="str">
            <v>20921</v>
          </cell>
        </row>
        <row r="2931">
          <cell r="G2931" t="str">
            <v>Xã Hữu Liên</v>
          </cell>
          <cell r="I2931" t="str">
            <v>20921</v>
          </cell>
        </row>
        <row r="2932">
          <cell r="G2932" t="str">
            <v xml:space="preserve">Xã Đồng Tân </v>
          </cell>
          <cell r="I2932" t="str">
            <v>20921</v>
          </cell>
        </row>
        <row r="2933">
          <cell r="G2933" t="str">
            <v>Xã Hòa Thắng</v>
          </cell>
          <cell r="I2933" t="str">
            <v>20921</v>
          </cell>
        </row>
        <row r="2934">
          <cell r="G2934" t="str">
            <v>Thị trấn Hữu Lũng</v>
          </cell>
          <cell r="I2934" t="str">
            <v>20921</v>
          </cell>
        </row>
        <row r="2935">
          <cell r="G2935" t="str">
            <v xml:space="preserve">Xã Hòa Bình         </v>
          </cell>
          <cell r="I2935" t="str">
            <v>20921</v>
          </cell>
        </row>
        <row r="2936">
          <cell r="G2936" t="str">
            <v xml:space="preserve">Xã Tân Lập      </v>
          </cell>
          <cell r="I2936" t="str">
            <v>20921</v>
          </cell>
        </row>
        <row r="2937">
          <cell r="G2937" t="str">
            <v xml:space="preserve">Xã Thanh Sơn   </v>
          </cell>
          <cell r="I2937" t="str">
            <v>20921</v>
          </cell>
        </row>
        <row r="2938">
          <cell r="G2938" t="str">
            <v>Xã Vân Nham</v>
          </cell>
          <cell r="I2938" t="str">
            <v>20921</v>
          </cell>
        </row>
        <row r="2939">
          <cell r="G2939" t="str">
            <v>Xã Hòa Sơn</v>
          </cell>
          <cell r="I2939" t="str">
            <v>20921</v>
          </cell>
        </row>
        <row r="2940">
          <cell r="G2940" t="str">
            <v xml:space="preserve">Xã Sơn Hà   </v>
          </cell>
          <cell r="I2940" t="str">
            <v>20921</v>
          </cell>
        </row>
        <row r="2941">
          <cell r="G2941" t="str">
            <v>Phường Phan Thiết</v>
          </cell>
          <cell r="I2941" t="str">
            <v>21101</v>
          </cell>
        </row>
        <row r="2942">
          <cell r="G2942" t="str">
            <v>Xã Tràng Đà</v>
          </cell>
          <cell r="I2942" t="str">
            <v>21101</v>
          </cell>
        </row>
        <row r="2943">
          <cell r="G2943" t="str">
            <v>Phường Nông Tiến</v>
          </cell>
          <cell r="I2943" t="str">
            <v>21101</v>
          </cell>
        </row>
        <row r="2944">
          <cell r="G2944" t="str">
            <v>Phường ỷ La</v>
          </cell>
          <cell r="I2944" t="str">
            <v>21101</v>
          </cell>
        </row>
        <row r="2945">
          <cell r="G2945" t="str">
            <v>Phường Minh Xuân</v>
          </cell>
          <cell r="I2945" t="str">
            <v>21101</v>
          </cell>
        </row>
        <row r="2946">
          <cell r="G2946" t="str">
            <v>Phường Tân Quang</v>
          </cell>
          <cell r="I2946" t="str">
            <v>21101</v>
          </cell>
        </row>
        <row r="2947">
          <cell r="G2947" t="str">
            <v>Phường Hưng Thành</v>
          </cell>
          <cell r="I2947" t="str">
            <v>21101</v>
          </cell>
        </row>
        <row r="2948">
          <cell r="G2948" t="str">
            <v>Phường Tân Hà</v>
          </cell>
          <cell r="I2948" t="str">
            <v>21101</v>
          </cell>
        </row>
        <row r="2949">
          <cell r="G2949" t="str">
            <v>Xã An Khang</v>
          </cell>
          <cell r="I2949" t="str">
            <v>21101</v>
          </cell>
        </row>
        <row r="2950">
          <cell r="G2950" t="str">
            <v>Xã An Tường</v>
          </cell>
          <cell r="I2950" t="str">
            <v>21101</v>
          </cell>
        </row>
        <row r="2951">
          <cell r="G2951" t="str">
            <v>Xã Lưỡng Vượng</v>
          </cell>
          <cell r="I2951" t="str">
            <v>21101</v>
          </cell>
        </row>
        <row r="2952">
          <cell r="G2952" t="str">
            <v>Xã Thái Long</v>
          </cell>
          <cell r="I2952" t="str">
            <v>21101</v>
          </cell>
        </row>
        <row r="2953">
          <cell r="G2953" t="str">
            <v xml:space="preserve">Xã Đội Cấn </v>
          </cell>
          <cell r="I2953" t="str">
            <v>21101</v>
          </cell>
        </row>
        <row r="2954">
          <cell r="G2954" t="str">
            <v>Thị trấn Na Hang</v>
          </cell>
          <cell r="I2954" t="str">
            <v>21103</v>
          </cell>
        </row>
        <row r="2955">
          <cell r="G2955" t="str">
            <v>Xã Thúy Loa</v>
          </cell>
          <cell r="I2955" t="str">
            <v>21103</v>
          </cell>
        </row>
        <row r="2956">
          <cell r="G2956" t="str">
            <v>Xã Sinh Long</v>
          </cell>
          <cell r="I2956" t="str">
            <v>21103</v>
          </cell>
        </row>
        <row r="2957">
          <cell r="G2957" t="str">
            <v xml:space="preserve">Xã Xuân Tân </v>
          </cell>
          <cell r="I2957" t="str">
            <v>21103</v>
          </cell>
        </row>
        <row r="2958">
          <cell r="G2958" t="str">
            <v>Xã Thượng Nông</v>
          </cell>
          <cell r="I2958" t="str">
            <v>21103</v>
          </cell>
        </row>
        <row r="2959">
          <cell r="G2959" t="str">
            <v>Xã Yên Hoa</v>
          </cell>
          <cell r="I2959" t="str">
            <v>21103</v>
          </cell>
        </row>
        <row r="2960">
          <cell r="G2960" t="str">
            <v xml:space="preserve">Xã Xuân Tiến </v>
          </cell>
          <cell r="I2960" t="str">
            <v>21103</v>
          </cell>
        </row>
        <row r="2961">
          <cell r="G2961" t="str">
            <v>Xã Đà Vị</v>
          </cell>
          <cell r="I2961" t="str">
            <v>21103</v>
          </cell>
        </row>
        <row r="2962">
          <cell r="G2962" t="str">
            <v>Xã Khau Tinh</v>
          </cell>
          <cell r="I2962" t="str">
            <v>21103</v>
          </cell>
        </row>
        <row r="2963">
          <cell r="G2963" t="str">
            <v xml:space="preserve">Xã Trùng Khánh  </v>
          </cell>
          <cell r="I2963" t="str">
            <v>21103</v>
          </cell>
        </row>
        <row r="2964">
          <cell r="G2964" t="str">
            <v>Xã Sơn Phú</v>
          </cell>
          <cell r="I2964" t="str">
            <v>21103</v>
          </cell>
        </row>
        <row r="2965">
          <cell r="G2965" t="str">
            <v>Xã Thanh Tương</v>
          </cell>
          <cell r="I2965" t="str">
            <v>21103</v>
          </cell>
        </row>
        <row r="2966">
          <cell r="G2966" t="str">
            <v>Xã Năng Khả</v>
          </cell>
          <cell r="I2966" t="str">
            <v>21103</v>
          </cell>
        </row>
        <row r="2967">
          <cell r="G2967" t="str">
            <v>Xã Thượng Giáp</v>
          </cell>
          <cell r="I2967" t="str">
            <v>21103</v>
          </cell>
        </row>
        <row r="2968">
          <cell r="G2968" t="str">
            <v>Xã Côn Lôn</v>
          </cell>
          <cell r="I2968" t="str">
            <v>21103</v>
          </cell>
        </row>
        <row r="2969">
          <cell r="G2969" t="str">
            <v xml:space="preserve">Xã Hồng Thái      </v>
          </cell>
          <cell r="I2969" t="str">
            <v>21103</v>
          </cell>
        </row>
        <row r="2970">
          <cell r="G2970" t="str">
            <v xml:space="preserve">Xã Vĩnh Yên  </v>
          </cell>
          <cell r="I2970" t="str">
            <v>21103</v>
          </cell>
        </row>
        <row r="2971">
          <cell r="G2971" t="str">
            <v>Thị trấn Vĩnh Lộc</v>
          </cell>
          <cell r="I2971" t="str">
            <v>21105</v>
          </cell>
        </row>
        <row r="2972">
          <cell r="G2972" t="str">
            <v>Xã Phúc Sơn</v>
          </cell>
          <cell r="I2972" t="str">
            <v>21105</v>
          </cell>
        </row>
        <row r="2973">
          <cell r="G2973" t="str">
            <v xml:space="preserve">Xã Trung Hà </v>
          </cell>
          <cell r="I2973" t="str">
            <v>21105</v>
          </cell>
        </row>
        <row r="2974">
          <cell r="G2974" t="str">
            <v xml:space="preserve">Xã Tân Mỹ </v>
          </cell>
          <cell r="I2974" t="str">
            <v>21105</v>
          </cell>
        </row>
        <row r="2975">
          <cell r="G2975" t="str">
            <v>Xã Yên Lập</v>
          </cell>
          <cell r="I2975" t="str">
            <v>21105</v>
          </cell>
        </row>
        <row r="2976">
          <cell r="G2976" t="str">
            <v xml:space="preserve">Xã Tân An  </v>
          </cell>
          <cell r="I2976" t="str">
            <v>21105</v>
          </cell>
        </row>
        <row r="2977">
          <cell r="G2977" t="str">
            <v xml:space="preserve">Xã Bình Phú </v>
          </cell>
          <cell r="I2977" t="str">
            <v>21105</v>
          </cell>
        </row>
        <row r="2978">
          <cell r="G2978" t="str">
            <v>Xã Ngọc Hội</v>
          </cell>
          <cell r="I2978" t="str">
            <v>21105</v>
          </cell>
        </row>
        <row r="2979">
          <cell r="G2979" t="str">
            <v>Xã Phú Bình</v>
          </cell>
          <cell r="I2979" t="str">
            <v>21105</v>
          </cell>
        </row>
        <row r="2980">
          <cell r="G2980" t="str">
            <v xml:space="preserve">Xã Hòa Phú </v>
          </cell>
          <cell r="I2980" t="str">
            <v>21105</v>
          </cell>
        </row>
        <row r="2981">
          <cell r="G2981" t="str">
            <v>Xã Kiên Đài</v>
          </cell>
          <cell r="I2981" t="str">
            <v>21105</v>
          </cell>
        </row>
        <row r="2982">
          <cell r="G2982" t="str">
            <v xml:space="preserve">Xã Tân Thịnh </v>
          </cell>
          <cell r="I2982" t="str">
            <v>21105</v>
          </cell>
        </row>
        <row r="2983">
          <cell r="G2983" t="str">
            <v>Xã Hòa An</v>
          </cell>
          <cell r="I2983" t="str">
            <v>21105</v>
          </cell>
        </row>
        <row r="2984">
          <cell r="G2984" t="str">
            <v xml:space="preserve">Xã Vinh Quang  </v>
          </cell>
          <cell r="I2984" t="str">
            <v>21105</v>
          </cell>
        </row>
        <row r="2985">
          <cell r="G2985" t="str">
            <v>Xã Tri Phú</v>
          </cell>
          <cell r="I2985" t="str">
            <v>21105</v>
          </cell>
        </row>
        <row r="2986">
          <cell r="G2986" t="str">
            <v>Xã Yên Nguyên</v>
          </cell>
          <cell r="I2986" t="str">
            <v>21105</v>
          </cell>
        </row>
        <row r="2987">
          <cell r="G2987" t="str">
            <v>Xã Linh Phú</v>
          </cell>
          <cell r="I2987" t="str">
            <v>21105</v>
          </cell>
        </row>
        <row r="2988">
          <cell r="G2988" t="str">
            <v>Xã Bình Nhân</v>
          </cell>
          <cell r="I2988" t="str">
            <v>21105</v>
          </cell>
        </row>
        <row r="2989">
          <cell r="G2989" t="str">
            <v>Xã Hà Lang</v>
          </cell>
          <cell r="I2989" t="str">
            <v>21105</v>
          </cell>
        </row>
        <row r="2990">
          <cell r="G2990" t="str">
            <v xml:space="preserve">Xã Trung Hòa   </v>
          </cell>
          <cell r="I2990" t="str">
            <v>21105</v>
          </cell>
        </row>
        <row r="2991">
          <cell r="G2991" t="str">
            <v xml:space="preserve">Xã Minh Quang  </v>
          </cell>
          <cell r="I2991" t="str">
            <v>21105</v>
          </cell>
        </row>
        <row r="2992">
          <cell r="G2992" t="str">
            <v>Xã Hùng Mỹ</v>
          </cell>
          <cell r="I2992" t="str">
            <v>21105</v>
          </cell>
        </row>
        <row r="2993">
          <cell r="G2993" t="str">
            <v xml:space="preserve">Xã Xuân Quang </v>
          </cell>
          <cell r="I2993" t="str">
            <v>21105</v>
          </cell>
        </row>
        <row r="2994">
          <cell r="G2994" t="str">
            <v>Xã Phúc Thịnh</v>
          </cell>
          <cell r="I2994" t="str">
            <v>21105</v>
          </cell>
        </row>
        <row r="2995">
          <cell r="G2995" t="str">
            <v xml:space="preserve">Xã Kim Bình </v>
          </cell>
          <cell r="I2995" t="str">
            <v>21105</v>
          </cell>
        </row>
        <row r="2996">
          <cell r="G2996" t="str">
            <v xml:space="preserve">Xã Nhân Lý </v>
          </cell>
          <cell r="I2996" t="str">
            <v>21105</v>
          </cell>
        </row>
        <row r="2997">
          <cell r="G2997" t="str">
            <v>Xã Yên Thuận</v>
          </cell>
          <cell r="I2997" t="str">
            <v>21107</v>
          </cell>
        </row>
        <row r="2998">
          <cell r="G2998" t="str">
            <v>Xã Bạch Xa</v>
          </cell>
          <cell r="I2998" t="str">
            <v>21107</v>
          </cell>
        </row>
        <row r="2999">
          <cell r="G2999" t="str">
            <v>Xã Minh Dân</v>
          </cell>
          <cell r="I2999" t="str">
            <v>21107</v>
          </cell>
        </row>
        <row r="3000">
          <cell r="G3000" t="str">
            <v xml:space="preserve">Xã Phù Lưu </v>
          </cell>
          <cell r="I3000" t="str">
            <v>21107</v>
          </cell>
        </row>
        <row r="3001">
          <cell r="G3001" t="str">
            <v>Xã Minh Hương</v>
          </cell>
          <cell r="I3001" t="str">
            <v>21107</v>
          </cell>
        </row>
        <row r="3002">
          <cell r="G3002" t="str">
            <v xml:space="preserve">Xã Tân Thành      </v>
          </cell>
          <cell r="I3002" t="str">
            <v>21107</v>
          </cell>
        </row>
        <row r="3003">
          <cell r="G3003" t="str">
            <v>Xã Bình Xa</v>
          </cell>
          <cell r="I3003" t="str">
            <v>21107</v>
          </cell>
        </row>
        <row r="3004">
          <cell r="G3004" t="str">
            <v xml:space="preserve">Xã Thái Sơn    </v>
          </cell>
          <cell r="I3004" t="str">
            <v>21107</v>
          </cell>
        </row>
        <row r="3005">
          <cell r="G3005" t="str">
            <v>Xã Thành Long</v>
          </cell>
          <cell r="I3005" t="str">
            <v>21107</v>
          </cell>
        </row>
        <row r="3006">
          <cell r="G3006" t="str">
            <v>Xã Bằng Cốc</v>
          </cell>
          <cell r="I3006" t="str">
            <v>21107</v>
          </cell>
        </row>
        <row r="3007">
          <cell r="G3007" t="str">
            <v>Xã Hùng Đức</v>
          </cell>
          <cell r="I3007" t="str">
            <v>21107</v>
          </cell>
        </row>
        <row r="3008">
          <cell r="G3008" t="str">
            <v>Xã Minh Khương</v>
          </cell>
          <cell r="I3008" t="str">
            <v>21107</v>
          </cell>
        </row>
        <row r="3009">
          <cell r="G3009" t="str">
            <v xml:space="preserve">Xã Thái Hòa   </v>
          </cell>
          <cell r="I3009" t="str">
            <v>21107</v>
          </cell>
        </row>
        <row r="3010">
          <cell r="G3010" t="str">
            <v>Thị trấn Tân Yên</v>
          </cell>
          <cell r="I3010" t="str">
            <v>21107</v>
          </cell>
        </row>
        <row r="3011">
          <cell r="G3011" t="str">
            <v xml:space="preserve">Xã Yên Lâm </v>
          </cell>
          <cell r="I3011" t="str">
            <v>21107</v>
          </cell>
        </row>
        <row r="3012">
          <cell r="G3012" t="str">
            <v xml:space="preserve">Xã Yên Phú   </v>
          </cell>
          <cell r="I3012" t="str">
            <v>21107</v>
          </cell>
        </row>
        <row r="3013">
          <cell r="G3013" t="str">
            <v>Xã Nhân Mục</v>
          </cell>
          <cell r="I3013" t="str">
            <v>21107</v>
          </cell>
        </row>
        <row r="3014">
          <cell r="G3014" t="str">
            <v>Xã Đức Ninh</v>
          </cell>
          <cell r="I3014" t="str">
            <v>21107</v>
          </cell>
        </row>
        <row r="3015">
          <cell r="G3015" t="str">
            <v xml:space="preserve">Xã Phú Thịnh </v>
          </cell>
          <cell r="I3015" t="str">
            <v>21109</v>
          </cell>
        </row>
        <row r="3016">
          <cell r="G3016" t="str">
            <v>Xã Công Đa</v>
          </cell>
          <cell r="I3016" t="str">
            <v>21109</v>
          </cell>
        </row>
        <row r="3017">
          <cell r="G3017" t="str">
            <v>Xã Trung Môn</v>
          </cell>
          <cell r="I3017" t="str">
            <v>21109</v>
          </cell>
        </row>
        <row r="3018">
          <cell r="G3018" t="str">
            <v>Xã Chân Sơn</v>
          </cell>
          <cell r="I3018" t="str">
            <v>21109</v>
          </cell>
        </row>
        <row r="3019">
          <cell r="G3019" t="str">
            <v>Xã Kim Phú</v>
          </cell>
          <cell r="I3019" t="str">
            <v>21109</v>
          </cell>
        </row>
        <row r="3020">
          <cell r="G3020" t="str">
            <v>Xã Tiến Bộ</v>
          </cell>
          <cell r="I3020" t="str">
            <v>21109</v>
          </cell>
        </row>
        <row r="3021">
          <cell r="G3021" t="str">
            <v>Xã Phú Lâm</v>
          </cell>
          <cell r="I3021" t="str">
            <v>21109</v>
          </cell>
        </row>
        <row r="3022">
          <cell r="G3022" t="str">
            <v xml:space="preserve">Xã Đội Bình </v>
          </cell>
          <cell r="I3022" t="str">
            <v>21109</v>
          </cell>
        </row>
        <row r="3023">
          <cell r="G3023" t="str">
            <v>Xã Lang Quán</v>
          </cell>
          <cell r="I3023" t="str">
            <v>21109</v>
          </cell>
        </row>
        <row r="3024">
          <cell r="G3024" t="str">
            <v>Thị trấn Tân Bình</v>
          </cell>
          <cell r="I3024" t="str">
            <v>21109</v>
          </cell>
        </row>
        <row r="3025">
          <cell r="G3025" t="str">
            <v>Xã Lực Hành</v>
          </cell>
          <cell r="I3025" t="str">
            <v>21109</v>
          </cell>
        </row>
        <row r="3026">
          <cell r="G3026" t="str">
            <v xml:space="preserve">Xã Kiến Thiết </v>
          </cell>
          <cell r="I3026" t="str">
            <v>21109</v>
          </cell>
        </row>
        <row r="3027">
          <cell r="G3027" t="str">
            <v>Xã Trung Minh</v>
          </cell>
          <cell r="I3027" t="str">
            <v>21109</v>
          </cell>
        </row>
        <row r="3028">
          <cell r="G3028" t="str">
            <v>Xã Trung Trực</v>
          </cell>
          <cell r="I3028" t="str">
            <v>21109</v>
          </cell>
        </row>
        <row r="3029">
          <cell r="G3029" t="str">
            <v>Xã Xuân Vân</v>
          </cell>
          <cell r="I3029" t="str">
            <v>21109</v>
          </cell>
        </row>
        <row r="3030">
          <cell r="G3030" t="str">
            <v>Xã Phúc Ninh</v>
          </cell>
          <cell r="I3030" t="str">
            <v>21109</v>
          </cell>
        </row>
        <row r="3031">
          <cell r="G3031" t="str">
            <v xml:space="preserve">Xã Tân Tiến         </v>
          </cell>
          <cell r="I3031" t="str">
            <v>21109</v>
          </cell>
        </row>
        <row r="3032">
          <cell r="G3032" t="str">
            <v>Xã Tứ Quận</v>
          </cell>
          <cell r="I3032" t="str">
            <v>21109</v>
          </cell>
        </row>
        <row r="3033">
          <cell r="G3033" t="str">
            <v>Xã Tân Long</v>
          </cell>
          <cell r="I3033" t="str">
            <v>21109</v>
          </cell>
        </row>
        <row r="3034">
          <cell r="G3034" t="str">
            <v>Xã Thắng Quân</v>
          </cell>
          <cell r="I3034" t="str">
            <v>21109</v>
          </cell>
        </row>
        <row r="3035">
          <cell r="G3035" t="str">
            <v>Xã Trung Sơn</v>
          </cell>
          <cell r="I3035" t="str">
            <v>21109</v>
          </cell>
        </row>
        <row r="3036">
          <cell r="G3036" t="str">
            <v xml:space="preserve">Xã Thái Bình </v>
          </cell>
          <cell r="I3036" t="str">
            <v>21109</v>
          </cell>
        </row>
        <row r="3037">
          <cell r="G3037" t="str">
            <v>Xã Nhữ Hán</v>
          </cell>
          <cell r="I3037" t="str">
            <v>21109</v>
          </cell>
        </row>
        <row r="3038">
          <cell r="G3038" t="str">
            <v>Xã Quí Quân</v>
          </cell>
          <cell r="I3038" t="str">
            <v>21109</v>
          </cell>
        </row>
        <row r="3039">
          <cell r="G3039" t="str">
            <v>Xã Chiêu Yên</v>
          </cell>
          <cell r="I3039" t="str">
            <v>21109</v>
          </cell>
        </row>
        <row r="3040">
          <cell r="G3040" t="str">
            <v>Xã Hùng Lợi</v>
          </cell>
          <cell r="I3040" t="str">
            <v>21109</v>
          </cell>
        </row>
        <row r="3041">
          <cell r="G3041" t="str">
            <v>Xã Đạo Viện</v>
          </cell>
          <cell r="I3041" t="str">
            <v>21109</v>
          </cell>
        </row>
        <row r="3042">
          <cell r="G3042" t="str">
            <v xml:space="preserve">Xã Kim Quan </v>
          </cell>
          <cell r="I3042" t="str">
            <v>21109</v>
          </cell>
        </row>
        <row r="3043">
          <cell r="G3043" t="str">
            <v>Xã Mỹ Bằng</v>
          </cell>
          <cell r="I3043" t="str">
            <v>21109</v>
          </cell>
        </row>
        <row r="3044">
          <cell r="G3044" t="str">
            <v>Xã Hoàng Khai</v>
          </cell>
          <cell r="I3044" t="str">
            <v>21109</v>
          </cell>
        </row>
        <row r="3045">
          <cell r="G3045" t="str">
            <v>Xã Nhữ Khê</v>
          </cell>
          <cell r="I3045" t="str">
            <v>21109</v>
          </cell>
        </row>
        <row r="3046">
          <cell r="G3046" t="str">
            <v>Thị trấn Sơn Dương</v>
          </cell>
          <cell r="I3046" t="str">
            <v>21111</v>
          </cell>
        </row>
        <row r="3047">
          <cell r="G3047" t="str">
            <v>Xã Trung Yên</v>
          </cell>
          <cell r="I3047" t="str">
            <v>21111</v>
          </cell>
        </row>
        <row r="3048">
          <cell r="G3048" t="str">
            <v xml:space="preserve">Xã Tân Trào  </v>
          </cell>
          <cell r="I3048" t="str">
            <v>21111</v>
          </cell>
        </row>
        <row r="3049">
          <cell r="G3049" t="str">
            <v>Xã Vĩnh Lợi</v>
          </cell>
          <cell r="I3049" t="str">
            <v>21111</v>
          </cell>
        </row>
        <row r="3050">
          <cell r="G3050" t="str">
            <v>Xã Thượng ấm</v>
          </cell>
          <cell r="I3050" t="str">
            <v>21111</v>
          </cell>
        </row>
        <row r="3051">
          <cell r="G3051" t="str">
            <v xml:space="preserve">Xã Lương Thiện </v>
          </cell>
          <cell r="I3051" t="str">
            <v>21111</v>
          </cell>
        </row>
        <row r="3052">
          <cell r="G3052" t="str">
            <v xml:space="preserve">Xã Cấp Tiến </v>
          </cell>
          <cell r="I3052" t="str">
            <v>21111</v>
          </cell>
        </row>
        <row r="3053">
          <cell r="G3053" t="str">
            <v>Xã Phúc ứng</v>
          </cell>
          <cell r="I3053" t="str">
            <v>21111</v>
          </cell>
        </row>
        <row r="3054">
          <cell r="G3054" t="str">
            <v xml:space="preserve">Xã Đông Thọ </v>
          </cell>
          <cell r="I3054" t="str">
            <v>21111</v>
          </cell>
        </row>
        <row r="3055">
          <cell r="G3055" t="str">
            <v>Xã Kháng Nhật</v>
          </cell>
          <cell r="I3055" t="str">
            <v>21111</v>
          </cell>
        </row>
        <row r="3056">
          <cell r="G3056" t="str">
            <v>Xã Thanh Phát</v>
          </cell>
          <cell r="I3056" t="str">
            <v>21111</v>
          </cell>
        </row>
        <row r="3057">
          <cell r="G3057" t="str">
            <v xml:space="preserve">Xã Quyết Thắng   </v>
          </cell>
          <cell r="I3057" t="str">
            <v>21111</v>
          </cell>
        </row>
        <row r="3058">
          <cell r="G3058" t="str">
            <v>Xã Đồng Quý</v>
          </cell>
          <cell r="I3058" t="str">
            <v>21111</v>
          </cell>
        </row>
        <row r="3059">
          <cell r="G3059" t="str">
            <v>Xã Vân Sơn</v>
          </cell>
          <cell r="I3059" t="str">
            <v>21111</v>
          </cell>
        </row>
        <row r="3060">
          <cell r="G3060" t="str">
            <v>Xã Đông Lợi</v>
          </cell>
          <cell r="I3060" t="str">
            <v>21111</v>
          </cell>
        </row>
        <row r="3061">
          <cell r="G3061" t="str">
            <v>Xã Thiện Kế</v>
          </cell>
          <cell r="I3061" t="str">
            <v>21111</v>
          </cell>
        </row>
        <row r="3062">
          <cell r="G3062" t="str">
            <v xml:space="preserve">Xã Hồng Lạc </v>
          </cell>
          <cell r="I3062" t="str">
            <v>21111</v>
          </cell>
        </row>
        <row r="3063">
          <cell r="G3063" t="str">
            <v>Xã Ninh Lai</v>
          </cell>
          <cell r="I3063" t="str">
            <v>21111</v>
          </cell>
        </row>
        <row r="3064">
          <cell r="G3064" t="str">
            <v>Xã Đại Phú</v>
          </cell>
          <cell r="I3064" t="str">
            <v>21111</v>
          </cell>
        </row>
        <row r="3065">
          <cell r="G3065" t="str">
            <v>Xã Sơn Nam</v>
          </cell>
          <cell r="I3065" t="str">
            <v>21111</v>
          </cell>
        </row>
        <row r="3066">
          <cell r="G3066" t="str">
            <v xml:space="preserve">Xã Tam Đa  </v>
          </cell>
          <cell r="I3066" t="str">
            <v>21111</v>
          </cell>
        </row>
        <row r="3067">
          <cell r="G3067" t="str">
            <v>Xã Lâm Xuyên</v>
          </cell>
          <cell r="I3067" t="str">
            <v>21111</v>
          </cell>
        </row>
        <row r="3068">
          <cell r="G3068" t="str">
            <v xml:space="preserve">Xã Văn Phú  </v>
          </cell>
          <cell r="I3068" t="str">
            <v>21111</v>
          </cell>
        </row>
        <row r="3069">
          <cell r="G3069" t="str">
            <v>Xã Sầm Dương</v>
          </cell>
          <cell r="I3069" t="str">
            <v>21111</v>
          </cell>
        </row>
        <row r="3070">
          <cell r="G3070" t="str">
            <v>Xã Tú Thịnh</v>
          </cell>
          <cell r="I3070" t="str">
            <v>21111</v>
          </cell>
        </row>
        <row r="3071">
          <cell r="G3071" t="str">
            <v xml:space="preserve">Xã Minh Thanh </v>
          </cell>
          <cell r="I3071" t="str">
            <v>21111</v>
          </cell>
        </row>
        <row r="3072">
          <cell r="G3072" t="str">
            <v xml:space="preserve">Xã Bình Yên </v>
          </cell>
          <cell r="I3072" t="str">
            <v>21111</v>
          </cell>
        </row>
        <row r="3073">
          <cell r="G3073" t="str">
            <v xml:space="preserve">Xã Hợp Thành   </v>
          </cell>
          <cell r="I3073" t="str">
            <v>21111</v>
          </cell>
        </row>
        <row r="3074">
          <cell r="G3074" t="str">
            <v>Xã Hợp Hòa</v>
          </cell>
          <cell r="I3074" t="str">
            <v>21111</v>
          </cell>
        </row>
        <row r="3075">
          <cell r="G3075" t="str">
            <v>Xã Tuân Lộ</v>
          </cell>
          <cell r="I3075" t="str">
            <v>21111</v>
          </cell>
        </row>
        <row r="3076">
          <cell r="G3076" t="str">
            <v>Xã Chi Thiết</v>
          </cell>
          <cell r="I3076" t="str">
            <v>21111</v>
          </cell>
        </row>
        <row r="3077">
          <cell r="G3077" t="str">
            <v xml:space="preserve">Xã Phú Lương </v>
          </cell>
          <cell r="I3077" t="str">
            <v>21111</v>
          </cell>
        </row>
        <row r="3078">
          <cell r="G3078" t="str">
            <v>Xã Hào Phú</v>
          </cell>
          <cell r="I3078" t="str">
            <v>21111</v>
          </cell>
        </row>
        <row r="3079">
          <cell r="G3079" t="str">
            <v>Xã Lăng Can</v>
          </cell>
          <cell r="I3079" t="str">
            <v>21113</v>
          </cell>
        </row>
        <row r="3080">
          <cell r="G3080" t="str">
            <v xml:space="preserve">Xã Thượng Lâm </v>
          </cell>
          <cell r="I3080" t="str">
            <v>21113</v>
          </cell>
        </row>
        <row r="3081">
          <cell r="G3081" t="str">
            <v>Xã Khuôn Hà</v>
          </cell>
          <cell r="I3081" t="str">
            <v>21113</v>
          </cell>
        </row>
        <row r="3082">
          <cell r="G3082" t="str">
            <v>Xã Phúc Yên</v>
          </cell>
          <cell r="I3082" t="str">
            <v>21113</v>
          </cell>
        </row>
        <row r="3083">
          <cell r="G3083" t="str">
            <v>Xã Xuân Lập</v>
          </cell>
          <cell r="I3083" t="str">
            <v>21113</v>
          </cell>
        </row>
        <row r="3084">
          <cell r="G3084" t="str">
            <v>Xã Bình An</v>
          </cell>
          <cell r="I3084" t="str">
            <v>21113</v>
          </cell>
        </row>
        <row r="3085">
          <cell r="G3085" t="str">
            <v>Xã Thổ Bình</v>
          </cell>
          <cell r="I3085" t="str">
            <v>21113</v>
          </cell>
        </row>
        <row r="3086">
          <cell r="G3086" t="str">
            <v xml:space="preserve">Xã Hồng Quang     </v>
          </cell>
          <cell r="I3086" t="str">
            <v>21113</v>
          </cell>
        </row>
        <row r="3087">
          <cell r="G3087" t="str">
            <v>Phường Yên Thịnh</v>
          </cell>
          <cell r="I3087" t="str">
            <v>21301</v>
          </cell>
        </row>
        <row r="3088">
          <cell r="G3088" t="str">
            <v>Phường Yên Ninh</v>
          </cell>
          <cell r="I3088" t="str">
            <v>21301</v>
          </cell>
        </row>
        <row r="3089">
          <cell r="G3089" t="str">
            <v>Phường Nguyễn Thái Học</v>
          </cell>
          <cell r="I3089" t="str">
            <v>21301</v>
          </cell>
        </row>
        <row r="3090">
          <cell r="G3090" t="str">
            <v xml:space="preserve">Phường Đồng Tâm </v>
          </cell>
          <cell r="I3090" t="str">
            <v>21301</v>
          </cell>
        </row>
        <row r="3091">
          <cell r="G3091" t="str">
            <v>Phường Nguyễn Phúc</v>
          </cell>
          <cell r="I3091" t="str">
            <v>21301</v>
          </cell>
        </row>
        <row r="3092">
          <cell r="G3092" t="str">
            <v>Xã Minh Bảo</v>
          </cell>
          <cell r="I3092" t="str">
            <v>21301</v>
          </cell>
        </row>
        <row r="3093">
          <cell r="G3093" t="str">
            <v>Xã Tuy Lộc</v>
          </cell>
          <cell r="I3093" t="str">
            <v>21301</v>
          </cell>
        </row>
        <row r="3094">
          <cell r="G3094" t="str">
            <v xml:space="preserve">Phường Nam Cường </v>
          </cell>
          <cell r="I3094" t="str">
            <v>21301</v>
          </cell>
        </row>
        <row r="3095">
          <cell r="G3095" t="str">
            <v>Phường Minh Tân</v>
          </cell>
          <cell r="I3095" t="str">
            <v>21301</v>
          </cell>
        </row>
        <row r="3096">
          <cell r="G3096" t="str">
            <v>Phường Hồng Hà</v>
          </cell>
          <cell r="I3096" t="str">
            <v>21301</v>
          </cell>
        </row>
        <row r="3097">
          <cell r="G3097" t="str">
            <v xml:space="preserve">Xã Tân Thịnh  </v>
          </cell>
          <cell r="I3097" t="str">
            <v>21301</v>
          </cell>
        </row>
        <row r="3098">
          <cell r="G3098" t="str">
            <v>Xã Âu Lâu</v>
          </cell>
          <cell r="I3098" t="str">
            <v>21301</v>
          </cell>
        </row>
        <row r="3099">
          <cell r="G3099" t="str">
            <v xml:space="preserve">Xã Phúc Lộc </v>
          </cell>
          <cell r="I3099" t="str">
            <v>21301</v>
          </cell>
        </row>
        <row r="3100">
          <cell r="G3100" t="str">
            <v>xã Giới Phiên</v>
          </cell>
          <cell r="I3100" t="str">
            <v>21301</v>
          </cell>
        </row>
        <row r="3101">
          <cell r="G3101" t="str">
            <v>Phường Hợp Minh</v>
          </cell>
          <cell r="I3101" t="str">
            <v>21301</v>
          </cell>
        </row>
        <row r="3102">
          <cell r="G3102" t="str">
            <v>Xã Văn Tiến</v>
          </cell>
          <cell r="I3102" t="str">
            <v>21301</v>
          </cell>
        </row>
        <row r="3103">
          <cell r="G3103" t="str">
            <v xml:space="preserve">Xã Văn Phú   </v>
          </cell>
          <cell r="I3103" t="str">
            <v>21301</v>
          </cell>
        </row>
        <row r="3104">
          <cell r="G3104" t="str">
            <v>Phường Pú Trạng</v>
          </cell>
          <cell r="I3104" t="str">
            <v>21303</v>
          </cell>
        </row>
        <row r="3105">
          <cell r="G3105" t="str">
            <v>Phường Trung Tâm</v>
          </cell>
          <cell r="I3105" t="str">
            <v>21303</v>
          </cell>
        </row>
        <row r="3106">
          <cell r="G3106" t="str">
            <v>Phường Tân An</v>
          </cell>
          <cell r="I3106" t="str">
            <v>21303</v>
          </cell>
        </row>
        <row r="3107">
          <cell r="G3107" t="str">
            <v xml:space="preserve">Xã Nghĩa Lợi </v>
          </cell>
          <cell r="I3107" t="str">
            <v>21303</v>
          </cell>
        </row>
        <row r="3108">
          <cell r="G3108" t="str">
            <v xml:space="preserve">Xã Nghĩa Phúc </v>
          </cell>
          <cell r="I3108" t="str">
            <v>21303</v>
          </cell>
        </row>
        <row r="3109">
          <cell r="G3109" t="str">
            <v xml:space="preserve">Xã Nghĩa An  </v>
          </cell>
          <cell r="I3109" t="str">
            <v>21303</v>
          </cell>
        </row>
        <row r="3110">
          <cell r="G3110" t="str">
            <v>Phường Cầu Thia</v>
          </cell>
          <cell r="I3110" t="str">
            <v>21303</v>
          </cell>
        </row>
        <row r="3111">
          <cell r="G3111" t="str">
            <v>Xã Trung Tâm</v>
          </cell>
          <cell r="I3111" t="str">
            <v>21305</v>
          </cell>
        </row>
        <row r="3112">
          <cell r="G3112" t="str">
            <v>Thị trấn Yên Thế</v>
          </cell>
          <cell r="I3112" t="str">
            <v>21305</v>
          </cell>
        </row>
        <row r="3113">
          <cell r="G3113" t="str">
            <v xml:space="preserve">Xã Khánh Thiện </v>
          </cell>
          <cell r="I3113" t="str">
            <v>21305</v>
          </cell>
        </row>
        <row r="3114">
          <cell r="G3114" t="str">
            <v>Xã Minh Chuẩn</v>
          </cell>
          <cell r="I3114" t="str">
            <v>21305</v>
          </cell>
        </row>
        <row r="3115">
          <cell r="G3115" t="str">
            <v>Xã Khai Trung</v>
          </cell>
          <cell r="I3115" t="str">
            <v>21305</v>
          </cell>
        </row>
        <row r="3116">
          <cell r="G3116" t="str">
            <v>Xã Mường Lai</v>
          </cell>
          <cell r="I3116" t="str">
            <v>21305</v>
          </cell>
        </row>
        <row r="3117">
          <cell r="G3117" t="str">
            <v xml:space="preserve">Xã An Lạc  </v>
          </cell>
          <cell r="I3117" t="str">
            <v>21305</v>
          </cell>
        </row>
        <row r="3118">
          <cell r="G3118" t="str">
            <v>Xã Tô Mậu</v>
          </cell>
          <cell r="I3118" t="str">
            <v>21305</v>
          </cell>
        </row>
        <row r="3119">
          <cell r="G3119" t="str">
            <v>Xã Tân Lĩnh</v>
          </cell>
          <cell r="I3119" t="str">
            <v>21305</v>
          </cell>
        </row>
        <row r="3120">
          <cell r="G3120" t="str">
            <v xml:space="preserve">Xã Yên Thắng  </v>
          </cell>
          <cell r="I3120" t="str">
            <v>21305</v>
          </cell>
        </row>
        <row r="3121">
          <cell r="G3121" t="str">
            <v>Xã Liễu Đô</v>
          </cell>
          <cell r="I3121" t="str">
            <v>21305</v>
          </cell>
        </row>
        <row r="3122">
          <cell r="G3122" t="str">
            <v>Xã Động Quan</v>
          </cell>
          <cell r="I3122" t="str">
            <v>21305</v>
          </cell>
        </row>
        <row r="3123">
          <cell r="G3123" t="str">
            <v xml:space="preserve">Xã Minh Tiến  </v>
          </cell>
          <cell r="I3123" t="str">
            <v>21305</v>
          </cell>
        </row>
        <row r="3124">
          <cell r="G3124" t="str">
            <v>Xã Trúc Lâu</v>
          </cell>
          <cell r="I3124" t="str">
            <v>21305</v>
          </cell>
        </row>
        <row r="3125">
          <cell r="G3125" t="str">
            <v xml:space="preserve">Xã An Phú </v>
          </cell>
          <cell r="I3125" t="str">
            <v>21305</v>
          </cell>
        </row>
        <row r="3126">
          <cell r="G3126" t="str">
            <v xml:space="preserve">Xã Phan Thanh  </v>
          </cell>
          <cell r="I3126" t="str">
            <v>21305</v>
          </cell>
        </row>
        <row r="3127">
          <cell r="G3127" t="str">
            <v>Xã Lâm Thượng</v>
          </cell>
          <cell r="I3127" t="str">
            <v>21305</v>
          </cell>
        </row>
        <row r="3128">
          <cell r="G3128" t="str">
            <v>Xã Vĩnh Lạc</v>
          </cell>
          <cell r="I3128" t="str">
            <v>21305</v>
          </cell>
        </row>
        <row r="3129">
          <cell r="G3129" t="str">
            <v>Xã Tân Phượng</v>
          </cell>
          <cell r="I3129" t="str">
            <v>21305</v>
          </cell>
        </row>
        <row r="3130">
          <cell r="G3130" t="str">
            <v xml:space="preserve">Xã Mai Sơn </v>
          </cell>
          <cell r="I3130" t="str">
            <v>21305</v>
          </cell>
        </row>
        <row r="3131">
          <cell r="G3131" t="str">
            <v>Xã Minh Xuân</v>
          </cell>
          <cell r="I3131" t="str">
            <v>21305</v>
          </cell>
        </row>
        <row r="3132">
          <cell r="G3132" t="str">
            <v xml:space="preserve">Xã Khánh Hòa </v>
          </cell>
          <cell r="I3132" t="str">
            <v>21305</v>
          </cell>
        </row>
        <row r="3133">
          <cell r="G3133" t="str">
            <v xml:space="preserve">Xã Tân Lập       </v>
          </cell>
          <cell r="I3133" t="str">
            <v>21305</v>
          </cell>
        </row>
        <row r="3134">
          <cell r="G3134" t="str">
            <v>Xã Phúc Lợi</v>
          </cell>
          <cell r="I3134" t="str">
            <v>21305</v>
          </cell>
        </row>
        <row r="3135">
          <cell r="G3135" t="str">
            <v>Thị trấn Mậu A</v>
          </cell>
          <cell r="I3135" t="str">
            <v>21307</v>
          </cell>
        </row>
        <row r="3136">
          <cell r="G3136" t="str">
            <v>Xã Lang Thíp</v>
          </cell>
          <cell r="I3136" t="str">
            <v>21307</v>
          </cell>
        </row>
        <row r="3137">
          <cell r="G3137" t="str">
            <v>Xã Lâm Giang</v>
          </cell>
          <cell r="I3137" t="str">
            <v>21307</v>
          </cell>
        </row>
        <row r="3138">
          <cell r="G3138" t="str">
            <v>Xã Châu Quế Thượng</v>
          </cell>
          <cell r="I3138" t="str">
            <v>21307</v>
          </cell>
        </row>
        <row r="3139">
          <cell r="G3139" t="str">
            <v>Xã Châu Quế Hạ</v>
          </cell>
          <cell r="I3139" t="str">
            <v>21307</v>
          </cell>
        </row>
        <row r="3140">
          <cell r="G3140" t="str">
            <v xml:space="preserve">Xã An Bình  </v>
          </cell>
          <cell r="I3140" t="str">
            <v>21307</v>
          </cell>
        </row>
        <row r="3141">
          <cell r="G3141" t="str">
            <v>Xã Đông An</v>
          </cell>
          <cell r="I3141" t="str">
            <v>21307</v>
          </cell>
        </row>
        <row r="3142">
          <cell r="G3142" t="str">
            <v>Xã Phong Dụ Hạ</v>
          </cell>
          <cell r="I3142" t="str">
            <v>21307</v>
          </cell>
        </row>
        <row r="3143">
          <cell r="G3143" t="str">
            <v>Xã Mậu Đông</v>
          </cell>
          <cell r="I3143" t="str">
            <v>21307</v>
          </cell>
        </row>
        <row r="3144">
          <cell r="G3144" t="str">
            <v>Xã Ngòi A</v>
          </cell>
          <cell r="I3144" t="str">
            <v>21307</v>
          </cell>
        </row>
        <row r="3145">
          <cell r="G3145" t="str">
            <v>Xã Tân Hợp</v>
          </cell>
          <cell r="I3145" t="str">
            <v>21307</v>
          </cell>
        </row>
        <row r="3146">
          <cell r="G3146" t="str">
            <v>Xã An Thịnh</v>
          </cell>
          <cell r="I3146" t="str">
            <v>21307</v>
          </cell>
        </row>
        <row r="3147">
          <cell r="G3147" t="str">
            <v xml:space="preserve">Xã Yên Thái </v>
          </cell>
          <cell r="I3147" t="str">
            <v>21307</v>
          </cell>
        </row>
        <row r="3148">
          <cell r="G3148" t="str">
            <v>Xã Yên Hợp</v>
          </cell>
          <cell r="I3148" t="str">
            <v>21307</v>
          </cell>
        </row>
        <row r="3149">
          <cell r="G3149" t="str">
            <v xml:space="preserve">Xã Đại Sơn </v>
          </cell>
          <cell r="I3149" t="str">
            <v>21307</v>
          </cell>
        </row>
        <row r="3150">
          <cell r="G3150" t="str">
            <v xml:space="preserve">Xã Yên Phú    </v>
          </cell>
          <cell r="I3150" t="str">
            <v>21307</v>
          </cell>
        </row>
        <row r="3151">
          <cell r="G3151" t="str">
            <v>Xã Xuân ái</v>
          </cell>
          <cell r="I3151" t="str">
            <v>21307</v>
          </cell>
        </row>
        <row r="3152">
          <cell r="G3152" t="str">
            <v>Xã Hoàng Thắng</v>
          </cell>
          <cell r="I3152" t="str">
            <v>21307</v>
          </cell>
        </row>
        <row r="3153">
          <cell r="G3153" t="str">
            <v>Xã Mỏ Vàng</v>
          </cell>
          <cell r="I3153" t="str">
            <v>21307</v>
          </cell>
        </row>
        <row r="3154">
          <cell r="G3154" t="str">
            <v>Xã Nà Hẩu</v>
          </cell>
          <cell r="I3154" t="str">
            <v>21307</v>
          </cell>
        </row>
        <row r="3155">
          <cell r="G3155" t="str">
            <v xml:space="preserve">Xã Quang Minh   </v>
          </cell>
          <cell r="I3155" t="str">
            <v>21307</v>
          </cell>
        </row>
        <row r="3156">
          <cell r="G3156" t="str">
            <v xml:space="preserve">Xã Yên Hưng  </v>
          </cell>
          <cell r="I3156" t="str">
            <v>21307</v>
          </cell>
        </row>
        <row r="3157">
          <cell r="G3157" t="str">
            <v>Xã Đông Cuông</v>
          </cell>
          <cell r="I3157" t="str">
            <v>21307</v>
          </cell>
        </row>
        <row r="3158">
          <cell r="G3158" t="str">
            <v>Xã Xuân Tầm</v>
          </cell>
          <cell r="I3158" t="str">
            <v>21307</v>
          </cell>
        </row>
        <row r="3159">
          <cell r="G3159" t="str">
            <v>Xã Phong Dụ Thượng</v>
          </cell>
          <cell r="I3159" t="str">
            <v>21307</v>
          </cell>
        </row>
        <row r="3160">
          <cell r="G3160" t="str">
            <v>Xã Đại Phác</v>
          </cell>
          <cell r="I3160" t="str">
            <v>21307</v>
          </cell>
        </row>
        <row r="3161">
          <cell r="G3161" t="str">
            <v>Xã Viễn Sơn</v>
          </cell>
          <cell r="I3161" t="str">
            <v>21307</v>
          </cell>
        </row>
        <row r="3162">
          <cell r="G3162" t="str">
            <v>Thị trấn Mù Cang Chải</v>
          </cell>
          <cell r="I3162" t="str">
            <v>21309</v>
          </cell>
        </row>
        <row r="3163">
          <cell r="G3163" t="str">
            <v>Xã Nậm Có</v>
          </cell>
          <cell r="I3163" t="str">
            <v>21309</v>
          </cell>
        </row>
        <row r="3164">
          <cell r="G3164" t="str">
            <v>Xã Khao Mang</v>
          </cell>
          <cell r="I3164" t="str">
            <v>21309</v>
          </cell>
        </row>
        <row r="3165">
          <cell r="G3165" t="str">
            <v xml:space="preserve">Xã Lao Chải  </v>
          </cell>
          <cell r="I3165" t="str">
            <v>21309</v>
          </cell>
        </row>
        <row r="3166">
          <cell r="G3166" t="str">
            <v>Xã Kim Nọi</v>
          </cell>
          <cell r="I3166" t="str">
            <v>21309</v>
          </cell>
        </row>
        <row r="3167">
          <cell r="G3167" t="str">
            <v>Xã Khau Phạ</v>
          </cell>
          <cell r="I3167" t="str">
            <v>21309</v>
          </cell>
        </row>
        <row r="3168">
          <cell r="G3168" t="str">
            <v>Xã Zế Su Phình</v>
          </cell>
          <cell r="I3168" t="str">
            <v>21309</v>
          </cell>
        </row>
        <row r="3169">
          <cell r="G3169" t="str">
            <v>Xã Chế Tạo</v>
          </cell>
          <cell r="I3169" t="str">
            <v>21309</v>
          </cell>
        </row>
        <row r="3170">
          <cell r="G3170" t="str">
            <v>Xã Púng Luông</v>
          </cell>
          <cell r="I3170" t="str">
            <v>21309</v>
          </cell>
        </row>
        <row r="3171">
          <cell r="G3171" t="str">
            <v>Xã Mồ Dề</v>
          </cell>
          <cell r="I3171" t="str">
            <v>21309</v>
          </cell>
        </row>
        <row r="3172">
          <cell r="G3172" t="str">
            <v>Xã Hồ Bốn</v>
          </cell>
          <cell r="I3172" t="str">
            <v>21309</v>
          </cell>
        </row>
        <row r="3173">
          <cell r="G3173" t="str">
            <v>Xã Chế Cu Nha</v>
          </cell>
          <cell r="I3173" t="str">
            <v>21309</v>
          </cell>
        </row>
        <row r="3174">
          <cell r="G3174" t="str">
            <v>Xã La Pán Tẩn</v>
          </cell>
          <cell r="I3174" t="str">
            <v>21309</v>
          </cell>
        </row>
        <row r="3175">
          <cell r="G3175" t="str">
            <v>Xã Nậm Khắt</v>
          </cell>
          <cell r="I3175" t="str">
            <v>21309</v>
          </cell>
        </row>
        <row r="3176">
          <cell r="G3176" t="str">
            <v>Thị trấn Cổ Phúc</v>
          </cell>
          <cell r="I3176" t="str">
            <v>21311</v>
          </cell>
        </row>
        <row r="3177">
          <cell r="G3177" t="str">
            <v>Xã Báo Đáp</v>
          </cell>
          <cell r="I3177" t="str">
            <v>21311</v>
          </cell>
        </row>
        <row r="3178">
          <cell r="G3178" t="str">
            <v>Xã Việt Thành</v>
          </cell>
          <cell r="I3178" t="str">
            <v>21311</v>
          </cell>
        </row>
        <row r="3179">
          <cell r="G3179" t="str">
            <v>Xã Hòa Cuông</v>
          </cell>
          <cell r="I3179" t="str">
            <v>21311</v>
          </cell>
        </row>
        <row r="3180">
          <cell r="G3180" t="str">
            <v>Xã Minh Quán</v>
          </cell>
          <cell r="I3180" t="str">
            <v>21311</v>
          </cell>
        </row>
        <row r="3181">
          <cell r="G3181" t="str">
            <v>Xã Cường Thịnh</v>
          </cell>
          <cell r="I3181" t="str">
            <v>21311</v>
          </cell>
        </row>
        <row r="3182">
          <cell r="G3182" t="str">
            <v>Xã Kiên Thành</v>
          </cell>
          <cell r="I3182" t="str">
            <v>21311</v>
          </cell>
        </row>
        <row r="3183">
          <cell r="G3183" t="str">
            <v>Xã Nga Quán</v>
          </cell>
          <cell r="I3183" t="str">
            <v>21311</v>
          </cell>
        </row>
        <row r="3184">
          <cell r="G3184" t="str">
            <v>Xã Lương Thịnh</v>
          </cell>
          <cell r="I3184" t="str">
            <v>21311</v>
          </cell>
        </row>
        <row r="3185">
          <cell r="G3185" t="str">
            <v>Xã Bảo Hưng</v>
          </cell>
          <cell r="I3185" t="str">
            <v>21311</v>
          </cell>
        </row>
        <row r="3186">
          <cell r="G3186" t="str">
            <v>Xã Minh Quân</v>
          </cell>
          <cell r="I3186" t="str">
            <v>21311</v>
          </cell>
        </row>
        <row r="3187">
          <cell r="G3187" t="str">
            <v xml:space="preserve">Xã Hưng Thịnh  </v>
          </cell>
          <cell r="I3187" t="str">
            <v>21311</v>
          </cell>
        </row>
        <row r="3188">
          <cell r="G3188" t="str">
            <v xml:space="preserve">Xã Việt Hồng  </v>
          </cell>
          <cell r="I3188" t="str">
            <v>21311</v>
          </cell>
        </row>
        <row r="3189">
          <cell r="G3189" t="str">
            <v>Xã Vân Hội</v>
          </cell>
          <cell r="I3189" t="str">
            <v>21311</v>
          </cell>
        </row>
        <row r="3190">
          <cell r="G3190" t="str">
            <v>Xã Tân Đồng</v>
          </cell>
          <cell r="I3190" t="str">
            <v>21311</v>
          </cell>
        </row>
        <row r="3191">
          <cell r="G3191" t="str">
            <v xml:space="preserve">Xã Minh Tiến   </v>
          </cell>
          <cell r="I3191" t="str">
            <v>21311</v>
          </cell>
        </row>
        <row r="3192">
          <cell r="G3192" t="str">
            <v>Xã Hồng Ca</v>
          </cell>
          <cell r="I3192" t="str">
            <v>21311</v>
          </cell>
        </row>
        <row r="3193">
          <cell r="G3193" t="str">
            <v>Xã Đào Thịnh</v>
          </cell>
          <cell r="I3193" t="str">
            <v>21311</v>
          </cell>
        </row>
        <row r="3194">
          <cell r="G3194" t="str">
            <v>Xã Quy Mông</v>
          </cell>
          <cell r="I3194" t="str">
            <v>21311</v>
          </cell>
        </row>
        <row r="3195">
          <cell r="G3195" t="str">
            <v>Xã Y Can</v>
          </cell>
          <cell r="I3195" t="str">
            <v>21311</v>
          </cell>
        </row>
        <row r="3196">
          <cell r="G3196" t="str">
            <v xml:space="preserve">Xã Việt Cường </v>
          </cell>
          <cell r="I3196" t="str">
            <v>21311</v>
          </cell>
        </row>
        <row r="3197">
          <cell r="G3197" t="str">
            <v>Xã Hưng Khánh</v>
          </cell>
          <cell r="I3197" t="str">
            <v>21311</v>
          </cell>
        </row>
        <row r="3198">
          <cell r="G3198" t="str">
            <v>Thị trấn Thác Bà</v>
          </cell>
          <cell r="I3198" t="str">
            <v>21313</v>
          </cell>
        </row>
        <row r="3199">
          <cell r="G3199" t="str">
            <v xml:space="preserve">Xã Xuân Long </v>
          </cell>
          <cell r="I3199" t="str">
            <v>21313</v>
          </cell>
        </row>
        <row r="3200">
          <cell r="G3200" t="str">
            <v>Xã Tích Cốc</v>
          </cell>
          <cell r="I3200" t="str">
            <v>21313</v>
          </cell>
        </row>
        <row r="3201">
          <cell r="G3201" t="str">
            <v>Xã Cảm Nhân</v>
          </cell>
          <cell r="I3201" t="str">
            <v>21313</v>
          </cell>
        </row>
        <row r="3202">
          <cell r="G3202" t="str">
            <v>Xã Ngọc Chấn</v>
          </cell>
          <cell r="I3202" t="str">
            <v>21313</v>
          </cell>
        </row>
        <row r="3203">
          <cell r="G3203" t="str">
            <v xml:space="preserve">Xã Phúc Ninh </v>
          </cell>
          <cell r="I3203" t="str">
            <v>21313</v>
          </cell>
        </row>
        <row r="3204">
          <cell r="G3204" t="str">
            <v>Xã Bảo ái</v>
          </cell>
          <cell r="I3204" t="str">
            <v>21313</v>
          </cell>
        </row>
        <row r="3205">
          <cell r="G3205" t="str">
            <v>Xã Mỹ Gia</v>
          </cell>
          <cell r="I3205" t="str">
            <v>21313</v>
          </cell>
        </row>
        <row r="3206">
          <cell r="G3206" t="str">
            <v>Xã Mông Sơn</v>
          </cell>
          <cell r="I3206" t="str">
            <v>21313</v>
          </cell>
        </row>
        <row r="3207">
          <cell r="G3207" t="str">
            <v xml:space="preserve">Xã Yên Thành   </v>
          </cell>
          <cell r="I3207" t="str">
            <v>21313</v>
          </cell>
        </row>
        <row r="3208">
          <cell r="G3208" t="str">
            <v>Xã Phúc An</v>
          </cell>
          <cell r="I3208" t="str">
            <v>21313</v>
          </cell>
        </row>
        <row r="3209">
          <cell r="G3209" t="str">
            <v>Xã Bạch Hà</v>
          </cell>
          <cell r="I3209" t="str">
            <v>21313</v>
          </cell>
        </row>
        <row r="3210">
          <cell r="G3210" t="str">
            <v>Xã Vũ Linh</v>
          </cell>
          <cell r="I3210" t="str">
            <v>21313</v>
          </cell>
        </row>
        <row r="3211">
          <cell r="G3211" t="str">
            <v>Xã Vĩnh Kiên</v>
          </cell>
          <cell r="I3211" t="str">
            <v>21313</v>
          </cell>
        </row>
        <row r="3212">
          <cell r="G3212" t="str">
            <v xml:space="preserve">Xã Yên Bình     </v>
          </cell>
          <cell r="I3212" t="str">
            <v>21313</v>
          </cell>
        </row>
        <row r="3213">
          <cell r="G3213" t="str">
            <v>Xã Thịnh Hưng</v>
          </cell>
          <cell r="I3213" t="str">
            <v>21313</v>
          </cell>
        </row>
        <row r="3214">
          <cell r="G3214" t="str">
            <v>Xã Đại Minh</v>
          </cell>
          <cell r="I3214" t="str">
            <v>21313</v>
          </cell>
        </row>
        <row r="3215">
          <cell r="G3215" t="str">
            <v>Thị trấn Yên Bình</v>
          </cell>
          <cell r="I3215" t="str">
            <v>21313</v>
          </cell>
        </row>
        <row r="3216">
          <cell r="G3216" t="str">
            <v>Xã Cảm ân</v>
          </cell>
          <cell r="I3216" t="str">
            <v>21313</v>
          </cell>
        </row>
        <row r="3217">
          <cell r="G3217" t="str">
            <v xml:space="preserve">Xã Phú Thịnh  </v>
          </cell>
          <cell r="I3217" t="str">
            <v>21313</v>
          </cell>
        </row>
        <row r="3218">
          <cell r="G3218" t="str">
            <v>Xã Tân Nguyên</v>
          </cell>
          <cell r="I3218" t="str">
            <v>21313</v>
          </cell>
        </row>
        <row r="3219">
          <cell r="G3219" t="str">
            <v>Xã Xuân Lai</v>
          </cell>
          <cell r="I3219" t="str">
            <v>21313</v>
          </cell>
        </row>
        <row r="3220">
          <cell r="G3220" t="str">
            <v xml:space="preserve">Xã Tân Hương  </v>
          </cell>
          <cell r="I3220" t="str">
            <v>21313</v>
          </cell>
        </row>
        <row r="3221">
          <cell r="G3221" t="str">
            <v xml:space="preserve">Xã Đại Đồng     </v>
          </cell>
          <cell r="I3221" t="str">
            <v>21313</v>
          </cell>
        </row>
        <row r="3222">
          <cell r="G3222" t="str">
            <v>Xã Hán Đà</v>
          </cell>
          <cell r="I3222" t="str">
            <v>21313</v>
          </cell>
        </row>
        <row r="3223">
          <cell r="G3223" t="str">
            <v>Xã Văn Lãng</v>
          </cell>
          <cell r="I3223" t="str">
            <v>21313</v>
          </cell>
        </row>
        <row r="3224">
          <cell r="G3224" t="str">
            <v>Xã Minh An</v>
          </cell>
          <cell r="I3224" t="str">
            <v>21315</v>
          </cell>
        </row>
        <row r="3225">
          <cell r="G3225" t="str">
            <v>Xã Nghĩa Tâm</v>
          </cell>
          <cell r="I3225" t="str">
            <v>21315</v>
          </cell>
        </row>
        <row r="3226">
          <cell r="G3226" t="str">
            <v>Xã Thượng Bằng La</v>
          </cell>
          <cell r="I3226" t="str">
            <v>21315</v>
          </cell>
        </row>
        <row r="3227">
          <cell r="G3227" t="str">
            <v>Thị trấn NT Nghĩa Lộ</v>
          </cell>
          <cell r="I3227" t="str">
            <v>21315</v>
          </cell>
        </row>
        <row r="3228">
          <cell r="G3228" t="str">
            <v>Thị trấn NT Trần Phú</v>
          </cell>
          <cell r="I3228" t="str">
            <v>21315</v>
          </cell>
        </row>
        <row r="3229">
          <cell r="G3229" t="str">
            <v>Xã Tú Lệ</v>
          </cell>
          <cell r="I3229" t="str">
            <v>21315</v>
          </cell>
        </row>
        <row r="3230">
          <cell r="G3230" t="str">
            <v>Xã Nậm Búng</v>
          </cell>
          <cell r="I3230" t="str">
            <v>21315</v>
          </cell>
        </row>
        <row r="3231">
          <cell r="G3231" t="str">
            <v>Xã Nậm Mười</v>
          </cell>
          <cell r="I3231" t="str">
            <v>21315</v>
          </cell>
        </row>
        <row r="3232">
          <cell r="G3232" t="str">
            <v xml:space="preserve">Xã An Lương </v>
          </cell>
          <cell r="I3232" t="str">
            <v>21315</v>
          </cell>
        </row>
        <row r="3233">
          <cell r="G3233" t="str">
            <v>Xã Sơn Lương</v>
          </cell>
          <cell r="I3233" t="str">
            <v>21315</v>
          </cell>
        </row>
        <row r="3234">
          <cell r="G3234" t="str">
            <v>Xã Suối Quyền</v>
          </cell>
          <cell r="I3234" t="str">
            <v>21315</v>
          </cell>
        </row>
        <row r="3235">
          <cell r="G3235" t="str">
            <v>Xã Suối Giàng</v>
          </cell>
          <cell r="I3235" t="str">
            <v>21315</v>
          </cell>
        </row>
        <row r="3236">
          <cell r="G3236" t="str">
            <v>Xã Phù Nham</v>
          </cell>
          <cell r="I3236" t="str">
            <v>21315</v>
          </cell>
        </row>
        <row r="3237">
          <cell r="G3237" t="str">
            <v xml:space="preserve">Xã Nghĩa Sơn </v>
          </cell>
          <cell r="I3237" t="str">
            <v>21315</v>
          </cell>
        </row>
        <row r="3238">
          <cell r="G3238" t="str">
            <v xml:space="preserve">Xã Thanh Lương </v>
          </cell>
          <cell r="I3238" t="str">
            <v>21315</v>
          </cell>
        </row>
        <row r="3239">
          <cell r="G3239" t="str">
            <v>Xã Hạnh Sơn</v>
          </cell>
          <cell r="I3239" t="str">
            <v>21315</v>
          </cell>
        </row>
        <row r="3240">
          <cell r="G3240" t="str">
            <v xml:space="preserve">Xã Phúc Sơn </v>
          </cell>
          <cell r="I3240" t="str">
            <v>21315</v>
          </cell>
        </row>
        <row r="3241">
          <cell r="G3241" t="str">
            <v>Xã Đại Lịch</v>
          </cell>
          <cell r="I3241" t="str">
            <v>21315</v>
          </cell>
        </row>
        <row r="3242">
          <cell r="G3242" t="str">
            <v>Xã Đồng Khê</v>
          </cell>
          <cell r="I3242" t="str">
            <v>21315</v>
          </cell>
        </row>
        <row r="3243">
          <cell r="G3243" t="str">
            <v>Xã Cát Thịnh</v>
          </cell>
          <cell r="I3243" t="str">
            <v>21315</v>
          </cell>
        </row>
        <row r="3244">
          <cell r="G3244" t="str">
            <v>Xã Chấn Thịnh</v>
          </cell>
          <cell r="I3244" t="str">
            <v>21315</v>
          </cell>
        </row>
        <row r="3245">
          <cell r="G3245" t="str">
            <v>Xã Bình Thuận</v>
          </cell>
          <cell r="I3245" t="str">
            <v>21315</v>
          </cell>
        </row>
        <row r="3246">
          <cell r="G3246" t="str">
            <v>Xã Sùng Đô</v>
          </cell>
          <cell r="I3246" t="str">
            <v>21315</v>
          </cell>
        </row>
        <row r="3247">
          <cell r="G3247" t="str">
            <v>Xã Suối Bu</v>
          </cell>
          <cell r="I3247" t="str">
            <v>21315</v>
          </cell>
        </row>
        <row r="3248">
          <cell r="G3248" t="str">
            <v>Xã Sơn A</v>
          </cell>
          <cell r="I3248" t="str">
            <v>21315</v>
          </cell>
        </row>
        <row r="3249">
          <cell r="G3249" t="str">
            <v>Xã Sơn Thịnh</v>
          </cell>
          <cell r="I3249" t="str">
            <v>21315</v>
          </cell>
        </row>
        <row r="3250">
          <cell r="G3250" t="str">
            <v>Xã Thạch Lương</v>
          </cell>
          <cell r="I3250" t="str">
            <v>21315</v>
          </cell>
        </row>
        <row r="3251">
          <cell r="G3251" t="str">
            <v xml:space="preserve">Xã Tân Thịnh   </v>
          </cell>
          <cell r="I3251" t="str">
            <v>21315</v>
          </cell>
        </row>
        <row r="3252">
          <cell r="G3252" t="str">
            <v>Xã Nậm Lành</v>
          </cell>
          <cell r="I3252" t="str">
            <v>21315</v>
          </cell>
        </row>
        <row r="3253">
          <cell r="G3253" t="str">
            <v>Thị trấn NT Liên Sơn</v>
          </cell>
          <cell r="I3253" t="str">
            <v>21315</v>
          </cell>
        </row>
        <row r="3254">
          <cell r="G3254" t="str">
            <v>Xã Gia Hội</v>
          </cell>
          <cell r="I3254" t="str">
            <v>21315</v>
          </cell>
        </row>
        <row r="3255">
          <cell r="G3255" t="str">
            <v>Thị trấn Trạm Tấu</v>
          </cell>
          <cell r="I3255" t="str">
            <v>21317</v>
          </cell>
        </row>
        <row r="3256">
          <cell r="G3256" t="str">
            <v>Xã Pá Lau</v>
          </cell>
          <cell r="I3256" t="str">
            <v>21317</v>
          </cell>
        </row>
        <row r="3257">
          <cell r="G3257" t="str">
            <v>Xã Xà Hồ</v>
          </cell>
          <cell r="I3257" t="str">
            <v>21317</v>
          </cell>
        </row>
        <row r="3258">
          <cell r="G3258" t="str">
            <v>Xã Phình Hồ</v>
          </cell>
          <cell r="I3258" t="str">
            <v>21317</v>
          </cell>
        </row>
        <row r="3259">
          <cell r="G3259" t="str">
            <v>Xã Tà Si Láng</v>
          </cell>
          <cell r="I3259" t="str">
            <v>21317</v>
          </cell>
        </row>
        <row r="3260">
          <cell r="G3260" t="str">
            <v>Xã Làng Nhì</v>
          </cell>
          <cell r="I3260" t="str">
            <v>21317</v>
          </cell>
        </row>
        <row r="3261">
          <cell r="G3261" t="str">
            <v>Xã Bản Mù</v>
          </cell>
          <cell r="I3261" t="str">
            <v>21317</v>
          </cell>
        </row>
        <row r="3262">
          <cell r="G3262" t="str">
            <v>Xã Hát Lìu</v>
          </cell>
          <cell r="I3262" t="str">
            <v>21317</v>
          </cell>
        </row>
        <row r="3263">
          <cell r="G3263" t="str">
            <v>Xã Pá Hu</v>
          </cell>
          <cell r="I3263" t="str">
            <v>21317</v>
          </cell>
        </row>
        <row r="3264">
          <cell r="G3264" t="str">
            <v>Xã Túc Đán</v>
          </cell>
          <cell r="I3264" t="str">
            <v>21317</v>
          </cell>
        </row>
        <row r="3265">
          <cell r="G3265" t="str">
            <v>Xã Trạm Tấu</v>
          </cell>
          <cell r="I3265" t="str">
            <v>21317</v>
          </cell>
        </row>
        <row r="3266">
          <cell r="G3266" t="str">
            <v>Xã Bản Công</v>
          </cell>
          <cell r="I3266" t="str">
            <v>21317</v>
          </cell>
        </row>
        <row r="3267">
          <cell r="G3267" t="str">
            <v>Phường Quang Vinh</v>
          </cell>
          <cell r="I3267" t="str">
            <v>21501</v>
          </cell>
        </row>
        <row r="3268">
          <cell r="G3268" t="str">
            <v xml:space="preserve">Phường Hoàng Văn Thụ   </v>
          </cell>
          <cell r="I3268" t="str">
            <v>21501</v>
          </cell>
        </row>
        <row r="3269">
          <cell r="G3269" t="str">
            <v>Phường Trưng Vương</v>
          </cell>
          <cell r="I3269" t="str">
            <v>21501</v>
          </cell>
        </row>
        <row r="3270">
          <cell r="G3270" t="str">
            <v xml:space="preserve">Phường Quang Trung          </v>
          </cell>
          <cell r="I3270" t="str">
            <v>21501</v>
          </cell>
        </row>
        <row r="3271">
          <cell r="G3271" t="str">
            <v>Phường Tân Thịnh</v>
          </cell>
          <cell r="I3271" t="str">
            <v>21501</v>
          </cell>
        </row>
        <row r="3272">
          <cell r="G3272" t="str">
            <v>Phường Thịnh Đán</v>
          </cell>
          <cell r="I3272" t="str">
            <v>21501</v>
          </cell>
        </row>
        <row r="3273">
          <cell r="G3273" t="str">
            <v>Phường Đồng Quang</v>
          </cell>
          <cell r="I3273" t="str">
            <v>21501</v>
          </cell>
        </row>
        <row r="3274">
          <cell r="G3274" t="str">
            <v>Phường Gia Sàng</v>
          </cell>
          <cell r="I3274" t="str">
            <v>21501</v>
          </cell>
        </row>
        <row r="3275">
          <cell r="G3275" t="str">
            <v>Phường Tân Lập</v>
          </cell>
          <cell r="I3275" t="str">
            <v>21501</v>
          </cell>
        </row>
        <row r="3276">
          <cell r="G3276" t="str">
            <v>Phường Hương Sơn</v>
          </cell>
          <cell r="I3276" t="str">
            <v>21501</v>
          </cell>
        </row>
        <row r="3277">
          <cell r="G3277" t="str">
            <v>Phường Trung Thành</v>
          </cell>
          <cell r="I3277" t="str">
            <v>21501</v>
          </cell>
        </row>
        <row r="3278">
          <cell r="G3278" t="str">
            <v>Phường Tân Long</v>
          </cell>
          <cell r="I3278" t="str">
            <v>21501</v>
          </cell>
        </row>
        <row r="3279">
          <cell r="G3279" t="str">
            <v>Xã Phúc Hà</v>
          </cell>
          <cell r="I3279" t="str">
            <v>21501</v>
          </cell>
        </row>
        <row r="3280">
          <cell r="G3280" t="str">
            <v>Xã Phúc Xuân</v>
          </cell>
          <cell r="I3280" t="str">
            <v>21501</v>
          </cell>
        </row>
        <row r="3281">
          <cell r="G3281" t="str">
            <v>Xã Phúc Trìu</v>
          </cell>
          <cell r="I3281" t="str">
            <v>21501</v>
          </cell>
        </row>
        <row r="3282">
          <cell r="G3282" t="str">
            <v>Xã Thịnh Đức</v>
          </cell>
          <cell r="I3282" t="str">
            <v>21501</v>
          </cell>
        </row>
        <row r="3283">
          <cell r="G3283" t="str">
            <v>Phường Tích Lương</v>
          </cell>
          <cell r="I3283" t="str">
            <v>21501</v>
          </cell>
        </row>
        <row r="3284">
          <cell r="G3284" t="str">
            <v>Phường Quan Triều</v>
          </cell>
          <cell r="I3284" t="str">
            <v>21501</v>
          </cell>
        </row>
        <row r="3285">
          <cell r="G3285" t="str">
            <v>Phường Phú Xá</v>
          </cell>
          <cell r="I3285" t="str">
            <v>21501</v>
          </cell>
        </row>
        <row r="3286">
          <cell r="G3286" t="str">
            <v>Xã Tân Cương</v>
          </cell>
          <cell r="I3286" t="str">
            <v>21501</v>
          </cell>
        </row>
        <row r="3287">
          <cell r="G3287" t="str">
            <v>Phường Túc Duyên</v>
          </cell>
          <cell r="I3287" t="str">
            <v>21501</v>
          </cell>
        </row>
        <row r="3288">
          <cell r="G3288" t="str">
            <v xml:space="preserve">Phường Phan Đình Phùng </v>
          </cell>
          <cell r="I3288" t="str">
            <v>21501</v>
          </cell>
        </row>
        <row r="3289">
          <cell r="G3289" t="str">
            <v>Phường Cam Giá</v>
          </cell>
          <cell r="I3289" t="str">
            <v>21501</v>
          </cell>
        </row>
        <row r="3290">
          <cell r="G3290" t="str">
            <v xml:space="preserve">Phường Tân Thành  </v>
          </cell>
          <cell r="I3290" t="str">
            <v>21501</v>
          </cell>
        </row>
        <row r="3291">
          <cell r="G3291" t="str">
            <v xml:space="preserve">Xã Quyết Thắng    </v>
          </cell>
          <cell r="I3291" t="str">
            <v>21501</v>
          </cell>
        </row>
        <row r="3292">
          <cell r="G3292" t="str">
            <v>Xã Đồng Bẩm</v>
          </cell>
          <cell r="I3292" t="str">
            <v>21501</v>
          </cell>
        </row>
        <row r="3293">
          <cell r="G3293" t="str">
            <v>Xã Cao Ngạn</v>
          </cell>
          <cell r="I3293" t="str">
            <v>21501</v>
          </cell>
        </row>
        <row r="3294">
          <cell r="G3294" t="str">
            <v>Phường Lương Châu</v>
          </cell>
          <cell r="I3294" t="str">
            <v>21503</v>
          </cell>
        </row>
        <row r="3295">
          <cell r="G3295" t="str">
            <v>Phường Mỏ Chè</v>
          </cell>
          <cell r="I3295" t="str">
            <v>21503</v>
          </cell>
        </row>
        <row r="3296">
          <cell r="G3296" t="str">
            <v>Phường Cải Đan</v>
          </cell>
          <cell r="I3296" t="str">
            <v>21503</v>
          </cell>
        </row>
        <row r="3297">
          <cell r="G3297" t="str">
            <v>Phường Phố Cò</v>
          </cell>
          <cell r="I3297" t="str">
            <v>21503</v>
          </cell>
        </row>
        <row r="3298">
          <cell r="G3298" t="str">
            <v>Xã Vinh Sơn</v>
          </cell>
          <cell r="I3298" t="str">
            <v>21503</v>
          </cell>
        </row>
        <row r="3299">
          <cell r="G3299" t="str">
            <v xml:space="preserve">Xã Tân Quang   </v>
          </cell>
          <cell r="I3299" t="str">
            <v>21503</v>
          </cell>
        </row>
        <row r="3300">
          <cell r="G3300" t="str">
            <v>Xã Bá Xuyên</v>
          </cell>
          <cell r="I3300" t="str">
            <v>21503</v>
          </cell>
        </row>
        <row r="3301">
          <cell r="G3301" t="str">
            <v>Phường Thắng Lợi</v>
          </cell>
          <cell r="I3301" t="str">
            <v>21503</v>
          </cell>
        </row>
        <row r="3302">
          <cell r="G3302" t="str">
            <v>Xã Bình Sơn</v>
          </cell>
          <cell r="I3302" t="str">
            <v>21503</v>
          </cell>
        </row>
        <row r="3303">
          <cell r="G3303" t="str">
            <v>Phường Bách Quang</v>
          </cell>
          <cell r="I3303" t="str">
            <v>21503</v>
          </cell>
        </row>
        <row r="3304">
          <cell r="G3304" t="str">
            <v>Phường Lương Sơn</v>
          </cell>
          <cell r="I3304" t="str">
            <v>21503</v>
          </cell>
        </row>
        <row r="3305">
          <cell r="G3305" t="str">
            <v>Thị trấn Chợ Chu</v>
          </cell>
          <cell r="I3305" t="str">
            <v>21505</v>
          </cell>
        </row>
        <row r="3306">
          <cell r="G3306" t="str">
            <v>Xã Quy Kỳ</v>
          </cell>
          <cell r="I3306" t="str">
            <v>21505</v>
          </cell>
        </row>
        <row r="3307">
          <cell r="G3307" t="str">
            <v xml:space="preserve">Xã Tân Thịnh    </v>
          </cell>
          <cell r="I3307" t="str">
            <v>21505</v>
          </cell>
        </row>
        <row r="3308">
          <cell r="G3308" t="str">
            <v>Xã Kim Phượng</v>
          </cell>
          <cell r="I3308" t="str">
            <v>21505</v>
          </cell>
        </row>
        <row r="3309">
          <cell r="G3309" t="str">
            <v xml:space="preserve">Xã Kim Sơn   </v>
          </cell>
          <cell r="I3309" t="str">
            <v>21505</v>
          </cell>
        </row>
        <row r="3310">
          <cell r="G3310" t="str">
            <v>Xã Phúc Chu</v>
          </cell>
          <cell r="I3310" t="str">
            <v>21505</v>
          </cell>
        </row>
        <row r="3311">
          <cell r="G3311" t="str">
            <v>Xã Phượng Tiến</v>
          </cell>
          <cell r="I3311" t="str">
            <v>21505</v>
          </cell>
        </row>
        <row r="3312">
          <cell r="G3312" t="str">
            <v>Xã Bảo Cường</v>
          </cell>
          <cell r="I3312" t="str">
            <v>21505</v>
          </cell>
        </row>
        <row r="3313">
          <cell r="G3313" t="str">
            <v>Xã Đồng Thịnh</v>
          </cell>
          <cell r="I3313" t="str">
            <v>21505</v>
          </cell>
        </row>
        <row r="3314">
          <cell r="G3314" t="str">
            <v>Xã Trung Hội</v>
          </cell>
          <cell r="I3314" t="str">
            <v>21505</v>
          </cell>
        </row>
        <row r="3315">
          <cell r="G3315" t="str">
            <v xml:space="preserve">Xã Trung Lương </v>
          </cell>
          <cell r="I3315" t="str">
            <v>21505</v>
          </cell>
        </row>
        <row r="3316">
          <cell r="G3316" t="str">
            <v>Xã Điềm Mặc</v>
          </cell>
          <cell r="I3316" t="str">
            <v>21505</v>
          </cell>
        </row>
        <row r="3317">
          <cell r="G3317" t="str">
            <v>Xã Phú Tiến</v>
          </cell>
          <cell r="I3317" t="str">
            <v>21505</v>
          </cell>
        </row>
        <row r="3318">
          <cell r="G3318" t="str">
            <v>Xã Bộc Nhiêu</v>
          </cell>
          <cell r="I3318" t="str">
            <v>21505</v>
          </cell>
        </row>
        <row r="3319">
          <cell r="G3319" t="str">
            <v>Xã Phú Đình</v>
          </cell>
          <cell r="I3319" t="str">
            <v>21505</v>
          </cell>
        </row>
        <row r="3320">
          <cell r="G3320" t="str">
            <v>Xã Bình Thành</v>
          </cell>
          <cell r="I3320" t="str">
            <v>21505</v>
          </cell>
        </row>
        <row r="3321">
          <cell r="G3321" t="str">
            <v>Xã Linh Thông</v>
          </cell>
          <cell r="I3321" t="str">
            <v>21505</v>
          </cell>
        </row>
        <row r="3322">
          <cell r="G3322" t="str">
            <v>Xã Thanh Định</v>
          </cell>
          <cell r="I3322" t="str">
            <v>21505</v>
          </cell>
        </row>
        <row r="3323">
          <cell r="G3323" t="str">
            <v>Xã Lam Vỹ</v>
          </cell>
          <cell r="I3323" t="str">
            <v>21505</v>
          </cell>
        </row>
        <row r="3324">
          <cell r="G3324" t="str">
            <v>Xã Bảo Linh</v>
          </cell>
          <cell r="I3324" t="str">
            <v>21505</v>
          </cell>
        </row>
        <row r="3325">
          <cell r="G3325" t="str">
            <v xml:space="preserve">Xã Tân Dương  </v>
          </cell>
          <cell r="I3325" t="str">
            <v>21505</v>
          </cell>
        </row>
        <row r="3326">
          <cell r="G3326" t="str">
            <v>Xã Định Biên</v>
          </cell>
          <cell r="I3326" t="str">
            <v>21505</v>
          </cell>
        </row>
        <row r="3327">
          <cell r="G3327" t="str">
            <v xml:space="preserve">Xã Bình Yên  </v>
          </cell>
          <cell r="I3327" t="str">
            <v>21505</v>
          </cell>
        </row>
        <row r="3328">
          <cell r="G3328" t="str">
            <v xml:space="preserve">Xã Sơn Phú </v>
          </cell>
          <cell r="I3328" t="str">
            <v>21505</v>
          </cell>
        </row>
        <row r="3329">
          <cell r="G3329" t="str">
            <v>Thị trấn Đình Cả</v>
          </cell>
          <cell r="I3329" t="str">
            <v>21507</v>
          </cell>
        </row>
        <row r="3330">
          <cell r="G3330" t="str">
            <v>Xã Nghinh Tường</v>
          </cell>
          <cell r="I3330" t="str">
            <v>21507</v>
          </cell>
        </row>
        <row r="3331">
          <cell r="G3331" t="str">
            <v>Xã Thần Xa</v>
          </cell>
          <cell r="I3331" t="str">
            <v>21507</v>
          </cell>
        </row>
        <row r="3332">
          <cell r="G3332" t="str">
            <v>Xã Vũ Chấn</v>
          </cell>
          <cell r="I3332" t="str">
            <v>21507</v>
          </cell>
        </row>
        <row r="3333">
          <cell r="G3333" t="str">
            <v>Xã Phú Thượng</v>
          </cell>
          <cell r="I3333" t="str">
            <v>21507</v>
          </cell>
        </row>
        <row r="3334">
          <cell r="G3334" t="str">
            <v>Xã La Hiên</v>
          </cell>
          <cell r="I3334" t="str">
            <v>21507</v>
          </cell>
        </row>
        <row r="3335">
          <cell r="G3335" t="str">
            <v>Xã Tràng Xá</v>
          </cell>
          <cell r="I3335" t="str">
            <v>21507</v>
          </cell>
        </row>
        <row r="3336">
          <cell r="G3336" t="str">
            <v>Xã Phương Giao</v>
          </cell>
          <cell r="I3336" t="str">
            <v>21507</v>
          </cell>
        </row>
        <row r="3337">
          <cell r="G3337" t="str">
            <v xml:space="preserve">Xã Liên Minh </v>
          </cell>
          <cell r="I3337" t="str">
            <v>21507</v>
          </cell>
        </row>
        <row r="3338">
          <cell r="G3338" t="str">
            <v xml:space="preserve">Xã Bình Long </v>
          </cell>
          <cell r="I3338" t="str">
            <v>21507</v>
          </cell>
        </row>
        <row r="3339">
          <cell r="G3339" t="str">
            <v>Xã Cúc Đường</v>
          </cell>
          <cell r="I3339" t="str">
            <v>21507</v>
          </cell>
        </row>
        <row r="3340">
          <cell r="G3340" t="str">
            <v>Xã Sảng Mộc</v>
          </cell>
          <cell r="I3340" t="str">
            <v>21507</v>
          </cell>
        </row>
        <row r="3341">
          <cell r="G3341" t="str">
            <v>Xã Thượng Nung</v>
          </cell>
          <cell r="I3341" t="str">
            <v>21507</v>
          </cell>
        </row>
        <row r="3342">
          <cell r="G3342" t="str">
            <v>Xã Lâu Thượng</v>
          </cell>
          <cell r="I3342" t="str">
            <v>21507</v>
          </cell>
        </row>
        <row r="3343">
          <cell r="G3343" t="str">
            <v xml:space="preserve">Xã Dân Tiến </v>
          </cell>
          <cell r="I3343" t="str">
            <v>21507</v>
          </cell>
        </row>
        <row r="3344">
          <cell r="G3344" t="str">
            <v>Xã Sơn Cẩm</v>
          </cell>
          <cell r="I3344" t="str">
            <v>21509</v>
          </cell>
        </row>
        <row r="3345">
          <cell r="G3345" t="str">
            <v>Thị trấn Giang Tiên</v>
          </cell>
          <cell r="I3345" t="str">
            <v>21509</v>
          </cell>
        </row>
        <row r="3346">
          <cell r="G3346" t="str">
            <v xml:space="preserve">Xã Yên Ninh </v>
          </cell>
          <cell r="I3346" t="str">
            <v>21509</v>
          </cell>
        </row>
        <row r="3347">
          <cell r="G3347" t="str">
            <v>Xã Yên Đổ</v>
          </cell>
          <cell r="I3347" t="str">
            <v>21509</v>
          </cell>
        </row>
        <row r="3348">
          <cell r="G3348" t="str">
            <v>Xã ôn Lương</v>
          </cell>
          <cell r="I3348" t="str">
            <v>21509</v>
          </cell>
        </row>
        <row r="3349">
          <cell r="G3349" t="str">
            <v>Xã Động Đạt</v>
          </cell>
          <cell r="I3349" t="str">
            <v>21509</v>
          </cell>
        </row>
        <row r="3350">
          <cell r="G3350" t="str">
            <v>Xã Phủ Lý</v>
          </cell>
          <cell r="I3350" t="str">
            <v>21509</v>
          </cell>
        </row>
        <row r="3351">
          <cell r="G3351" t="str">
            <v xml:space="preserve">Xã Hợp Thành    </v>
          </cell>
          <cell r="I3351" t="str">
            <v>21509</v>
          </cell>
        </row>
        <row r="3352">
          <cell r="G3352" t="str">
            <v>Xã Tức Tranh</v>
          </cell>
          <cell r="I3352" t="str">
            <v>21509</v>
          </cell>
        </row>
        <row r="3353">
          <cell r="G3353" t="str">
            <v>Xã Vô Tranh</v>
          </cell>
          <cell r="I3353" t="str">
            <v>21509</v>
          </cell>
        </row>
        <row r="3354">
          <cell r="G3354" t="str">
            <v>Xã Cổ Lũng</v>
          </cell>
          <cell r="I3354" t="str">
            <v>21509</v>
          </cell>
        </row>
        <row r="3355">
          <cell r="G3355" t="str">
            <v xml:space="preserve">Xã Yên Trạch </v>
          </cell>
          <cell r="I3355" t="str">
            <v>21509</v>
          </cell>
        </row>
        <row r="3356">
          <cell r="G3356" t="str">
            <v>Thị trấn Đu</v>
          </cell>
          <cell r="I3356" t="str">
            <v>21509</v>
          </cell>
        </row>
        <row r="3357">
          <cell r="G3357" t="str">
            <v xml:space="preserve">Xã Yên Lạc </v>
          </cell>
          <cell r="I3357" t="str">
            <v>21509</v>
          </cell>
        </row>
        <row r="3358">
          <cell r="G3358" t="str">
            <v>Xã Phú Đô</v>
          </cell>
          <cell r="I3358" t="str">
            <v>21509</v>
          </cell>
        </row>
        <row r="3359">
          <cell r="G3359" t="str">
            <v>Xã Phấn Mễ</v>
          </cell>
          <cell r="I3359" t="str">
            <v>21509</v>
          </cell>
        </row>
        <row r="3360">
          <cell r="G3360" t="str">
            <v>Thị trấn Sông Cầu</v>
          </cell>
          <cell r="I3360" t="str">
            <v>21511</v>
          </cell>
        </row>
        <row r="3361">
          <cell r="G3361" t="str">
            <v>Thị trấn Chùa Hang</v>
          </cell>
          <cell r="I3361" t="str">
            <v>21511</v>
          </cell>
        </row>
        <row r="3362">
          <cell r="G3362" t="str">
            <v>Thị trấn Trại Cau</v>
          </cell>
          <cell r="I3362" t="str">
            <v>21511</v>
          </cell>
        </row>
        <row r="3363">
          <cell r="G3363" t="str">
            <v>Xã Văn Lăng</v>
          </cell>
          <cell r="I3363" t="str">
            <v>21511</v>
          </cell>
        </row>
        <row r="3364">
          <cell r="G3364" t="str">
            <v xml:space="preserve">Xã Tân Long </v>
          </cell>
          <cell r="I3364" t="str">
            <v>21511</v>
          </cell>
        </row>
        <row r="3365">
          <cell r="G3365" t="str">
            <v xml:space="preserve">Xã Quang Sơn </v>
          </cell>
          <cell r="I3365" t="str">
            <v>21511</v>
          </cell>
        </row>
        <row r="3366">
          <cell r="G3366" t="str">
            <v>Xã Minh Lập</v>
          </cell>
          <cell r="I3366" t="str">
            <v>21511</v>
          </cell>
        </row>
        <row r="3367">
          <cell r="G3367" t="str">
            <v>Xã Văn Hán</v>
          </cell>
          <cell r="I3367" t="str">
            <v>21511</v>
          </cell>
        </row>
        <row r="3368">
          <cell r="G3368" t="str">
            <v>Xã Khe Mo</v>
          </cell>
          <cell r="I3368" t="str">
            <v>21511</v>
          </cell>
        </row>
        <row r="3369">
          <cell r="G3369" t="str">
            <v>Xã Cây Thị</v>
          </cell>
          <cell r="I3369" t="str">
            <v>21511</v>
          </cell>
        </row>
        <row r="3370">
          <cell r="G3370" t="str">
            <v>Xã Hóa Thượng</v>
          </cell>
          <cell r="I3370" t="str">
            <v>21511</v>
          </cell>
        </row>
        <row r="3371">
          <cell r="G3371" t="str">
            <v xml:space="preserve">Xã Hợp Tiến   </v>
          </cell>
          <cell r="I3371" t="str">
            <v>21511</v>
          </cell>
        </row>
        <row r="3372">
          <cell r="G3372" t="str">
            <v>Xã Linh Sơn</v>
          </cell>
          <cell r="I3372" t="str">
            <v>21511</v>
          </cell>
        </row>
        <row r="3373">
          <cell r="G3373" t="str">
            <v>Xã Huống Thượng</v>
          </cell>
          <cell r="I3373" t="str">
            <v>21511</v>
          </cell>
        </row>
        <row r="3374">
          <cell r="G3374" t="str">
            <v xml:space="preserve">Xã Hòa Bình          </v>
          </cell>
          <cell r="I3374" t="str">
            <v>21511</v>
          </cell>
        </row>
        <row r="3375">
          <cell r="G3375" t="str">
            <v>Xã Tân Lợi</v>
          </cell>
          <cell r="I3375" t="str">
            <v>21511</v>
          </cell>
        </row>
        <row r="3376">
          <cell r="G3376" t="str">
            <v>Xã Hóa Trung</v>
          </cell>
          <cell r="I3376" t="str">
            <v>21511</v>
          </cell>
        </row>
        <row r="3377">
          <cell r="G3377" t="str">
            <v>Xã Nam Hòa</v>
          </cell>
          <cell r="I3377" t="str">
            <v>21511</v>
          </cell>
        </row>
        <row r="3378">
          <cell r="G3378" t="str">
            <v>Thị trấn Hùng Sơn</v>
          </cell>
          <cell r="I3378" t="str">
            <v>21513</v>
          </cell>
        </row>
        <row r="3379">
          <cell r="G3379" t="str">
            <v>Thị trấn Quân Chu</v>
          </cell>
          <cell r="I3379" t="str">
            <v>21513</v>
          </cell>
        </row>
        <row r="3380">
          <cell r="G3380" t="str">
            <v xml:space="preserve">Xã Minh Tiến    </v>
          </cell>
          <cell r="I3380" t="str">
            <v>21513</v>
          </cell>
        </row>
        <row r="3381">
          <cell r="G3381" t="str">
            <v>Xã Đức Lương</v>
          </cell>
          <cell r="I3381" t="str">
            <v>21513</v>
          </cell>
        </row>
        <row r="3382">
          <cell r="G3382" t="str">
            <v>Xã Na Mao</v>
          </cell>
          <cell r="I3382" t="str">
            <v>21513</v>
          </cell>
        </row>
        <row r="3383">
          <cell r="G3383" t="str">
            <v>Xã Phú Lạc</v>
          </cell>
          <cell r="I3383" t="str">
            <v>21513</v>
          </cell>
        </row>
        <row r="3384">
          <cell r="G3384" t="str">
            <v>Xã Tân Linh</v>
          </cell>
          <cell r="I3384" t="str">
            <v>21513</v>
          </cell>
        </row>
        <row r="3385">
          <cell r="G3385" t="str">
            <v>Xã Phục Linh</v>
          </cell>
          <cell r="I3385" t="str">
            <v>21513</v>
          </cell>
        </row>
        <row r="3386">
          <cell r="G3386" t="str">
            <v>Xã Phú Xuyên</v>
          </cell>
          <cell r="I3386" t="str">
            <v>21513</v>
          </cell>
        </row>
        <row r="3387">
          <cell r="G3387" t="str">
            <v>Xã Bản Ngoại</v>
          </cell>
          <cell r="I3387" t="str">
            <v>21513</v>
          </cell>
        </row>
        <row r="3388">
          <cell r="G3388" t="str">
            <v>Xã Hà Thượng</v>
          </cell>
          <cell r="I3388" t="str">
            <v>21513</v>
          </cell>
        </row>
        <row r="3389">
          <cell r="G3389" t="str">
            <v>Xã Hoàng Nông</v>
          </cell>
          <cell r="I3389" t="str">
            <v>21513</v>
          </cell>
        </row>
        <row r="3390">
          <cell r="G3390" t="str">
            <v>Xã Khôi Kỳ</v>
          </cell>
          <cell r="I3390" t="str">
            <v>21513</v>
          </cell>
        </row>
        <row r="3391">
          <cell r="G3391" t="str">
            <v xml:space="preserve">Xã An Khánh </v>
          </cell>
          <cell r="I3391" t="str">
            <v>21513</v>
          </cell>
        </row>
        <row r="3392">
          <cell r="G3392" t="str">
            <v xml:space="preserve">Xã Bình Thuận </v>
          </cell>
          <cell r="I3392" t="str">
            <v>21513</v>
          </cell>
        </row>
        <row r="3393">
          <cell r="G3393" t="str">
            <v>Xã Lục Ba</v>
          </cell>
          <cell r="I3393" t="str">
            <v>21513</v>
          </cell>
        </row>
        <row r="3394">
          <cell r="G3394" t="str">
            <v>Xã Mỹ Yên</v>
          </cell>
          <cell r="I3394" t="str">
            <v>21513</v>
          </cell>
        </row>
        <row r="3395">
          <cell r="G3395" t="str">
            <v>Xã Ký Phú</v>
          </cell>
          <cell r="I3395" t="str">
            <v>21513</v>
          </cell>
        </row>
        <row r="3396">
          <cell r="G3396" t="str">
            <v>Xã Cát Nê</v>
          </cell>
          <cell r="I3396" t="str">
            <v>21513</v>
          </cell>
        </row>
        <row r="3397">
          <cell r="G3397" t="str">
            <v>Xã Yên Lãng</v>
          </cell>
          <cell r="I3397" t="str">
            <v>21513</v>
          </cell>
        </row>
        <row r="3398">
          <cell r="G3398" t="str">
            <v>Xã Cù Vân</v>
          </cell>
          <cell r="I3398" t="str">
            <v>21513</v>
          </cell>
        </row>
        <row r="3399">
          <cell r="G3399" t="str">
            <v>Xã Văn Yên</v>
          </cell>
          <cell r="I3399" t="str">
            <v>21513</v>
          </cell>
        </row>
        <row r="3400">
          <cell r="G3400" t="str">
            <v>Xã Phúc Lương</v>
          </cell>
          <cell r="I3400" t="str">
            <v>21513</v>
          </cell>
        </row>
        <row r="3401">
          <cell r="G3401" t="str">
            <v xml:space="preserve">Xã Phú Cường   </v>
          </cell>
          <cell r="I3401" t="str">
            <v>21513</v>
          </cell>
        </row>
        <row r="3402">
          <cell r="G3402" t="str">
            <v xml:space="preserve">Xã Phú Thịnh   </v>
          </cell>
          <cell r="I3402" t="str">
            <v>21513</v>
          </cell>
        </row>
        <row r="3403">
          <cell r="G3403" t="str">
            <v>Xã Tiên Hội</v>
          </cell>
          <cell r="I3403" t="str">
            <v>21513</v>
          </cell>
        </row>
        <row r="3404">
          <cell r="G3404" t="str">
            <v>Xã La Bằng</v>
          </cell>
          <cell r="I3404" t="str">
            <v>21513</v>
          </cell>
        </row>
        <row r="3405">
          <cell r="G3405" t="str">
            <v>Xã Tân Thái</v>
          </cell>
          <cell r="I3405" t="str">
            <v>21513</v>
          </cell>
        </row>
        <row r="3406">
          <cell r="G3406" t="str">
            <v>Xã Vạn Thọ</v>
          </cell>
          <cell r="I3406" t="str">
            <v>21513</v>
          </cell>
        </row>
        <row r="3407">
          <cell r="G3407" t="str">
            <v>Xã Quân Chu</v>
          </cell>
          <cell r="I3407" t="str">
            <v>21513</v>
          </cell>
        </row>
        <row r="3408">
          <cell r="G3408" t="str">
            <v>Thị trấn Hương Sơn</v>
          </cell>
          <cell r="I3408" t="str">
            <v>21515</v>
          </cell>
        </row>
        <row r="3409">
          <cell r="G3409" t="str">
            <v xml:space="preserve">Xã Tân Khánh </v>
          </cell>
          <cell r="I3409" t="str">
            <v>21515</v>
          </cell>
        </row>
        <row r="3410">
          <cell r="G3410" t="str">
            <v>Xã Tân Kim</v>
          </cell>
          <cell r="I3410" t="str">
            <v>21515</v>
          </cell>
        </row>
        <row r="3411">
          <cell r="G3411" t="str">
            <v>Xã Đào Xá</v>
          </cell>
          <cell r="I3411" t="str">
            <v>21515</v>
          </cell>
        </row>
        <row r="3412">
          <cell r="G3412" t="str">
            <v>Xã Bảo Lý</v>
          </cell>
          <cell r="I3412" t="str">
            <v>21515</v>
          </cell>
        </row>
        <row r="3413">
          <cell r="G3413" t="str">
            <v>Xã Thượng Đình</v>
          </cell>
          <cell r="I3413" t="str">
            <v>21515</v>
          </cell>
        </row>
        <row r="3414">
          <cell r="G3414" t="str">
            <v>Xã Nhã Lộng</v>
          </cell>
          <cell r="I3414" t="str">
            <v>21515</v>
          </cell>
        </row>
        <row r="3415">
          <cell r="G3415" t="str">
            <v>Xã Điềm Thụy</v>
          </cell>
          <cell r="I3415" t="str">
            <v>21515</v>
          </cell>
        </row>
        <row r="3416">
          <cell r="G3416" t="str">
            <v>Xã Tân Đức</v>
          </cell>
          <cell r="I3416" t="str">
            <v>21515</v>
          </cell>
        </row>
        <row r="3417">
          <cell r="G3417" t="str">
            <v>Xã Lương Phú</v>
          </cell>
          <cell r="I3417" t="str">
            <v>21515</v>
          </cell>
        </row>
        <row r="3418">
          <cell r="G3418" t="str">
            <v>Xã Nga My</v>
          </cell>
          <cell r="I3418" t="str">
            <v>21515</v>
          </cell>
        </row>
        <row r="3419">
          <cell r="G3419" t="str">
            <v>Xã Thanh Ninh</v>
          </cell>
          <cell r="I3419" t="str">
            <v>21515</v>
          </cell>
        </row>
        <row r="3420">
          <cell r="G3420" t="str">
            <v>Xã Dương Thành</v>
          </cell>
          <cell r="I3420" t="str">
            <v>21515</v>
          </cell>
        </row>
        <row r="3421">
          <cell r="G3421" t="str">
            <v>Xã Đồng Liên</v>
          </cell>
          <cell r="I3421" t="str">
            <v>21515</v>
          </cell>
        </row>
        <row r="3422">
          <cell r="G3422" t="str">
            <v>Xã úc Kỳ</v>
          </cell>
          <cell r="I3422" t="str">
            <v>21515</v>
          </cell>
        </row>
        <row r="3423">
          <cell r="G3423" t="str">
            <v>Xã Bàn Đạt</v>
          </cell>
          <cell r="I3423" t="str">
            <v>21515</v>
          </cell>
        </row>
        <row r="3424">
          <cell r="G3424" t="str">
            <v xml:space="preserve">Xã Tân Thành       </v>
          </cell>
          <cell r="I3424" t="str">
            <v>21515</v>
          </cell>
        </row>
        <row r="3425">
          <cell r="G3425" t="str">
            <v xml:space="preserve">Xã Tân Hòa    </v>
          </cell>
          <cell r="I3425" t="str">
            <v>21515</v>
          </cell>
        </row>
        <row r="3426">
          <cell r="G3426" t="str">
            <v xml:space="preserve">Xã Xuân Phương  </v>
          </cell>
          <cell r="I3426" t="str">
            <v>21515</v>
          </cell>
        </row>
        <row r="3427">
          <cell r="G3427" t="str">
            <v>Xã Kha Sơn</v>
          </cell>
          <cell r="I3427" t="str">
            <v>21515</v>
          </cell>
        </row>
        <row r="3428">
          <cell r="G3428" t="str">
            <v>Xã Hà Châu</v>
          </cell>
          <cell r="I3428" t="str">
            <v>21515</v>
          </cell>
        </row>
        <row r="3429">
          <cell r="G3429" t="str">
            <v>Phường Bãi Bông</v>
          </cell>
          <cell r="I3429" t="str">
            <v>21517</v>
          </cell>
        </row>
        <row r="3430">
          <cell r="G3430" t="str">
            <v xml:space="preserve">Phường Bắc Sơn  </v>
          </cell>
          <cell r="I3430" t="str">
            <v>21517</v>
          </cell>
        </row>
        <row r="3431">
          <cell r="G3431" t="str">
            <v>Xã Phúc Tân</v>
          </cell>
          <cell r="I3431" t="str">
            <v>21517</v>
          </cell>
        </row>
        <row r="3432">
          <cell r="G3432" t="str">
            <v>Xã Phúc Thuận</v>
          </cell>
          <cell r="I3432" t="str">
            <v>21517</v>
          </cell>
        </row>
        <row r="3433">
          <cell r="G3433" t="str">
            <v xml:space="preserve">Xã Hồng Tiến  </v>
          </cell>
          <cell r="I3433" t="str">
            <v>21517</v>
          </cell>
        </row>
        <row r="3434">
          <cell r="G3434" t="str">
            <v xml:space="preserve">Xã Minh Đức   </v>
          </cell>
          <cell r="I3434" t="str">
            <v>21517</v>
          </cell>
        </row>
        <row r="3435">
          <cell r="G3435" t="str">
            <v xml:space="preserve">Xã Thành Công  </v>
          </cell>
          <cell r="I3435" t="str">
            <v>21517</v>
          </cell>
        </row>
        <row r="3436">
          <cell r="G3436" t="str">
            <v xml:space="preserve">Xã Tiên Phong </v>
          </cell>
          <cell r="I3436" t="str">
            <v>21517</v>
          </cell>
        </row>
        <row r="3437">
          <cell r="G3437" t="str">
            <v xml:space="preserve">Xã Nam Tiến </v>
          </cell>
          <cell r="I3437" t="str">
            <v>21517</v>
          </cell>
        </row>
        <row r="3438">
          <cell r="G3438" t="str">
            <v xml:space="preserve">Xã Tân Hương   </v>
          </cell>
          <cell r="I3438" t="str">
            <v>21517</v>
          </cell>
        </row>
        <row r="3439">
          <cell r="G3439" t="str">
            <v>Xã Đông Cao</v>
          </cell>
          <cell r="I3439" t="str">
            <v>21517</v>
          </cell>
        </row>
        <row r="3440">
          <cell r="G3440" t="str">
            <v xml:space="preserve">Xã Tân Phú </v>
          </cell>
          <cell r="I3440" t="str">
            <v>21517</v>
          </cell>
        </row>
        <row r="3441">
          <cell r="G3441" t="str">
            <v>Xã Thuận Thành</v>
          </cell>
          <cell r="I3441" t="str">
            <v>21517</v>
          </cell>
        </row>
        <row r="3442">
          <cell r="G3442" t="str">
            <v>Phường Đồng Tiến</v>
          </cell>
          <cell r="I3442" t="str">
            <v>21517</v>
          </cell>
        </row>
        <row r="3443">
          <cell r="G3443" t="str">
            <v>Phường Ba Hàng</v>
          </cell>
          <cell r="I3443" t="str">
            <v>21517</v>
          </cell>
        </row>
        <row r="3444">
          <cell r="G3444" t="str">
            <v>Xã Đắc Sơn</v>
          </cell>
          <cell r="I3444" t="str">
            <v>21517</v>
          </cell>
        </row>
        <row r="3445">
          <cell r="G3445" t="str">
            <v>Xã Vạn Phái</v>
          </cell>
          <cell r="I3445" t="str">
            <v>21517</v>
          </cell>
        </row>
        <row r="3446">
          <cell r="G3446" t="str">
            <v xml:space="preserve">Xã Trung Thành   </v>
          </cell>
          <cell r="I3446" t="str">
            <v>21517</v>
          </cell>
        </row>
        <row r="3447">
          <cell r="G3447" t="str">
            <v>Phường Dữu Lâu</v>
          </cell>
          <cell r="I3447" t="str">
            <v>21701</v>
          </cell>
        </row>
        <row r="3448">
          <cell r="G3448" t="str">
            <v>Phường Vân Cơ</v>
          </cell>
          <cell r="I3448" t="str">
            <v>21701</v>
          </cell>
        </row>
        <row r="3449">
          <cell r="G3449" t="str">
            <v>Phường Nông Trang</v>
          </cell>
          <cell r="I3449" t="str">
            <v>21701</v>
          </cell>
        </row>
        <row r="3450">
          <cell r="G3450" t="str">
            <v>Phường Gia Cẩm</v>
          </cell>
          <cell r="I3450" t="str">
            <v>21701</v>
          </cell>
        </row>
        <row r="3451">
          <cell r="G3451" t="str">
            <v>Phường Thọ Sơn</v>
          </cell>
          <cell r="I3451" t="str">
            <v>21701</v>
          </cell>
        </row>
        <row r="3452">
          <cell r="G3452" t="str">
            <v>Phường Thanh Miếu</v>
          </cell>
          <cell r="I3452" t="str">
            <v>21701</v>
          </cell>
        </row>
        <row r="3453">
          <cell r="G3453" t="str">
            <v>Phường Bạch Hạc</v>
          </cell>
          <cell r="I3453" t="str">
            <v>21701</v>
          </cell>
        </row>
        <row r="3454">
          <cell r="G3454" t="str">
            <v>Phường Vân Phú</v>
          </cell>
          <cell r="I3454" t="str">
            <v>21701</v>
          </cell>
        </row>
        <row r="3455">
          <cell r="G3455" t="str">
            <v>Xã Phượng Lâu</v>
          </cell>
          <cell r="I3455" t="str">
            <v>21701</v>
          </cell>
        </row>
        <row r="3456">
          <cell r="G3456" t="str">
            <v>Xã Thụy Vân</v>
          </cell>
          <cell r="I3456" t="str">
            <v>21701</v>
          </cell>
        </row>
        <row r="3457">
          <cell r="G3457" t="str">
            <v>Phường Minh Phương</v>
          </cell>
          <cell r="I3457" t="str">
            <v>21701</v>
          </cell>
        </row>
        <row r="3458">
          <cell r="G3458" t="str">
            <v>Xã Sông Lô</v>
          </cell>
          <cell r="I3458" t="str">
            <v>21701</v>
          </cell>
        </row>
        <row r="3459">
          <cell r="G3459" t="str">
            <v>Phường Tân Dân</v>
          </cell>
          <cell r="I3459" t="str">
            <v>21701</v>
          </cell>
        </row>
        <row r="3460">
          <cell r="G3460" t="str">
            <v>Phường Minh Nông</v>
          </cell>
          <cell r="I3460" t="str">
            <v>21701</v>
          </cell>
        </row>
        <row r="3461">
          <cell r="G3461" t="str">
            <v>Phường Tiên Cát</v>
          </cell>
          <cell r="I3461" t="str">
            <v>21701</v>
          </cell>
        </row>
        <row r="3462">
          <cell r="G3462" t="str">
            <v>Phường Bến Gót</v>
          </cell>
          <cell r="I3462" t="str">
            <v>21701</v>
          </cell>
        </row>
        <row r="3463">
          <cell r="G3463" t="str">
            <v xml:space="preserve">Xã Trưng Vương </v>
          </cell>
          <cell r="I3463" t="str">
            <v>21701</v>
          </cell>
        </row>
        <row r="3464">
          <cell r="G3464" t="str">
            <v xml:space="preserve">Xã Tân Đức </v>
          </cell>
          <cell r="I3464" t="str">
            <v>21701</v>
          </cell>
        </row>
        <row r="3465">
          <cell r="G3465" t="str">
            <v>Xã Kim Đức</v>
          </cell>
          <cell r="I3465" t="str">
            <v>21701</v>
          </cell>
        </row>
        <row r="3466">
          <cell r="G3466" t="str">
            <v>Xã Hy Cương</v>
          </cell>
          <cell r="I3466" t="str">
            <v>21701</v>
          </cell>
        </row>
        <row r="3467">
          <cell r="G3467" t="str">
            <v>Xã Chu Hoá</v>
          </cell>
          <cell r="I3467" t="str">
            <v>21701</v>
          </cell>
        </row>
        <row r="3468">
          <cell r="G3468" t="str">
            <v>Xã Thanh Đình</v>
          </cell>
          <cell r="I3468" t="str">
            <v>21701</v>
          </cell>
        </row>
        <row r="3469">
          <cell r="G3469" t="str">
            <v>Xã Hùng Lô</v>
          </cell>
          <cell r="I3469" t="str">
            <v>21701</v>
          </cell>
        </row>
        <row r="3470">
          <cell r="G3470" t="str">
            <v>Phường Trường Thịnh</v>
          </cell>
          <cell r="I3470" t="str">
            <v>21703</v>
          </cell>
        </row>
        <row r="3471">
          <cell r="G3471" t="str">
            <v>Phường Phong Châu</v>
          </cell>
          <cell r="I3471" t="str">
            <v>21703</v>
          </cell>
        </row>
        <row r="3472">
          <cell r="G3472" t="str">
            <v>Phường âu Cơ</v>
          </cell>
          <cell r="I3472" t="str">
            <v>21703</v>
          </cell>
        </row>
        <row r="3473">
          <cell r="G3473" t="str">
            <v>Xã Hà Lộc</v>
          </cell>
          <cell r="I3473" t="str">
            <v>21703</v>
          </cell>
        </row>
        <row r="3474">
          <cell r="G3474" t="str">
            <v>Xã Văn Lung</v>
          </cell>
          <cell r="I3474" t="str">
            <v>21703</v>
          </cell>
        </row>
        <row r="3475">
          <cell r="G3475" t="str">
            <v>Xã Thanh Minh</v>
          </cell>
          <cell r="I3475" t="str">
            <v>21703</v>
          </cell>
        </row>
        <row r="3476">
          <cell r="G3476" t="str">
            <v>Xã Hà Thạch</v>
          </cell>
          <cell r="I3476" t="str">
            <v>21703</v>
          </cell>
        </row>
        <row r="3477">
          <cell r="G3477" t="str">
            <v xml:space="preserve">Phường Hùng Vương </v>
          </cell>
          <cell r="I3477" t="str">
            <v>21703</v>
          </cell>
        </row>
        <row r="3478">
          <cell r="G3478" t="str">
            <v>Xã Phú Hộ</v>
          </cell>
          <cell r="I3478" t="str">
            <v>21703</v>
          </cell>
        </row>
        <row r="3479">
          <cell r="G3479" t="str">
            <v>Phường Thanh Vinh</v>
          </cell>
          <cell r="I3479" t="str">
            <v>21703</v>
          </cell>
        </row>
        <row r="3480">
          <cell r="G3480" t="str">
            <v>Xã Đông Khê</v>
          </cell>
          <cell r="I3480" t="str">
            <v>21705</v>
          </cell>
        </row>
        <row r="3481">
          <cell r="G3481" t="str">
            <v>Xã Nghinh Xuyên</v>
          </cell>
          <cell r="I3481" t="str">
            <v>21705</v>
          </cell>
        </row>
        <row r="3482">
          <cell r="G3482" t="str">
            <v>Xã Bằng Luân</v>
          </cell>
          <cell r="I3482" t="str">
            <v>21705</v>
          </cell>
        </row>
        <row r="3483">
          <cell r="G3483" t="str">
            <v xml:space="preserve">Xã Vân Du </v>
          </cell>
          <cell r="I3483" t="str">
            <v>21705</v>
          </cell>
        </row>
        <row r="3484">
          <cell r="G3484" t="str">
            <v xml:space="preserve">Xã Phương Trung </v>
          </cell>
          <cell r="I3484" t="str">
            <v>21705</v>
          </cell>
        </row>
        <row r="3485">
          <cell r="G3485" t="str">
            <v xml:space="preserve">Xã Minh Lương </v>
          </cell>
          <cell r="I3485" t="str">
            <v>21705</v>
          </cell>
        </row>
        <row r="3486">
          <cell r="G3486" t="str">
            <v>Xã Bằng Doãn</v>
          </cell>
          <cell r="I3486" t="str">
            <v>21705</v>
          </cell>
        </row>
        <row r="3487">
          <cell r="G3487" t="str">
            <v>Xã Chí Đám</v>
          </cell>
          <cell r="I3487" t="str">
            <v>21705</v>
          </cell>
        </row>
        <row r="3488">
          <cell r="G3488" t="str">
            <v>Xã Phúc Lai</v>
          </cell>
          <cell r="I3488" t="str">
            <v>21705</v>
          </cell>
        </row>
        <row r="3489">
          <cell r="G3489" t="str">
            <v>Xã Ngọc Quan</v>
          </cell>
          <cell r="I3489" t="str">
            <v>21705</v>
          </cell>
        </row>
        <row r="3490">
          <cell r="G3490" t="str">
            <v>Xã Sóc Đăng</v>
          </cell>
          <cell r="I3490" t="str">
            <v>21705</v>
          </cell>
        </row>
        <row r="3491">
          <cell r="G3491" t="str">
            <v>Xã Phú Thứ</v>
          </cell>
          <cell r="I3491" t="str">
            <v>21705</v>
          </cell>
        </row>
        <row r="3492">
          <cell r="G3492" t="str">
            <v>Xã Tây Cốc</v>
          </cell>
          <cell r="I3492" t="str">
            <v>21705</v>
          </cell>
        </row>
        <row r="3493">
          <cell r="G3493" t="str">
            <v>Xã Hùng Long</v>
          </cell>
          <cell r="I3493" t="str">
            <v>21705</v>
          </cell>
        </row>
        <row r="3494">
          <cell r="G3494" t="str">
            <v>Xã Vụ Quang</v>
          </cell>
          <cell r="I3494" t="str">
            <v>21705</v>
          </cell>
        </row>
        <row r="3495">
          <cell r="G3495" t="str">
            <v>Xã Vân Đồn</v>
          </cell>
          <cell r="I3495" t="str">
            <v>21705</v>
          </cell>
        </row>
        <row r="3496">
          <cell r="G3496" t="str">
            <v xml:space="preserve">Xã Minh Tiến     </v>
          </cell>
          <cell r="I3496" t="str">
            <v>21705</v>
          </cell>
        </row>
        <row r="3497">
          <cell r="G3497" t="str">
            <v>Xã Chân Mộng</v>
          </cell>
          <cell r="I3497" t="str">
            <v>21705</v>
          </cell>
        </row>
        <row r="3498">
          <cell r="G3498" t="str">
            <v>Thị trấn Đoan Hùng</v>
          </cell>
          <cell r="I3498" t="str">
            <v>21705</v>
          </cell>
        </row>
        <row r="3499">
          <cell r="G3499" t="str">
            <v>Xã Hữu Đô</v>
          </cell>
          <cell r="I3499" t="str">
            <v>21705</v>
          </cell>
        </row>
        <row r="3500">
          <cell r="G3500" t="str">
            <v xml:space="preserve">Xã Minh Phú </v>
          </cell>
          <cell r="I3500" t="str">
            <v>21705</v>
          </cell>
        </row>
        <row r="3501">
          <cell r="G3501" t="str">
            <v>Xã Hùng Quan</v>
          </cell>
          <cell r="I3501" t="str">
            <v>21705</v>
          </cell>
        </row>
        <row r="3502">
          <cell r="G3502" t="str">
            <v>Xã Quế Lâm</v>
          </cell>
          <cell r="I3502" t="str">
            <v>21705</v>
          </cell>
        </row>
        <row r="3503">
          <cell r="G3503" t="str">
            <v>Xã Phong Phú</v>
          </cell>
          <cell r="I3503" t="str">
            <v>21705</v>
          </cell>
        </row>
        <row r="3504">
          <cell r="G3504" t="str">
            <v>Xã Đại Nghĩa</v>
          </cell>
          <cell r="I3504" t="str">
            <v>21705</v>
          </cell>
        </row>
        <row r="3505">
          <cell r="G3505" t="str">
            <v>Xã Yên Kiện</v>
          </cell>
          <cell r="I3505" t="str">
            <v>21705</v>
          </cell>
        </row>
        <row r="3506">
          <cell r="G3506" t="str">
            <v>Xã Tiêu Sơn</v>
          </cell>
          <cell r="I3506" t="str">
            <v>21705</v>
          </cell>
        </row>
        <row r="3507">
          <cell r="G3507" t="str">
            <v>Xã Ca Đình</v>
          </cell>
          <cell r="I3507" t="str">
            <v>21705</v>
          </cell>
        </row>
        <row r="3508">
          <cell r="G3508" t="str">
            <v>Thị trấn Hạ Hòa</v>
          </cell>
          <cell r="I3508" t="str">
            <v>21707</v>
          </cell>
        </row>
        <row r="3509">
          <cell r="G3509" t="str">
            <v>Xã Đại Phạm</v>
          </cell>
          <cell r="I3509" t="str">
            <v>21707</v>
          </cell>
        </row>
        <row r="3510">
          <cell r="G3510" t="str">
            <v>Xã Đan Hà</v>
          </cell>
          <cell r="I3510" t="str">
            <v>21707</v>
          </cell>
        </row>
        <row r="3511">
          <cell r="G3511" t="str">
            <v>Xã Hà Lương</v>
          </cell>
          <cell r="I3511" t="str">
            <v>21707</v>
          </cell>
        </row>
        <row r="3512">
          <cell r="G3512" t="str">
            <v>Xã Lệnh Khanh</v>
          </cell>
          <cell r="I3512" t="str">
            <v>21707</v>
          </cell>
        </row>
        <row r="3513">
          <cell r="G3513" t="str">
            <v xml:space="preserve">Xã Liên Phương  </v>
          </cell>
          <cell r="I3513" t="str">
            <v>21707</v>
          </cell>
        </row>
        <row r="3514">
          <cell r="G3514" t="str">
            <v>Xã Đan Thượng</v>
          </cell>
          <cell r="I3514" t="str">
            <v>21707</v>
          </cell>
        </row>
        <row r="3515">
          <cell r="G3515" t="str">
            <v>Xã Lâm Lợi</v>
          </cell>
          <cell r="I3515" t="str">
            <v>21707</v>
          </cell>
        </row>
        <row r="3516">
          <cell r="G3516" t="str">
            <v xml:space="preserve">Xã Phương Viên </v>
          </cell>
          <cell r="I3516" t="str">
            <v>21707</v>
          </cell>
        </row>
        <row r="3517">
          <cell r="G3517" t="str">
            <v>Xã Gia Điền</v>
          </cell>
          <cell r="I3517" t="str">
            <v>21707</v>
          </cell>
        </row>
        <row r="3518">
          <cell r="G3518" t="str">
            <v>Xã Quân Khê</v>
          </cell>
          <cell r="I3518" t="str">
            <v>21707</v>
          </cell>
        </row>
        <row r="3519">
          <cell r="G3519" t="str">
            <v>Xã Y Sơn</v>
          </cell>
          <cell r="I3519" t="str">
            <v>21707</v>
          </cell>
        </row>
        <row r="3520">
          <cell r="G3520" t="str">
            <v>Xã Hương Xạ</v>
          </cell>
          <cell r="I3520" t="str">
            <v>21707</v>
          </cell>
        </row>
        <row r="3521">
          <cell r="G3521" t="str">
            <v>Xã Xuân áng</v>
          </cell>
          <cell r="I3521" t="str">
            <v>21707</v>
          </cell>
        </row>
        <row r="3522">
          <cell r="G3522" t="str">
            <v>Xã Yên Kỳ</v>
          </cell>
          <cell r="I3522" t="str">
            <v>21707</v>
          </cell>
        </row>
        <row r="3523">
          <cell r="G3523" t="str">
            <v>Xã Lang Sơn</v>
          </cell>
          <cell r="I3523" t="str">
            <v>21707</v>
          </cell>
        </row>
        <row r="3524">
          <cell r="G3524" t="str">
            <v>Xã Bằng Giã</v>
          </cell>
          <cell r="I3524" t="str">
            <v>21707</v>
          </cell>
        </row>
        <row r="3525">
          <cell r="G3525" t="str">
            <v xml:space="preserve">Xã Vô Tranh </v>
          </cell>
          <cell r="I3525" t="str">
            <v>21707</v>
          </cell>
        </row>
        <row r="3526">
          <cell r="G3526" t="str">
            <v xml:space="preserve">Xã Văn Lang </v>
          </cell>
          <cell r="I3526" t="str">
            <v>21707</v>
          </cell>
        </row>
        <row r="3527">
          <cell r="G3527" t="str">
            <v>Xã Chính Công</v>
          </cell>
          <cell r="I3527" t="str">
            <v>21707</v>
          </cell>
        </row>
        <row r="3528">
          <cell r="G3528" t="str">
            <v>Xã Vĩnh Chân</v>
          </cell>
          <cell r="I3528" t="str">
            <v>21707</v>
          </cell>
        </row>
        <row r="3529">
          <cell r="G3529" t="str">
            <v>Xã Mai Tùng</v>
          </cell>
          <cell r="I3529" t="str">
            <v>21707</v>
          </cell>
        </row>
        <row r="3530">
          <cell r="G3530" t="str">
            <v>Xã Vụ Cầu</v>
          </cell>
          <cell r="I3530" t="str">
            <v>21707</v>
          </cell>
        </row>
        <row r="3531">
          <cell r="G3531" t="str">
            <v>Xã Hiền Lương</v>
          </cell>
          <cell r="I3531" t="str">
            <v>21707</v>
          </cell>
        </row>
        <row r="3532">
          <cell r="G3532" t="str">
            <v>Xã Chuế Lưu</v>
          </cell>
          <cell r="I3532" t="str">
            <v>21707</v>
          </cell>
        </row>
        <row r="3533">
          <cell r="G3533" t="str">
            <v>Xã Minh Côi</v>
          </cell>
          <cell r="I3533" t="str">
            <v>21707</v>
          </cell>
        </row>
        <row r="3534">
          <cell r="G3534" t="str">
            <v>Xã Yên Luật</v>
          </cell>
          <cell r="I3534" t="str">
            <v>21707</v>
          </cell>
        </row>
        <row r="3535">
          <cell r="G3535" t="str">
            <v>Xã Hậu Bổng</v>
          </cell>
          <cell r="I3535" t="str">
            <v>21707</v>
          </cell>
        </row>
        <row r="3536">
          <cell r="G3536" t="str">
            <v>Xã Phụ Khánh</v>
          </cell>
          <cell r="I3536" t="str">
            <v>21707</v>
          </cell>
        </row>
        <row r="3537">
          <cell r="G3537" t="str">
            <v>Xã Động Lâm</v>
          </cell>
          <cell r="I3537" t="str">
            <v>21707</v>
          </cell>
        </row>
        <row r="3538">
          <cell r="G3538" t="str">
            <v>Xã ấm Hạ</v>
          </cell>
          <cell r="I3538" t="str">
            <v>21707</v>
          </cell>
        </row>
        <row r="3539">
          <cell r="G3539" t="str">
            <v>Xã Cáo Điền</v>
          </cell>
          <cell r="I3539" t="str">
            <v>21707</v>
          </cell>
        </row>
        <row r="3540">
          <cell r="G3540" t="str">
            <v>Xã Minh Hạc</v>
          </cell>
          <cell r="I3540" t="str">
            <v>21707</v>
          </cell>
        </row>
        <row r="3541">
          <cell r="G3541" t="str">
            <v>Xã Mạn Lạn</v>
          </cell>
          <cell r="I3541" t="str">
            <v>21709</v>
          </cell>
        </row>
        <row r="3542">
          <cell r="G3542" t="str">
            <v xml:space="preserve">Xã Thanh Xá </v>
          </cell>
          <cell r="I3542" t="str">
            <v>21709</v>
          </cell>
        </row>
        <row r="3543">
          <cell r="G3543" t="str">
            <v>Xã Chí Tiên</v>
          </cell>
          <cell r="I3543" t="str">
            <v>21709</v>
          </cell>
        </row>
        <row r="3544">
          <cell r="G3544" t="str">
            <v>Xã Hoàng Cương</v>
          </cell>
          <cell r="I3544" t="str">
            <v>21709</v>
          </cell>
        </row>
        <row r="3545">
          <cell r="G3545" t="str">
            <v>Xã Sơn Cương</v>
          </cell>
          <cell r="I3545" t="str">
            <v>21709</v>
          </cell>
        </row>
        <row r="3546">
          <cell r="G3546" t="str">
            <v xml:space="preserve">Xã Thanh Hà </v>
          </cell>
          <cell r="I3546" t="str">
            <v>21709</v>
          </cell>
        </row>
        <row r="3547">
          <cell r="G3547" t="str">
            <v>Xã Đỗ Sơn</v>
          </cell>
          <cell r="I3547" t="str">
            <v>21709</v>
          </cell>
        </row>
        <row r="3548">
          <cell r="G3548" t="str">
            <v>Xã Đỗ Xuyên</v>
          </cell>
          <cell r="I3548" t="str">
            <v>21709</v>
          </cell>
        </row>
        <row r="3549">
          <cell r="G3549" t="str">
            <v>Xã Lương Lỗ</v>
          </cell>
          <cell r="I3549" t="str">
            <v>21709</v>
          </cell>
        </row>
        <row r="3550">
          <cell r="G3550" t="str">
            <v>Xã Khải Xuân</v>
          </cell>
          <cell r="I3550" t="str">
            <v>21709</v>
          </cell>
        </row>
        <row r="3551">
          <cell r="G3551" t="str">
            <v xml:space="preserve">Xã Đông Lĩnh </v>
          </cell>
          <cell r="I3551" t="str">
            <v>21709</v>
          </cell>
        </row>
        <row r="3552">
          <cell r="G3552" t="str">
            <v xml:space="preserve">Xã Đại An  </v>
          </cell>
          <cell r="I3552" t="str">
            <v>21709</v>
          </cell>
        </row>
        <row r="3553">
          <cell r="G3553" t="str">
            <v>Xã Hanh Cù</v>
          </cell>
          <cell r="I3553" t="str">
            <v>21709</v>
          </cell>
        </row>
        <row r="3554">
          <cell r="G3554" t="str">
            <v>Xã Đồng Xuân</v>
          </cell>
          <cell r="I3554" t="str">
            <v>21709</v>
          </cell>
        </row>
        <row r="3555">
          <cell r="G3555" t="str">
            <v>Xã Năng Yên</v>
          </cell>
          <cell r="I3555" t="str">
            <v>21709</v>
          </cell>
        </row>
        <row r="3556">
          <cell r="G3556" t="str">
            <v>Xã Yển Khê</v>
          </cell>
          <cell r="I3556" t="str">
            <v>21709</v>
          </cell>
        </row>
        <row r="3557">
          <cell r="G3557" t="str">
            <v>Xã Quảng Nạp</v>
          </cell>
          <cell r="I3557" t="str">
            <v>21709</v>
          </cell>
        </row>
        <row r="3558">
          <cell r="G3558" t="str">
            <v>Xã Vũ Yển</v>
          </cell>
          <cell r="I3558" t="str">
            <v>21709</v>
          </cell>
        </row>
        <row r="3559">
          <cell r="G3559" t="str">
            <v xml:space="preserve">Xã Võ Lao </v>
          </cell>
          <cell r="I3559" t="str">
            <v>21709</v>
          </cell>
        </row>
        <row r="3560">
          <cell r="G3560" t="str">
            <v xml:space="preserve">Xã Đông Thành </v>
          </cell>
          <cell r="I3560" t="str">
            <v>21709</v>
          </cell>
        </row>
        <row r="3561">
          <cell r="G3561" t="str">
            <v xml:space="preserve">Xã Thanh Vân </v>
          </cell>
          <cell r="I3561" t="str">
            <v>21709</v>
          </cell>
        </row>
        <row r="3562">
          <cell r="G3562" t="str">
            <v>Xã Yên Nội</v>
          </cell>
          <cell r="I3562" t="str">
            <v>21709</v>
          </cell>
        </row>
        <row r="3563">
          <cell r="G3563" t="str">
            <v>Thị trấn Thanh Ba</v>
          </cell>
          <cell r="I3563" t="str">
            <v>21709</v>
          </cell>
        </row>
        <row r="3564">
          <cell r="G3564" t="str">
            <v>Xã Thái Ninh</v>
          </cell>
          <cell r="I3564" t="str">
            <v>21709</v>
          </cell>
        </row>
        <row r="3565">
          <cell r="G3565" t="str">
            <v>Xã Ninh Dân</v>
          </cell>
          <cell r="I3565" t="str">
            <v>21709</v>
          </cell>
        </row>
        <row r="3566">
          <cell r="G3566" t="str">
            <v>Xã Phương Lĩnh</v>
          </cell>
          <cell r="I3566" t="str">
            <v>21709</v>
          </cell>
        </row>
        <row r="3567">
          <cell r="G3567" t="str">
            <v>Xã Vân Lĩnh</v>
          </cell>
          <cell r="I3567" t="str">
            <v>21709</v>
          </cell>
        </row>
        <row r="3568">
          <cell r="G3568" t="str">
            <v xml:space="preserve">Xã Phú Mỹ </v>
          </cell>
          <cell r="I3568" t="str">
            <v>21711</v>
          </cell>
        </row>
        <row r="3569">
          <cell r="G3569" t="str">
            <v>Xã Liên Hoa</v>
          </cell>
          <cell r="I3569" t="str">
            <v>21711</v>
          </cell>
        </row>
        <row r="3570">
          <cell r="G3570" t="str">
            <v>Xã Trạm Thản</v>
          </cell>
          <cell r="I3570" t="str">
            <v>21711</v>
          </cell>
        </row>
        <row r="3571">
          <cell r="G3571" t="str">
            <v>Xã Tiên Phú</v>
          </cell>
          <cell r="I3571" t="str">
            <v>21711</v>
          </cell>
        </row>
        <row r="3572">
          <cell r="G3572" t="str">
            <v>Xã Hạ Giáp</v>
          </cell>
          <cell r="I3572" t="str">
            <v>21711</v>
          </cell>
        </row>
        <row r="3573">
          <cell r="G3573" t="str">
            <v>Xã Bảo Thanh</v>
          </cell>
          <cell r="I3573" t="str">
            <v>21711</v>
          </cell>
        </row>
        <row r="3574">
          <cell r="G3574" t="str">
            <v xml:space="preserve">Xã Gia Thanh </v>
          </cell>
          <cell r="I3574" t="str">
            <v>21711</v>
          </cell>
        </row>
        <row r="3575">
          <cell r="G3575" t="str">
            <v>Xã Tiên Du</v>
          </cell>
          <cell r="I3575" t="str">
            <v>21711</v>
          </cell>
        </row>
        <row r="3576">
          <cell r="G3576" t="str">
            <v>Xã Bình Bộ</v>
          </cell>
          <cell r="I3576" t="str">
            <v>21711</v>
          </cell>
        </row>
        <row r="3577">
          <cell r="G3577" t="str">
            <v>Xã An Đạo</v>
          </cell>
          <cell r="I3577" t="str">
            <v>21711</v>
          </cell>
        </row>
        <row r="3578">
          <cell r="G3578" t="str">
            <v>Xã Vĩnh Phú</v>
          </cell>
          <cell r="I3578" t="str">
            <v>21711</v>
          </cell>
        </row>
        <row r="3579">
          <cell r="G3579" t="str">
            <v>Xã Trị Quận</v>
          </cell>
          <cell r="I3579" t="str">
            <v>21711</v>
          </cell>
        </row>
        <row r="3580">
          <cell r="G3580" t="str">
            <v>Xã Tử Đà</v>
          </cell>
          <cell r="I3580" t="str">
            <v>21711</v>
          </cell>
        </row>
        <row r="3581">
          <cell r="G3581" t="str">
            <v>Thị trấn Phong Châu</v>
          </cell>
          <cell r="I3581" t="str">
            <v>21711</v>
          </cell>
        </row>
        <row r="3582">
          <cell r="G3582" t="str">
            <v>Xã Trung Giáp</v>
          </cell>
          <cell r="I3582" t="str">
            <v>21711</v>
          </cell>
        </row>
        <row r="3583">
          <cell r="G3583" t="str">
            <v xml:space="preserve">Xã Phú Lộc </v>
          </cell>
          <cell r="I3583" t="str">
            <v>21711</v>
          </cell>
        </row>
        <row r="3584">
          <cell r="G3584" t="str">
            <v>Xã Phú Nham</v>
          </cell>
          <cell r="I3584" t="str">
            <v>21711</v>
          </cell>
        </row>
        <row r="3585">
          <cell r="G3585" t="str">
            <v xml:space="preserve">Xã Phù Ninh </v>
          </cell>
          <cell r="I3585" t="str">
            <v>21711</v>
          </cell>
        </row>
        <row r="3586">
          <cell r="G3586" t="str">
            <v>Xã Lệ Mỹ</v>
          </cell>
          <cell r="I3586" t="str">
            <v>21711</v>
          </cell>
        </row>
        <row r="3587">
          <cell r="G3587" t="str">
            <v xml:space="preserve">Xã Tuy Lộc </v>
          </cell>
          <cell r="I3587" t="str">
            <v>21713</v>
          </cell>
        </row>
        <row r="3588">
          <cell r="G3588" t="str">
            <v>Xã Ngô Xá</v>
          </cell>
          <cell r="I3588" t="str">
            <v>21713</v>
          </cell>
        </row>
        <row r="3589">
          <cell r="G3589" t="str">
            <v>Xã Phương Xá</v>
          </cell>
          <cell r="I3589" t="str">
            <v>21713</v>
          </cell>
        </row>
        <row r="3590">
          <cell r="G3590" t="str">
            <v>Xã Đồng Cam</v>
          </cell>
          <cell r="I3590" t="str">
            <v>21713</v>
          </cell>
        </row>
        <row r="3591">
          <cell r="G3591" t="str">
            <v>Xã Thụy Liễu</v>
          </cell>
          <cell r="I3591" t="str">
            <v>21713</v>
          </cell>
        </row>
        <row r="3592">
          <cell r="G3592" t="str">
            <v xml:space="preserve">Xã Phùng Xá  </v>
          </cell>
          <cell r="I3592" t="str">
            <v>21713</v>
          </cell>
        </row>
        <row r="3593">
          <cell r="G3593" t="str">
            <v>Xã Sai Nga</v>
          </cell>
          <cell r="I3593" t="str">
            <v>21713</v>
          </cell>
        </row>
        <row r="3594">
          <cell r="G3594" t="str">
            <v>Xã Tùng Khê</v>
          </cell>
          <cell r="I3594" t="str">
            <v>21713</v>
          </cell>
        </row>
        <row r="3595">
          <cell r="G3595" t="str">
            <v>Xã Văn Bán</v>
          </cell>
          <cell r="I3595" t="str">
            <v>21713</v>
          </cell>
        </row>
        <row r="3596">
          <cell r="G3596" t="str">
            <v>Xã Thanh Nga</v>
          </cell>
          <cell r="I3596" t="str">
            <v>21713</v>
          </cell>
        </row>
        <row r="3597">
          <cell r="G3597" t="str">
            <v>Xã Phú Khê</v>
          </cell>
          <cell r="I3597" t="str">
            <v>21713</v>
          </cell>
        </row>
        <row r="3598">
          <cell r="G3598" t="str">
            <v>Xã Sơn Tình</v>
          </cell>
          <cell r="I3598" t="str">
            <v>21713</v>
          </cell>
        </row>
        <row r="3599">
          <cell r="G3599" t="str">
            <v>Xã Yên Tập</v>
          </cell>
          <cell r="I3599" t="str">
            <v>21713</v>
          </cell>
        </row>
        <row r="3600">
          <cell r="G3600" t="str">
            <v>Xã Tạ Xá</v>
          </cell>
          <cell r="I3600" t="str">
            <v>21713</v>
          </cell>
        </row>
        <row r="3601">
          <cell r="G3601" t="str">
            <v xml:space="preserve">Xã Phú Lạc </v>
          </cell>
          <cell r="I3601" t="str">
            <v>21713</v>
          </cell>
        </row>
        <row r="3602">
          <cell r="G3602" t="str">
            <v>Xã Tình Cương</v>
          </cell>
          <cell r="I3602" t="str">
            <v>21713</v>
          </cell>
        </row>
        <row r="3603">
          <cell r="G3603" t="str">
            <v>Xã Văn Khúc</v>
          </cell>
          <cell r="I3603" t="str">
            <v>21713</v>
          </cell>
        </row>
        <row r="3604">
          <cell r="G3604" t="str">
            <v>Xã Yên Dưỡng</v>
          </cell>
          <cell r="I3604" t="str">
            <v>21713</v>
          </cell>
        </row>
        <row r="3605">
          <cell r="G3605" t="str">
            <v>Xã Điêu Lương</v>
          </cell>
          <cell r="I3605" t="str">
            <v>21713</v>
          </cell>
        </row>
        <row r="3606">
          <cell r="G3606" t="str">
            <v>Xã Đồng Lương</v>
          </cell>
          <cell r="I3606" t="str">
            <v>21713</v>
          </cell>
        </row>
        <row r="3607">
          <cell r="G3607" t="str">
            <v>Xã Tiên Lương</v>
          </cell>
          <cell r="I3607" t="str">
            <v>21713</v>
          </cell>
        </row>
        <row r="3608">
          <cell r="G3608" t="str">
            <v>Xã Cấp Dẫn</v>
          </cell>
          <cell r="I3608" t="str">
            <v>21713</v>
          </cell>
        </row>
        <row r="3609">
          <cell r="G3609" t="str">
            <v>Xã Hiền Đa</v>
          </cell>
          <cell r="I3609" t="str">
            <v>21713</v>
          </cell>
        </row>
        <row r="3610">
          <cell r="G3610" t="str">
            <v>Thị trấn Sông Thao</v>
          </cell>
          <cell r="I3610" t="str">
            <v>21713</v>
          </cell>
        </row>
        <row r="3611">
          <cell r="G3611" t="str">
            <v>Xã Phượng Vĩ</v>
          </cell>
          <cell r="I3611" t="str">
            <v>21713</v>
          </cell>
        </row>
        <row r="3612">
          <cell r="G3612" t="str">
            <v>Xã Sơn Nga</v>
          </cell>
          <cell r="I3612" t="str">
            <v>21713</v>
          </cell>
        </row>
        <row r="3613">
          <cell r="G3613" t="str">
            <v>Xã Tam Sơn</v>
          </cell>
          <cell r="I3613" t="str">
            <v>21713</v>
          </cell>
        </row>
        <row r="3614">
          <cell r="G3614" t="str">
            <v>Xã Xương Thịnh</v>
          </cell>
          <cell r="I3614" t="str">
            <v>21713</v>
          </cell>
        </row>
        <row r="3615">
          <cell r="G3615" t="str">
            <v>Xã Hương Lung</v>
          </cell>
          <cell r="I3615" t="str">
            <v>21713</v>
          </cell>
        </row>
        <row r="3616">
          <cell r="G3616" t="str">
            <v>Xã Chương Xá</v>
          </cell>
          <cell r="I3616" t="str">
            <v>21713</v>
          </cell>
        </row>
        <row r="3617">
          <cell r="G3617" t="str">
            <v>Xã Cát Trù</v>
          </cell>
          <cell r="I3617" t="str">
            <v>21713</v>
          </cell>
        </row>
        <row r="3618">
          <cell r="G3618" t="str">
            <v>Xã Mỹ Lung</v>
          </cell>
          <cell r="I3618" t="str">
            <v>21715</v>
          </cell>
        </row>
        <row r="3619">
          <cell r="G3619" t="str">
            <v xml:space="preserve">Xã Mỹ Lương </v>
          </cell>
          <cell r="I3619" t="str">
            <v>21715</v>
          </cell>
        </row>
        <row r="3620">
          <cell r="G3620" t="str">
            <v xml:space="preserve">Xã Lương Sơn  </v>
          </cell>
          <cell r="I3620" t="str">
            <v>21715</v>
          </cell>
        </row>
        <row r="3621">
          <cell r="G3621" t="str">
            <v>Xã Xuân An</v>
          </cell>
          <cell r="I3621" t="str">
            <v>21715</v>
          </cell>
        </row>
        <row r="3622">
          <cell r="G3622" t="str">
            <v xml:space="preserve">Xã Trung Sơn </v>
          </cell>
          <cell r="I3622" t="str">
            <v>21715</v>
          </cell>
        </row>
        <row r="3623">
          <cell r="G3623" t="str">
            <v xml:space="preserve">Xã Hưng Long  </v>
          </cell>
          <cell r="I3623" t="str">
            <v>21715</v>
          </cell>
        </row>
        <row r="3624">
          <cell r="G3624" t="str">
            <v xml:space="preserve">Xã Đồng Lạc    </v>
          </cell>
          <cell r="I3624" t="str">
            <v>21715</v>
          </cell>
        </row>
        <row r="3625">
          <cell r="G3625" t="str">
            <v>Xã Thượng Long</v>
          </cell>
          <cell r="I3625" t="str">
            <v>21715</v>
          </cell>
        </row>
        <row r="3626">
          <cell r="G3626" t="str">
            <v xml:space="preserve">Xã Đồng Thịnh </v>
          </cell>
          <cell r="I3626" t="str">
            <v>21715</v>
          </cell>
        </row>
        <row r="3627">
          <cell r="G3627" t="str">
            <v xml:space="preserve">Xã Minh Hòa   </v>
          </cell>
          <cell r="I3627" t="str">
            <v>21715</v>
          </cell>
        </row>
        <row r="3628">
          <cell r="G3628" t="str">
            <v>Xã Ngọc Lập</v>
          </cell>
          <cell r="I3628" t="str">
            <v>21715</v>
          </cell>
        </row>
        <row r="3629">
          <cell r="G3629" t="str">
            <v>Xã Ngọc Đồng</v>
          </cell>
          <cell r="I3629" t="str">
            <v>21715</v>
          </cell>
        </row>
        <row r="3630">
          <cell r="G3630" t="str">
            <v xml:space="preserve">Xã Xuân Thủy </v>
          </cell>
          <cell r="I3630" t="str">
            <v>21715</v>
          </cell>
        </row>
        <row r="3631">
          <cell r="G3631" t="str">
            <v>Thị trấn Yên Lập</v>
          </cell>
          <cell r="I3631" t="str">
            <v>21715</v>
          </cell>
        </row>
        <row r="3632">
          <cell r="G3632" t="str">
            <v>Xã Xuân Viên</v>
          </cell>
          <cell r="I3632" t="str">
            <v>21715</v>
          </cell>
        </row>
        <row r="3633">
          <cell r="G3633" t="str">
            <v>Xã Nga Hoàng</v>
          </cell>
          <cell r="I3633" t="str">
            <v>21715</v>
          </cell>
        </row>
        <row r="3634">
          <cell r="G3634" t="str">
            <v xml:space="preserve">Xã Phúc Khánh </v>
          </cell>
          <cell r="I3634" t="str">
            <v>21715</v>
          </cell>
        </row>
        <row r="3635">
          <cell r="G3635" t="str">
            <v>Thị trấn Hưng Hoá</v>
          </cell>
          <cell r="I3635" t="str">
            <v>21717</v>
          </cell>
        </row>
        <row r="3636">
          <cell r="G3636" t="str">
            <v>Xã Hiền Quan</v>
          </cell>
          <cell r="I3636" t="str">
            <v>21717</v>
          </cell>
        </row>
        <row r="3637">
          <cell r="G3637" t="str">
            <v>Xã Hương Nha</v>
          </cell>
          <cell r="I3637" t="str">
            <v>21717</v>
          </cell>
        </row>
        <row r="3638">
          <cell r="G3638" t="str">
            <v>Xã Thanh Uyên</v>
          </cell>
          <cell r="I3638" t="str">
            <v>21717</v>
          </cell>
        </row>
        <row r="3639">
          <cell r="G3639" t="str">
            <v>Xã Văn Lương</v>
          </cell>
          <cell r="I3639" t="str">
            <v>21717</v>
          </cell>
        </row>
        <row r="3640">
          <cell r="G3640" t="str">
            <v>Xã Hùng Đô</v>
          </cell>
          <cell r="I3640" t="str">
            <v>21717</v>
          </cell>
        </row>
        <row r="3641">
          <cell r="G3641" t="str">
            <v xml:space="preserve">Xã Tam Cường </v>
          </cell>
          <cell r="I3641" t="str">
            <v>21717</v>
          </cell>
        </row>
        <row r="3642">
          <cell r="G3642" t="str">
            <v>Xã Cổ Tiết</v>
          </cell>
          <cell r="I3642" t="str">
            <v>21717</v>
          </cell>
        </row>
        <row r="3643">
          <cell r="G3643" t="str">
            <v>Xã Quang Húc</v>
          </cell>
          <cell r="I3643" t="str">
            <v>21717</v>
          </cell>
        </row>
        <row r="3644">
          <cell r="G3644" t="str">
            <v>Xã Hương Nộn</v>
          </cell>
          <cell r="I3644" t="str">
            <v>21717</v>
          </cell>
        </row>
        <row r="3645">
          <cell r="G3645" t="str">
            <v>Xã Thọ Văn</v>
          </cell>
          <cell r="I3645" t="str">
            <v>21717</v>
          </cell>
        </row>
        <row r="3646">
          <cell r="G3646" t="str">
            <v>Xã Dậu Dương</v>
          </cell>
          <cell r="I3646" t="str">
            <v>21717</v>
          </cell>
        </row>
        <row r="3647">
          <cell r="G3647" t="str">
            <v xml:space="preserve">Xã Thượng Nông </v>
          </cell>
          <cell r="I3647" t="str">
            <v>21717</v>
          </cell>
        </row>
        <row r="3648">
          <cell r="G3648" t="str">
            <v>Xã Tứ Mỹ</v>
          </cell>
          <cell r="I3648" t="str">
            <v>21717</v>
          </cell>
        </row>
        <row r="3649">
          <cell r="G3649" t="str">
            <v xml:space="preserve">Xã Dị Nậu </v>
          </cell>
          <cell r="I3649" t="str">
            <v>21717</v>
          </cell>
        </row>
        <row r="3650">
          <cell r="G3650" t="str">
            <v>Xã Vực Trường</v>
          </cell>
          <cell r="I3650" t="str">
            <v>21717</v>
          </cell>
        </row>
        <row r="3651">
          <cell r="G3651" t="str">
            <v xml:space="preserve">Xã Xuân Quang  </v>
          </cell>
          <cell r="I3651" t="str">
            <v>21717</v>
          </cell>
        </row>
        <row r="3652">
          <cell r="G3652" t="str">
            <v>Xã Phương Thịnh</v>
          </cell>
          <cell r="I3652" t="str">
            <v>21717</v>
          </cell>
        </row>
        <row r="3653">
          <cell r="G3653" t="str">
            <v>Xã Tề Lễ</v>
          </cell>
          <cell r="I3653" t="str">
            <v>21717</v>
          </cell>
        </row>
        <row r="3654">
          <cell r="G3654" t="str">
            <v>Xã Hồng Đà</v>
          </cell>
          <cell r="I3654" t="str">
            <v>21717</v>
          </cell>
        </row>
        <row r="3655">
          <cell r="G3655" t="str">
            <v>Thị trấn Thanh Sơn</v>
          </cell>
          <cell r="I3655" t="str">
            <v>21719</v>
          </cell>
        </row>
        <row r="3656">
          <cell r="G3656" t="str">
            <v>Xã Sơn Hùng</v>
          </cell>
          <cell r="I3656" t="str">
            <v>21719</v>
          </cell>
        </row>
        <row r="3657">
          <cell r="G3657" t="str">
            <v>Xã Địch Quả</v>
          </cell>
          <cell r="I3657" t="str">
            <v>21719</v>
          </cell>
        </row>
        <row r="3658">
          <cell r="G3658" t="str">
            <v>Xã Giáp Lai</v>
          </cell>
          <cell r="I3658" t="str">
            <v>21719</v>
          </cell>
        </row>
        <row r="3659">
          <cell r="G3659" t="str">
            <v>Xã Thục Luyện</v>
          </cell>
          <cell r="I3659" t="str">
            <v>21719</v>
          </cell>
        </row>
        <row r="3660">
          <cell r="G3660" t="str">
            <v>Xã Võ Miếu</v>
          </cell>
          <cell r="I3660" t="str">
            <v>21719</v>
          </cell>
        </row>
        <row r="3661">
          <cell r="G3661" t="str">
            <v>Xã Tất Thắng</v>
          </cell>
          <cell r="I3661" t="str">
            <v>21719</v>
          </cell>
        </row>
        <row r="3662">
          <cell r="G3662" t="str">
            <v>Xã Cự Đồng</v>
          </cell>
          <cell r="I3662" t="str">
            <v>21719</v>
          </cell>
        </row>
        <row r="3663">
          <cell r="G3663" t="str">
            <v>Xã Hương Cần</v>
          </cell>
          <cell r="I3663" t="str">
            <v>21719</v>
          </cell>
        </row>
        <row r="3664">
          <cell r="G3664" t="str">
            <v>Xã Đông Cửu</v>
          </cell>
          <cell r="I3664" t="str">
            <v>21719</v>
          </cell>
        </row>
        <row r="3665">
          <cell r="G3665" t="str">
            <v xml:space="preserve">Xã Tân Lập        </v>
          </cell>
          <cell r="I3665" t="str">
            <v>21719</v>
          </cell>
        </row>
        <row r="3666">
          <cell r="G3666" t="str">
            <v xml:space="preserve">Xã Yên Lãng </v>
          </cell>
          <cell r="I3666" t="str">
            <v>21719</v>
          </cell>
        </row>
        <row r="3667">
          <cell r="G3667" t="str">
            <v>Xã Thượng Cửu</v>
          </cell>
          <cell r="I3667" t="str">
            <v>21719</v>
          </cell>
        </row>
        <row r="3668">
          <cell r="G3668" t="str">
            <v>Xã Lương Nha</v>
          </cell>
          <cell r="I3668" t="str">
            <v>21719</v>
          </cell>
        </row>
        <row r="3669">
          <cell r="G3669" t="str">
            <v xml:space="preserve">Xã Yên Sơn     </v>
          </cell>
          <cell r="I3669" t="str">
            <v>21719</v>
          </cell>
        </row>
        <row r="3670">
          <cell r="G3670" t="str">
            <v xml:space="preserve">Xã Tân Minh   </v>
          </cell>
          <cell r="I3670" t="str">
            <v>21719</v>
          </cell>
        </row>
        <row r="3671">
          <cell r="G3671" t="str">
            <v>Xã Thạch Khoán</v>
          </cell>
          <cell r="I3671" t="str">
            <v>21719</v>
          </cell>
        </row>
        <row r="3672">
          <cell r="G3672" t="str">
            <v>Xã Cự Thắng</v>
          </cell>
          <cell r="I3672" t="str">
            <v>21719</v>
          </cell>
        </row>
        <row r="3673">
          <cell r="G3673" t="str">
            <v>Xã Văn Miếu</v>
          </cell>
          <cell r="I3673" t="str">
            <v>21719</v>
          </cell>
        </row>
        <row r="3674">
          <cell r="G3674" t="str">
            <v>Xã Thắng Sơn</v>
          </cell>
          <cell r="I3674" t="str">
            <v>21719</v>
          </cell>
        </row>
        <row r="3675">
          <cell r="G3675" t="str">
            <v>Xã Khả Cửu</v>
          </cell>
          <cell r="I3675" t="str">
            <v>21719</v>
          </cell>
        </row>
        <row r="3676">
          <cell r="G3676" t="str">
            <v xml:space="preserve">Xã Yên Lương </v>
          </cell>
          <cell r="I3676" t="str">
            <v>21719</v>
          </cell>
        </row>
        <row r="3677">
          <cell r="G3677" t="str">
            <v>Xã Tinh Nhuệ</v>
          </cell>
          <cell r="I3677" t="str">
            <v>21719</v>
          </cell>
        </row>
        <row r="3678">
          <cell r="G3678" t="str">
            <v xml:space="preserve">Xã Tân Sơn  </v>
          </cell>
          <cell r="I3678" t="str">
            <v>21720</v>
          </cell>
        </row>
        <row r="3679">
          <cell r="G3679" t="str">
            <v xml:space="preserve">Xã Xuân Đài </v>
          </cell>
          <cell r="I3679" t="str">
            <v>21720</v>
          </cell>
        </row>
        <row r="3680">
          <cell r="G3680" t="str">
            <v>Xã Văn Luông</v>
          </cell>
          <cell r="I3680" t="str">
            <v>21720</v>
          </cell>
        </row>
        <row r="3681">
          <cell r="G3681" t="str">
            <v xml:space="preserve">Xã Xuân Sơn </v>
          </cell>
          <cell r="I3681" t="str">
            <v>21720</v>
          </cell>
        </row>
        <row r="3682">
          <cell r="G3682" t="str">
            <v>Xã Long Cốc</v>
          </cell>
          <cell r="I3682" t="str">
            <v>21720</v>
          </cell>
        </row>
        <row r="3683">
          <cell r="G3683" t="str">
            <v>Xã Kim Thượng</v>
          </cell>
          <cell r="I3683" t="str">
            <v>21720</v>
          </cell>
        </row>
        <row r="3684">
          <cell r="G3684" t="str">
            <v xml:space="preserve">Xã Tam Thanh </v>
          </cell>
          <cell r="I3684" t="str">
            <v>21720</v>
          </cell>
        </row>
        <row r="3685">
          <cell r="G3685" t="str">
            <v>Xã Vinh Tiền</v>
          </cell>
          <cell r="I3685" t="str">
            <v>21720</v>
          </cell>
        </row>
        <row r="3686">
          <cell r="G3686" t="str">
            <v xml:space="preserve">Xã Đồng Sơn </v>
          </cell>
          <cell r="I3686" t="str">
            <v>21720</v>
          </cell>
        </row>
        <row r="3687">
          <cell r="G3687" t="str">
            <v>Xã Minh Đài</v>
          </cell>
          <cell r="I3687" t="str">
            <v>21720</v>
          </cell>
        </row>
        <row r="3688">
          <cell r="G3688" t="str">
            <v xml:space="preserve">Xã Tân Phú  </v>
          </cell>
          <cell r="I3688" t="str">
            <v>21720</v>
          </cell>
        </row>
        <row r="3689">
          <cell r="G3689" t="str">
            <v>Xã Thu Cúc</v>
          </cell>
          <cell r="I3689" t="str">
            <v>21720</v>
          </cell>
        </row>
        <row r="3690">
          <cell r="G3690" t="str">
            <v>Xã Thạch Kiệt</v>
          </cell>
          <cell r="I3690" t="str">
            <v>21720</v>
          </cell>
        </row>
        <row r="3691">
          <cell r="G3691" t="str">
            <v>Xã Thu Ngạc</v>
          </cell>
          <cell r="I3691" t="str">
            <v>21720</v>
          </cell>
        </row>
        <row r="3692">
          <cell r="G3692" t="str">
            <v>Xã Kiệt Sơn</v>
          </cell>
          <cell r="I3692" t="str">
            <v>21720</v>
          </cell>
        </row>
        <row r="3693">
          <cell r="G3693" t="str">
            <v>Xã Lai Đồng</v>
          </cell>
          <cell r="I3693" t="str">
            <v>21720</v>
          </cell>
        </row>
        <row r="3694">
          <cell r="G3694" t="str">
            <v xml:space="preserve">Xã Mỹ Thuận </v>
          </cell>
          <cell r="I3694" t="str">
            <v>21720</v>
          </cell>
        </row>
        <row r="3695">
          <cell r="G3695" t="str">
            <v>Xã Bản Nguyên</v>
          </cell>
          <cell r="I3695" t="str">
            <v>21721</v>
          </cell>
        </row>
        <row r="3696">
          <cell r="G3696" t="str">
            <v>Xã Tứ Xã</v>
          </cell>
          <cell r="I3696" t="str">
            <v>21721</v>
          </cell>
        </row>
        <row r="3697">
          <cell r="G3697" t="str">
            <v>Thị trấn Lâm Thao</v>
          </cell>
          <cell r="I3697" t="str">
            <v>21721</v>
          </cell>
        </row>
        <row r="3698">
          <cell r="G3698" t="str">
            <v xml:space="preserve">Thị trấn Hùng Sơn </v>
          </cell>
          <cell r="I3698" t="str">
            <v>21721</v>
          </cell>
        </row>
        <row r="3699">
          <cell r="G3699" t="str">
            <v>Xã Xuân Lũng</v>
          </cell>
          <cell r="I3699" t="str">
            <v>21721</v>
          </cell>
        </row>
        <row r="3700">
          <cell r="G3700" t="str">
            <v>Xã Sơn Vi</v>
          </cell>
          <cell r="I3700" t="str">
            <v>21721</v>
          </cell>
        </row>
        <row r="3701">
          <cell r="G3701" t="str">
            <v>Xã Sơn Dương</v>
          </cell>
          <cell r="I3701" t="str">
            <v>21721</v>
          </cell>
        </row>
        <row r="3702">
          <cell r="G3702" t="str">
            <v>Xã Cao Xá</v>
          </cell>
          <cell r="I3702" t="str">
            <v>21721</v>
          </cell>
        </row>
        <row r="3703">
          <cell r="G3703" t="str">
            <v xml:space="preserve">Xã Vĩnh Lại </v>
          </cell>
          <cell r="I3703" t="str">
            <v>21721</v>
          </cell>
        </row>
        <row r="3704">
          <cell r="G3704" t="str">
            <v>Xã Thạch Sơn</v>
          </cell>
          <cell r="I3704" t="str">
            <v>21721</v>
          </cell>
        </row>
        <row r="3705">
          <cell r="G3705" t="str">
            <v>Xã Tiên Kiên</v>
          </cell>
          <cell r="I3705" t="str">
            <v>21721</v>
          </cell>
        </row>
        <row r="3706">
          <cell r="G3706" t="str">
            <v>Xã Xuân Huy</v>
          </cell>
          <cell r="I3706" t="str">
            <v>21721</v>
          </cell>
        </row>
        <row r="3707">
          <cell r="G3707" t="str">
            <v>Xã Hợp Hải</v>
          </cell>
          <cell r="I3707" t="str">
            <v>21721</v>
          </cell>
        </row>
        <row r="3708">
          <cell r="G3708" t="str">
            <v>Xã Kinh Kệ</v>
          </cell>
          <cell r="I3708" t="str">
            <v>21721</v>
          </cell>
        </row>
        <row r="3709">
          <cell r="G3709" t="str">
            <v xml:space="preserve">Xã Đào Xá </v>
          </cell>
          <cell r="I3709" t="str">
            <v>21723</v>
          </cell>
        </row>
        <row r="3710">
          <cell r="G3710" t="str">
            <v>Xã Xuân Lộc</v>
          </cell>
          <cell r="I3710" t="str">
            <v>21723</v>
          </cell>
        </row>
        <row r="3711">
          <cell r="G3711" t="str">
            <v>Thị trấn Thanh Thuỷ</v>
          </cell>
          <cell r="I3711" t="str">
            <v>21723</v>
          </cell>
        </row>
        <row r="3712">
          <cell r="G3712" t="str">
            <v>Xã Sơn Thủy</v>
          </cell>
          <cell r="I3712" t="str">
            <v>21723</v>
          </cell>
        </row>
        <row r="3713">
          <cell r="G3713" t="str">
            <v>Xã Bảo Yên</v>
          </cell>
          <cell r="I3713" t="str">
            <v>21723</v>
          </cell>
        </row>
        <row r="3714">
          <cell r="G3714" t="str">
            <v>Xã Đồng Luận</v>
          </cell>
          <cell r="I3714" t="str">
            <v>21723</v>
          </cell>
        </row>
        <row r="3715">
          <cell r="G3715" t="str">
            <v>Xã Hoàng Xá</v>
          </cell>
          <cell r="I3715" t="str">
            <v>21723</v>
          </cell>
        </row>
        <row r="3716">
          <cell r="G3716" t="str">
            <v xml:space="preserve">Xã Trung Thịnh </v>
          </cell>
          <cell r="I3716" t="str">
            <v>21723</v>
          </cell>
        </row>
        <row r="3717">
          <cell r="G3717" t="str">
            <v>Xã Phượng Mao</v>
          </cell>
          <cell r="I3717" t="str">
            <v>21723</v>
          </cell>
        </row>
        <row r="3718">
          <cell r="G3718" t="str">
            <v>Xã Tu Vũ</v>
          </cell>
          <cell r="I3718" t="str">
            <v>21723</v>
          </cell>
        </row>
        <row r="3719">
          <cell r="G3719" t="str">
            <v>Xã Thạch Đồng</v>
          </cell>
          <cell r="I3719" t="str">
            <v>21723</v>
          </cell>
        </row>
        <row r="3720">
          <cell r="G3720" t="str">
            <v>Xã Yến Mao</v>
          </cell>
          <cell r="I3720" t="str">
            <v>21723</v>
          </cell>
        </row>
        <row r="3721">
          <cell r="G3721" t="str">
            <v>Xã Tân Phương</v>
          </cell>
          <cell r="I3721" t="str">
            <v>21723</v>
          </cell>
        </row>
        <row r="3722">
          <cell r="G3722" t="str">
            <v>Xã Đoan Hạ</v>
          </cell>
          <cell r="I3722" t="str">
            <v>21723</v>
          </cell>
        </row>
        <row r="3723">
          <cell r="G3723" t="str">
            <v xml:space="preserve">Xã Trung Nghĩa </v>
          </cell>
          <cell r="I3723" t="str">
            <v>21723</v>
          </cell>
        </row>
        <row r="3724">
          <cell r="G3724" t="str">
            <v>Phường Hội Hợp</v>
          </cell>
          <cell r="I3724" t="str">
            <v>21901</v>
          </cell>
        </row>
        <row r="3725">
          <cell r="G3725" t="str">
            <v>Phường Đống Đa</v>
          </cell>
          <cell r="I3725" t="str">
            <v>21901</v>
          </cell>
        </row>
        <row r="3726">
          <cell r="G3726" t="str">
            <v xml:space="preserve">Phường Ngô Quyền  </v>
          </cell>
          <cell r="I3726" t="str">
            <v>21901</v>
          </cell>
        </row>
        <row r="3727">
          <cell r="G3727" t="str">
            <v>Xã Định Trung</v>
          </cell>
          <cell r="I3727" t="str">
            <v>21901</v>
          </cell>
        </row>
        <row r="3728">
          <cell r="G3728" t="str">
            <v>Phường Khai Quang</v>
          </cell>
          <cell r="I3728" t="str">
            <v>21901</v>
          </cell>
        </row>
        <row r="3729">
          <cell r="G3729" t="str">
            <v>Xã Thanh Trù</v>
          </cell>
          <cell r="I3729" t="str">
            <v>21901</v>
          </cell>
        </row>
        <row r="3730">
          <cell r="G3730" t="str">
            <v>Phường Tích Sơn</v>
          </cell>
          <cell r="I3730" t="str">
            <v>21901</v>
          </cell>
        </row>
        <row r="3731">
          <cell r="G3731" t="str">
            <v>Phường Liên Bảo</v>
          </cell>
          <cell r="I3731" t="str">
            <v>21901</v>
          </cell>
        </row>
        <row r="3732">
          <cell r="G3732" t="str">
            <v xml:space="preserve">Phường Đồng Tâm  </v>
          </cell>
          <cell r="I3732" t="str">
            <v>21901</v>
          </cell>
        </row>
        <row r="3733">
          <cell r="G3733" t="str">
            <v xml:space="preserve">Phường Hùng Vương  </v>
          </cell>
          <cell r="I3733" t="str">
            <v>21902</v>
          </cell>
        </row>
        <row r="3734">
          <cell r="G3734" t="str">
            <v>Phường Trưng Nhị</v>
          </cell>
          <cell r="I3734" t="str">
            <v>21902</v>
          </cell>
        </row>
        <row r="3735">
          <cell r="G3735" t="str">
            <v>Phường Xuân Hòa</v>
          </cell>
          <cell r="I3735" t="str">
            <v>21902</v>
          </cell>
        </row>
        <row r="3736">
          <cell r="G3736" t="str">
            <v xml:space="preserve">Xã Cao Minh  </v>
          </cell>
          <cell r="I3736" t="str">
            <v>21902</v>
          </cell>
        </row>
        <row r="3737">
          <cell r="G3737" t="str">
            <v>Xã Nam Viêm</v>
          </cell>
          <cell r="I3737" t="str">
            <v>21902</v>
          </cell>
        </row>
        <row r="3738">
          <cell r="G3738" t="str">
            <v>Xã Tiền Châu</v>
          </cell>
          <cell r="I3738" t="str">
            <v>21902</v>
          </cell>
        </row>
        <row r="3739">
          <cell r="G3739" t="str">
            <v>Phường Phúc Thắng</v>
          </cell>
          <cell r="I3739" t="str">
            <v>21902</v>
          </cell>
        </row>
        <row r="3740">
          <cell r="G3740" t="str">
            <v>Phường Trưng Trắc</v>
          </cell>
          <cell r="I3740" t="str">
            <v>21902</v>
          </cell>
        </row>
        <row r="3741">
          <cell r="G3741" t="str">
            <v xml:space="preserve">Xã Ngọc Thanh </v>
          </cell>
          <cell r="I3741" t="str">
            <v>21902</v>
          </cell>
        </row>
        <row r="3742">
          <cell r="G3742" t="str">
            <v xml:space="preserve">Phường Đồng Xuân </v>
          </cell>
          <cell r="I3742" t="str">
            <v>21902</v>
          </cell>
        </row>
        <row r="3743">
          <cell r="G3743" t="str">
            <v>Xã Đình Chu</v>
          </cell>
          <cell r="I3743" t="str">
            <v>21903</v>
          </cell>
        </row>
        <row r="3744">
          <cell r="G3744" t="str">
            <v>Xã Triệu Đề</v>
          </cell>
          <cell r="I3744" t="str">
            <v>21903</v>
          </cell>
        </row>
        <row r="3745">
          <cell r="G3745" t="str">
            <v xml:space="preserve">Xã Sơn Đông </v>
          </cell>
          <cell r="I3745" t="str">
            <v>21903</v>
          </cell>
        </row>
        <row r="3746">
          <cell r="G3746" t="str">
            <v>Xã Văn Quán</v>
          </cell>
          <cell r="I3746" t="str">
            <v>21903</v>
          </cell>
        </row>
        <row r="3747">
          <cell r="G3747" t="str">
            <v xml:space="preserve">Xã Quang Sơn  </v>
          </cell>
          <cell r="I3747" t="str">
            <v>21903</v>
          </cell>
        </row>
        <row r="3748">
          <cell r="G3748" t="str">
            <v xml:space="preserve">Xã Ngọc Mỹ </v>
          </cell>
          <cell r="I3748" t="str">
            <v>21903</v>
          </cell>
        </row>
        <row r="3749">
          <cell r="G3749" t="str">
            <v xml:space="preserve">Xã Hợp Lý </v>
          </cell>
          <cell r="I3749" t="str">
            <v>21903</v>
          </cell>
        </row>
        <row r="3750">
          <cell r="G3750" t="str">
            <v>Xã Liễn Sơn</v>
          </cell>
          <cell r="I3750" t="str">
            <v>21903</v>
          </cell>
        </row>
        <row r="3751">
          <cell r="G3751" t="str">
            <v xml:space="preserve">Xã Xuân Hòa    </v>
          </cell>
          <cell r="I3751" t="str">
            <v>21903</v>
          </cell>
        </row>
        <row r="3752">
          <cell r="G3752" t="str">
            <v>Xã Tử Du</v>
          </cell>
          <cell r="I3752" t="str">
            <v>21903</v>
          </cell>
        </row>
        <row r="3753">
          <cell r="G3753" t="str">
            <v>Xã Bàn Giản</v>
          </cell>
          <cell r="I3753" t="str">
            <v>21903</v>
          </cell>
        </row>
        <row r="3754">
          <cell r="G3754" t="str">
            <v>Xã Xuân Lôi</v>
          </cell>
          <cell r="I3754" t="str">
            <v>21903</v>
          </cell>
        </row>
        <row r="3755">
          <cell r="G3755" t="str">
            <v>Xã Đồng ích</v>
          </cell>
          <cell r="I3755" t="str">
            <v>21903</v>
          </cell>
        </row>
        <row r="3756">
          <cell r="G3756" t="str">
            <v>Xã Bắc Bình</v>
          </cell>
          <cell r="I3756" t="str">
            <v>21903</v>
          </cell>
        </row>
        <row r="3757">
          <cell r="G3757" t="str">
            <v>Thị trấn Lập Thạch</v>
          </cell>
          <cell r="I3757" t="str">
            <v>21903</v>
          </cell>
        </row>
        <row r="3758">
          <cell r="G3758" t="str">
            <v xml:space="preserve">Xã Thái Hòa    </v>
          </cell>
          <cell r="I3758" t="str">
            <v>21903</v>
          </cell>
        </row>
        <row r="3759">
          <cell r="G3759" t="str">
            <v xml:space="preserve">Xã Liên Hòa </v>
          </cell>
          <cell r="I3759" t="str">
            <v>21903</v>
          </cell>
        </row>
        <row r="3760">
          <cell r="G3760" t="str">
            <v>Xã Tam Sơn - Đã chuyển sang Huyện Sông Lô</v>
          </cell>
          <cell r="I3760" t="str">
            <v>21903</v>
          </cell>
        </row>
        <row r="3761">
          <cell r="G3761" t="str">
            <v>Xã Tiên Lữ</v>
          </cell>
          <cell r="I3761" t="str">
            <v>21903</v>
          </cell>
        </row>
        <row r="3762">
          <cell r="G3762" t="str">
            <v>Thị trấn Hoa Sơn</v>
          </cell>
          <cell r="I3762" t="str">
            <v>21903</v>
          </cell>
        </row>
        <row r="3763">
          <cell r="G3763" t="str">
            <v>Xã Vân Trục</v>
          </cell>
          <cell r="I3763" t="str">
            <v>21903</v>
          </cell>
        </row>
        <row r="3764">
          <cell r="G3764" t="str">
            <v>Xã Hợp Châu</v>
          </cell>
          <cell r="I3764" t="str">
            <v>21904</v>
          </cell>
        </row>
        <row r="3765">
          <cell r="G3765" t="str">
            <v>Xã Đạo Trù</v>
          </cell>
          <cell r="I3765" t="str">
            <v>21904</v>
          </cell>
        </row>
        <row r="3766">
          <cell r="G3766" t="str">
            <v>Xã Bồ Lý</v>
          </cell>
          <cell r="I3766" t="str">
            <v>21904</v>
          </cell>
        </row>
        <row r="3767">
          <cell r="G3767" t="str">
            <v>Xã Tam Quan</v>
          </cell>
          <cell r="I3767" t="str">
            <v>21904</v>
          </cell>
        </row>
        <row r="3768">
          <cell r="G3768" t="str">
            <v xml:space="preserve">Xã Hồ Sơn </v>
          </cell>
          <cell r="I3768" t="str">
            <v>21904</v>
          </cell>
        </row>
        <row r="3769">
          <cell r="G3769" t="str">
            <v xml:space="preserve">Xã Minh Quang   </v>
          </cell>
          <cell r="I3769" t="str">
            <v>21904</v>
          </cell>
        </row>
        <row r="3770">
          <cell r="G3770" t="str">
            <v xml:space="preserve">Xã Yên Dương </v>
          </cell>
          <cell r="I3770" t="str">
            <v>21904</v>
          </cell>
        </row>
        <row r="3771">
          <cell r="G3771" t="str">
            <v>Thị trấn Tam Đảo</v>
          </cell>
          <cell r="I3771" t="str">
            <v>21904</v>
          </cell>
        </row>
        <row r="3772">
          <cell r="G3772" t="str">
            <v>Xã Đại Đình</v>
          </cell>
          <cell r="I3772" t="str">
            <v>21904</v>
          </cell>
        </row>
        <row r="3773">
          <cell r="G3773" t="str">
            <v>Thị trấn Hợp Hòa</v>
          </cell>
          <cell r="I3773" t="str">
            <v>21905</v>
          </cell>
        </row>
        <row r="3774">
          <cell r="G3774" t="str">
            <v>Xã Hoàng Hoa</v>
          </cell>
          <cell r="I3774" t="str">
            <v>21905</v>
          </cell>
        </row>
        <row r="3775">
          <cell r="G3775" t="str">
            <v>Xã Kim Long</v>
          </cell>
          <cell r="I3775" t="str">
            <v>21905</v>
          </cell>
        </row>
        <row r="3776">
          <cell r="G3776" t="str">
            <v>Xã Hướng Đạo</v>
          </cell>
          <cell r="I3776" t="str">
            <v>21905</v>
          </cell>
        </row>
        <row r="3777">
          <cell r="G3777" t="str">
            <v xml:space="preserve">Xã Thanh Vân  </v>
          </cell>
          <cell r="I3777" t="str">
            <v>21905</v>
          </cell>
        </row>
        <row r="3778">
          <cell r="G3778" t="str">
            <v>Xã Duy Phiên</v>
          </cell>
          <cell r="I3778" t="str">
            <v>21905</v>
          </cell>
        </row>
        <row r="3779">
          <cell r="G3779" t="str">
            <v>Xã Hoàng Lâu</v>
          </cell>
          <cell r="I3779" t="str">
            <v>21905</v>
          </cell>
        </row>
        <row r="3780">
          <cell r="G3780" t="str">
            <v xml:space="preserve">Xã Vân Hội </v>
          </cell>
          <cell r="I3780" t="str">
            <v>21905</v>
          </cell>
        </row>
        <row r="3781">
          <cell r="G3781" t="str">
            <v>Xã Hợp Thịnh</v>
          </cell>
          <cell r="I3781" t="str">
            <v>21905</v>
          </cell>
        </row>
        <row r="3782">
          <cell r="G3782" t="str">
            <v>Xã Đạo Tú</v>
          </cell>
          <cell r="I3782" t="str">
            <v>21905</v>
          </cell>
        </row>
        <row r="3783">
          <cell r="G3783" t="str">
            <v>Xã Đồng Tĩnh</v>
          </cell>
          <cell r="I3783" t="str">
            <v>21905</v>
          </cell>
        </row>
        <row r="3784">
          <cell r="G3784" t="str">
            <v xml:space="preserve">Xã An Hòa  </v>
          </cell>
          <cell r="I3784" t="str">
            <v>21905</v>
          </cell>
        </row>
        <row r="3785">
          <cell r="G3785" t="str">
            <v>Xã Hoàng Đan</v>
          </cell>
          <cell r="I3785" t="str">
            <v>21905</v>
          </cell>
        </row>
        <row r="3786">
          <cell r="G3786" t="str">
            <v>Thị trấn Vĩnh Tường</v>
          </cell>
          <cell r="I3786" t="str">
            <v>21907</v>
          </cell>
        </row>
        <row r="3787">
          <cell r="G3787" t="str">
            <v xml:space="preserve">Xã Yên Bình      </v>
          </cell>
          <cell r="I3787" t="str">
            <v>21907</v>
          </cell>
        </row>
        <row r="3788">
          <cell r="G3788" t="str">
            <v>Xã Chấn Hưng</v>
          </cell>
          <cell r="I3788" t="str">
            <v>21907</v>
          </cell>
        </row>
        <row r="3789">
          <cell r="G3789" t="str">
            <v xml:space="preserve">Xã Yên Lập </v>
          </cell>
          <cell r="I3789" t="str">
            <v>21907</v>
          </cell>
        </row>
        <row r="3790">
          <cell r="G3790" t="str">
            <v>Xã Việt Xuân</v>
          </cell>
          <cell r="I3790" t="str">
            <v>21907</v>
          </cell>
        </row>
        <row r="3791">
          <cell r="G3791" t="str">
            <v>Xã Bồ Sao</v>
          </cell>
          <cell r="I3791" t="str">
            <v>21907</v>
          </cell>
        </row>
        <row r="3792">
          <cell r="G3792" t="str">
            <v>Xã Lũng Hòa</v>
          </cell>
          <cell r="I3792" t="str">
            <v>21907</v>
          </cell>
        </row>
        <row r="3793">
          <cell r="G3793" t="str">
            <v>Xã Cao Đại</v>
          </cell>
          <cell r="I3793" t="str">
            <v>21907</v>
          </cell>
        </row>
        <row r="3794">
          <cell r="G3794" t="str">
            <v>Xã Vĩnh Sơn</v>
          </cell>
          <cell r="I3794" t="str">
            <v>21907</v>
          </cell>
        </row>
        <row r="3795">
          <cell r="G3795" t="str">
            <v xml:space="preserve">Xã Bình Dương </v>
          </cell>
          <cell r="I3795" t="str">
            <v>21907</v>
          </cell>
        </row>
        <row r="3796">
          <cell r="G3796" t="str">
            <v xml:space="preserve">Xã Tân Cương </v>
          </cell>
          <cell r="I3796" t="str">
            <v>21907</v>
          </cell>
        </row>
        <row r="3797">
          <cell r="G3797" t="str">
            <v>Xã Thượng Trưng</v>
          </cell>
          <cell r="I3797" t="str">
            <v>21907</v>
          </cell>
        </row>
        <row r="3798">
          <cell r="G3798" t="str">
            <v>Xã Vũ Di</v>
          </cell>
          <cell r="I3798" t="str">
            <v>21907</v>
          </cell>
        </row>
        <row r="3799">
          <cell r="G3799" t="str">
            <v>Xã Lý Nhân</v>
          </cell>
          <cell r="I3799" t="str">
            <v>21907</v>
          </cell>
        </row>
        <row r="3800">
          <cell r="G3800" t="str">
            <v>Xã Tam Phúc</v>
          </cell>
          <cell r="I3800" t="str">
            <v>21907</v>
          </cell>
        </row>
        <row r="3801">
          <cell r="G3801" t="str">
            <v>Thị trấn Tứ Trưng</v>
          </cell>
          <cell r="I3801" t="str">
            <v>21907</v>
          </cell>
        </row>
        <row r="3802">
          <cell r="G3802" t="str">
            <v xml:space="preserve">Xã An Tường </v>
          </cell>
          <cell r="I3802" t="str">
            <v>21907</v>
          </cell>
        </row>
        <row r="3803">
          <cell r="G3803" t="str">
            <v>Xã Vĩnh Thịnh</v>
          </cell>
          <cell r="I3803" t="str">
            <v>21907</v>
          </cell>
        </row>
        <row r="3804">
          <cell r="G3804" t="str">
            <v>Xã Phú Đa</v>
          </cell>
          <cell r="I3804" t="str">
            <v>21907</v>
          </cell>
        </row>
        <row r="3805">
          <cell r="G3805" t="str">
            <v xml:space="preserve">Xã Tân Tiến          </v>
          </cell>
          <cell r="I3805" t="str">
            <v>21907</v>
          </cell>
        </row>
        <row r="3806">
          <cell r="G3806" t="str">
            <v>Xã Vân Xuân</v>
          </cell>
          <cell r="I3806" t="str">
            <v>21907</v>
          </cell>
        </row>
        <row r="3807">
          <cell r="G3807" t="str">
            <v>Xã Kim Xá</v>
          </cell>
          <cell r="I3807" t="str">
            <v>21907</v>
          </cell>
        </row>
        <row r="3808">
          <cell r="G3808" t="str">
            <v>Xã Nghĩa Hưng</v>
          </cell>
          <cell r="I3808" t="str">
            <v>21907</v>
          </cell>
        </row>
        <row r="3809">
          <cell r="G3809" t="str">
            <v xml:space="preserve">Xã Đại Đồng      </v>
          </cell>
          <cell r="I3809" t="str">
            <v>21907</v>
          </cell>
        </row>
        <row r="3810">
          <cell r="G3810" t="str">
            <v>Thị trấn Thổ Tang</v>
          </cell>
          <cell r="I3810" t="str">
            <v>21907</v>
          </cell>
        </row>
        <row r="3811">
          <cell r="G3811" t="str">
            <v xml:space="preserve">Xã Phú Thịnh    </v>
          </cell>
          <cell r="I3811" t="str">
            <v>21907</v>
          </cell>
        </row>
        <row r="3812">
          <cell r="G3812" t="str">
            <v>Xã Tuân Chính</v>
          </cell>
          <cell r="I3812" t="str">
            <v>21907</v>
          </cell>
        </row>
        <row r="3813">
          <cell r="G3813" t="str">
            <v>Xã Ngũ Kiên</v>
          </cell>
          <cell r="I3813" t="str">
            <v>21907</v>
          </cell>
        </row>
        <row r="3814">
          <cell r="G3814" t="str">
            <v>Xã Vĩnh Ninh</v>
          </cell>
          <cell r="I3814" t="str">
            <v>21907</v>
          </cell>
        </row>
        <row r="3815">
          <cell r="G3815" t="str">
            <v>Xã Đồng Cương</v>
          </cell>
          <cell r="I3815" t="str">
            <v>21909</v>
          </cell>
        </row>
        <row r="3816">
          <cell r="G3816" t="str">
            <v xml:space="preserve">Xã Bình Định </v>
          </cell>
          <cell r="I3816" t="str">
            <v>21909</v>
          </cell>
        </row>
        <row r="3817">
          <cell r="G3817" t="str">
            <v>Xã Trung Nguyên</v>
          </cell>
          <cell r="I3817" t="str">
            <v>21909</v>
          </cell>
        </row>
        <row r="3818">
          <cell r="G3818" t="str">
            <v>Xã Tề Lỗ</v>
          </cell>
          <cell r="I3818" t="str">
            <v>21909</v>
          </cell>
        </row>
        <row r="3819">
          <cell r="G3819" t="str">
            <v xml:space="preserve">Xã Yên Đồng  </v>
          </cell>
          <cell r="I3819" t="str">
            <v>21909</v>
          </cell>
        </row>
        <row r="3820">
          <cell r="G3820" t="str">
            <v xml:space="preserve">Xã Văn Tiến </v>
          </cell>
          <cell r="I3820" t="str">
            <v>21909</v>
          </cell>
        </row>
        <row r="3821">
          <cell r="G3821" t="str">
            <v>Xã Nguyệt Đức</v>
          </cell>
          <cell r="I3821" t="str">
            <v>21909</v>
          </cell>
        </row>
        <row r="3822">
          <cell r="G3822" t="str">
            <v>Xã Hồng Phương</v>
          </cell>
          <cell r="I3822" t="str">
            <v>21909</v>
          </cell>
        </row>
        <row r="3823">
          <cell r="G3823" t="str">
            <v>Xã Trung Kiên</v>
          </cell>
          <cell r="I3823" t="str">
            <v>21909</v>
          </cell>
        </row>
        <row r="3824">
          <cell r="G3824" t="str">
            <v xml:space="preserve">Xã Hồng Châu </v>
          </cell>
          <cell r="I3824" t="str">
            <v>21909</v>
          </cell>
        </row>
        <row r="3825">
          <cell r="G3825" t="str">
            <v xml:space="preserve">Xã Trung Hà  </v>
          </cell>
          <cell r="I3825" t="str">
            <v>21909</v>
          </cell>
        </row>
        <row r="3826">
          <cell r="G3826" t="str">
            <v>Thị trấn Yên Lạc</v>
          </cell>
          <cell r="I3826" t="str">
            <v>21909</v>
          </cell>
        </row>
        <row r="3827">
          <cell r="G3827" t="str">
            <v xml:space="preserve">Xã Liên Châu </v>
          </cell>
          <cell r="I3827" t="str">
            <v>21909</v>
          </cell>
        </row>
        <row r="3828">
          <cell r="G3828" t="str">
            <v>Xã Đồng Văn</v>
          </cell>
          <cell r="I3828" t="str">
            <v>21909</v>
          </cell>
        </row>
        <row r="3829">
          <cell r="G3829" t="str">
            <v>Xã Tam Hồng</v>
          </cell>
          <cell r="I3829" t="str">
            <v>21909</v>
          </cell>
        </row>
        <row r="3830">
          <cell r="G3830" t="str">
            <v xml:space="preserve">Xã Yên Phương </v>
          </cell>
          <cell r="I3830" t="str">
            <v>21909</v>
          </cell>
        </row>
        <row r="3831">
          <cell r="G3831" t="str">
            <v>Xã Đại Tự</v>
          </cell>
          <cell r="I3831" t="str">
            <v>21909</v>
          </cell>
        </row>
        <row r="3832">
          <cell r="G3832" t="str">
            <v>Xã Trung Mỹ</v>
          </cell>
          <cell r="I3832" t="str">
            <v>21913</v>
          </cell>
        </row>
        <row r="3833">
          <cell r="G3833" t="str">
            <v>TT Gia Khánh</v>
          </cell>
          <cell r="I3833" t="str">
            <v>21913</v>
          </cell>
        </row>
        <row r="3834">
          <cell r="G3834" t="str">
            <v>Xã Bá Hiến</v>
          </cell>
          <cell r="I3834" t="str">
            <v>21913</v>
          </cell>
        </row>
        <row r="3835">
          <cell r="G3835" t="str">
            <v>Xã Tam Hợp</v>
          </cell>
          <cell r="I3835" t="str">
            <v>21913</v>
          </cell>
        </row>
        <row r="3836">
          <cell r="G3836" t="str">
            <v xml:space="preserve">Xã Hương Sơn  </v>
          </cell>
          <cell r="I3836" t="str">
            <v>21913</v>
          </cell>
        </row>
        <row r="3837">
          <cell r="G3837" t="str">
            <v xml:space="preserve">Xã Thiện Kế </v>
          </cell>
          <cell r="I3837" t="str">
            <v>21913</v>
          </cell>
        </row>
        <row r="3838">
          <cell r="G3838" t="str">
            <v xml:space="preserve">Xã Đạo Đức </v>
          </cell>
          <cell r="I3838" t="str">
            <v>21913</v>
          </cell>
        </row>
        <row r="3839">
          <cell r="G3839" t="str">
            <v xml:space="preserve">Xã Tân Phong   </v>
          </cell>
          <cell r="I3839" t="str">
            <v>21913</v>
          </cell>
        </row>
        <row r="3840">
          <cell r="G3840" t="str">
            <v>Xã Quất Lưu</v>
          </cell>
          <cell r="I3840" t="str">
            <v>21913</v>
          </cell>
        </row>
        <row r="3841">
          <cell r="G3841" t="str">
            <v xml:space="preserve">Xã Phú Xuân </v>
          </cell>
          <cell r="I3841" t="str">
            <v>21913</v>
          </cell>
        </row>
        <row r="3842">
          <cell r="G3842" t="str">
            <v>Xã Sơn Lôi</v>
          </cell>
          <cell r="I3842" t="str">
            <v>21913</v>
          </cell>
        </row>
        <row r="3843">
          <cell r="G3843" t="str">
            <v>Thị trấn Thanh Lãng</v>
          </cell>
          <cell r="I3843" t="str">
            <v>21913</v>
          </cell>
        </row>
        <row r="3844">
          <cell r="G3844" t="str">
            <v>Thị trấn Hương Canh</v>
          </cell>
          <cell r="I3844" t="str">
            <v>21913</v>
          </cell>
        </row>
        <row r="3845">
          <cell r="G3845" t="str">
            <v xml:space="preserve">Xã Đồng Thịnh  </v>
          </cell>
          <cell r="I3845" t="str">
            <v>21915</v>
          </cell>
        </row>
        <row r="3846">
          <cell r="G3846" t="str">
            <v>Xã Tứ Yên</v>
          </cell>
          <cell r="I3846" t="str">
            <v>21915</v>
          </cell>
        </row>
        <row r="3847">
          <cell r="G3847" t="str">
            <v>Xã Cao Phong</v>
          </cell>
          <cell r="I3847" t="str">
            <v>21915</v>
          </cell>
        </row>
        <row r="3848">
          <cell r="G3848" t="str">
            <v>Xã Lãng Công</v>
          </cell>
          <cell r="I3848" t="str">
            <v>21915</v>
          </cell>
        </row>
        <row r="3849">
          <cell r="G3849" t="str">
            <v>Xã Bạch Lưu</v>
          </cell>
          <cell r="I3849" t="str">
            <v>21915</v>
          </cell>
        </row>
        <row r="3850">
          <cell r="G3850" t="str">
            <v>Xã Hải Lựu</v>
          </cell>
          <cell r="I3850" t="str">
            <v>21915</v>
          </cell>
        </row>
        <row r="3851">
          <cell r="G3851" t="str">
            <v xml:space="preserve">Xã Nhân Đạo </v>
          </cell>
          <cell r="I3851" t="str">
            <v>21915</v>
          </cell>
        </row>
        <row r="3852">
          <cell r="G3852" t="str">
            <v>Xã Đôn Nhân</v>
          </cell>
          <cell r="I3852" t="str">
            <v>21915</v>
          </cell>
        </row>
        <row r="3853">
          <cell r="G3853" t="str">
            <v>Xã Phương Khoan</v>
          </cell>
          <cell r="I3853" t="str">
            <v>21915</v>
          </cell>
        </row>
        <row r="3854">
          <cell r="G3854" t="str">
            <v>Xã Nhạo Sơn</v>
          </cell>
          <cell r="I3854" t="str">
            <v>21915</v>
          </cell>
        </row>
        <row r="3855">
          <cell r="G3855" t="str">
            <v>Xã Như Thụy</v>
          </cell>
          <cell r="I3855" t="str">
            <v>21915</v>
          </cell>
        </row>
        <row r="3856">
          <cell r="G3856" t="str">
            <v>Xã Đức Bác</v>
          </cell>
          <cell r="I3856" t="str">
            <v>21915</v>
          </cell>
        </row>
        <row r="3857">
          <cell r="G3857" t="str">
            <v>Xã Quang Yên</v>
          </cell>
          <cell r="I3857" t="str">
            <v>21915</v>
          </cell>
        </row>
        <row r="3858">
          <cell r="G3858" t="str">
            <v>Xã Đồng Quế</v>
          </cell>
          <cell r="I3858" t="str">
            <v>21915</v>
          </cell>
        </row>
        <row r="3859">
          <cell r="G3859" t="str">
            <v xml:space="preserve">Thị trấn Tam Sơn </v>
          </cell>
          <cell r="I3859" t="str">
            <v>21915</v>
          </cell>
        </row>
        <row r="3860">
          <cell r="G3860" t="str">
            <v>Xã Yên Thạch</v>
          </cell>
          <cell r="I3860" t="str">
            <v>21915</v>
          </cell>
        </row>
        <row r="3861">
          <cell r="G3861" t="str">
            <v xml:space="preserve">Xã Tân Lập         </v>
          </cell>
          <cell r="I3861" t="str">
            <v>21915</v>
          </cell>
        </row>
        <row r="3862">
          <cell r="G3862" t="str">
            <v xml:space="preserve">Phường Lê Lợi   </v>
          </cell>
          <cell r="I3862" t="str">
            <v>22101</v>
          </cell>
        </row>
        <row r="3863">
          <cell r="G3863" t="str">
            <v>Phường Mỹ Độ</v>
          </cell>
          <cell r="I3863" t="str">
            <v>22101</v>
          </cell>
        </row>
        <row r="3864">
          <cell r="G3864" t="str">
            <v>Phường Thọ Xương</v>
          </cell>
          <cell r="I3864" t="str">
            <v>22101</v>
          </cell>
        </row>
        <row r="3865">
          <cell r="G3865" t="str">
            <v xml:space="preserve">Phường Trần Nguyên Hãn </v>
          </cell>
          <cell r="I3865" t="str">
            <v>22101</v>
          </cell>
        </row>
        <row r="3866">
          <cell r="G3866" t="str">
            <v xml:space="preserve">Phường Hoàng Văn Thụ    </v>
          </cell>
          <cell r="I3866" t="str">
            <v>22101</v>
          </cell>
        </row>
        <row r="3867">
          <cell r="G3867" t="str">
            <v xml:space="preserve">Phường Trần Phú   </v>
          </cell>
          <cell r="I3867" t="str">
            <v>22101</v>
          </cell>
        </row>
        <row r="3868">
          <cell r="G3868" t="str">
            <v xml:space="preserve">Xã Song Mai </v>
          </cell>
          <cell r="I3868" t="str">
            <v>22101</v>
          </cell>
        </row>
        <row r="3869">
          <cell r="G3869" t="str">
            <v xml:space="preserve">Phường Ngô Quyền   </v>
          </cell>
          <cell r="I3869" t="str">
            <v>22101</v>
          </cell>
        </row>
        <row r="3870">
          <cell r="G3870" t="str">
            <v>Xã Dĩnh Trì</v>
          </cell>
          <cell r="I3870" t="str">
            <v>22101</v>
          </cell>
        </row>
        <row r="3871">
          <cell r="G3871" t="str">
            <v xml:space="preserve">Xã Tân Mỹ  </v>
          </cell>
          <cell r="I3871" t="str">
            <v>22101</v>
          </cell>
        </row>
        <row r="3872">
          <cell r="G3872" t="str">
            <v xml:space="preserve">Xã Tân Tiến           </v>
          </cell>
          <cell r="I3872" t="str">
            <v>22101</v>
          </cell>
        </row>
        <row r="3873">
          <cell r="G3873" t="str">
            <v xml:space="preserve">Xã Đồng Sơn  </v>
          </cell>
          <cell r="I3873" t="str">
            <v>22101</v>
          </cell>
        </row>
        <row r="3874">
          <cell r="G3874" t="str">
            <v>Xã Song Khê</v>
          </cell>
          <cell r="I3874" t="str">
            <v>22101</v>
          </cell>
        </row>
        <row r="3875">
          <cell r="G3875" t="str">
            <v>Phường Xương Giang</v>
          </cell>
          <cell r="I3875" t="str">
            <v>22101</v>
          </cell>
        </row>
        <row r="3876">
          <cell r="G3876" t="str">
            <v>Phường Dĩnh Kế</v>
          </cell>
          <cell r="I3876" t="str">
            <v>22101</v>
          </cell>
        </row>
        <row r="3877">
          <cell r="G3877" t="str">
            <v>Phường Đa Mai</v>
          </cell>
          <cell r="I3877" t="str">
            <v>22101</v>
          </cell>
        </row>
        <row r="3878">
          <cell r="G3878" t="str">
            <v>Thị trấn Cầu Gồ</v>
          </cell>
          <cell r="I3878" t="str">
            <v>22103</v>
          </cell>
        </row>
        <row r="3879">
          <cell r="G3879" t="str">
            <v>Thị trấn Bố Hạ</v>
          </cell>
          <cell r="I3879" t="str">
            <v>22103</v>
          </cell>
        </row>
        <row r="3880">
          <cell r="G3880" t="str">
            <v xml:space="preserve">Xã Canh Nậu </v>
          </cell>
          <cell r="I3880" t="str">
            <v>22103</v>
          </cell>
        </row>
        <row r="3881">
          <cell r="G3881" t="str">
            <v>Xã Xuân Lương</v>
          </cell>
          <cell r="I3881" t="str">
            <v>22103</v>
          </cell>
        </row>
        <row r="3882">
          <cell r="G3882" t="str">
            <v>Xã Đồng Hưu</v>
          </cell>
          <cell r="I3882" t="str">
            <v>22103</v>
          </cell>
        </row>
        <row r="3883">
          <cell r="G3883" t="str">
            <v xml:space="preserve">Xã Tam Hiệp  </v>
          </cell>
          <cell r="I3883" t="str">
            <v>22103</v>
          </cell>
        </row>
        <row r="3884">
          <cell r="G3884" t="str">
            <v xml:space="preserve">Xã Tiến Thắng  </v>
          </cell>
          <cell r="I3884" t="str">
            <v>22103</v>
          </cell>
        </row>
        <row r="3885">
          <cell r="G3885" t="str">
            <v xml:space="preserve">Xã Hồng Kỳ </v>
          </cell>
          <cell r="I3885" t="str">
            <v>22103</v>
          </cell>
        </row>
        <row r="3886">
          <cell r="G3886" t="str">
            <v xml:space="preserve">Xã Đông Sơn    </v>
          </cell>
          <cell r="I3886" t="str">
            <v>22103</v>
          </cell>
        </row>
        <row r="3887">
          <cell r="G3887" t="str">
            <v>Xã Tân Hiệp</v>
          </cell>
          <cell r="I3887" t="str">
            <v>22103</v>
          </cell>
        </row>
        <row r="3888">
          <cell r="G3888" t="str">
            <v>Xã Đồng Kỳ</v>
          </cell>
          <cell r="I3888" t="str">
            <v>22103</v>
          </cell>
        </row>
        <row r="3889">
          <cell r="G3889" t="str">
            <v xml:space="preserve">Xã An Thượng </v>
          </cell>
          <cell r="I3889" t="str">
            <v>22103</v>
          </cell>
        </row>
        <row r="3890">
          <cell r="G3890" t="str">
            <v>Xã Bố Hạ</v>
          </cell>
          <cell r="I3890" t="str">
            <v>22103</v>
          </cell>
        </row>
        <row r="3891">
          <cell r="G3891" t="str">
            <v>Xã Tam Tiến</v>
          </cell>
          <cell r="I3891" t="str">
            <v>22103</v>
          </cell>
        </row>
        <row r="3892">
          <cell r="G3892" t="str">
            <v>Xã Phồn Xương</v>
          </cell>
          <cell r="I3892" t="str">
            <v>22103</v>
          </cell>
        </row>
        <row r="3893">
          <cell r="G3893" t="str">
            <v xml:space="preserve">Xã Đồng Tiến      </v>
          </cell>
          <cell r="I3893" t="str">
            <v>22103</v>
          </cell>
        </row>
        <row r="3894">
          <cell r="G3894" t="str">
            <v>Xã Đồng Vương</v>
          </cell>
          <cell r="I3894" t="str">
            <v>22103</v>
          </cell>
        </row>
        <row r="3895">
          <cell r="G3895" t="str">
            <v xml:space="preserve">Xã Đồng Lạc     </v>
          </cell>
          <cell r="I3895" t="str">
            <v>22103</v>
          </cell>
        </row>
        <row r="3896">
          <cell r="G3896" t="str">
            <v>Xã Hương Vĩ</v>
          </cell>
          <cell r="I3896" t="str">
            <v>22103</v>
          </cell>
        </row>
        <row r="3897">
          <cell r="G3897" t="str">
            <v>Xã Tân Sỏi</v>
          </cell>
          <cell r="I3897" t="str">
            <v>22103</v>
          </cell>
        </row>
        <row r="3898">
          <cell r="G3898" t="str">
            <v xml:space="preserve">Xã Đồng Tâm   </v>
          </cell>
          <cell r="I3898" t="str">
            <v>22103</v>
          </cell>
        </row>
        <row r="3899">
          <cell r="G3899" t="str">
            <v>Thị trấn Cao Thượng</v>
          </cell>
          <cell r="I3899" t="str">
            <v>22105</v>
          </cell>
        </row>
        <row r="3900">
          <cell r="G3900" t="str">
            <v>Thị trấn Nhã Nam</v>
          </cell>
          <cell r="I3900" t="str">
            <v>22105</v>
          </cell>
        </row>
        <row r="3901">
          <cell r="G3901" t="str">
            <v>Xã Nhã Nam</v>
          </cell>
          <cell r="I3901" t="str">
            <v>22105</v>
          </cell>
        </row>
        <row r="3902">
          <cell r="G3902" t="str">
            <v>Xã Tân Trung</v>
          </cell>
          <cell r="I3902" t="str">
            <v>22105</v>
          </cell>
        </row>
        <row r="3903">
          <cell r="G3903" t="str">
            <v>Xã Đại Hóa</v>
          </cell>
          <cell r="I3903" t="str">
            <v>22105</v>
          </cell>
        </row>
        <row r="3904">
          <cell r="G3904" t="str">
            <v xml:space="preserve">Xã Phúc Sơn  </v>
          </cell>
          <cell r="I3904" t="str">
            <v>22105</v>
          </cell>
        </row>
        <row r="3905">
          <cell r="G3905" t="str">
            <v>Xã An Dương</v>
          </cell>
          <cell r="I3905" t="str">
            <v>22105</v>
          </cell>
        </row>
        <row r="3906">
          <cell r="G3906" t="str">
            <v xml:space="preserve">Xã Hợp Đức </v>
          </cell>
          <cell r="I3906" t="str">
            <v>22105</v>
          </cell>
        </row>
        <row r="3907">
          <cell r="G3907" t="str">
            <v>Xã Lam Cốt</v>
          </cell>
          <cell r="I3907" t="str">
            <v>22105</v>
          </cell>
        </row>
        <row r="3908">
          <cell r="G3908" t="str">
            <v xml:space="preserve">Xã Cao Xá </v>
          </cell>
          <cell r="I3908" t="str">
            <v>22105</v>
          </cell>
        </row>
        <row r="3909">
          <cell r="G3909" t="str">
            <v>Xã Việt Ngọc</v>
          </cell>
          <cell r="I3909" t="str">
            <v>22105</v>
          </cell>
        </row>
        <row r="3910">
          <cell r="G3910" t="str">
            <v>Xã Song Vân</v>
          </cell>
          <cell r="I3910" t="str">
            <v>22105</v>
          </cell>
        </row>
        <row r="3911">
          <cell r="G3911" t="str">
            <v>Xã Ngọc Châu</v>
          </cell>
          <cell r="I3911" t="str">
            <v>22105</v>
          </cell>
        </row>
        <row r="3912">
          <cell r="G3912" t="str">
            <v>Xã Việt Lập</v>
          </cell>
          <cell r="I3912" t="str">
            <v>22105</v>
          </cell>
        </row>
        <row r="3913">
          <cell r="G3913" t="str">
            <v>Xã Liên Chung</v>
          </cell>
          <cell r="I3913" t="str">
            <v>22105</v>
          </cell>
        </row>
        <row r="3914">
          <cell r="G3914" t="str">
            <v>Xã Quế Nham</v>
          </cell>
          <cell r="I3914" t="str">
            <v>22105</v>
          </cell>
        </row>
        <row r="3915">
          <cell r="G3915" t="str">
            <v xml:space="preserve">Xã Phúc Hòa </v>
          </cell>
          <cell r="I3915" t="str">
            <v>22105</v>
          </cell>
        </row>
        <row r="3916">
          <cell r="G3916" t="str">
            <v>Xã Ngọc Thiện</v>
          </cell>
          <cell r="I3916" t="str">
            <v>22105</v>
          </cell>
        </row>
        <row r="3917">
          <cell r="G3917" t="str">
            <v>Xã Lan Giới</v>
          </cell>
          <cell r="I3917" t="str">
            <v>22105</v>
          </cell>
        </row>
        <row r="3918">
          <cell r="G3918" t="str">
            <v xml:space="preserve">Xã Quang Tiến </v>
          </cell>
          <cell r="I3918" t="str">
            <v>22105</v>
          </cell>
        </row>
        <row r="3919">
          <cell r="G3919" t="str">
            <v xml:space="preserve">Xã Liên Sơn   </v>
          </cell>
          <cell r="I3919" t="str">
            <v>22105</v>
          </cell>
        </row>
        <row r="3920">
          <cell r="G3920" t="str">
            <v xml:space="preserve">Xã Cao Thượng </v>
          </cell>
          <cell r="I3920" t="str">
            <v>22105</v>
          </cell>
        </row>
        <row r="3921">
          <cell r="G3921" t="str">
            <v>Xã Ngọc Vân</v>
          </cell>
          <cell r="I3921" t="str">
            <v>22105</v>
          </cell>
        </row>
        <row r="3922">
          <cell r="G3922" t="str">
            <v>Xã Ngọc Lý</v>
          </cell>
          <cell r="I3922" t="str">
            <v>22105</v>
          </cell>
        </row>
        <row r="3923">
          <cell r="G3923" t="str">
            <v xml:space="preserve">Xã Hồng Giang </v>
          </cell>
          <cell r="I3923" t="str">
            <v>22107</v>
          </cell>
        </row>
        <row r="3924">
          <cell r="G3924" t="str">
            <v>Xã Tân Hoa</v>
          </cell>
          <cell r="I3924" t="str">
            <v>22107</v>
          </cell>
        </row>
        <row r="3925">
          <cell r="G3925" t="str">
            <v>Xã Giáp Sơn</v>
          </cell>
          <cell r="I3925" t="str">
            <v>22107</v>
          </cell>
        </row>
        <row r="3926">
          <cell r="G3926" t="str">
            <v>Xã Biển Động</v>
          </cell>
          <cell r="I3926" t="str">
            <v>22107</v>
          </cell>
        </row>
        <row r="3927">
          <cell r="G3927" t="str">
            <v>Xã Quý Sơn</v>
          </cell>
          <cell r="I3927" t="str">
            <v>22107</v>
          </cell>
        </row>
        <row r="3928">
          <cell r="G3928" t="str">
            <v>Xã Trù Hựu</v>
          </cell>
          <cell r="I3928" t="str">
            <v>22107</v>
          </cell>
        </row>
        <row r="3929">
          <cell r="G3929" t="str">
            <v>Xã Phì Điền</v>
          </cell>
          <cell r="I3929" t="str">
            <v>22107</v>
          </cell>
        </row>
        <row r="3930">
          <cell r="G3930" t="str">
            <v>Xã Nghĩa Hồ</v>
          </cell>
          <cell r="I3930" t="str">
            <v>22107</v>
          </cell>
        </row>
        <row r="3931">
          <cell r="G3931" t="str">
            <v xml:space="preserve">Xã Tân Lập          </v>
          </cell>
          <cell r="I3931" t="str">
            <v>22107</v>
          </cell>
        </row>
        <row r="3932">
          <cell r="G3932" t="str">
            <v xml:space="preserve">Xã Phú Nhuận </v>
          </cell>
          <cell r="I3932" t="str">
            <v>22107</v>
          </cell>
        </row>
        <row r="3933">
          <cell r="G3933" t="str">
            <v xml:space="preserve">Xã Nam Dương </v>
          </cell>
          <cell r="I3933" t="str">
            <v>22107</v>
          </cell>
        </row>
        <row r="3934">
          <cell r="G3934" t="str">
            <v>Xã Tân Mộc</v>
          </cell>
          <cell r="I3934" t="str">
            <v>22107</v>
          </cell>
        </row>
        <row r="3935">
          <cell r="G3935" t="str">
            <v>Xã Đèo Gia</v>
          </cell>
          <cell r="I3935" t="str">
            <v>22107</v>
          </cell>
        </row>
        <row r="3936">
          <cell r="G3936" t="str">
            <v xml:space="preserve">Xã Kiên Thành </v>
          </cell>
          <cell r="I3936" t="str">
            <v>22107</v>
          </cell>
        </row>
        <row r="3937">
          <cell r="G3937" t="str">
            <v>Thị trấn Chũ</v>
          </cell>
          <cell r="I3937" t="str">
            <v>22107</v>
          </cell>
        </row>
        <row r="3938">
          <cell r="G3938" t="str">
            <v xml:space="preserve">Xã Tân Sơn   </v>
          </cell>
          <cell r="I3938" t="str">
            <v>22107</v>
          </cell>
        </row>
        <row r="3939">
          <cell r="G3939" t="str">
            <v>Xã Phong Minh</v>
          </cell>
          <cell r="I3939" t="str">
            <v>22107</v>
          </cell>
        </row>
        <row r="3940">
          <cell r="G3940" t="str">
            <v>Xã Hộ Đáp</v>
          </cell>
          <cell r="I3940" t="str">
            <v>22107</v>
          </cell>
        </row>
        <row r="3941">
          <cell r="G3941" t="str">
            <v xml:space="preserve">Xã Sơn Hải </v>
          </cell>
          <cell r="I3941" t="str">
            <v>22107</v>
          </cell>
        </row>
        <row r="3942">
          <cell r="G3942" t="str">
            <v>Xã Kiên Lao</v>
          </cell>
          <cell r="I3942" t="str">
            <v>22107</v>
          </cell>
        </row>
        <row r="3943">
          <cell r="G3943" t="str">
            <v>Xã Biên Sơn</v>
          </cell>
          <cell r="I3943" t="str">
            <v>22107</v>
          </cell>
        </row>
        <row r="3944">
          <cell r="G3944" t="str">
            <v xml:space="preserve">Xã Kim Sơn    </v>
          </cell>
          <cell r="I3944" t="str">
            <v>22107</v>
          </cell>
        </row>
        <row r="3945">
          <cell r="G3945" t="str">
            <v>Xã Đồng Cốc</v>
          </cell>
          <cell r="I3945" t="str">
            <v>22107</v>
          </cell>
        </row>
        <row r="3946">
          <cell r="G3946" t="str">
            <v>Xã Xa Lý</v>
          </cell>
          <cell r="I3946" t="str">
            <v>22107</v>
          </cell>
        </row>
        <row r="3947">
          <cell r="G3947" t="str">
            <v xml:space="preserve">Xã Tân Quang    </v>
          </cell>
          <cell r="I3947" t="str">
            <v>22107</v>
          </cell>
        </row>
        <row r="3948">
          <cell r="G3948" t="str">
            <v>Xã Mỹ An</v>
          </cell>
          <cell r="I3948" t="str">
            <v>22107</v>
          </cell>
        </row>
        <row r="3949">
          <cell r="G3949" t="str">
            <v>Xã Phượng Sơn</v>
          </cell>
          <cell r="I3949" t="str">
            <v>22107</v>
          </cell>
        </row>
        <row r="3950">
          <cell r="G3950" t="str">
            <v>Xã Cấm Sơn</v>
          </cell>
          <cell r="I3950" t="str">
            <v>22107</v>
          </cell>
        </row>
        <row r="3951">
          <cell r="G3951" t="str">
            <v xml:space="preserve">Xã Phong Vân </v>
          </cell>
          <cell r="I3951" t="str">
            <v>22107</v>
          </cell>
        </row>
        <row r="3952">
          <cell r="G3952" t="str">
            <v xml:space="preserve">Xã Thanh Hải  </v>
          </cell>
          <cell r="I3952" t="str">
            <v>22107</v>
          </cell>
        </row>
        <row r="3953">
          <cell r="G3953" t="str">
            <v xml:space="preserve">Xã Đồng Tân  </v>
          </cell>
          <cell r="I3953" t="str">
            <v>22109</v>
          </cell>
        </row>
        <row r="3954">
          <cell r="G3954" t="str">
            <v xml:space="preserve">Xã Thanh Vân   </v>
          </cell>
          <cell r="I3954" t="str">
            <v>22109</v>
          </cell>
        </row>
        <row r="3955">
          <cell r="G3955" t="str">
            <v>Xã Hoàng Lương</v>
          </cell>
          <cell r="I3955" t="str">
            <v>22109</v>
          </cell>
        </row>
        <row r="3956">
          <cell r="G3956" t="str">
            <v>Xã Hoàng Thanh</v>
          </cell>
          <cell r="I3956" t="str">
            <v>22109</v>
          </cell>
        </row>
        <row r="3957">
          <cell r="G3957" t="str">
            <v>Xã Hoàng An</v>
          </cell>
          <cell r="I3957" t="str">
            <v>22109</v>
          </cell>
        </row>
        <row r="3958">
          <cell r="G3958" t="str">
            <v xml:space="preserve">Xã Ngọc Sơn  </v>
          </cell>
          <cell r="I3958" t="str">
            <v>22109</v>
          </cell>
        </row>
        <row r="3959">
          <cell r="G3959" t="str">
            <v xml:space="preserve">Xã Đức Thắng </v>
          </cell>
          <cell r="I3959" t="str">
            <v>22109</v>
          </cell>
        </row>
        <row r="3960">
          <cell r="G3960" t="str">
            <v xml:space="preserve">Xã Quang Minh    </v>
          </cell>
          <cell r="I3960" t="str">
            <v>22109</v>
          </cell>
        </row>
        <row r="3961">
          <cell r="G3961" t="str">
            <v xml:space="preserve">Xã Hùng Sơn  </v>
          </cell>
          <cell r="I3961" t="str">
            <v>22109</v>
          </cell>
        </row>
        <row r="3962">
          <cell r="G3962" t="str">
            <v xml:space="preserve">Xã Đại Thành </v>
          </cell>
          <cell r="I3962" t="str">
            <v>22109</v>
          </cell>
        </row>
        <row r="3963">
          <cell r="G3963" t="str">
            <v>Xã Thường Thắng</v>
          </cell>
          <cell r="I3963" t="str">
            <v>22109</v>
          </cell>
        </row>
        <row r="3964">
          <cell r="G3964" t="str">
            <v>Xã Danh Thắng</v>
          </cell>
          <cell r="I3964" t="str">
            <v>22109</v>
          </cell>
        </row>
        <row r="3965">
          <cell r="G3965" t="str">
            <v>Xã Mai Trung</v>
          </cell>
          <cell r="I3965" t="str">
            <v>22109</v>
          </cell>
        </row>
        <row r="3966">
          <cell r="G3966" t="str">
            <v>Xã Xuân Cẩm</v>
          </cell>
          <cell r="I3966" t="str">
            <v>22109</v>
          </cell>
        </row>
        <row r="3967">
          <cell r="G3967" t="str">
            <v>Xã Hương Lâm</v>
          </cell>
          <cell r="I3967" t="str">
            <v>22109</v>
          </cell>
        </row>
        <row r="3968">
          <cell r="G3968" t="str">
            <v xml:space="preserve">Xã Đông Lỗ </v>
          </cell>
          <cell r="I3968" t="str">
            <v>22109</v>
          </cell>
        </row>
        <row r="3969">
          <cell r="G3969" t="str">
            <v xml:space="preserve">Xã Mai Đình </v>
          </cell>
          <cell r="I3969" t="str">
            <v>22109</v>
          </cell>
        </row>
        <row r="3970">
          <cell r="G3970" t="str">
            <v xml:space="preserve">Xã Hòa Sơn </v>
          </cell>
          <cell r="I3970" t="str">
            <v>22109</v>
          </cell>
        </row>
        <row r="3971">
          <cell r="G3971" t="str">
            <v>Xã Đoan Bái</v>
          </cell>
          <cell r="I3971" t="str">
            <v>22109</v>
          </cell>
        </row>
        <row r="3972">
          <cell r="G3972" t="str">
            <v>Thị trấn Thắng</v>
          </cell>
          <cell r="I3972" t="str">
            <v>22109</v>
          </cell>
        </row>
        <row r="3973">
          <cell r="G3973" t="str">
            <v>Xã Hoàng Vân</v>
          </cell>
          <cell r="I3973" t="str">
            <v>22109</v>
          </cell>
        </row>
        <row r="3974">
          <cell r="G3974" t="str">
            <v xml:space="preserve">Xã Thái Sơn     </v>
          </cell>
          <cell r="I3974" t="str">
            <v>22109</v>
          </cell>
        </row>
        <row r="3975">
          <cell r="G3975" t="str">
            <v>Xã Lương Phong</v>
          </cell>
          <cell r="I3975" t="str">
            <v>22109</v>
          </cell>
        </row>
        <row r="3976">
          <cell r="G3976" t="str">
            <v xml:space="preserve">Xã Hợp Thịnh </v>
          </cell>
          <cell r="I3976" t="str">
            <v>22109</v>
          </cell>
        </row>
        <row r="3977">
          <cell r="G3977" t="str">
            <v xml:space="preserve">Xã Bắc Lý </v>
          </cell>
          <cell r="I3977" t="str">
            <v>22109</v>
          </cell>
        </row>
        <row r="3978">
          <cell r="G3978" t="str">
            <v>Xã Châu Minh</v>
          </cell>
          <cell r="I3978" t="str">
            <v>22109</v>
          </cell>
        </row>
        <row r="3979">
          <cell r="G3979" t="str">
            <v>Thị trấn Kép</v>
          </cell>
          <cell r="I3979" t="str">
            <v>22111</v>
          </cell>
        </row>
        <row r="3980">
          <cell r="G3980" t="str">
            <v>Thị trấn NT Bố Hạ</v>
          </cell>
          <cell r="I3980" t="str">
            <v>22111</v>
          </cell>
        </row>
        <row r="3981">
          <cell r="G3981" t="str">
            <v>Xã Nghĩa Hòa</v>
          </cell>
          <cell r="I3981" t="str">
            <v>22111</v>
          </cell>
        </row>
        <row r="3982">
          <cell r="G3982" t="str">
            <v xml:space="preserve">Xã Nghĩa Hưng </v>
          </cell>
          <cell r="I3982" t="str">
            <v>22111</v>
          </cell>
        </row>
        <row r="3983">
          <cell r="G3983" t="str">
            <v>Xã Quang Thịnh</v>
          </cell>
          <cell r="I3983" t="str">
            <v>22111</v>
          </cell>
        </row>
        <row r="3984">
          <cell r="G3984" t="str">
            <v>Xã Đào Mỹ</v>
          </cell>
          <cell r="I3984" t="str">
            <v>22111</v>
          </cell>
        </row>
        <row r="3985">
          <cell r="G3985" t="str">
            <v>Xã Tiên Lục</v>
          </cell>
          <cell r="I3985" t="str">
            <v>22111</v>
          </cell>
        </row>
        <row r="3986">
          <cell r="G3986" t="str">
            <v xml:space="preserve">Xã Mỹ Hà </v>
          </cell>
          <cell r="I3986" t="str">
            <v>22111</v>
          </cell>
        </row>
        <row r="3987">
          <cell r="G3987" t="str">
            <v>Xã Hương Lạc</v>
          </cell>
          <cell r="I3987" t="str">
            <v>22111</v>
          </cell>
        </row>
        <row r="3988">
          <cell r="G3988" t="str">
            <v>Xã Dương Đức</v>
          </cell>
          <cell r="I3988" t="str">
            <v>22111</v>
          </cell>
        </row>
        <row r="3989">
          <cell r="G3989" t="str">
            <v xml:space="preserve">Xã Yên Mỹ    </v>
          </cell>
          <cell r="I3989" t="str">
            <v>22111</v>
          </cell>
        </row>
        <row r="3990">
          <cell r="G3990" t="str">
            <v xml:space="preserve">Xã Tân Hưng     </v>
          </cell>
          <cell r="I3990" t="str">
            <v>22111</v>
          </cell>
        </row>
        <row r="3991">
          <cell r="G3991" t="str">
            <v>Xã Mỹ Thái</v>
          </cell>
          <cell r="I3991" t="str">
            <v>22111</v>
          </cell>
        </row>
        <row r="3992">
          <cell r="G3992" t="str">
            <v>Xã Xương Lâm</v>
          </cell>
          <cell r="I3992" t="str">
            <v>22111</v>
          </cell>
        </row>
        <row r="3993">
          <cell r="G3993" t="str">
            <v>Xã Đại Lâm</v>
          </cell>
          <cell r="I3993" t="str">
            <v>22111</v>
          </cell>
        </row>
        <row r="3994">
          <cell r="G3994" t="str">
            <v>Xã Thái Đào</v>
          </cell>
          <cell r="I3994" t="str">
            <v>22111</v>
          </cell>
        </row>
        <row r="3995">
          <cell r="G3995" t="str">
            <v>Xã An Hà</v>
          </cell>
          <cell r="I3995" t="str">
            <v>22111</v>
          </cell>
        </row>
        <row r="3996">
          <cell r="G3996" t="str">
            <v>Xã Xuân Hương</v>
          </cell>
          <cell r="I3996" t="str">
            <v>22111</v>
          </cell>
        </row>
        <row r="3997">
          <cell r="G3997" t="str">
            <v>Thị trấn Vôi</v>
          </cell>
          <cell r="I3997" t="str">
            <v>22111</v>
          </cell>
        </row>
        <row r="3998">
          <cell r="G3998" t="str">
            <v xml:space="preserve">Xã Hương Sơn   </v>
          </cell>
          <cell r="I3998" t="str">
            <v>22111</v>
          </cell>
        </row>
        <row r="3999">
          <cell r="G3999" t="str">
            <v xml:space="preserve">Xã Tân Thịnh     </v>
          </cell>
          <cell r="I3999" t="str">
            <v>22111</v>
          </cell>
        </row>
        <row r="4000">
          <cell r="G4000" t="str">
            <v xml:space="preserve">Xã Tân Thanh </v>
          </cell>
          <cell r="I4000" t="str">
            <v>22111</v>
          </cell>
        </row>
        <row r="4001">
          <cell r="G4001" t="str">
            <v>Xã Phi Mô</v>
          </cell>
          <cell r="I4001" t="str">
            <v>22111</v>
          </cell>
        </row>
        <row r="4002">
          <cell r="G4002" t="str">
            <v>Xã Tân Dĩnh</v>
          </cell>
          <cell r="I4002" t="str">
            <v>22111</v>
          </cell>
        </row>
        <row r="4003">
          <cell r="G4003" t="str">
            <v>Thị trấn An Châu</v>
          </cell>
          <cell r="I4003" t="str">
            <v>22113</v>
          </cell>
        </row>
        <row r="4004">
          <cell r="G4004" t="str">
            <v xml:space="preserve">Xã Thạch Sơn </v>
          </cell>
          <cell r="I4004" t="str">
            <v>22113</v>
          </cell>
        </row>
        <row r="4005">
          <cell r="G4005" t="str">
            <v xml:space="preserve">Xã Vân Sơn </v>
          </cell>
          <cell r="I4005" t="str">
            <v>22113</v>
          </cell>
        </row>
        <row r="4006">
          <cell r="G4006" t="str">
            <v>Xã Phúc Thắng</v>
          </cell>
          <cell r="I4006" t="str">
            <v>22113</v>
          </cell>
        </row>
        <row r="4007">
          <cell r="G4007" t="str">
            <v>Xã Chiên Sơn</v>
          </cell>
          <cell r="I4007" t="str">
            <v>22113</v>
          </cell>
        </row>
        <row r="4008">
          <cell r="G4008" t="str">
            <v>Xã Vĩnh Khương</v>
          </cell>
          <cell r="I4008" t="str">
            <v>22113</v>
          </cell>
        </row>
        <row r="4009">
          <cell r="G4009" t="str">
            <v>Xã Cẩm Đàn</v>
          </cell>
          <cell r="I4009" t="str">
            <v>22113</v>
          </cell>
        </row>
        <row r="4010">
          <cell r="G4010" t="str">
            <v xml:space="preserve">Xã An Lạc   </v>
          </cell>
          <cell r="I4010" t="str">
            <v>22113</v>
          </cell>
        </row>
        <row r="4011">
          <cell r="G4011" t="str">
            <v xml:space="preserve">Xã Yên Định </v>
          </cell>
          <cell r="I4011" t="str">
            <v>22113</v>
          </cell>
        </row>
        <row r="4012">
          <cell r="G4012" t="str">
            <v>Xã Lệ Viễn</v>
          </cell>
          <cell r="I4012" t="str">
            <v>22113</v>
          </cell>
        </row>
        <row r="4013">
          <cell r="G4013" t="str">
            <v>Xã An Bá</v>
          </cell>
          <cell r="I4013" t="str">
            <v>22113</v>
          </cell>
        </row>
        <row r="4014">
          <cell r="G4014" t="str">
            <v>Xã Dương Hưu</v>
          </cell>
          <cell r="I4014" t="str">
            <v>22113</v>
          </cell>
        </row>
        <row r="4015">
          <cell r="G4015" t="str">
            <v>Xã Long Sơn</v>
          </cell>
          <cell r="I4015" t="str">
            <v>22113</v>
          </cell>
        </row>
        <row r="4016">
          <cell r="G4016" t="str">
            <v xml:space="preserve">Thị Trấn Thanh Sơn </v>
          </cell>
          <cell r="I4016" t="str">
            <v>22113</v>
          </cell>
        </row>
        <row r="4017">
          <cell r="G4017" t="str">
            <v>Xã Thanh Luận</v>
          </cell>
          <cell r="I4017" t="str">
            <v>22113</v>
          </cell>
        </row>
        <row r="4018">
          <cell r="G4018" t="str">
            <v>Xã Quế Sơn</v>
          </cell>
          <cell r="I4018" t="str">
            <v>22113</v>
          </cell>
        </row>
        <row r="4019">
          <cell r="G4019" t="str">
            <v>Xã Tuấn Đạo</v>
          </cell>
          <cell r="I4019" t="str">
            <v>22113</v>
          </cell>
        </row>
        <row r="4020">
          <cell r="G4020" t="str">
            <v xml:space="preserve">Xã Hữu Sản </v>
          </cell>
          <cell r="I4020" t="str">
            <v>22113</v>
          </cell>
        </row>
        <row r="4021">
          <cell r="G4021" t="str">
            <v>Xã Giáo Liêm</v>
          </cell>
          <cell r="I4021" t="str">
            <v>22113</v>
          </cell>
        </row>
        <row r="4022">
          <cell r="G4022" t="str">
            <v>Xã An Lập</v>
          </cell>
          <cell r="I4022" t="str">
            <v>22113</v>
          </cell>
        </row>
        <row r="4023">
          <cell r="G4023" t="str">
            <v xml:space="preserve">Xã An Châu  </v>
          </cell>
          <cell r="I4023" t="str">
            <v>22113</v>
          </cell>
        </row>
        <row r="4024">
          <cell r="G4024" t="str">
            <v>Xã Bồng Am</v>
          </cell>
          <cell r="I4024" t="str">
            <v>22113</v>
          </cell>
        </row>
        <row r="4025">
          <cell r="G4025" t="str">
            <v>Xã Tuấn Mậu</v>
          </cell>
          <cell r="I4025" t="str">
            <v>22113</v>
          </cell>
        </row>
        <row r="4026">
          <cell r="G4026" t="str">
            <v>Thị trấn Lục Nam</v>
          </cell>
          <cell r="I4026" t="str">
            <v>22115</v>
          </cell>
        </row>
        <row r="4027">
          <cell r="G4027" t="str">
            <v xml:space="preserve">Xã Đông Hưng </v>
          </cell>
          <cell r="I4027" t="str">
            <v>22115</v>
          </cell>
        </row>
        <row r="4028">
          <cell r="G4028" t="str">
            <v>Xã Đông Phú</v>
          </cell>
          <cell r="I4028" t="str">
            <v>22115</v>
          </cell>
        </row>
        <row r="4029">
          <cell r="G4029" t="str">
            <v>Xã Tam Dị</v>
          </cell>
          <cell r="I4029" t="str">
            <v>22115</v>
          </cell>
        </row>
        <row r="4030">
          <cell r="G4030" t="str">
            <v>Xã Bảo Đài</v>
          </cell>
          <cell r="I4030" t="str">
            <v>22115</v>
          </cell>
        </row>
        <row r="4031">
          <cell r="G4031" t="str">
            <v>Xã Trường Giang</v>
          </cell>
          <cell r="I4031" t="str">
            <v>22115</v>
          </cell>
        </row>
        <row r="4032">
          <cell r="G4032" t="str">
            <v xml:space="preserve">Xã Tiên Hưng </v>
          </cell>
          <cell r="I4032" t="str">
            <v>22115</v>
          </cell>
        </row>
        <row r="4033">
          <cell r="G4033" t="str">
            <v>Xã Phương Sơn</v>
          </cell>
          <cell r="I4033" t="str">
            <v>22115</v>
          </cell>
        </row>
        <row r="4034">
          <cell r="G4034" t="str">
            <v>Xã Cương Sơn</v>
          </cell>
          <cell r="I4034" t="str">
            <v>22115</v>
          </cell>
        </row>
        <row r="4035">
          <cell r="G4035" t="str">
            <v>Xã Nghĩa Phương</v>
          </cell>
          <cell r="I4035" t="str">
            <v>22115</v>
          </cell>
        </row>
        <row r="4036">
          <cell r="G4036" t="str">
            <v xml:space="preserve">Xã Vô Tranh  </v>
          </cell>
          <cell r="I4036" t="str">
            <v>22115</v>
          </cell>
        </row>
        <row r="4037">
          <cell r="G4037" t="str">
            <v>Xã Lan Mẫu</v>
          </cell>
          <cell r="I4037" t="str">
            <v>22115</v>
          </cell>
        </row>
        <row r="4038">
          <cell r="G4038" t="str">
            <v xml:space="preserve">Xã Yên Sơn      </v>
          </cell>
          <cell r="I4038" t="str">
            <v>22115</v>
          </cell>
        </row>
        <row r="4039">
          <cell r="G4039" t="str">
            <v>Xã Trường Sơn</v>
          </cell>
          <cell r="I4039" t="str">
            <v>22115</v>
          </cell>
        </row>
        <row r="4040">
          <cell r="G4040" t="str">
            <v>Xã Lục Sơn</v>
          </cell>
          <cell r="I4040" t="str">
            <v>22115</v>
          </cell>
        </row>
        <row r="4041">
          <cell r="G4041" t="str">
            <v>Xã Bắc Lũng</v>
          </cell>
          <cell r="I4041" t="str">
            <v>22115</v>
          </cell>
        </row>
        <row r="4042">
          <cell r="G4042" t="str">
            <v>Xã Cẩm Lý</v>
          </cell>
          <cell r="I4042" t="str">
            <v>22115</v>
          </cell>
        </row>
        <row r="4043">
          <cell r="G4043" t="str">
            <v>Xã Đan Hội</v>
          </cell>
          <cell r="I4043" t="str">
            <v>22115</v>
          </cell>
        </row>
        <row r="4044">
          <cell r="G4044" t="str">
            <v xml:space="preserve">Xã Thanh Lâm </v>
          </cell>
          <cell r="I4044" t="str">
            <v>22115</v>
          </cell>
        </row>
        <row r="4045">
          <cell r="G4045" t="str">
            <v>Xã Khám Lạng</v>
          </cell>
          <cell r="I4045" t="str">
            <v>22115</v>
          </cell>
        </row>
        <row r="4046">
          <cell r="G4046" t="str">
            <v>Thị trấn Đồi Ngô</v>
          </cell>
          <cell r="I4046" t="str">
            <v>22115</v>
          </cell>
        </row>
        <row r="4047">
          <cell r="G4047" t="str">
            <v>Xã Bảo Sơn</v>
          </cell>
          <cell r="I4047" t="str">
            <v>22115</v>
          </cell>
        </row>
        <row r="4048">
          <cell r="G4048" t="str">
            <v>Xã Tiên Nha</v>
          </cell>
          <cell r="I4048" t="str">
            <v>22115</v>
          </cell>
        </row>
        <row r="4049">
          <cell r="G4049" t="str">
            <v>Xã Chu Điện</v>
          </cell>
          <cell r="I4049" t="str">
            <v>22115</v>
          </cell>
        </row>
        <row r="4050">
          <cell r="G4050" t="str">
            <v xml:space="preserve">Xã Bình Sơn </v>
          </cell>
          <cell r="I4050" t="str">
            <v>22115</v>
          </cell>
        </row>
        <row r="4051">
          <cell r="G4051" t="str">
            <v>Xã Huyền Sơn</v>
          </cell>
          <cell r="I4051" t="str">
            <v>22115</v>
          </cell>
        </row>
        <row r="4052">
          <cell r="G4052" t="str">
            <v xml:space="preserve">Xã Vũ Xá </v>
          </cell>
          <cell r="I4052" t="str">
            <v>22115</v>
          </cell>
        </row>
        <row r="4053">
          <cell r="G4053" t="str">
            <v>Thị trấn Bích Động</v>
          </cell>
          <cell r="I4053" t="str">
            <v>22117</v>
          </cell>
        </row>
        <row r="4054">
          <cell r="G4054" t="str">
            <v>Thị trấn Nếnh</v>
          </cell>
          <cell r="I4054" t="str">
            <v>22117</v>
          </cell>
        </row>
        <row r="4055">
          <cell r="G4055" t="str">
            <v>Xã Thượng Lan</v>
          </cell>
          <cell r="I4055" t="str">
            <v>22117</v>
          </cell>
        </row>
        <row r="4056">
          <cell r="G4056" t="str">
            <v xml:space="preserve">Xã Nghĩa Trung </v>
          </cell>
          <cell r="I4056" t="str">
            <v>22117</v>
          </cell>
        </row>
        <row r="4057">
          <cell r="G4057" t="str">
            <v>Xã Hương Mai</v>
          </cell>
          <cell r="I4057" t="str">
            <v>22117</v>
          </cell>
        </row>
        <row r="4058">
          <cell r="G4058" t="str">
            <v>Xã Bích Sơn</v>
          </cell>
          <cell r="I4058" t="str">
            <v>22117</v>
          </cell>
        </row>
        <row r="4059">
          <cell r="G4059" t="str">
            <v xml:space="preserve">Xã Trung Sơn  </v>
          </cell>
          <cell r="I4059" t="str">
            <v>22117</v>
          </cell>
        </row>
        <row r="4060">
          <cell r="G4060" t="str">
            <v xml:space="preserve">Xã Hồng Thái       </v>
          </cell>
          <cell r="I4060" t="str">
            <v>22117</v>
          </cell>
        </row>
        <row r="4061">
          <cell r="G4061" t="str">
            <v>Xã Tăng Tiến</v>
          </cell>
          <cell r="I4061" t="str">
            <v>22117</v>
          </cell>
        </row>
        <row r="4062">
          <cell r="G4062" t="str">
            <v>Xã Quảng Minh</v>
          </cell>
          <cell r="I4062" t="str">
            <v>22117</v>
          </cell>
        </row>
        <row r="4063">
          <cell r="G4063" t="str">
            <v>Xã Ninh Sơn</v>
          </cell>
          <cell r="I4063" t="str">
            <v>22117</v>
          </cell>
        </row>
        <row r="4064">
          <cell r="G4064" t="str">
            <v>Xã Vân Trung</v>
          </cell>
          <cell r="I4064" t="str">
            <v>22117</v>
          </cell>
        </row>
        <row r="4065">
          <cell r="G4065" t="str">
            <v>Xã Quang Châu</v>
          </cell>
          <cell r="I4065" t="str">
            <v>22117</v>
          </cell>
        </row>
        <row r="4066">
          <cell r="G4066" t="str">
            <v xml:space="preserve">Xã Minh Đức    </v>
          </cell>
          <cell r="I4066" t="str">
            <v>22117</v>
          </cell>
        </row>
        <row r="4067">
          <cell r="G4067" t="str">
            <v xml:space="preserve">Xã Vân Hà  </v>
          </cell>
          <cell r="I4067" t="str">
            <v>22117</v>
          </cell>
        </row>
        <row r="4068">
          <cell r="G4068" t="str">
            <v xml:space="preserve">Xã Việt Tiến  </v>
          </cell>
          <cell r="I4068" t="str">
            <v>22117</v>
          </cell>
        </row>
        <row r="4069">
          <cell r="G4069" t="str">
            <v>Xã Tự Lạn</v>
          </cell>
          <cell r="I4069" t="str">
            <v>22117</v>
          </cell>
        </row>
        <row r="4070">
          <cell r="G4070" t="str">
            <v>Xã Tiên Sơn</v>
          </cell>
          <cell r="I4070" t="str">
            <v>22117</v>
          </cell>
        </row>
        <row r="4071">
          <cell r="G4071" t="str">
            <v>Xã Hoàng Ninh</v>
          </cell>
          <cell r="I4071" t="str">
            <v>22117</v>
          </cell>
        </row>
        <row r="4072">
          <cell r="G4072" t="str">
            <v>Xã Lão Hộ</v>
          </cell>
          <cell r="I4072" t="str">
            <v>22119</v>
          </cell>
        </row>
        <row r="4073">
          <cell r="G4073" t="str">
            <v>Xã Hương Gián</v>
          </cell>
          <cell r="I4073" t="str">
            <v>22119</v>
          </cell>
        </row>
        <row r="4074">
          <cell r="G4074" t="str">
            <v xml:space="preserve">Xã Quỳnh Sơn  </v>
          </cell>
          <cell r="I4074" t="str">
            <v>22119</v>
          </cell>
        </row>
        <row r="4075">
          <cell r="G4075" t="str">
            <v>Xã Nội Hoàng</v>
          </cell>
          <cell r="I4075" t="str">
            <v>22119</v>
          </cell>
        </row>
        <row r="4076">
          <cell r="G4076" t="str">
            <v xml:space="preserve">Xã Tiền Phong      </v>
          </cell>
          <cell r="I4076" t="str">
            <v>22119</v>
          </cell>
        </row>
        <row r="4077">
          <cell r="G4077" t="str">
            <v>Xã Tân Liễu</v>
          </cell>
          <cell r="I4077" t="str">
            <v>22119</v>
          </cell>
        </row>
        <row r="4078">
          <cell r="G4078" t="str">
            <v>Xã Trí Yên</v>
          </cell>
          <cell r="I4078" t="str">
            <v>22119</v>
          </cell>
        </row>
        <row r="4079">
          <cell r="G4079" t="str">
            <v>Xã Lãng Sơn</v>
          </cell>
          <cell r="I4079" t="str">
            <v>22119</v>
          </cell>
        </row>
        <row r="4080">
          <cell r="G4080" t="str">
            <v>Xã Tiến Dũng</v>
          </cell>
          <cell r="I4080" t="str">
            <v>22119</v>
          </cell>
        </row>
        <row r="4081">
          <cell r="G4081" t="str">
            <v xml:space="preserve">Xã Đức Giang </v>
          </cell>
          <cell r="I4081" t="str">
            <v>22119</v>
          </cell>
        </row>
        <row r="4082">
          <cell r="G4082" t="str">
            <v>Xã Tư Mại</v>
          </cell>
          <cell r="I4082" t="str">
            <v>22119</v>
          </cell>
        </row>
        <row r="4083">
          <cell r="G4083" t="str">
            <v>Xã Thắng Cương</v>
          </cell>
          <cell r="I4083" t="str">
            <v>22119</v>
          </cell>
        </row>
        <row r="4084">
          <cell r="G4084" t="str">
            <v>Xã Đồng Việt</v>
          </cell>
          <cell r="I4084" t="str">
            <v>22119</v>
          </cell>
        </row>
        <row r="4085">
          <cell r="G4085" t="str">
            <v>Xã Nham Sơn</v>
          </cell>
          <cell r="I4085" t="str">
            <v>22119</v>
          </cell>
        </row>
        <row r="4086">
          <cell r="G4086" t="str">
            <v>Thị trấn Neo</v>
          </cell>
          <cell r="I4086" t="str">
            <v>22119</v>
          </cell>
        </row>
        <row r="4087">
          <cell r="G4087" t="str">
            <v xml:space="preserve">Xã Tân An   </v>
          </cell>
          <cell r="I4087" t="str">
            <v>22119</v>
          </cell>
        </row>
        <row r="4088">
          <cell r="G4088" t="str">
            <v xml:space="preserve">Xã Xuân Phú  </v>
          </cell>
          <cell r="I4088" t="str">
            <v>22119</v>
          </cell>
        </row>
        <row r="4089">
          <cell r="G4089" t="str">
            <v>Xã Yên Lư</v>
          </cell>
          <cell r="I4089" t="str">
            <v>22119</v>
          </cell>
        </row>
        <row r="4090">
          <cell r="G4090" t="str">
            <v>Xã Cảnh Thụy</v>
          </cell>
          <cell r="I4090" t="str">
            <v>22119</v>
          </cell>
        </row>
        <row r="4091">
          <cell r="G4091" t="str">
            <v xml:space="preserve">Xã Đồng Phúc </v>
          </cell>
          <cell r="I4091" t="str">
            <v>22119</v>
          </cell>
        </row>
        <row r="4092">
          <cell r="G4092" t="str">
            <v>Thị Trấn Tân Dân</v>
          </cell>
          <cell r="I4092" t="str">
            <v>22119</v>
          </cell>
        </row>
        <row r="4093">
          <cell r="G4093" t="str">
            <v>Phường Vũ Ninh</v>
          </cell>
          <cell r="I4093" t="str">
            <v>22301</v>
          </cell>
        </row>
        <row r="4094">
          <cell r="G4094" t="str">
            <v>Phường Đáp Cầu</v>
          </cell>
          <cell r="I4094" t="str">
            <v>22301</v>
          </cell>
        </row>
        <row r="4095">
          <cell r="G4095" t="str">
            <v>Phường Kinh Bắc</v>
          </cell>
          <cell r="I4095" t="str">
            <v>22301</v>
          </cell>
        </row>
        <row r="4096">
          <cell r="G4096" t="str">
            <v>Phường Vệ An</v>
          </cell>
          <cell r="I4096" t="str">
            <v>22301</v>
          </cell>
        </row>
        <row r="4097">
          <cell r="G4097" t="str">
            <v>Phường Tiền An</v>
          </cell>
          <cell r="I4097" t="str">
            <v>22301</v>
          </cell>
        </row>
        <row r="4098">
          <cell r="G4098" t="str">
            <v>Phường Đại Phúc</v>
          </cell>
          <cell r="I4098" t="str">
            <v>22301</v>
          </cell>
        </row>
        <row r="4099">
          <cell r="G4099" t="str">
            <v>Phường Ninh Xá</v>
          </cell>
          <cell r="I4099" t="str">
            <v>22301</v>
          </cell>
        </row>
        <row r="4100">
          <cell r="G4100" t="str">
            <v>Phường Suối Hoa</v>
          </cell>
          <cell r="I4100" t="str">
            <v>22301</v>
          </cell>
        </row>
        <row r="4101">
          <cell r="G4101" t="str">
            <v>Phường Thị Cầu</v>
          </cell>
          <cell r="I4101" t="str">
            <v>22301</v>
          </cell>
        </row>
        <row r="4102">
          <cell r="G4102" t="str">
            <v>Phường Võ Cường</v>
          </cell>
          <cell r="I4102" t="str">
            <v>22301</v>
          </cell>
        </row>
        <row r="4103">
          <cell r="G4103" t="str">
            <v>Phường Phong Khê</v>
          </cell>
          <cell r="I4103" t="str">
            <v>22301</v>
          </cell>
        </row>
        <row r="4104">
          <cell r="G4104" t="str">
            <v>Xã Hòa Long</v>
          </cell>
          <cell r="I4104" t="str">
            <v>22301</v>
          </cell>
        </row>
        <row r="4105">
          <cell r="G4105" t="str">
            <v>Phường Vạn An</v>
          </cell>
          <cell r="I4105" t="str">
            <v>22301</v>
          </cell>
        </row>
        <row r="4106">
          <cell r="G4106" t="str">
            <v>Phường Khúc Xuyên</v>
          </cell>
          <cell r="I4106" t="str">
            <v>22301</v>
          </cell>
        </row>
        <row r="4107">
          <cell r="G4107" t="str">
            <v>Xã Kim Chân</v>
          </cell>
          <cell r="I4107" t="str">
            <v>22301</v>
          </cell>
        </row>
        <row r="4108">
          <cell r="G4108" t="str">
            <v>Phường Vân Dương</v>
          </cell>
          <cell r="I4108" t="str">
            <v>22301</v>
          </cell>
        </row>
        <row r="4109">
          <cell r="G4109" t="str">
            <v xml:space="preserve">Xã Nam Sơn   </v>
          </cell>
          <cell r="I4109" t="str">
            <v>22301</v>
          </cell>
        </row>
        <row r="4110">
          <cell r="G4110" t="str">
            <v>Phường Khắc Niệm</v>
          </cell>
          <cell r="I4110" t="str">
            <v>22301</v>
          </cell>
        </row>
        <row r="4111">
          <cell r="G4111" t="str">
            <v>Phường Hạp Lĩnh</v>
          </cell>
          <cell r="I4111" t="str">
            <v>22301</v>
          </cell>
        </row>
        <row r="4112">
          <cell r="G4112" t="str">
            <v>Thị trấn Chờ</v>
          </cell>
          <cell r="I4112" t="str">
            <v>22303</v>
          </cell>
        </row>
        <row r="4113">
          <cell r="G4113" t="str">
            <v>Xã Dũng Liệt</v>
          </cell>
          <cell r="I4113" t="str">
            <v>22303</v>
          </cell>
        </row>
        <row r="4114">
          <cell r="G4114" t="str">
            <v xml:space="preserve">Xã Tam Đa   </v>
          </cell>
          <cell r="I4114" t="str">
            <v>22303</v>
          </cell>
        </row>
        <row r="4115">
          <cell r="G4115" t="str">
            <v xml:space="preserve">Xã Yên Trung  </v>
          </cell>
          <cell r="I4115" t="str">
            <v>22303</v>
          </cell>
        </row>
        <row r="4116">
          <cell r="G4116" t="str">
            <v>Xã Thụy Hòa</v>
          </cell>
          <cell r="I4116" t="str">
            <v>22303</v>
          </cell>
        </row>
        <row r="4117">
          <cell r="G4117" t="str">
            <v>Xã Đông Tiến</v>
          </cell>
          <cell r="I4117" t="str">
            <v>22303</v>
          </cell>
        </row>
        <row r="4118">
          <cell r="G4118" t="str">
            <v>Xã Yên Phụ</v>
          </cell>
          <cell r="I4118" t="str">
            <v>22303</v>
          </cell>
        </row>
        <row r="4119">
          <cell r="G4119" t="str">
            <v xml:space="preserve">Xã Trung Nghĩa  </v>
          </cell>
          <cell r="I4119" t="str">
            <v>22303</v>
          </cell>
        </row>
        <row r="4120">
          <cell r="G4120" t="str">
            <v xml:space="preserve">Xã Đông Phong  </v>
          </cell>
          <cell r="I4120" t="str">
            <v>22303</v>
          </cell>
        </row>
        <row r="4121">
          <cell r="G4121" t="str">
            <v>Xã Long Châu</v>
          </cell>
          <cell r="I4121" t="str">
            <v>22303</v>
          </cell>
        </row>
        <row r="4122">
          <cell r="G4122" t="str">
            <v>Xã Văn Môn</v>
          </cell>
          <cell r="I4122" t="str">
            <v>22303</v>
          </cell>
        </row>
        <row r="4123">
          <cell r="G4123" t="str">
            <v xml:space="preserve">Xã Đông Thọ  </v>
          </cell>
          <cell r="I4123" t="str">
            <v>22303</v>
          </cell>
        </row>
        <row r="4124">
          <cell r="G4124" t="str">
            <v xml:space="preserve">Xã Hòa Tiến </v>
          </cell>
          <cell r="I4124" t="str">
            <v>22303</v>
          </cell>
        </row>
        <row r="4125">
          <cell r="G4125" t="str">
            <v>Xã Tam Giang</v>
          </cell>
          <cell r="I4125" t="str">
            <v>22303</v>
          </cell>
        </row>
        <row r="4126">
          <cell r="G4126" t="str">
            <v>Xã Đại Xuân</v>
          </cell>
          <cell r="I4126" t="str">
            <v>22305</v>
          </cell>
        </row>
        <row r="4127">
          <cell r="G4127" t="str">
            <v xml:space="preserve">Xã Nhân Hòa  </v>
          </cell>
          <cell r="I4127" t="str">
            <v>22305</v>
          </cell>
        </row>
        <row r="4128">
          <cell r="G4128" t="str">
            <v>Xã Phương Liễu</v>
          </cell>
          <cell r="I4128" t="str">
            <v>22305</v>
          </cell>
        </row>
        <row r="4129">
          <cell r="G4129" t="str">
            <v>Xã Quế Tân</v>
          </cell>
          <cell r="I4129" t="str">
            <v>22305</v>
          </cell>
        </row>
        <row r="4130">
          <cell r="G4130" t="str">
            <v>Xã Phù Lãng</v>
          </cell>
          <cell r="I4130" t="str">
            <v>22305</v>
          </cell>
        </row>
        <row r="4131">
          <cell r="G4131" t="str">
            <v xml:space="preserve">Xã Phượng Mao </v>
          </cell>
          <cell r="I4131" t="str">
            <v>22305</v>
          </cell>
        </row>
        <row r="4132">
          <cell r="G4132" t="str">
            <v>Xã Ngọc Xá</v>
          </cell>
          <cell r="I4132" t="str">
            <v>22305</v>
          </cell>
        </row>
        <row r="4133">
          <cell r="G4133" t="str">
            <v>Xã Châu Phong</v>
          </cell>
          <cell r="I4133" t="str">
            <v>22305</v>
          </cell>
        </row>
        <row r="4134">
          <cell r="G4134" t="str">
            <v>Xã Cách Bi</v>
          </cell>
          <cell r="I4134" t="str">
            <v>22305</v>
          </cell>
        </row>
        <row r="4135">
          <cell r="G4135" t="str">
            <v xml:space="preserve">Xã Đào Viên </v>
          </cell>
          <cell r="I4135" t="str">
            <v>22305</v>
          </cell>
        </row>
        <row r="4136">
          <cell r="G4136" t="str">
            <v>Xã Yên Giả</v>
          </cell>
          <cell r="I4136" t="str">
            <v>22305</v>
          </cell>
        </row>
        <row r="4137">
          <cell r="G4137" t="str">
            <v xml:space="preserve">Xã Đức Long   </v>
          </cell>
          <cell r="I4137" t="str">
            <v>22305</v>
          </cell>
        </row>
        <row r="4138">
          <cell r="G4138" t="str">
            <v xml:space="preserve">Xã Chi Lăng   </v>
          </cell>
          <cell r="I4138" t="str">
            <v>22305</v>
          </cell>
        </row>
        <row r="4139">
          <cell r="G4139" t="str">
            <v>Xã Hán Quảng</v>
          </cell>
          <cell r="I4139" t="str">
            <v>22305</v>
          </cell>
        </row>
        <row r="4140">
          <cell r="G4140" t="str">
            <v>Xã Việt Thống</v>
          </cell>
          <cell r="I4140" t="str">
            <v>22305</v>
          </cell>
        </row>
        <row r="4141">
          <cell r="G4141" t="str">
            <v xml:space="preserve">Xã Việt Hùng   </v>
          </cell>
          <cell r="I4141" t="str">
            <v>22305</v>
          </cell>
        </row>
        <row r="4142">
          <cell r="G4142" t="str">
            <v>Thị trấn Phố Mới</v>
          </cell>
          <cell r="I4142" t="str">
            <v>22305</v>
          </cell>
        </row>
        <row r="4143">
          <cell r="G4143" t="str">
            <v>Xã Bằng An</v>
          </cell>
          <cell r="I4143" t="str">
            <v>22305</v>
          </cell>
        </row>
        <row r="4144">
          <cell r="G4144" t="str">
            <v>Xã Phù Lương</v>
          </cell>
          <cell r="I4144" t="str">
            <v>22305</v>
          </cell>
        </row>
        <row r="4145">
          <cell r="G4145" t="str">
            <v>Xã Bồng Lai</v>
          </cell>
          <cell r="I4145" t="str">
            <v>22305</v>
          </cell>
        </row>
        <row r="4146">
          <cell r="G4146" t="str">
            <v>Xã Mộ Đạo</v>
          </cell>
          <cell r="I4146" t="str">
            <v>22305</v>
          </cell>
        </row>
        <row r="4147">
          <cell r="G4147" t="str">
            <v>Xã Nội Duệ</v>
          </cell>
          <cell r="I4147" t="str">
            <v>22307</v>
          </cell>
        </row>
        <row r="4148">
          <cell r="G4148" t="str">
            <v>Xã Liên Bão</v>
          </cell>
          <cell r="I4148" t="str">
            <v>22307</v>
          </cell>
        </row>
        <row r="4149">
          <cell r="G4149" t="str">
            <v>Xã Hiên Vân</v>
          </cell>
          <cell r="I4149" t="str">
            <v>22307</v>
          </cell>
        </row>
        <row r="4150">
          <cell r="G4150" t="str">
            <v>Xã Hoàn Sơn</v>
          </cell>
          <cell r="I4150" t="str">
            <v>22307</v>
          </cell>
        </row>
        <row r="4151">
          <cell r="G4151" t="str">
            <v>Xã Việt Đoàn</v>
          </cell>
          <cell r="I4151" t="str">
            <v>22307</v>
          </cell>
        </row>
        <row r="4152">
          <cell r="G4152" t="str">
            <v>Xã Phật Tích</v>
          </cell>
          <cell r="I4152" t="str">
            <v>22307</v>
          </cell>
        </row>
        <row r="4153">
          <cell r="G4153" t="str">
            <v xml:space="preserve">Xã Đại Đồng       </v>
          </cell>
          <cell r="I4153" t="str">
            <v>22307</v>
          </cell>
        </row>
        <row r="4154">
          <cell r="G4154" t="str">
            <v>Xã Minh Đạo</v>
          </cell>
          <cell r="I4154" t="str">
            <v>22307</v>
          </cell>
        </row>
        <row r="4155">
          <cell r="G4155" t="str">
            <v xml:space="preserve">Xã Phú Lâm </v>
          </cell>
          <cell r="I4155" t="str">
            <v>22307</v>
          </cell>
        </row>
        <row r="4156">
          <cell r="G4156" t="str">
            <v xml:space="preserve">Xã Tri Phương  </v>
          </cell>
          <cell r="I4156" t="str">
            <v>22307</v>
          </cell>
        </row>
        <row r="4157">
          <cell r="G4157" t="str">
            <v>Thị trấn Lim</v>
          </cell>
          <cell r="I4157" t="str">
            <v>22307</v>
          </cell>
        </row>
        <row r="4158">
          <cell r="G4158" t="str">
            <v>Xã Lạc Vệ</v>
          </cell>
          <cell r="I4158" t="str">
            <v>22307</v>
          </cell>
        </row>
        <row r="4159">
          <cell r="G4159" t="str">
            <v>Xã Tân Chi</v>
          </cell>
          <cell r="I4159" t="str">
            <v>22307</v>
          </cell>
        </row>
        <row r="4160">
          <cell r="G4160" t="str">
            <v>Xã Cảnh Hưng</v>
          </cell>
          <cell r="I4160" t="str">
            <v>22307</v>
          </cell>
        </row>
        <row r="4161">
          <cell r="G4161" t="str">
            <v>Xã Hòai Thượng</v>
          </cell>
          <cell r="I4161" t="str">
            <v>22309</v>
          </cell>
        </row>
        <row r="4162">
          <cell r="G4162" t="str">
            <v>Xã Đại Đồng Thành</v>
          </cell>
          <cell r="I4162" t="str">
            <v>22309</v>
          </cell>
        </row>
        <row r="4163">
          <cell r="G4163" t="str">
            <v>Xã Mão Điền</v>
          </cell>
          <cell r="I4163" t="str">
            <v>22309</v>
          </cell>
        </row>
        <row r="4164">
          <cell r="G4164" t="str">
            <v>Xã Đình Tổ</v>
          </cell>
          <cell r="I4164" t="str">
            <v>22309</v>
          </cell>
        </row>
        <row r="4165">
          <cell r="G4165" t="str">
            <v xml:space="preserve">Xã An Bình   </v>
          </cell>
          <cell r="I4165" t="str">
            <v>22309</v>
          </cell>
        </row>
        <row r="4166">
          <cell r="G4166" t="str">
            <v>Xã Trí Quả</v>
          </cell>
          <cell r="I4166" t="str">
            <v>22309</v>
          </cell>
        </row>
        <row r="4167">
          <cell r="G4167" t="str">
            <v>Xã Thanh Khương</v>
          </cell>
          <cell r="I4167" t="str">
            <v>22309</v>
          </cell>
        </row>
        <row r="4168">
          <cell r="G4168" t="str">
            <v>Xã Xuân Lâm</v>
          </cell>
          <cell r="I4168" t="str">
            <v>22309</v>
          </cell>
        </row>
        <row r="4169">
          <cell r="G4169" t="str">
            <v>Xã Ngũ Thái</v>
          </cell>
          <cell r="I4169" t="str">
            <v>22309</v>
          </cell>
        </row>
        <row r="4170">
          <cell r="G4170" t="str">
            <v xml:space="preserve">Xã Nguyệt Đức </v>
          </cell>
          <cell r="I4170" t="str">
            <v>22309</v>
          </cell>
        </row>
        <row r="4171">
          <cell r="G4171" t="str">
            <v>Xã Nghĩa Đạo</v>
          </cell>
          <cell r="I4171" t="str">
            <v>22309</v>
          </cell>
        </row>
        <row r="4172">
          <cell r="G4172" t="str">
            <v>Xã Song Liễu</v>
          </cell>
          <cell r="I4172" t="str">
            <v>22309</v>
          </cell>
        </row>
        <row r="4173">
          <cell r="G4173" t="str">
            <v>Xã Trạm Lộ</v>
          </cell>
          <cell r="I4173" t="str">
            <v>22309</v>
          </cell>
        </row>
        <row r="4174">
          <cell r="G4174" t="str">
            <v>Thị trấn Hồ</v>
          </cell>
          <cell r="I4174" t="str">
            <v>22309</v>
          </cell>
        </row>
        <row r="4175">
          <cell r="G4175" t="str">
            <v>Xã Song Hồ</v>
          </cell>
          <cell r="I4175" t="str">
            <v>22309</v>
          </cell>
        </row>
        <row r="4176">
          <cell r="G4176" t="str">
            <v>Xã Gia Đông</v>
          </cell>
          <cell r="I4176" t="str">
            <v>22309</v>
          </cell>
        </row>
        <row r="4177">
          <cell r="G4177" t="str">
            <v>Xã Hà Mãn</v>
          </cell>
          <cell r="I4177" t="str">
            <v>22309</v>
          </cell>
        </row>
        <row r="4178">
          <cell r="G4178" t="str">
            <v>Xã Ninh Xá</v>
          </cell>
          <cell r="I4178" t="str">
            <v>22309</v>
          </cell>
        </row>
        <row r="4179">
          <cell r="G4179" t="str">
            <v>Xã Trung Kênh</v>
          </cell>
          <cell r="I4179" t="str">
            <v>22311</v>
          </cell>
        </row>
        <row r="4180">
          <cell r="G4180" t="str">
            <v>Xã Phú Hòa</v>
          </cell>
          <cell r="I4180" t="str">
            <v>22311</v>
          </cell>
        </row>
        <row r="4181">
          <cell r="G4181" t="str">
            <v>Xã Mỹ Hương</v>
          </cell>
          <cell r="I4181" t="str">
            <v>22311</v>
          </cell>
        </row>
        <row r="4182">
          <cell r="G4182" t="str">
            <v>Xã Tân Lãng</v>
          </cell>
          <cell r="I4182" t="str">
            <v>22311</v>
          </cell>
        </row>
        <row r="4183">
          <cell r="G4183" t="str">
            <v>Xã Quảng Phú</v>
          </cell>
          <cell r="I4183" t="str">
            <v>22311</v>
          </cell>
        </row>
        <row r="4184">
          <cell r="G4184" t="str">
            <v>Xã Trừng Xá</v>
          </cell>
          <cell r="I4184" t="str">
            <v>22311</v>
          </cell>
        </row>
        <row r="4185">
          <cell r="G4185" t="str">
            <v>Xã Lai Hạ</v>
          </cell>
          <cell r="I4185" t="str">
            <v>22311</v>
          </cell>
        </row>
        <row r="4186">
          <cell r="G4186" t="str">
            <v>Xã Trung Chính</v>
          </cell>
          <cell r="I4186" t="str">
            <v>22311</v>
          </cell>
        </row>
        <row r="4187">
          <cell r="G4187" t="str">
            <v xml:space="preserve">Xã Minh Tân           </v>
          </cell>
          <cell r="I4187" t="str">
            <v>22311</v>
          </cell>
        </row>
        <row r="4188">
          <cell r="G4188" t="str">
            <v xml:space="preserve">Xã Phú Lương  </v>
          </cell>
          <cell r="I4188" t="str">
            <v>22311</v>
          </cell>
        </row>
        <row r="4189">
          <cell r="G4189" t="str">
            <v xml:space="preserve">Xã An Thịnh </v>
          </cell>
          <cell r="I4189" t="str">
            <v>22311</v>
          </cell>
        </row>
        <row r="4190">
          <cell r="G4190" t="str">
            <v>Thị trấn Thứa</v>
          </cell>
          <cell r="I4190" t="str">
            <v>22311</v>
          </cell>
        </row>
        <row r="4191">
          <cell r="G4191" t="str">
            <v>Xã Lâm Thao</v>
          </cell>
          <cell r="I4191" t="str">
            <v>22311</v>
          </cell>
        </row>
        <row r="4192">
          <cell r="G4192" t="str">
            <v xml:space="preserve">Xã Bình Định  </v>
          </cell>
          <cell r="I4192" t="str">
            <v>22311</v>
          </cell>
        </row>
        <row r="4193">
          <cell r="G4193" t="str">
            <v>Phường Đông Ngàn</v>
          </cell>
          <cell r="I4193" t="str">
            <v>22313</v>
          </cell>
        </row>
        <row r="4194">
          <cell r="G4194" t="str">
            <v xml:space="preserve">Xã Tam Sơn </v>
          </cell>
          <cell r="I4194" t="str">
            <v>22313</v>
          </cell>
        </row>
        <row r="4195">
          <cell r="G4195" t="str">
            <v>Xã Hương Mạc</v>
          </cell>
          <cell r="I4195" t="str">
            <v>22313</v>
          </cell>
        </row>
        <row r="4196">
          <cell r="G4196" t="str">
            <v>Xã Phù Khê</v>
          </cell>
          <cell r="I4196" t="str">
            <v>22313</v>
          </cell>
        </row>
        <row r="4197">
          <cell r="G4197" t="str">
            <v>Phường Đồng Kỵ</v>
          </cell>
          <cell r="I4197" t="str">
            <v>22313</v>
          </cell>
        </row>
        <row r="4198">
          <cell r="G4198" t="str">
            <v>Phường Đồng Nguyên</v>
          </cell>
          <cell r="I4198" t="str">
            <v>22313</v>
          </cell>
        </row>
        <row r="4199">
          <cell r="G4199" t="str">
            <v>Phường Tân Hồng</v>
          </cell>
          <cell r="I4199" t="str">
            <v>22313</v>
          </cell>
        </row>
        <row r="4200">
          <cell r="G4200" t="str">
            <v>Xã Phù Chẩn</v>
          </cell>
          <cell r="I4200" t="str">
            <v>22313</v>
          </cell>
        </row>
        <row r="4201">
          <cell r="G4201" t="str">
            <v>Phường Đình Bảng</v>
          </cell>
          <cell r="I4201" t="str">
            <v>22313</v>
          </cell>
        </row>
        <row r="4202">
          <cell r="G4202" t="str">
            <v>Xã Tương Giang</v>
          </cell>
          <cell r="I4202" t="str">
            <v>22313</v>
          </cell>
        </row>
        <row r="4203">
          <cell r="G4203" t="str">
            <v>Phường Châu Khê</v>
          </cell>
          <cell r="I4203" t="str">
            <v>22313</v>
          </cell>
        </row>
        <row r="4204">
          <cell r="G4204" t="str">
            <v>Phường Trang Hạ</v>
          </cell>
          <cell r="I4204" t="str">
            <v>22313</v>
          </cell>
        </row>
        <row r="4205">
          <cell r="G4205" t="str">
            <v>Thị trấn Gia Bình</v>
          </cell>
          <cell r="I4205" t="str">
            <v>22315</v>
          </cell>
        </row>
        <row r="4206">
          <cell r="G4206" t="str">
            <v>Xã Thái Bảo</v>
          </cell>
          <cell r="I4206" t="str">
            <v>22315</v>
          </cell>
        </row>
        <row r="4207">
          <cell r="G4207" t="str">
            <v>Xã Giang Sơn</v>
          </cell>
          <cell r="I4207" t="str">
            <v>22315</v>
          </cell>
        </row>
        <row r="4208">
          <cell r="G4208" t="str">
            <v xml:space="preserve">Xã Song Giang </v>
          </cell>
          <cell r="I4208" t="str">
            <v>22315</v>
          </cell>
        </row>
        <row r="4209">
          <cell r="G4209" t="str">
            <v xml:space="preserve">Xã Bình Dương  </v>
          </cell>
          <cell r="I4209" t="str">
            <v>22315</v>
          </cell>
        </row>
        <row r="4210">
          <cell r="G4210" t="str">
            <v xml:space="preserve">Xã Lãng Ngâm </v>
          </cell>
          <cell r="I4210" t="str">
            <v>22315</v>
          </cell>
        </row>
        <row r="4211">
          <cell r="G4211" t="str">
            <v xml:space="preserve">Xã Xuân Lai </v>
          </cell>
          <cell r="I4211" t="str">
            <v>22315</v>
          </cell>
        </row>
        <row r="4212">
          <cell r="G4212" t="str">
            <v>Xã Đông Cứu</v>
          </cell>
          <cell r="I4212" t="str">
            <v>22315</v>
          </cell>
        </row>
        <row r="4213">
          <cell r="G4213" t="str">
            <v>Xã Đại Bái</v>
          </cell>
          <cell r="I4213" t="str">
            <v>22315</v>
          </cell>
        </row>
        <row r="4214">
          <cell r="G4214" t="str">
            <v>Xã Cao Đức</v>
          </cell>
          <cell r="I4214" t="str">
            <v>22315</v>
          </cell>
        </row>
        <row r="4215">
          <cell r="G4215" t="str">
            <v>Xã Vạn Ninh</v>
          </cell>
          <cell r="I4215" t="str">
            <v>22315</v>
          </cell>
        </row>
        <row r="4216">
          <cell r="G4216" t="str">
            <v>Xã Đại Lai</v>
          </cell>
          <cell r="I4216" t="str">
            <v>22315</v>
          </cell>
        </row>
        <row r="4217">
          <cell r="G4217" t="str">
            <v>Xã Nhân Thắng</v>
          </cell>
          <cell r="I4217" t="str">
            <v>22315</v>
          </cell>
        </row>
        <row r="4218">
          <cell r="G4218" t="str">
            <v>Xã Quỳnh Phú</v>
          </cell>
          <cell r="I4218" t="str">
            <v>22315</v>
          </cell>
        </row>
        <row r="4219">
          <cell r="G4219" t="str">
            <v>Phường Hà Khánh</v>
          </cell>
          <cell r="I4219" t="str">
            <v>22501</v>
          </cell>
        </row>
        <row r="4220">
          <cell r="G4220" t="str">
            <v>Phường Hà Khẩu</v>
          </cell>
          <cell r="I4220" t="str">
            <v>22501</v>
          </cell>
        </row>
        <row r="4221">
          <cell r="G4221" t="str">
            <v>Phường Giếng Đáy</v>
          </cell>
          <cell r="I4221" t="str">
            <v>22501</v>
          </cell>
        </row>
        <row r="4222">
          <cell r="G4222" t="str">
            <v>Phường Hà Tu</v>
          </cell>
          <cell r="I4222" t="str">
            <v>22501</v>
          </cell>
        </row>
        <row r="4223">
          <cell r="G4223" t="str">
            <v>Phường Hà Trung</v>
          </cell>
          <cell r="I4223" t="str">
            <v>22501</v>
          </cell>
        </row>
        <row r="4224">
          <cell r="G4224" t="str">
            <v>Phường Bãi Cháy</v>
          </cell>
          <cell r="I4224" t="str">
            <v>22501</v>
          </cell>
        </row>
        <row r="4225">
          <cell r="G4225" t="str">
            <v>Phường Cao Thắng</v>
          </cell>
          <cell r="I4225" t="str">
            <v>22501</v>
          </cell>
        </row>
        <row r="4226">
          <cell r="G4226" t="str">
            <v>Phường Hùng Thắng</v>
          </cell>
          <cell r="I4226" t="str">
            <v>22501</v>
          </cell>
        </row>
        <row r="4227">
          <cell r="G4227" t="str">
            <v xml:space="preserve">Phường Trần Hưng Đạo     </v>
          </cell>
          <cell r="I4227" t="str">
            <v>22501</v>
          </cell>
        </row>
        <row r="4228">
          <cell r="G4228" t="str">
            <v>Phường Hồng Hải</v>
          </cell>
          <cell r="I4228" t="str">
            <v>22501</v>
          </cell>
        </row>
        <row r="4229">
          <cell r="G4229" t="str">
            <v xml:space="preserve">Phường Bạch Đằng </v>
          </cell>
          <cell r="I4229" t="str">
            <v>22501</v>
          </cell>
        </row>
        <row r="4230">
          <cell r="G4230" t="str">
            <v>Phường Tuần Châu</v>
          </cell>
          <cell r="I4230" t="str">
            <v>22501</v>
          </cell>
        </row>
        <row r="4231">
          <cell r="G4231" t="str">
            <v xml:space="preserve">Xã Việt Hưng  </v>
          </cell>
          <cell r="I4231" t="str">
            <v>22501</v>
          </cell>
        </row>
        <row r="4232">
          <cell r="G4232" t="str">
            <v xml:space="preserve">Xã Đại Yên </v>
          </cell>
          <cell r="I4232" t="str">
            <v>22501</v>
          </cell>
        </row>
        <row r="4233">
          <cell r="G4233" t="str">
            <v>Phường Hà Phong</v>
          </cell>
          <cell r="I4233" t="str">
            <v>22501</v>
          </cell>
        </row>
        <row r="4234">
          <cell r="G4234" t="str">
            <v>Phường Hồng Gai</v>
          </cell>
          <cell r="I4234" t="str">
            <v>22501</v>
          </cell>
        </row>
        <row r="4235">
          <cell r="G4235" t="str">
            <v>Phường Cao Xanh</v>
          </cell>
          <cell r="I4235" t="str">
            <v>22501</v>
          </cell>
        </row>
        <row r="4236">
          <cell r="G4236" t="str">
            <v>Phường Hà Lầm</v>
          </cell>
          <cell r="I4236" t="str">
            <v>22501</v>
          </cell>
        </row>
        <row r="4237">
          <cell r="G4237" t="str">
            <v xml:space="preserve">Phường Yết Kiêu </v>
          </cell>
          <cell r="I4237" t="str">
            <v>22501</v>
          </cell>
        </row>
        <row r="4238">
          <cell r="G4238" t="str">
            <v xml:space="preserve">Phường Hồng Hà </v>
          </cell>
          <cell r="I4238" t="str">
            <v>22501</v>
          </cell>
        </row>
        <row r="4239">
          <cell r="G4239" t="str">
            <v>Phường Mông Dương</v>
          </cell>
          <cell r="I4239" t="str">
            <v>22503</v>
          </cell>
        </row>
        <row r="4240">
          <cell r="G4240" t="str">
            <v>Phường Cửa ông</v>
          </cell>
          <cell r="I4240" t="str">
            <v>22503</v>
          </cell>
        </row>
        <row r="4241">
          <cell r="G4241" t="str">
            <v>Phường Cẩm Phú</v>
          </cell>
          <cell r="I4241" t="str">
            <v>22503</v>
          </cell>
        </row>
        <row r="4242">
          <cell r="G4242" t="str">
            <v>Phường Cẩm Tây</v>
          </cell>
          <cell r="I4242" t="str">
            <v>22503</v>
          </cell>
        </row>
        <row r="4243">
          <cell r="G4243" t="str">
            <v>Phường Quang Hanh</v>
          </cell>
          <cell r="I4243" t="str">
            <v>22503</v>
          </cell>
        </row>
        <row r="4244">
          <cell r="G4244" t="str">
            <v>Phường Cẩm Thủy</v>
          </cell>
          <cell r="I4244" t="str">
            <v>22503</v>
          </cell>
        </row>
        <row r="4245">
          <cell r="G4245" t="str">
            <v>Phường Cẩm Thạch</v>
          </cell>
          <cell r="I4245" t="str">
            <v>22503</v>
          </cell>
        </row>
        <row r="4246">
          <cell r="G4246" t="str">
            <v>Phường Cẩm Thành</v>
          </cell>
          <cell r="I4246" t="str">
            <v>22503</v>
          </cell>
        </row>
        <row r="4247">
          <cell r="G4247" t="str">
            <v>Phường Cẩm Trung</v>
          </cell>
          <cell r="I4247" t="str">
            <v>22503</v>
          </cell>
        </row>
        <row r="4248">
          <cell r="G4248" t="str">
            <v xml:space="preserve">Xã Cộng Hòa     </v>
          </cell>
          <cell r="I4248" t="str">
            <v>22503</v>
          </cell>
        </row>
        <row r="4249">
          <cell r="G4249" t="str">
            <v>Xã Dương Huy</v>
          </cell>
          <cell r="I4249" t="str">
            <v>22503</v>
          </cell>
        </row>
        <row r="4250">
          <cell r="G4250" t="str">
            <v>Phường Cẩm Sơn</v>
          </cell>
          <cell r="I4250" t="str">
            <v>22503</v>
          </cell>
        </row>
        <row r="4251">
          <cell r="G4251" t="str">
            <v>Xã Cẩm Hải</v>
          </cell>
          <cell r="I4251" t="str">
            <v>22503</v>
          </cell>
        </row>
        <row r="4252">
          <cell r="G4252" t="str">
            <v>Phường Cẩm Đông</v>
          </cell>
          <cell r="I4252" t="str">
            <v>22503</v>
          </cell>
        </row>
        <row r="4253">
          <cell r="G4253" t="str">
            <v>Phường Cẩm Thịnh</v>
          </cell>
          <cell r="I4253" t="str">
            <v>22503</v>
          </cell>
        </row>
        <row r="4254">
          <cell r="G4254" t="str">
            <v>Phường Cẩm Bình</v>
          </cell>
          <cell r="I4254" t="str">
            <v>22503</v>
          </cell>
        </row>
        <row r="4255">
          <cell r="G4255" t="str">
            <v>Phường Thanh Sơn</v>
          </cell>
          <cell r="I4255" t="str">
            <v>22505</v>
          </cell>
        </row>
        <row r="4256">
          <cell r="G4256" t="str">
            <v xml:space="preserve">Phường Bắc Sơn  </v>
          </cell>
          <cell r="I4256" t="str">
            <v>22505</v>
          </cell>
        </row>
        <row r="4257">
          <cell r="G4257" t="str">
            <v xml:space="preserve">Phường Quang Trung           </v>
          </cell>
          <cell r="I4257" t="str">
            <v>22505</v>
          </cell>
        </row>
        <row r="4258">
          <cell r="G4258" t="str">
            <v xml:space="preserve">Phường Trưng Vương </v>
          </cell>
          <cell r="I4258" t="str">
            <v>22505</v>
          </cell>
        </row>
        <row r="4259">
          <cell r="G4259" t="str">
            <v>Phường Yên Thanh</v>
          </cell>
          <cell r="I4259" t="str">
            <v>22505</v>
          </cell>
        </row>
        <row r="4260">
          <cell r="G4260" t="str">
            <v>Xã Thượng Yên Công</v>
          </cell>
          <cell r="I4260" t="str">
            <v>22505</v>
          </cell>
        </row>
        <row r="4261">
          <cell r="G4261" t="str">
            <v>Phường Phương Đông</v>
          </cell>
          <cell r="I4261" t="str">
            <v>22505</v>
          </cell>
        </row>
        <row r="4262">
          <cell r="G4262" t="str">
            <v>Xã Điền Công</v>
          </cell>
          <cell r="I4262" t="str">
            <v>22505</v>
          </cell>
        </row>
        <row r="4263">
          <cell r="G4263" t="str">
            <v>Phường Vàng Danh</v>
          </cell>
          <cell r="I4263" t="str">
            <v>22505</v>
          </cell>
        </row>
        <row r="4264">
          <cell r="G4264" t="str">
            <v>Phường Nam Khê</v>
          </cell>
          <cell r="I4264" t="str">
            <v>22505</v>
          </cell>
        </row>
        <row r="4265">
          <cell r="G4265" t="str">
            <v>Phường Phương Nam</v>
          </cell>
          <cell r="I4265" t="str">
            <v>22505</v>
          </cell>
        </row>
        <row r="4266">
          <cell r="G4266" t="str">
            <v>Thị trấn Bình Liêu</v>
          </cell>
          <cell r="I4266" t="str">
            <v>22507</v>
          </cell>
        </row>
        <row r="4267">
          <cell r="G4267" t="str">
            <v>Xã Hoành Mô</v>
          </cell>
          <cell r="I4267" t="str">
            <v>22507</v>
          </cell>
        </row>
        <row r="4268">
          <cell r="G4268" t="str">
            <v xml:space="preserve">Xã Đồng Tâm    </v>
          </cell>
          <cell r="I4268" t="str">
            <v>22507</v>
          </cell>
        </row>
        <row r="4269">
          <cell r="G4269" t="str">
            <v>Xã Tình Húc</v>
          </cell>
          <cell r="I4269" t="str">
            <v>22507</v>
          </cell>
        </row>
        <row r="4270">
          <cell r="G4270" t="str">
            <v>Xã Lục Hồn</v>
          </cell>
          <cell r="I4270" t="str">
            <v>22507</v>
          </cell>
        </row>
        <row r="4271">
          <cell r="G4271" t="str">
            <v>Xã Vô Ngại</v>
          </cell>
          <cell r="I4271" t="str">
            <v>22507</v>
          </cell>
        </row>
        <row r="4272">
          <cell r="G4272" t="str">
            <v xml:space="preserve">Xã Đồng Văn </v>
          </cell>
          <cell r="I4272" t="str">
            <v>22507</v>
          </cell>
        </row>
        <row r="4273">
          <cell r="G4273" t="str">
            <v>Xã Húc Động</v>
          </cell>
          <cell r="I4273" t="str">
            <v>22507</v>
          </cell>
        </row>
        <row r="4274">
          <cell r="G4274" t="str">
            <v xml:space="preserve">Phường Trần Phú    </v>
          </cell>
          <cell r="I4274" t="str">
            <v>22509</v>
          </cell>
        </row>
        <row r="4275">
          <cell r="G4275" t="str">
            <v>Phường Ninh Dương</v>
          </cell>
          <cell r="I4275" t="str">
            <v>22509</v>
          </cell>
        </row>
        <row r="4276">
          <cell r="G4276" t="str">
            <v>Phường Hòa Lạc</v>
          </cell>
          <cell r="I4276" t="str">
            <v>22509</v>
          </cell>
        </row>
        <row r="4277">
          <cell r="G4277" t="str">
            <v xml:space="preserve">Xã Hải Sơn </v>
          </cell>
          <cell r="I4277" t="str">
            <v>22509</v>
          </cell>
        </row>
        <row r="4278">
          <cell r="G4278" t="str">
            <v xml:space="preserve">Xã Bắc Sơn     </v>
          </cell>
          <cell r="I4278" t="str">
            <v>22509</v>
          </cell>
        </row>
        <row r="4279">
          <cell r="G4279" t="str">
            <v>Phường Hải Yên</v>
          </cell>
          <cell r="I4279" t="str">
            <v>22509</v>
          </cell>
        </row>
        <row r="4280">
          <cell r="G4280" t="str">
            <v>Xã Quảng Nghĩa</v>
          </cell>
          <cell r="I4280" t="str">
            <v>22509</v>
          </cell>
        </row>
        <row r="4281">
          <cell r="G4281" t="str">
            <v>Phường Hải Hòa</v>
          </cell>
          <cell r="I4281" t="str">
            <v>22509</v>
          </cell>
        </row>
        <row r="4282">
          <cell r="G4282" t="str">
            <v xml:space="preserve">Xã Vạn Ninh </v>
          </cell>
          <cell r="I4282" t="str">
            <v>22509</v>
          </cell>
        </row>
        <row r="4283">
          <cell r="G4283" t="str">
            <v>Phường Bình Ngọc</v>
          </cell>
          <cell r="I4283" t="str">
            <v>22509</v>
          </cell>
        </row>
        <row r="4284">
          <cell r="G4284" t="str">
            <v>Xã Vĩnh Trung</v>
          </cell>
          <cell r="I4284" t="str">
            <v>22509</v>
          </cell>
        </row>
        <row r="4285">
          <cell r="G4285" t="str">
            <v xml:space="preserve">Xã Hải Đông </v>
          </cell>
          <cell r="I4285" t="str">
            <v>22509</v>
          </cell>
        </row>
        <row r="4286">
          <cell r="G4286" t="str">
            <v>Phường Ka Long</v>
          </cell>
          <cell r="I4286" t="str">
            <v>22509</v>
          </cell>
        </row>
        <row r="4287">
          <cell r="G4287" t="str">
            <v>Phường Trà Cổ</v>
          </cell>
          <cell r="I4287" t="str">
            <v>22509</v>
          </cell>
        </row>
        <row r="4288">
          <cell r="G4288" t="str">
            <v>Xã Hải Tiến</v>
          </cell>
          <cell r="I4288" t="str">
            <v>22509</v>
          </cell>
        </row>
        <row r="4289">
          <cell r="G4289" t="str">
            <v xml:space="preserve">Xã Hải Xuân </v>
          </cell>
          <cell r="I4289" t="str">
            <v>22509</v>
          </cell>
        </row>
        <row r="4290">
          <cell r="G4290" t="str">
            <v>Xã Vĩnh Thực</v>
          </cell>
          <cell r="I4290" t="str">
            <v>22509</v>
          </cell>
        </row>
        <row r="4291">
          <cell r="G4291" t="str">
            <v>Thị trấn Quảng Hà</v>
          </cell>
          <cell r="I4291" t="str">
            <v>22511</v>
          </cell>
        </row>
        <row r="4292">
          <cell r="G4292" t="str">
            <v>Xã Quảng Đức</v>
          </cell>
          <cell r="I4292" t="str">
            <v>22511</v>
          </cell>
        </row>
        <row r="4293">
          <cell r="G4293" t="str">
            <v>Xã Quảng Sơn</v>
          </cell>
          <cell r="I4293" t="str">
            <v>22511</v>
          </cell>
        </row>
        <row r="4294">
          <cell r="G4294" t="str">
            <v>Xã Quảng Thắng</v>
          </cell>
          <cell r="I4294" t="str">
            <v>22511</v>
          </cell>
        </row>
        <row r="4295">
          <cell r="G4295" t="str">
            <v>Xã Quảng Thịnh</v>
          </cell>
          <cell r="I4295" t="str">
            <v>22511</v>
          </cell>
        </row>
        <row r="4296">
          <cell r="G4296" t="str">
            <v xml:space="preserve">Xã Quảng Minh </v>
          </cell>
          <cell r="I4296" t="str">
            <v>22511</v>
          </cell>
        </row>
        <row r="4297">
          <cell r="G4297" t="str">
            <v>Xã Quảng Long</v>
          </cell>
          <cell r="I4297" t="str">
            <v>22511</v>
          </cell>
        </row>
        <row r="4298">
          <cell r="G4298" t="str">
            <v>Xã Đường Hoa</v>
          </cell>
          <cell r="I4298" t="str">
            <v>22511</v>
          </cell>
        </row>
        <row r="4299">
          <cell r="G4299" t="str">
            <v>Xã Quảng Phong</v>
          </cell>
          <cell r="I4299" t="str">
            <v>22511</v>
          </cell>
        </row>
        <row r="4300">
          <cell r="G4300" t="str">
            <v>Xã Phú Hải</v>
          </cell>
          <cell r="I4300" t="str">
            <v>22511</v>
          </cell>
        </row>
        <row r="4301">
          <cell r="G4301" t="str">
            <v>Xã Quảng Điền</v>
          </cell>
          <cell r="I4301" t="str">
            <v>22511</v>
          </cell>
        </row>
        <row r="4302">
          <cell r="G4302" t="str">
            <v>Xã Quảng Thành</v>
          </cell>
          <cell r="I4302" t="str">
            <v>22511</v>
          </cell>
        </row>
        <row r="4303">
          <cell r="G4303" t="str">
            <v>Xã Tiến Tới</v>
          </cell>
          <cell r="I4303" t="str">
            <v>22511</v>
          </cell>
        </row>
        <row r="4304">
          <cell r="G4304" t="str">
            <v>Xã Quảng Chính</v>
          </cell>
          <cell r="I4304" t="str">
            <v>22511</v>
          </cell>
        </row>
        <row r="4305">
          <cell r="G4305" t="str">
            <v>Xã Quảng Trung</v>
          </cell>
          <cell r="I4305" t="str">
            <v>22511</v>
          </cell>
        </row>
        <row r="4306">
          <cell r="G4306" t="str">
            <v>Xã Cái Chiên</v>
          </cell>
          <cell r="I4306" t="str">
            <v>22511</v>
          </cell>
        </row>
        <row r="4307">
          <cell r="G4307" t="str">
            <v>Thị trấn Tiên Yên</v>
          </cell>
          <cell r="I4307" t="str">
            <v>22513</v>
          </cell>
        </row>
        <row r="4308">
          <cell r="G4308" t="str">
            <v>Xã Hà Lâu</v>
          </cell>
          <cell r="I4308" t="str">
            <v>22513</v>
          </cell>
        </row>
        <row r="4309">
          <cell r="G4309" t="str">
            <v>Xã Đại Dực</v>
          </cell>
          <cell r="I4309" t="str">
            <v>22513</v>
          </cell>
        </row>
        <row r="4310">
          <cell r="G4310" t="str">
            <v xml:space="preserve">Xã Đại Thành  </v>
          </cell>
          <cell r="I4310" t="str">
            <v>22513</v>
          </cell>
        </row>
        <row r="4311">
          <cell r="G4311" t="str">
            <v xml:space="preserve">Xã Điền Xá </v>
          </cell>
          <cell r="I4311" t="str">
            <v>22513</v>
          </cell>
        </row>
        <row r="4312">
          <cell r="G4312" t="str">
            <v>Xã Đông Ngũ</v>
          </cell>
          <cell r="I4312" t="str">
            <v>22513</v>
          </cell>
        </row>
        <row r="4313">
          <cell r="G4313" t="str">
            <v>Xã Hải Lạng</v>
          </cell>
          <cell r="I4313" t="str">
            <v>22513</v>
          </cell>
        </row>
        <row r="4314">
          <cell r="G4314" t="str">
            <v>Xã Tiên Lãng</v>
          </cell>
          <cell r="I4314" t="str">
            <v>22513</v>
          </cell>
        </row>
        <row r="4315">
          <cell r="G4315" t="str">
            <v>Xã Đồng Rui</v>
          </cell>
          <cell r="I4315" t="str">
            <v>22513</v>
          </cell>
        </row>
        <row r="4316">
          <cell r="G4316" t="str">
            <v>Xã Yên Than</v>
          </cell>
          <cell r="I4316" t="str">
            <v>22513</v>
          </cell>
        </row>
        <row r="4317">
          <cell r="G4317" t="str">
            <v>Xã Phong Dụ</v>
          </cell>
          <cell r="I4317" t="str">
            <v>22513</v>
          </cell>
        </row>
        <row r="4318">
          <cell r="G4318" t="str">
            <v xml:space="preserve">Xã Đông Hải  </v>
          </cell>
          <cell r="I4318" t="str">
            <v>22513</v>
          </cell>
        </row>
        <row r="4319">
          <cell r="G4319" t="str">
            <v>Thị trấn Ba Chẽ</v>
          </cell>
          <cell r="I4319" t="str">
            <v>22515</v>
          </cell>
        </row>
        <row r="4320">
          <cell r="G4320" t="str">
            <v xml:space="preserve">Xã Thanh Sơn    </v>
          </cell>
          <cell r="I4320" t="str">
            <v>22515</v>
          </cell>
        </row>
        <row r="4321">
          <cell r="G4321" t="str">
            <v xml:space="preserve">Xã Thanh Lâm  </v>
          </cell>
          <cell r="I4321" t="str">
            <v>22515</v>
          </cell>
        </row>
        <row r="4322">
          <cell r="G4322" t="str">
            <v xml:space="preserve">Xã Nam Sơn    </v>
          </cell>
          <cell r="I4322" t="str">
            <v>22515</v>
          </cell>
        </row>
        <row r="4323">
          <cell r="G4323" t="str">
            <v>Xã Lương Mông</v>
          </cell>
          <cell r="I4323" t="str">
            <v>22515</v>
          </cell>
        </row>
        <row r="4324">
          <cell r="G4324" t="str">
            <v>Xã Đồn Đạc</v>
          </cell>
          <cell r="I4324" t="str">
            <v>22515</v>
          </cell>
        </row>
        <row r="4325">
          <cell r="G4325" t="str">
            <v>Xã Đạp Thanh</v>
          </cell>
          <cell r="I4325" t="str">
            <v>22515</v>
          </cell>
        </row>
        <row r="4326">
          <cell r="G4326" t="str">
            <v>Xã Minh Cầm</v>
          </cell>
          <cell r="I4326" t="str">
            <v>22515</v>
          </cell>
        </row>
        <row r="4327">
          <cell r="G4327" t="str">
            <v>Thị trấn Cái Rồng</v>
          </cell>
          <cell r="I4327" t="str">
            <v>22517</v>
          </cell>
        </row>
        <row r="4328">
          <cell r="G4328" t="str">
            <v>Xã Đài Xuyên</v>
          </cell>
          <cell r="I4328" t="str">
            <v>22517</v>
          </cell>
        </row>
        <row r="4329">
          <cell r="G4329" t="str">
            <v xml:space="preserve">Xã Minh Châu   </v>
          </cell>
          <cell r="I4329" t="str">
            <v>22517</v>
          </cell>
        </row>
        <row r="4330">
          <cell r="G4330" t="str">
            <v xml:space="preserve">Xã Đoàn Kết  </v>
          </cell>
          <cell r="I4330" t="str">
            <v>22517</v>
          </cell>
        </row>
        <row r="4331">
          <cell r="G4331" t="str">
            <v>Xã Hạ Long</v>
          </cell>
          <cell r="I4331" t="str">
            <v>22517</v>
          </cell>
        </row>
        <row r="4332">
          <cell r="G4332" t="str">
            <v xml:space="preserve">Xã Bản Sen </v>
          </cell>
          <cell r="I4332" t="str">
            <v>22517</v>
          </cell>
        </row>
        <row r="4333">
          <cell r="G4333" t="str">
            <v xml:space="preserve">Xã Thắng Lợi   </v>
          </cell>
          <cell r="I4333" t="str">
            <v>22517</v>
          </cell>
        </row>
        <row r="4334">
          <cell r="G4334" t="str">
            <v>Xã Quan Lạn</v>
          </cell>
          <cell r="I4334" t="str">
            <v>22517</v>
          </cell>
        </row>
        <row r="4335">
          <cell r="G4335" t="str">
            <v xml:space="preserve">Xã Bình Dân </v>
          </cell>
          <cell r="I4335" t="str">
            <v>22517</v>
          </cell>
        </row>
        <row r="4336">
          <cell r="G4336" t="str">
            <v xml:space="preserve">Xã Vạn Yên </v>
          </cell>
          <cell r="I4336" t="str">
            <v>22517</v>
          </cell>
        </row>
        <row r="4337">
          <cell r="G4337" t="str">
            <v xml:space="preserve">Xã Đông Xá </v>
          </cell>
          <cell r="I4337" t="str">
            <v>22517</v>
          </cell>
        </row>
        <row r="4338">
          <cell r="G4338" t="str">
            <v>Xã Ngọc Vừng</v>
          </cell>
          <cell r="I4338" t="str">
            <v>22517</v>
          </cell>
        </row>
        <row r="4339">
          <cell r="G4339" t="str">
            <v>Thị trấn Trới</v>
          </cell>
          <cell r="I4339" t="str">
            <v>22519</v>
          </cell>
        </row>
        <row r="4340">
          <cell r="G4340" t="str">
            <v>Xã Kỳ Thượng</v>
          </cell>
          <cell r="I4340" t="str">
            <v>22519</v>
          </cell>
        </row>
        <row r="4341">
          <cell r="G4341" t="str">
            <v>Xã Đồng Lâm</v>
          </cell>
          <cell r="I4341" t="str">
            <v>22519</v>
          </cell>
        </row>
        <row r="4342">
          <cell r="G4342" t="str">
            <v xml:space="preserve">Xã Hòa Bình           </v>
          </cell>
          <cell r="I4342" t="str">
            <v>22519</v>
          </cell>
        </row>
        <row r="4343">
          <cell r="G4343" t="str">
            <v>Xã Vũ Oai</v>
          </cell>
          <cell r="I4343" t="str">
            <v>22519</v>
          </cell>
        </row>
        <row r="4344">
          <cell r="G4344" t="str">
            <v>Xã Quảng La</v>
          </cell>
          <cell r="I4344" t="str">
            <v>22519</v>
          </cell>
        </row>
        <row r="4345">
          <cell r="G4345" t="str">
            <v>Xã Bằng Cả</v>
          </cell>
          <cell r="I4345" t="str">
            <v>22519</v>
          </cell>
        </row>
        <row r="4346">
          <cell r="G4346" t="str">
            <v xml:space="preserve">Xã Sơn Dương </v>
          </cell>
          <cell r="I4346" t="str">
            <v>22519</v>
          </cell>
        </row>
        <row r="4347">
          <cell r="G4347" t="str">
            <v xml:space="preserve">Xã Lê Lợi      </v>
          </cell>
          <cell r="I4347" t="str">
            <v>22519</v>
          </cell>
        </row>
        <row r="4348">
          <cell r="G4348" t="str">
            <v xml:space="preserve">Xã Đồng Sơn   </v>
          </cell>
          <cell r="I4348" t="str">
            <v>22519</v>
          </cell>
        </row>
        <row r="4349">
          <cell r="G4349" t="str">
            <v xml:space="preserve">Xã Tân Dân      </v>
          </cell>
          <cell r="I4349" t="str">
            <v>22519</v>
          </cell>
        </row>
        <row r="4350">
          <cell r="G4350" t="str">
            <v xml:space="preserve">Xã Dân Chủ   </v>
          </cell>
          <cell r="I4350" t="str">
            <v>22519</v>
          </cell>
        </row>
        <row r="4351">
          <cell r="G4351" t="str">
            <v xml:space="preserve">Xã Thống Nhất   </v>
          </cell>
          <cell r="I4351" t="str">
            <v>22519</v>
          </cell>
        </row>
        <row r="4352">
          <cell r="G4352" t="str">
            <v xml:space="preserve">Xã An Sinh </v>
          </cell>
          <cell r="I4352" t="str">
            <v>22521</v>
          </cell>
        </row>
        <row r="4353">
          <cell r="G4353" t="str">
            <v>Xã Tràng Lương</v>
          </cell>
          <cell r="I4353" t="str">
            <v>22521</v>
          </cell>
        </row>
        <row r="4354">
          <cell r="G4354" t="str">
            <v>Xã Bình Khê</v>
          </cell>
          <cell r="I4354" t="str">
            <v>22521</v>
          </cell>
        </row>
        <row r="4355">
          <cell r="G4355" t="str">
            <v>Xã Việt Dân</v>
          </cell>
          <cell r="I4355" t="str">
            <v>22521</v>
          </cell>
        </row>
        <row r="4356">
          <cell r="G4356" t="str">
            <v xml:space="preserve">Xã Bình Dương   </v>
          </cell>
          <cell r="I4356" t="str">
            <v>22521</v>
          </cell>
        </row>
        <row r="4357">
          <cell r="G4357" t="str">
            <v xml:space="preserve">Xã Đức Chính </v>
          </cell>
          <cell r="I4357" t="str">
            <v>22521</v>
          </cell>
        </row>
        <row r="4358">
          <cell r="G4358" t="str">
            <v xml:space="preserve">Xã Tràng An </v>
          </cell>
          <cell r="I4358" t="str">
            <v>22521</v>
          </cell>
        </row>
        <row r="4359">
          <cell r="G4359" t="str">
            <v>Xã Thủy An</v>
          </cell>
          <cell r="I4359" t="str">
            <v>22521</v>
          </cell>
        </row>
        <row r="4360">
          <cell r="G4360" t="str">
            <v xml:space="preserve">Xã Xuân Sơn  </v>
          </cell>
          <cell r="I4360" t="str">
            <v>22521</v>
          </cell>
        </row>
        <row r="4361">
          <cell r="G4361" t="str">
            <v>Xã Hoàng Quế</v>
          </cell>
          <cell r="I4361" t="str">
            <v>22521</v>
          </cell>
        </row>
        <row r="4362">
          <cell r="G4362" t="str">
            <v xml:space="preserve">Xã Yên Thọ </v>
          </cell>
          <cell r="I4362" t="str">
            <v>22521</v>
          </cell>
        </row>
        <row r="4363">
          <cell r="G4363" t="str">
            <v xml:space="preserve">Xã Hồng Phong       </v>
          </cell>
          <cell r="I4363" t="str">
            <v>22521</v>
          </cell>
        </row>
        <row r="4364">
          <cell r="G4364" t="str">
            <v xml:space="preserve">Xã Kim Sơn     </v>
          </cell>
          <cell r="I4364" t="str">
            <v>22521</v>
          </cell>
        </row>
        <row r="4365">
          <cell r="G4365" t="str">
            <v>Xã Yên Đức</v>
          </cell>
          <cell r="I4365" t="str">
            <v>22521</v>
          </cell>
        </row>
        <row r="4366">
          <cell r="G4366" t="str">
            <v>Thị trấn Mạo Khê</v>
          </cell>
          <cell r="I4366" t="str">
            <v>22521</v>
          </cell>
        </row>
        <row r="4367">
          <cell r="G4367" t="str">
            <v>Xã Hồng Thái Tây</v>
          </cell>
          <cell r="I4367" t="str">
            <v>22521</v>
          </cell>
        </row>
        <row r="4368">
          <cell r="G4368" t="str">
            <v xml:space="preserve">Xã Nguyễn Huệ </v>
          </cell>
          <cell r="I4368" t="str">
            <v>22521</v>
          </cell>
        </row>
        <row r="4369">
          <cell r="G4369" t="str">
            <v>Xã Hồng Thái Đông</v>
          </cell>
          <cell r="I4369" t="str">
            <v>22521</v>
          </cell>
        </row>
        <row r="4370">
          <cell r="G4370" t="str">
            <v xml:space="preserve">Xã Hưng Đạo       </v>
          </cell>
          <cell r="I4370" t="str">
            <v>22521</v>
          </cell>
        </row>
        <row r="4371">
          <cell r="G4371" t="str">
            <v xml:space="preserve">Xã Tân Việt     </v>
          </cell>
          <cell r="I4371" t="str">
            <v>22521</v>
          </cell>
        </row>
        <row r="4372">
          <cell r="G4372" t="str">
            <v>Thị trấn Đông Triều</v>
          </cell>
          <cell r="I4372" t="str">
            <v>22521</v>
          </cell>
        </row>
        <row r="4373">
          <cell r="G4373" t="str">
            <v>Thị trấn Cô Tô</v>
          </cell>
          <cell r="I4373" t="str">
            <v>22523</v>
          </cell>
        </row>
        <row r="4374">
          <cell r="G4374" t="str">
            <v xml:space="preserve">Xã Đồng Tiến       </v>
          </cell>
          <cell r="I4374" t="str">
            <v>22523</v>
          </cell>
        </row>
        <row r="4375">
          <cell r="G4375" t="str">
            <v>Xã Thanh Lân</v>
          </cell>
          <cell r="I4375" t="str">
            <v>22523</v>
          </cell>
        </row>
        <row r="4376">
          <cell r="G4376" t="str">
            <v>Phường Quảng Yên</v>
          </cell>
          <cell r="I4376" t="str">
            <v>22525</v>
          </cell>
        </row>
        <row r="4377">
          <cell r="G4377" t="str">
            <v>Phường Đông Mai</v>
          </cell>
          <cell r="I4377" t="str">
            <v>22525</v>
          </cell>
        </row>
        <row r="4378">
          <cell r="G4378" t="str">
            <v>Xã Sông Khoai</v>
          </cell>
          <cell r="I4378" t="str">
            <v>22525</v>
          </cell>
        </row>
        <row r="4379">
          <cell r="G4379" t="str">
            <v xml:space="preserve">Xã Hiệp Hòa   </v>
          </cell>
          <cell r="I4379" t="str">
            <v>22525</v>
          </cell>
        </row>
        <row r="4380">
          <cell r="G4380" t="str">
            <v>Xã Hoàng Tân</v>
          </cell>
          <cell r="I4380" t="str">
            <v>22525</v>
          </cell>
        </row>
        <row r="4381">
          <cell r="G4381" t="str">
            <v xml:space="preserve">Phường Tân An </v>
          </cell>
          <cell r="I4381" t="str">
            <v>22525</v>
          </cell>
        </row>
        <row r="4382">
          <cell r="G4382" t="str">
            <v>Phường Yên Giang</v>
          </cell>
          <cell r="I4382" t="str">
            <v>22525</v>
          </cell>
        </row>
        <row r="4383">
          <cell r="G4383" t="str">
            <v>Phường Hà An</v>
          </cell>
          <cell r="I4383" t="str">
            <v>22525</v>
          </cell>
        </row>
        <row r="4384">
          <cell r="G4384" t="str">
            <v xml:space="preserve">Xã Cẩm La </v>
          </cell>
          <cell r="I4384" t="str">
            <v>22525</v>
          </cell>
        </row>
        <row r="4385">
          <cell r="G4385" t="str">
            <v>Phường Yên Hải</v>
          </cell>
          <cell r="I4385" t="str">
            <v>22525</v>
          </cell>
        </row>
        <row r="4386">
          <cell r="G4386" t="str">
            <v xml:space="preserve">Xã Liên Hòa  </v>
          </cell>
          <cell r="I4386" t="str">
            <v>22525</v>
          </cell>
        </row>
        <row r="4387">
          <cell r="G4387" t="str">
            <v>Phường Phong Cốc</v>
          </cell>
          <cell r="I4387" t="str">
            <v>22525</v>
          </cell>
        </row>
        <row r="4388">
          <cell r="G4388" t="str">
            <v xml:space="preserve">Xã Tiền Phong       </v>
          </cell>
          <cell r="I4388" t="str">
            <v>22525</v>
          </cell>
        </row>
        <row r="4389">
          <cell r="G4389" t="str">
            <v xml:space="preserve">Phường Cộng Hòa </v>
          </cell>
          <cell r="I4389" t="str">
            <v>22525</v>
          </cell>
        </row>
        <row r="4390">
          <cell r="G4390" t="str">
            <v>Phường Minh Thành</v>
          </cell>
          <cell r="I4390" t="str">
            <v>22525</v>
          </cell>
        </row>
        <row r="4391">
          <cell r="G4391" t="str">
            <v>Xã Tiền An</v>
          </cell>
          <cell r="I4391" t="str">
            <v>22525</v>
          </cell>
        </row>
        <row r="4392">
          <cell r="G4392" t="str">
            <v>Phường Nam Hòa</v>
          </cell>
          <cell r="I4392" t="str">
            <v>22525</v>
          </cell>
        </row>
        <row r="4393">
          <cell r="G4393" t="str">
            <v>Phường Phong Hải</v>
          </cell>
          <cell r="I4393" t="str">
            <v>22525</v>
          </cell>
        </row>
        <row r="4394">
          <cell r="G4394" t="str">
            <v>Xã Liên Vị</v>
          </cell>
          <cell r="I4394" t="str">
            <v>22525</v>
          </cell>
        </row>
        <row r="4395">
          <cell r="G4395" t="str">
            <v>Xã Đầm Hà</v>
          </cell>
          <cell r="I4395" t="str">
            <v>22527</v>
          </cell>
        </row>
        <row r="4396">
          <cell r="G4396" t="str">
            <v>Xã Đại Bình</v>
          </cell>
          <cell r="I4396" t="str">
            <v>22527</v>
          </cell>
        </row>
        <row r="4397">
          <cell r="G4397" t="str">
            <v>Xã Quảng Tân</v>
          </cell>
          <cell r="I4397" t="str">
            <v>22527</v>
          </cell>
        </row>
        <row r="4398">
          <cell r="G4398" t="str">
            <v xml:space="preserve">Xã Quảng Lâm </v>
          </cell>
          <cell r="I4398" t="str">
            <v>22527</v>
          </cell>
        </row>
        <row r="4399">
          <cell r="G4399" t="str">
            <v>Xã Quảng An</v>
          </cell>
          <cell r="I4399" t="str">
            <v>22527</v>
          </cell>
        </row>
        <row r="4400">
          <cell r="G4400" t="str">
            <v xml:space="preserve">Xã Tân Bình </v>
          </cell>
          <cell r="I4400" t="str">
            <v>22527</v>
          </cell>
        </row>
        <row r="4401">
          <cell r="G4401" t="str">
            <v>Xã Dực Yên</v>
          </cell>
          <cell r="I4401" t="str">
            <v>22527</v>
          </cell>
        </row>
        <row r="4402">
          <cell r="G4402" t="str">
            <v xml:space="preserve">Xã Tân Lập           </v>
          </cell>
          <cell r="I4402" t="str">
            <v>22527</v>
          </cell>
        </row>
        <row r="4403">
          <cell r="G4403" t="str">
            <v>Thị trấn Đầm Hà</v>
          </cell>
          <cell r="I4403" t="str">
            <v>22527</v>
          </cell>
        </row>
        <row r="4404">
          <cell r="G4404" t="str">
            <v>Xã Quảng Lợi</v>
          </cell>
          <cell r="I4404" t="str">
            <v>22527</v>
          </cell>
        </row>
        <row r="4405">
          <cell r="G4405" t="str">
            <v>Phường Noong Bua</v>
          </cell>
          <cell r="I4405" t="str">
            <v>30101</v>
          </cell>
        </row>
        <row r="4406">
          <cell r="G4406" t="str">
            <v>Phường Him Lam</v>
          </cell>
          <cell r="I4406" t="str">
            <v>30101</v>
          </cell>
        </row>
        <row r="4407">
          <cell r="G4407" t="str">
            <v xml:space="preserve">Phường Thanh Bình  </v>
          </cell>
          <cell r="I4407" t="str">
            <v>30101</v>
          </cell>
        </row>
        <row r="4408">
          <cell r="G4408" t="str">
            <v>Phường Tân Thanh</v>
          </cell>
          <cell r="I4408" t="str">
            <v>30101</v>
          </cell>
        </row>
        <row r="4409">
          <cell r="G4409" t="str">
            <v>Phường Nam Thanh</v>
          </cell>
          <cell r="I4409" t="str">
            <v>30101</v>
          </cell>
        </row>
        <row r="4410">
          <cell r="G4410" t="str">
            <v>Phường Thanh Trường</v>
          </cell>
          <cell r="I4410" t="str">
            <v>30101</v>
          </cell>
        </row>
        <row r="4411">
          <cell r="G4411" t="str">
            <v xml:space="preserve">Xã Thanh Minh </v>
          </cell>
          <cell r="I4411" t="str">
            <v>30101</v>
          </cell>
        </row>
        <row r="4412">
          <cell r="G4412" t="str">
            <v>Phường Mường Thanh</v>
          </cell>
          <cell r="I4412" t="str">
            <v>30101</v>
          </cell>
        </row>
        <row r="4413">
          <cell r="G4413" t="str">
            <v>Xã Tà Lèng</v>
          </cell>
          <cell r="I4413" t="str">
            <v>30101</v>
          </cell>
        </row>
        <row r="4414">
          <cell r="G4414" t="str">
            <v>Xã Lay Nưa</v>
          </cell>
          <cell r="I4414" t="str">
            <v>30103</v>
          </cell>
        </row>
        <row r="4415">
          <cell r="G4415" t="str">
            <v>Phường Na Lay</v>
          </cell>
          <cell r="I4415" t="str">
            <v>30103</v>
          </cell>
        </row>
        <row r="4416">
          <cell r="G4416" t="str">
            <v>Phường Sông Đà</v>
          </cell>
          <cell r="I4416" t="str">
            <v>30103</v>
          </cell>
        </row>
        <row r="4417">
          <cell r="G4417" t="str">
            <v>Xã Sín Thầu</v>
          </cell>
          <cell r="I4417" t="str">
            <v>30104</v>
          </cell>
        </row>
        <row r="4418">
          <cell r="G4418" t="str">
            <v>Xã Chung Chải</v>
          </cell>
          <cell r="I4418" t="str">
            <v>30104</v>
          </cell>
        </row>
        <row r="4419">
          <cell r="G4419" t="str">
            <v>Xã Mường Nhé</v>
          </cell>
          <cell r="I4419" t="str">
            <v>30104</v>
          </cell>
        </row>
        <row r="4420">
          <cell r="G4420" t="str">
            <v>Xã Nậm Kè</v>
          </cell>
          <cell r="I4420" t="str">
            <v>30104</v>
          </cell>
        </row>
        <row r="4421">
          <cell r="G4421" t="str">
            <v xml:space="preserve">Xã Quảng Lâm  </v>
          </cell>
          <cell r="I4421" t="str">
            <v>30104</v>
          </cell>
        </row>
        <row r="4422">
          <cell r="G4422" t="str">
            <v>Xã Mường Toong</v>
          </cell>
          <cell r="I4422" t="str">
            <v>30104</v>
          </cell>
        </row>
        <row r="4423">
          <cell r="G4423" t="str">
            <v>Xã Pá Mỳ</v>
          </cell>
          <cell r="I4423" t="str">
            <v>30104</v>
          </cell>
        </row>
        <row r="4424">
          <cell r="G4424" t="str">
            <v>Thị Trấn Mường</v>
          </cell>
          <cell r="I4424" t="str">
            <v>30104</v>
          </cell>
        </row>
        <row r="4425">
          <cell r="G4425" t="str">
            <v>Xã Nậm Vì</v>
          </cell>
          <cell r="I4425" t="str">
            <v>30104</v>
          </cell>
        </row>
        <row r="4426">
          <cell r="G4426" t="str">
            <v>Xã Leng Su Sìn</v>
          </cell>
          <cell r="I4426" t="str">
            <v>30104</v>
          </cell>
        </row>
        <row r="4427">
          <cell r="G4427" t="str">
            <v>Xã Huổi Lếnh</v>
          </cell>
          <cell r="I4427" t="str">
            <v>30104</v>
          </cell>
        </row>
        <row r="4428">
          <cell r="G4428" t="str">
            <v>Xã Sen Thượng</v>
          </cell>
          <cell r="I4428" t="str">
            <v>30104</v>
          </cell>
        </row>
        <row r="4429">
          <cell r="G4429" t="str">
            <v>Thị trấn Mường Chà</v>
          </cell>
          <cell r="I4429" t="str">
            <v>30111</v>
          </cell>
        </row>
        <row r="4430">
          <cell r="G4430" t="str">
            <v>Xã Mường Tùng</v>
          </cell>
          <cell r="I4430" t="str">
            <v>30111</v>
          </cell>
        </row>
        <row r="4431">
          <cell r="G4431" t="str">
            <v>Xã Hừa Ngài</v>
          </cell>
          <cell r="I4431" t="str">
            <v>30111</v>
          </cell>
        </row>
        <row r="4432">
          <cell r="G4432" t="str">
            <v>Xã Pa Ham</v>
          </cell>
          <cell r="I4432" t="str">
            <v>30111</v>
          </cell>
        </row>
        <row r="4433">
          <cell r="G4433" t="str">
            <v>Xã Huổi Lèng</v>
          </cell>
          <cell r="I4433" t="str">
            <v>30111</v>
          </cell>
        </row>
        <row r="4434">
          <cell r="G4434" t="str">
            <v>Xã Mường Mơn</v>
          </cell>
          <cell r="I4434" t="str">
            <v>30111</v>
          </cell>
        </row>
        <row r="4435">
          <cell r="G4435" t="str">
            <v>Xã Xá Tổng</v>
          </cell>
          <cell r="I4435" t="str">
            <v>30111</v>
          </cell>
        </row>
        <row r="4436">
          <cell r="G4436" t="str">
            <v>Xã Na Sang</v>
          </cell>
          <cell r="I4436" t="str">
            <v>30111</v>
          </cell>
        </row>
        <row r="4437">
          <cell r="G4437" t="str">
            <v>Xã Ma Thì Hồ</v>
          </cell>
          <cell r="I4437" t="str">
            <v>30111</v>
          </cell>
        </row>
        <row r="4438">
          <cell r="G4438" t="str">
            <v>Xã Sa Lông</v>
          </cell>
          <cell r="I4438" t="str">
            <v>30111</v>
          </cell>
        </row>
        <row r="4439">
          <cell r="G4439" t="str">
            <v>Xã Huổi Mí</v>
          </cell>
          <cell r="I4439" t="str">
            <v>30111</v>
          </cell>
        </row>
        <row r="4440">
          <cell r="G4440" t="str">
            <v>Xã Nậm Nèn</v>
          </cell>
          <cell r="I4440" t="str">
            <v>30111</v>
          </cell>
        </row>
        <row r="4441">
          <cell r="G4441" t="str">
            <v>Thị trấn Tủa Chùa</v>
          </cell>
          <cell r="I4441" t="str">
            <v>30113</v>
          </cell>
        </row>
        <row r="4442">
          <cell r="G4442" t="str">
            <v>Xã Huổi Só</v>
          </cell>
          <cell r="I4442" t="str">
            <v>30113</v>
          </cell>
        </row>
        <row r="4443">
          <cell r="G4443" t="str">
            <v>Xã Tả Sìn Thàng</v>
          </cell>
          <cell r="I4443" t="str">
            <v>30113</v>
          </cell>
        </row>
        <row r="4444">
          <cell r="G4444" t="str">
            <v xml:space="preserve">Xã Tả Phìn  </v>
          </cell>
          <cell r="I4444" t="str">
            <v>30113</v>
          </cell>
        </row>
        <row r="4445">
          <cell r="G4445" t="str">
            <v>Xã Trung Thu</v>
          </cell>
          <cell r="I4445" t="str">
            <v>30113</v>
          </cell>
        </row>
        <row r="4446">
          <cell r="G4446" t="str">
            <v>Xã Sính Phình</v>
          </cell>
          <cell r="I4446" t="str">
            <v>30113</v>
          </cell>
        </row>
        <row r="4447">
          <cell r="G4447" t="str">
            <v>Xã Sáng Nhè</v>
          </cell>
          <cell r="I4447" t="str">
            <v>30113</v>
          </cell>
        </row>
        <row r="4448">
          <cell r="G4448" t="str">
            <v>Xã Mường Báng</v>
          </cell>
          <cell r="I4448" t="str">
            <v>30113</v>
          </cell>
        </row>
        <row r="4449">
          <cell r="G4449" t="str">
            <v>Xã Lao Xả Phình</v>
          </cell>
          <cell r="I4449" t="str">
            <v>30113</v>
          </cell>
        </row>
        <row r="4450">
          <cell r="G4450" t="str">
            <v xml:space="preserve">Xã Xín Chải </v>
          </cell>
          <cell r="I4450" t="str">
            <v>30113</v>
          </cell>
        </row>
        <row r="4451">
          <cell r="G4451" t="str">
            <v>Xã Tủa Thàng</v>
          </cell>
          <cell r="I4451" t="str">
            <v>30113</v>
          </cell>
        </row>
        <row r="4452">
          <cell r="G4452" t="str">
            <v>Xã Mường Đun</v>
          </cell>
          <cell r="I4452" t="str">
            <v>30113</v>
          </cell>
        </row>
        <row r="4453">
          <cell r="G4453" t="str">
            <v>Thị trấn Tuần Giáo</v>
          </cell>
          <cell r="I4453" t="str">
            <v>30115</v>
          </cell>
        </row>
        <row r="4454">
          <cell r="G4454" t="str">
            <v>Xã Mùn Chung</v>
          </cell>
          <cell r="I4454" t="str">
            <v>30115</v>
          </cell>
        </row>
        <row r="4455">
          <cell r="G4455" t="str">
            <v>Xã Mường Mùn</v>
          </cell>
          <cell r="I4455" t="str">
            <v>30115</v>
          </cell>
        </row>
        <row r="4456">
          <cell r="G4456" t="str">
            <v>Xã Quài Nưa</v>
          </cell>
          <cell r="I4456" t="str">
            <v>30115</v>
          </cell>
        </row>
        <row r="4457">
          <cell r="G4457" t="str">
            <v>Xã Mường Thín</v>
          </cell>
          <cell r="I4457" t="str">
            <v>30115</v>
          </cell>
        </row>
        <row r="4458">
          <cell r="G4458" t="str">
            <v>Xã Tỏa Tình</v>
          </cell>
          <cell r="I4458" t="str">
            <v>30115</v>
          </cell>
        </row>
        <row r="4459">
          <cell r="G4459" t="str">
            <v>Xã Quài Cang</v>
          </cell>
          <cell r="I4459" t="str">
            <v>30115</v>
          </cell>
        </row>
        <row r="4460">
          <cell r="G4460" t="str">
            <v>Xã Chiềng Sinh</v>
          </cell>
          <cell r="I4460" t="str">
            <v>30115</v>
          </cell>
        </row>
        <row r="4461">
          <cell r="G4461" t="str">
            <v>Xã Tênh Phông</v>
          </cell>
          <cell r="I4461" t="str">
            <v>30115</v>
          </cell>
        </row>
        <row r="4462">
          <cell r="G4462" t="str">
            <v>Xã Ta Ma</v>
          </cell>
          <cell r="I4462" t="str">
            <v>30115</v>
          </cell>
        </row>
        <row r="4463">
          <cell r="G4463" t="str">
            <v>Xã Phình Sáng</v>
          </cell>
          <cell r="I4463" t="str">
            <v>30115</v>
          </cell>
        </row>
        <row r="4464">
          <cell r="G4464" t="str">
            <v>Xã Pú Nhung</v>
          </cell>
          <cell r="I4464" t="str">
            <v>30115</v>
          </cell>
        </row>
        <row r="4465">
          <cell r="G4465" t="str">
            <v>Xã Nà Sáy</v>
          </cell>
          <cell r="I4465" t="str">
            <v>30115</v>
          </cell>
        </row>
        <row r="4466">
          <cell r="G4466" t="str">
            <v>Xã Quài Tở</v>
          </cell>
          <cell r="I4466" t="str">
            <v>30115</v>
          </cell>
        </row>
        <row r="4467">
          <cell r="G4467" t="str">
            <v>Xã Rạng Đông</v>
          </cell>
          <cell r="I4467" t="str">
            <v>30115</v>
          </cell>
        </row>
        <row r="4468">
          <cell r="G4468" t="str">
            <v>Xã Nà Tòng</v>
          </cell>
          <cell r="I4468" t="str">
            <v>30115</v>
          </cell>
        </row>
        <row r="4469">
          <cell r="G4469" t="str">
            <v>Xã Pú Xi</v>
          </cell>
          <cell r="I4469" t="str">
            <v>30115</v>
          </cell>
        </row>
        <row r="4470">
          <cell r="G4470" t="str">
            <v>Xã Mường Khong</v>
          </cell>
          <cell r="I4470" t="str">
            <v>30115</v>
          </cell>
        </row>
        <row r="4471">
          <cell r="G4471" t="str">
            <v>Xã Chiềng Đông</v>
          </cell>
          <cell r="I4471" t="str">
            <v>30115</v>
          </cell>
        </row>
        <row r="4472">
          <cell r="G4472" t="str">
            <v>Xã Nà Nhạn</v>
          </cell>
          <cell r="I4472" t="str">
            <v>30117</v>
          </cell>
        </row>
        <row r="4473">
          <cell r="G4473" t="str">
            <v>Xã Mường Pồn</v>
          </cell>
          <cell r="I4473" t="str">
            <v>30117</v>
          </cell>
        </row>
        <row r="4474">
          <cell r="G4474" t="str">
            <v>Xã Thanh Nưa</v>
          </cell>
          <cell r="I4474" t="str">
            <v>30117</v>
          </cell>
        </row>
        <row r="4475">
          <cell r="G4475" t="str">
            <v>Xã Mường Phăng</v>
          </cell>
          <cell r="I4475" t="str">
            <v>30117</v>
          </cell>
        </row>
        <row r="4476">
          <cell r="G4476" t="str">
            <v>Xã Thanh Xương</v>
          </cell>
          <cell r="I4476" t="str">
            <v>30117</v>
          </cell>
        </row>
        <row r="4477">
          <cell r="G4477" t="str">
            <v>Xã Thanh Chăn</v>
          </cell>
          <cell r="I4477" t="str">
            <v>30117</v>
          </cell>
        </row>
        <row r="4478">
          <cell r="G4478" t="str">
            <v xml:space="preserve">Xã Thanh An </v>
          </cell>
          <cell r="I4478" t="str">
            <v>30117</v>
          </cell>
        </row>
        <row r="4479">
          <cell r="G4479" t="str">
            <v>Xã Thanh Yên</v>
          </cell>
          <cell r="I4479" t="str">
            <v>30117</v>
          </cell>
        </row>
        <row r="4480">
          <cell r="G4480" t="str">
            <v>Xã Noong Luống</v>
          </cell>
          <cell r="I4480" t="str">
            <v>30117</v>
          </cell>
        </row>
        <row r="4481">
          <cell r="G4481" t="str">
            <v>Xã Sam Mứn</v>
          </cell>
          <cell r="I4481" t="str">
            <v>30117</v>
          </cell>
        </row>
        <row r="4482">
          <cell r="G4482" t="str">
            <v>Xã Núa Ngam</v>
          </cell>
          <cell r="I4482" t="str">
            <v>30117</v>
          </cell>
        </row>
        <row r="4483">
          <cell r="G4483" t="str">
            <v>Xã Na ư</v>
          </cell>
          <cell r="I4483" t="str">
            <v>30117</v>
          </cell>
        </row>
        <row r="4484">
          <cell r="G4484" t="str">
            <v>Xã Thanh Hưng</v>
          </cell>
          <cell r="I4484" t="str">
            <v>30117</v>
          </cell>
        </row>
        <row r="4485">
          <cell r="G4485" t="str">
            <v>Xã Mường Lói</v>
          </cell>
          <cell r="I4485" t="str">
            <v>30117</v>
          </cell>
        </row>
        <row r="4486">
          <cell r="G4486" t="str">
            <v>Xã Nà Tấu</v>
          </cell>
          <cell r="I4486" t="str">
            <v>30117</v>
          </cell>
        </row>
        <row r="4487">
          <cell r="G4487" t="str">
            <v>Xã Thanh Luông</v>
          </cell>
          <cell r="I4487" t="str">
            <v>30117</v>
          </cell>
        </row>
        <row r="4488">
          <cell r="G4488" t="str">
            <v>Xã Pa Thơm</v>
          </cell>
          <cell r="I4488" t="str">
            <v>30117</v>
          </cell>
        </row>
        <row r="4489">
          <cell r="G4489" t="str">
            <v>Xã Noong Hẹt</v>
          </cell>
          <cell r="I4489" t="str">
            <v>30117</v>
          </cell>
        </row>
        <row r="4490">
          <cell r="G4490" t="str">
            <v>Xã Mường Nhà</v>
          </cell>
          <cell r="I4490" t="str">
            <v>30117</v>
          </cell>
        </row>
        <row r="4491">
          <cell r="G4491" t="str">
            <v>Xã Hua Thanh</v>
          </cell>
          <cell r="I4491" t="str">
            <v>30117</v>
          </cell>
        </row>
        <row r="4492">
          <cell r="G4492" t="str">
            <v>Xã Pá Khoang</v>
          </cell>
          <cell r="I4492" t="str">
            <v>30117</v>
          </cell>
        </row>
        <row r="4493">
          <cell r="G4493" t="str">
            <v>Xã Pom Lót</v>
          </cell>
          <cell r="I4493" t="str">
            <v>30117</v>
          </cell>
        </row>
        <row r="4494">
          <cell r="G4494" t="str">
            <v>Xã Hẹ Muông</v>
          </cell>
          <cell r="I4494" t="str">
            <v>30117</v>
          </cell>
        </row>
        <row r="4495">
          <cell r="G4495" t="str">
            <v>Xã Na Tông</v>
          </cell>
          <cell r="I4495" t="str">
            <v>30117</v>
          </cell>
        </row>
        <row r="4496">
          <cell r="G4496" t="str">
            <v>Xã Phu Luông</v>
          </cell>
          <cell r="I4496" t="str">
            <v>30117</v>
          </cell>
        </row>
        <row r="4497">
          <cell r="G4497" t="str">
            <v>Thị trấn Điện Biên Đông</v>
          </cell>
          <cell r="I4497" t="str">
            <v>30119</v>
          </cell>
        </row>
        <row r="4498">
          <cell r="G4498" t="str">
            <v>Xã Na Son</v>
          </cell>
          <cell r="I4498" t="str">
            <v>30119</v>
          </cell>
        </row>
        <row r="4499">
          <cell r="G4499" t="str">
            <v>Xã Phì Nhừ</v>
          </cell>
          <cell r="I4499" t="str">
            <v>30119</v>
          </cell>
        </row>
        <row r="4500">
          <cell r="G4500" t="str">
            <v>Xã Chiềng Sơ</v>
          </cell>
          <cell r="I4500" t="str">
            <v>30119</v>
          </cell>
        </row>
        <row r="4501">
          <cell r="G4501" t="str">
            <v>Xã Mường Luân</v>
          </cell>
          <cell r="I4501" t="str">
            <v>30119</v>
          </cell>
        </row>
        <row r="4502">
          <cell r="G4502" t="str">
            <v>Xã Pú Nhi</v>
          </cell>
          <cell r="I4502" t="str">
            <v>30119</v>
          </cell>
        </row>
        <row r="4503">
          <cell r="G4503" t="str">
            <v>Xã Luân Giói</v>
          </cell>
          <cell r="I4503" t="str">
            <v>30119</v>
          </cell>
        </row>
        <row r="4504">
          <cell r="G4504" t="str">
            <v>Xã Phình Giàng</v>
          </cell>
          <cell r="I4504" t="str">
            <v>30119</v>
          </cell>
        </row>
        <row r="4505">
          <cell r="G4505" t="str">
            <v>Xã Pú Hồng</v>
          </cell>
          <cell r="I4505" t="str">
            <v>30119</v>
          </cell>
        </row>
        <row r="4506">
          <cell r="G4506" t="str">
            <v>Xã Tìa Dình</v>
          </cell>
          <cell r="I4506" t="str">
            <v>30119</v>
          </cell>
        </row>
        <row r="4507">
          <cell r="G4507" t="str">
            <v>Xã Háng Lìa</v>
          </cell>
          <cell r="I4507" t="str">
            <v>30119</v>
          </cell>
        </row>
        <row r="4508">
          <cell r="G4508" t="str">
            <v>Xã Xa Dung</v>
          </cell>
          <cell r="I4508" t="str">
            <v>30119</v>
          </cell>
        </row>
        <row r="4509">
          <cell r="G4509" t="str">
            <v>Xã Keo Lôm</v>
          </cell>
          <cell r="I4509" t="str">
            <v>30119</v>
          </cell>
        </row>
        <row r="4510">
          <cell r="G4510" t="str">
            <v>Xã Nong U</v>
          </cell>
          <cell r="I4510" t="str">
            <v>30119</v>
          </cell>
        </row>
        <row r="4511">
          <cell r="G4511" t="str">
            <v>Thị Trấn Mường ảng</v>
          </cell>
          <cell r="I4511" t="str">
            <v>30121</v>
          </cell>
        </row>
        <row r="4512">
          <cell r="G4512" t="str">
            <v>Xã ảng cang</v>
          </cell>
          <cell r="I4512" t="str">
            <v>30121</v>
          </cell>
        </row>
        <row r="4513">
          <cell r="G4513" t="str">
            <v>Xã ảng nưa</v>
          </cell>
          <cell r="I4513" t="str">
            <v>30121</v>
          </cell>
        </row>
        <row r="4514">
          <cell r="G4514" t="str">
            <v>Xã ảng tở</v>
          </cell>
          <cell r="I4514" t="str">
            <v>30121</v>
          </cell>
        </row>
        <row r="4515">
          <cell r="G4515" t="str">
            <v>Xã Ngối Cáy</v>
          </cell>
          <cell r="I4515" t="str">
            <v>30121</v>
          </cell>
        </row>
        <row r="4516">
          <cell r="G4516" t="str">
            <v>Xã Mường Đăng</v>
          </cell>
          <cell r="I4516" t="str">
            <v>30121</v>
          </cell>
        </row>
        <row r="4517">
          <cell r="G4517" t="str">
            <v>Xã Búng Lao</v>
          </cell>
          <cell r="I4517" t="str">
            <v>30121</v>
          </cell>
        </row>
        <row r="4518">
          <cell r="G4518" t="str">
            <v>Xã Xuân Lao</v>
          </cell>
          <cell r="I4518" t="str">
            <v>30121</v>
          </cell>
        </row>
        <row r="4519">
          <cell r="G4519" t="str">
            <v>Xã Nậm Lịch</v>
          </cell>
          <cell r="I4519" t="str">
            <v>30121</v>
          </cell>
        </row>
        <row r="4520">
          <cell r="G4520" t="str">
            <v>Xã Mường Lạn</v>
          </cell>
          <cell r="I4520" t="str">
            <v>30121</v>
          </cell>
        </row>
        <row r="4521">
          <cell r="G4521" t="str">
            <v>Xã Nậm Tin</v>
          </cell>
          <cell r="I4521" t="str">
            <v>30123</v>
          </cell>
        </row>
        <row r="4522">
          <cell r="G4522" t="str">
            <v>Xã Pa Tần</v>
          </cell>
          <cell r="I4522" t="str">
            <v>30123</v>
          </cell>
        </row>
        <row r="4523">
          <cell r="G4523" t="str">
            <v>Xã Chà Cang</v>
          </cell>
          <cell r="I4523" t="str">
            <v>30123</v>
          </cell>
        </row>
        <row r="4524">
          <cell r="G4524" t="str">
            <v>Xã Na Cô Sa</v>
          </cell>
          <cell r="I4524" t="str">
            <v>30123</v>
          </cell>
        </row>
        <row r="4525">
          <cell r="G4525" t="str">
            <v>Xã Nà Khoa</v>
          </cell>
          <cell r="I4525" t="str">
            <v>30123</v>
          </cell>
        </row>
        <row r="4526">
          <cell r="G4526" t="str">
            <v>Xã Nà Hỳ</v>
          </cell>
          <cell r="I4526" t="str">
            <v>30123</v>
          </cell>
        </row>
        <row r="4527">
          <cell r="G4527" t="str">
            <v>Xã Nà Bủng</v>
          </cell>
          <cell r="I4527" t="str">
            <v>30123</v>
          </cell>
        </row>
        <row r="4528">
          <cell r="G4528" t="str">
            <v>Xã Nậm Nhừ</v>
          </cell>
          <cell r="I4528" t="str">
            <v>30123</v>
          </cell>
        </row>
        <row r="4529">
          <cell r="G4529" t="str">
            <v>Xã Nậm Chua</v>
          </cell>
          <cell r="I4529" t="str">
            <v>30123</v>
          </cell>
        </row>
        <row r="4530">
          <cell r="G4530" t="str">
            <v>Xã Nậm Khăn</v>
          </cell>
          <cell r="I4530" t="str">
            <v>30123</v>
          </cell>
        </row>
        <row r="4531">
          <cell r="G4531" t="str">
            <v>Xã Chà Tở</v>
          </cell>
          <cell r="I4531" t="str">
            <v>30123</v>
          </cell>
        </row>
        <row r="4532">
          <cell r="G4532" t="str">
            <v>Xã Vàng Đán</v>
          </cell>
          <cell r="I4532" t="str">
            <v>30123</v>
          </cell>
        </row>
        <row r="4533">
          <cell r="G4533" t="str">
            <v>Xã Chà Nưa</v>
          </cell>
          <cell r="I4533" t="str">
            <v>30123</v>
          </cell>
        </row>
        <row r="4534">
          <cell r="G4534" t="str">
            <v>Xã Phìn Hồ</v>
          </cell>
          <cell r="I4534" t="str">
            <v>30123</v>
          </cell>
        </row>
        <row r="4535">
          <cell r="G4535" t="str">
            <v>Xã Si pa Phìn</v>
          </cell>
          <cell r="I4535" t="str">
            <v>30123</v>
          </cell>
        </row>
        <row r="4536">
          <cell r="G4536" t="str">
            <v>Xã Thu Lũm</v>
          </cell>
          <cell r="I4536" t="str">
            <v>30201</v>
          </cell>
        </row>
        <row r="4537">
          <cell r="G4537" t="str">
            <v>Xã Pa ủ</v>
          </cell>
          <cell r="I4537" t="str">
            <v>30201</v>
          </cell>
        </row>
        <row r="4538">
          <cell r="G4538" t="str">
            <v>Xã Mường Tè</v>
          </cell>
          <cell r="I4538" t="str">
            <v>30201</v>
          </cell>
        </row>
        <row r="4539">
          <cell r="G4539" t="str">
            <v>Xã Pa Vệ Sử</v>
          </cell>
          <cell r="I4539" t="str">
            <v>30201</v>
          </cell>
        </row>
        <row r="4540">
          <cell r="G4540" t="str">
            <v>Xã Bum Tở</v>
          </cell>
          <cell r="I4540" t="str">
            <v>30201</v>
          </cell>
        </row>
        <row r="4541">
          <cell r="G4541" t="str">
            <v>Xã Nậm Khao</v>
          </cell>
          <cell r="I4541" t="str">
            <v>30201</v>
          </cell>
        </row>
        <row r="4542">
          <cell r="G4542" t="str">
            <v>Xã Tà Tổng</v>
          </cell>
          <cell r="I4542" t="str">
            <v>30201</v>
          </cell>
        </row>
        <row r="4543">
          <cell r="G4543" t="str">
            <v>Xã Bum Nưa</v>
          </cell>
          <cell r="I4543" t="str">
            <v>30201</v>
          </cell>
        </row>
        <row r="4544">
          <cell r="G4544" t="str">
            <v>Xã Kan Hồ</v>
          </cell>
          <cell r="I4544" t="str">
            <v>30201</v>
          </cell>
        </row>
        <row r="4545">
          <cell r="G4545" t="str">
            <v>Thị trấn Mường Tè</v>
          </cell>
          <cell r="I4545" t="str">
            <v>30201</v>
          </cell>
        </row>
        <row r="4546">
          <cell r="G4546" t="str">
            <v>Xã Ka Lăng</v>
          </cell>
          <cell r="I4546" t="str">
            <v>30201</v>
          </cell>
        </row>
        <row r="4547">
          <cell r="G4547" t="str">
            <v>Xã Mù Cả</v>
          </cell>
          <cell r="I4547" t="str">
            <v>30201</v>
          </cell>
        </row>
        <row r="4548">
          <cell r="G4548" t="str">
            <v>Xã Vàng San</v>
          </cell>
          <cell r="I4548" t="str">
            <v>30201</v>
          </cell>
        </row>
        <row r="4549">
          <cell r="G4549" t="str">
            <v>Xã Tá Bạ</v>
          </cell>
          <cell r="I4549" t="str">
            <v>30201</v>
          </cell>
        </row>
        <row r="4550">
          <cell r="G4550" t="str">
            <v>Phường Tân Phong</v>
          </cell>
          <cell r="I4550" t="str">
            <v>30202</v>
          </cell>
        </row>
        <row r="4551">
          <cell r="G4551" t="str">
            <v>Phường Quyết Thắng</v>
          </cell>
          <cell r="I4551" t="str">
            <v>30202</v>
          </cell>
        </row>
        <row r="4552">
          <cell r="G4552" t="str">
            <v>Phường Đoàn Kết</v>
          </cell>
          <cell r="I4552" t="str">
            <v>30202</v>
          </cell>
        </row>
        <row r="4553">
          <cell r="G4553" t="str">
            <v>Xã Nậm Loong</v>
          </cell>
          <cell r="I4553" t="str">
            <v>30202</v>
          </cell>
        </row>
        <row r="4554">
          <cell r="G4554" t="str">
            <v>Xã San Thàng</v>
          </cell>
          <cell r="I4554" t="str">
            <v>30202</v>
          </cell>
        </row>
        <row r="4555">
          <cell r="G4555" t="str">
            <v>Phường Đông Phong</v>
          </cell>
          <cell r="I4555" t="str">
            <v>30202</v>
          </cell>
        </row>
        <row r="4556">
          <cell r="G4556" t="str">
            <v>Phường Quyết Tiến</v>
          </cell>
          <cell r="I4556" t="str">
            <v>30202</v>
          </cell>
        </row>
        <row r="4557">
          <cell r="G4557" t="str">
            <v>Thị Trấn Phong Thổ</v>
          </cell>
          <cell r="I4557" t="str">
            <v>30203</v>
          </cell>
        </row>
        <row r="4558">
          <cell r="G4558" t="str">
            <v>Xã Sì Lờ Lầu</v>
          </cell>
          <cell r="I4558" t="str">
            <v>30203</v>
          </cell>
        </row>
        <row r="4559">
          <cell r="G4559" t="str">
            <v>Xã Mồ Sì San</v>
          </cell>
          <cell r="I4559" t="str">
            <v>30203</v>
          </cell>
        </row>
        <row r="4560">
          <cell r="G4560" t="str">
            <v>Xã Ma Li Chải</v>
          </cell>
          <cell r="I4560" t="str">
            <v>30203</v>
          </cell>
        </row>
        <row r="4561">
          <cell r="G4561" t="str">
            <v>Xã Pa Vây Sử</v>
          </cell>
          <cell r="I4561" t="str">
            <v>30203</v>
          </cell>
        </row>
        <row r="4562">
          <cell r="G4562" t="str">
            <v>Xã Vàng Ma Chải</v>
          </cell>
          <cell r="I4562" t="str">
            <v>30203</v>
          </cell>
        </row>
        <row r="4563">
          <cell r="G4563" t="str">
            <v>Xã Mù Sang</v>
          </cell>
          <cell r="I4563" t="str">
            <v>30203</v>
          </cell>
        </row>
        <row r="4564">
          <cell r="G4564" t="str">
            <v>Xã Dào San</v>
          </cell>
          <cell r="I4564" t="str">
            <v>30203</v>
          </cell>
        </row>
        <row r="4565">
          <cell r="G4565" t="str">
            <v>Xã Ma Ly Pho</v>
          </cell>
          <cell r="I4565" t="str">
            <v>30203</v>
          </cell>
        </row>
        <row r="4566">
          <cell r="G4566" t="str">
            <v>Xã Bản Lang</v>
          </cell>
          <cell r="I4566" t="str">
            <v>30203</v>
          </cell>
        </row>
        <row r="4567">
          <cell r="G4567" t="str">
            <v>Xã Khổng Lào</v>
          </cell>
          <cell r="I4567" t="str">
            <v>30203</v>
          </cell>
        </row>
        <row r="4568">
          <cell r="G4568" t="str">
            <v>Xã Nậm Xe</v>
          </cell>
          <cell r="I4568" t="str">
            <v>30203</v>
          </cell>
        </row>
        <row r="4569">
          <cell r="G4569" t="str">
            <v>Xã Mường So</v>
          </cell>
          <cell r="I4569" t="str">
            <v>30203</v>
          </cell>
        </row>
        <row r="4570">
          <cell r="G4570" t="str">
            <v>Xã Tông Qua Lìn</v>
          </cell>
          <cell r="I4570" t="str">
            <v>30203</v>
          </cell>
        </row>
        <row r="4571">
          <cell r="G4571" t="str">
            <v>Xã Hoang Thèn</v>
          </cell>
          <cell r="I4571" t="str">
            <v>30203</v>
          </cell>
        </row>
        <row r="4572">
          <cell r="G4572" t="str">
            <v>Xã Sin Suối Hồ</v>
          </cell>
          <cell r="I4572" t="str">
            <v>30203</v>
          </cell>
        </row>
        <row r="4573">
          <cell r="G4573" t="str">
            <v>Xã Huổi Luông</v>
          </cell>
          <cell r="I4573" t="str">
            <v>30203</v>
          </cell>
        </row>
        <row r="4574">
          <cell r="G4574" t="str">
            <v>Xã Lản Nhì Thảng</v>
          </cell>
          <cell r="I4574" t="str">
            <v>30203</v>
          </cell>
        </row>
        <row r="4575">
          <cell r="G4575" t="str">
            <v>Xã Giang Ma</v>
          </cell>
          <cell r="I4575" t="str">
            <v>30205</v>
          </cell>
        </row>
        <row r="4576">
          <cell r="G4576" t="str">
            <v>Xã Thèn Sin</v>
          </cell>
          <cell r="I4576" t="str">
            <v>30205</v>
          </cell>
        </row>
        <row r="4577">
          <cell r="G4577" t="str">
            <v>Xã Sùng Phài</v>
          </cell>
          <cell r="I4577" t="str">
            <v>30205</v>
          </cell>
        </row>
        <row r="4578">
          <cell r="G4578" t="str">
            <v>Xã Tả Lèng</v>
          </cell>
          <cell r="I4578" t="str">
            <v>30205</v>
          </cell>
        </row>
        <row r="4579">
          <cell r="G4579" t="str">
            <v xml:space="preserve">Xã Hồ Thầu </v>
          </cell>
          <cell r="I4579" t="str">
            <v>30205</v>
          </cell>
        </row>
        <row r="4580">
          <cell r="G4580" t="str">
            <v>Xã Bình Lư</v>
          </cell>
          <cell r="I4580" t="str">
            <v>30205</v>
          </cell>
        </row>
        <row r="4581">
          <cell r="G4581" t="str">
            <v>Xã Bản Giang</v>
          </cell>
          <cell r="I4581" t="str">
            <v>30205</v>
          </cell>
        </row>
        <row r="4582">
          <cell r="G4582" t="str">
            <v>Xã Bản Hon</v>
          </cell>
          <cell r="I4582" t="str">
            <v>30205</v>
          </cell>
        </row>
        <row r="4583">
          <cell r="G4583" t="str">
            <v>Xã Bản Bo</v>
          </cell>
          <cell r="I4583" t="str">
            <v>30205</v>
          </cell>
        </row>
        <row r="4584">
          <cell r="G4584" t="str">
            <v>Xã Khun Há</v>
          </cell>
          <cell r="I4584" t="str">
            <v>30205</v>
          </cell>
        </row>
        <row r="4585">
          <cell r="G4585" t="str">
            <v>Thị trấn Tam Đường</v>
          </cell>
          <cell r="I4585" t="str">
            <v>30205</v>
          </cell>
        </row>
        <row r="4586">
          <cell r="G4586" t="str">
            <v>Xã Nùng Nàng</v>
          </cell>
          <cell r="I4586" t="str">
            <v>30205</v>
          </cell>
        </row>
        <row r="4587">
          <cell r="G4587" t="str">
            <v>Xã Nà Tăm</v>
          </cell>
          <cell r="I4587" t="str">
            <v>30205</v>
          </cell>
        </row>
        <row r="4588">
          <cell r="G4588" t="str">
            <v>Xã Sơn Bình</v>
          </cell>
          <cell r="I4588" t="str">
            <v>30205</v>
          </cell>
        </row>
        <row r="4589">
          <cell r="G4589" t="str">
            <v>Thị trấn Sìn Hồ</v>
          </cell>
          <cell r="I4589" t="str">
            <v>30207</v>
          </cell>
        </row>
        <row r="4590">
          <cell r="G4590" t="str">
            <v>Xã Chăn Nưa</v>
          </cell>
          <cell r="I4590" t="str">
            <v>30207</v>
          </cell>
        </row>
        <row r="4591">
          <cell r="G4591" t="str">
            <v xml:space="preserve">Xã Pa Tần </v>
          </cell>
          <cell r="I4591" t="str">
            <v>30207</v>
          </cell>
        </row>
        <row r="4592">
          <cell r="G4592" t="str">
            <v>Xã Hồng Thu</v>
          </cell>
          <cell r="I4592" t="str">
            <v>30207</v>
          </cell>
        </row>
        <row r="4593">
          <cell r="G4593" t="str">
            <v>Xã Ma Quai</v>
          </cell>
          <cell r="I4593" t="str">
            <v>30207</v>
          </cell>
        </row>
        <row r="4594">
          <cell r="G4594" t="str">
            <v>Xã Xà Dề Phìn</v>
          </cell>
          <cell r="I4594" t="str">
            <v>30207</v>
          </cell>
        </row>
        <row r="4595">
          <cell r="G4595" t="str">
            <v>Xã Nậm Tăm</v>
          </cell>
          <cell r="I4595" t="str">
            <v>30207</v>
          </cell>
        </row>
        <row r="4596">
          <cell r="G4596" t="str">
            <v>Xã Pu Sam Cáp</v>
          </cell>
          <cell r="I4596" t="str">
            <v>30207</v>
          </cell>
        </row>
        <row r="4597">
          <cell r="G4597" t="str">
            <v>Xã Nậm Cha</v>
          </cell>
          <cell r="I4597" t="str">
            <v>30207</v>
          </cell>
        </row>
        <row r="4598">
          <cell r="G4598" t="str">
            <v>Xã Noong Hẻo</v>
          </cell>
          <cell r="I4598" t="str">
            <v>30207</v>
          </cell>
        </row>
        <row r="4599">
          <cell r="G4599" t="str">
            <v>Xã Nậm Mạ</v>
          </cell>
          <cell r="I4599" t="str">
            <v>30207</v>
          </cell>
        </row>
        <row r="4600">
          <cell r="G4600" t="str">
            <v>Xã Căn Co</v>
          </cell>
          <cell r="I4600" t="str">
            <v>30207</v>
          </cell>
        </row>
        <row r="4601">
          <cell r="G4601" t="str">
            <v>Xã Nậm Hăn</v>
          </cell>
          <cell r="I4601" t="str">
            <v>30207</v>
          </cell>
        </row>
        <row r="4602">
          <cell r="G4602" t="str">
            <v xml:space="preserve">Xã Tả Phìn   </v>
          </cell>
          <cell r="I4602" t="str">
            <v>30207</v>
          </cell>
        </row>
        <row r="4603">
          <cell r="G4603" t="str">
            <v>Xã Nậm Cuổi</v>
          </cell>
          <cell r="I4603" t="str">
            <v>30207</v>
          </cell>
        </row>
        <row r="4604">
          <cell r="G4604" t="str">
            <v xml:space="preserve">Xã Phìn Hồ </v>
          </cell>
          <cell r="I4604" t="str">
            <v>30207</v>
          </cell>
        </row>
        <row r="4605">
          <cell r="G4605" t="str">
            <v>Xã Phăng Sô Lin</v>
          </cell>
          <cell r="I4605" t="str">
            <v>30207</v>
          </cell>
        </row>
        <row r="4606">
          <cell r="G4606" t="str">
            <v>Xã Tả Ngảo</v>
          </cell>
          <cell r="I4606" t="str">
            <v>30207</v>
          </cell>
        </row>
        <row r="4607">
          <cell r="G4607" t="str">
            <v>Xã Làng Mô</v>
          </cell>
          <cell r="I4607" t="str">
            <v>30207</v>
          </cell>
        </row>
        <row r="4608">
          <cell r="G4608" t="str">
            <v>Xã Tủa Sín Chải</v>
          </cell>
          <cell r="I4608" t="str">
            <v>30207</v>
          </cell>
        </row>
        <row r="4609">
          <cell r="G4609" t="str">
            <v>Xã Pa Khóa</v>
          </cell>
          <cell r="I4609" t="str">
            <v>30207</v>
          </cell>
        </row>
        <row r="4610">
          <cell r="G4610" t="str">
            <v>Xã Lùng Thàng</v>
          </cell>
          <cell r="I4610" t="str">
            <v>30207</v>
          </cell>
        </row>
        <row r="4611">
          <cell r="G4611" t="str">
            <v>Thị trấn Than Uyên</v>
          </cell>
          <cell r="I4611" t="str">
            <v>30209</v>
          </cell>
        </row>
        <row r="4612">
          <cell r="G4612" t="str">
            <v>Xã Hua Nà</v>
          </cell>
          <cell r="I4612" t="str">
            <v>30209</v>
          </cell>
        </row>
        <row r="4613">
          <cell r="G4613" t="str">
            <v>Xã Tà Mung</v>
          </cell>
          <cell r="I4613" t="str">
            <v>30209</v>
          </cell>
        </row>
        <row r="4614">
          <cell r="G4614" t="str">
            <v>Xã Mường Than</v>
          </cell>
          <cell r="I4614" t="str">
            <v>30209</v>
          </cell>
        </row>
        <row r="4615">
          <cell r="G4615" t="str">
            <v>Xã Phúc Than</v>
          </cell>
          <cell r="I4615" t="str">
            <v>30209</v>
          </cell>
        </row>
        <row r="4616">
          <cell r="G4616" t="str">
            <v>Xã Pha Mu</v>
          </cell>
          <cell r="I4616" t="str">
            <v>30209</v>
          </cell>
        </row>
        <row r="4617">
          <cell r="G4617" t="str">
            <v>Xã Mường Cang</v>
          </cell>
          <cell r="I4617" t="str">
            <v>30209</v>
          </cell>
        </row>
        <row r="4618">
          <cell r="G4618" t="str">
            <v>Xã Mường Kim</v>
          </cell>
          <cell r="I4618" t="str">
            <v>30209</v>
          </cell>
        </row>
        <row r="4619">
          <cell r="G4619" t="str">
            <v>Xã Tà Gia</v>
          </cell>
          <cell r="I4619" t="str">
            <v>30209</v>
          </cell>
        </row>
        <row r="4620">
          <cell r="G4620" t="str">
            <v>Xã Khoen On</v>
          </cell>
          <cell r="I4620" t="str">
            <v>30209</v>
          </cell>
        </row>
        <row r="4621">
          <cell r="G4621" t="str">
            <v>Xã Tà Hừa</v>
          </cell>
          <cell r="I4621" t="str">
            <v>30209</v>
          </cell>
        </row>
        <row r="4622">
          <cell r="G4622" t="str">
            <v>Xã Mường Mít</v>
          </cell>
          <cell r="I4622" t="str">
            <v>30209</v>
          </cell>
        </row>
        <row r="4623">
          <cell r="G4623" t="str">
            <v>Thị Trấn Tân Uyên</v>
          </cell>
          <cell r="I4623" t="str">
            <v>30211</v>
          </cell>
        </row>
        <row r="4624">
          <cell r="G4624" t="str">
            <v>Xã Phúc Khoa</v>
          </cell>
          <cell r="I4624" t="str">
            <v>30211</v>
          </cell>
        </row>
        <row r="4625">
          <cell r="G4625" t="str">
            <v>Xã Mường Khoa</v>
          </cell>
          <cell r="I4625" t="str">
            <v>30211</v>
          </cell>
        </row>
        <row r="4626">
          <cell r="G4626" t="str">
            <v>Xã Trung Đồng</v>
          </cell>
          <cell r="I4626" t="str">
            <v>30211</v>
          </cell>
        </row>
        <row r="4627">
          <cell r="G4627" t="str">
            <v>Xã Nậm Cần</v>
          </cell>
          <cell r="I4627" t="str">
            <v>30211</v>
          </cell>
        </row>
        <row r="4628">
          <cell r="G4628" t="str">
            <v>Xã Nậm Sỏ</v>
          </cell>
          <cell r="I4628" t="str">
            <v>30211</v>
          </cell>
        </row>
        <row r="4629">
          <cell r="G4629" t="str">
            <v>Xã Thân Thuộc</v>
          </cell>
          <cell r="I4629" t="str">
            <v>30211</v>
          </cell>
        </row>
        <row r="4630">
          <cell r="G4630" t="str">
            <v>Xã Tà Mít</v>
          </cell>
          <cell r="I4630" t="str">
            <v>30211</v>
          </cell>
        </row>
        <row r="4631">
          <cell r="G4631" t="str">
            <v>Xã Hố Mít</v>
          </cell>
          <cell r="I4631" t="str">
            <v>30211</v>
          </cell>
        </row>
        <row r="4632">
          <cell r="G4632" t="str">
            <v>Xã Pắc Ta</v>
          </cell>
          <cell r="I4632" t="str">
            <v>30211</v>
          </cell>
        </row>
        <row r="4633">
          <cell r="G4633" t="str">
            <v>Thị Trấn Nậm Nhùn</v>
          </cell>
          <cell r="I4633" t="str">
            <v>30213</v>
          </cell>
        </row>
        <row r="4634">
          <cell r="G4634" t="str">
            <v>Xã Hua Bum</v>
          </cell>
          <cell r="I4634" t="str">
            <v>30213</v>
          </cell>
        </row>
        <row r="4635">
          <cell r="G4635" t="str">
            <v>Xã Mường Mô</v>
          </cell>
          <cell r="I4635" t="str">
            <v>30213</v>
          </cell>
        </row>
        <row r="4636">
          <cell r="G4636" t="str">
            <v>Xã Nậm Hàng</v>
          </cell>
          <cell r="I4636" t="str">
            <v>30213</v>
          </cell>
        </row>
        <row r="4637">
          <cell r="G4637" t="str">
            <v>Xã Nậm Manh</v>
          </cell>
          <cell r="I4637" t="str">
            <v>30213</v>
          </cell>
        </row>
        <row r="4638">
          <cell r="G4638" t="str">
            <v xml:space="preserve">Xã Lê Lợi       </v>
          </cell>
          <cell r="I4638" t="str">
            <v>30213</v>
          </cell>
        </row>
        <row r="4639">
          <cell r="G4639" t="str">
            <v>Xã Pú Đao</v>
          </cell>
          <cell r="I4639" t="str">
            <v>30213</v>
          </cell>
        </row>
        <row r="4640">
          <cell r="G4640" t="str">
            <v xml:space="preserve">Xã Nậm Ban </v>
          </cell>
          <cell r="I4640" t="str">
            <v>30213</v>
          </cell>
        </row>
        <row r="4641">
          <cell r="G4641" t="str">
            <v>Xã Nậm Pì</v>
          </cell>
          <cell r="I4641" t="str">
            <v>30213</v>
          </cell>
        </row>
        <row r="4642">
          <cell r="G4642" t="str">
            <v xml:space="preserve">Xã Trung Chải </v>
          </cell>
          <cell r="I4642" t="str">
            <v>30213</v>
          </cell>
        </row>
        <row r="4643">
          <cell r="G4643" t="str">
            <v>Xã Nậm Chà</v>
          </cell>
          <cell r="I4643" t="str">
            <v>30213</v>
          </cell>
        </row>
        <row r="4644">
          <cell r="G4644" t="str">
            <v>Phường Chiềng Lề</v>
          </cell>
          <cell r="I4644" t="str">
            <v>30301</v>
          </cell>
        </row>
        <row r="4645">
          <cell r="G4645" t="str">
            <v xml:space="preserve">Phường Quyết Thắng </v>
          </cell>
          <cell r="I4645" t="str">
            <v>30301</v>
          </cell>
        </row>
        <row r="4646">
          <cell r="G4646" t="str">
            <v>Phường Quyết Tâm</v>
          </cell>
          <cell r="I4646" t="str">
            <v>30301</v>
          </cell>
        </row>
        <row r="4647">
          <cell r="G4647" t="str">
            <v>Xã Chiềng Xôm</v>
          </cell>
          <cell r="I4647" t="str">
            <v>30301</v>
          </cell>
        </row>
        <row r="4648">
          <cell r="G4648" t="str">
            <v>Phường Chiềng An</v>
          </cell>
          <cell r="I4648" t="str">
            <v>30301</v>
          </cell>
        </row>
        <row r="4649">
          <cell r="G4649" t="str">
            <v>Phường Chiềng Cơi</v>
          </cell>
          <cell r="I4649" t="str">
            <v>30301</v>
          </cell>
        </row>
        <row r="4650">
          <cell r="G4650" t="str">
            <v>Xã Hua La</v>
          </cell>
          <cell r="I4650" t="str">
            <v>30301</v>
          </cell>
        </row>
        <row r="4651">
          <cell r="G4651" t="str">
            <v>Phường Chiềng Sinh</v>
          </cell>
          <cell r="I4651" t="str">
            <v>30301</v>
          </cell>
        </row>
        <row r="4652">
          <cell r="G4652" t="str">
            <v>Xã Chiềng Cọ</v>
          </cell>
          <cell r="I4652" t="str">
            <v>30301</v>
          </cell>
        </row>
        <row r="4653">
          <cell r="G4653" t="str">
            <v>Phường Tô Hiệu</v>
          </cell>
          <cell r="I4653" t="str">
            <v>30301</v>
          </cell>
        </row>
        <row r="4654">
          <cell r="G4654" t="str">
            <v>Xã Chiềng Đen</v>
          </cell>
          <cell r="I4654" t="str">
            <v>30301</v>
          </cell>
        </row>
        <row r="4655">
          <cell r="G4655" t="str">
            <v>Xã Chiềng Ngần</v>
          </cell>
          <cell r="I4655" t="str">
            <v>30301</v>
          </cell>
        </row>
        <row r="4656">
          <cell r="G4656" t="str">
            <v>Xã Mường Giàng</v>
          </cell>
          <cell r="I4656" t="str">
            <v>30303</v>
          </cell>
        </row>
        <row r="4657">
          <cell r="G4657" t="str">
            <v>Xã Chiềng Bằng</v>
          </cell>
          <cell r="I4657" t="str">
            <v>30303</v>
          </cell>
        </row>
        <row r="4658">
          <cell r="G4658" t="str">
            <v>Xã Mường Sại</v>
          </cell>
          <cell r="I4658" t="str">
            <v>30303</v>
          </cell>
        </row>
        <row r="4659">
          <cell r="G4659" t="str">
            <v>Xã Nậm ét</v>
          </cell>
          <cell r="I4659" t="str">
            <v>30303</v>
          </cell>
        </row>
        <row r="4660">
          <cell r="G4660" t="str">
            <v>Xã Chiềng Khoang</v>
          </cell>
          <cell r="I4660" t="str">
            <v>30303</v>
          </cell>
        </row>
        <row r="4661">
          <cell r="G4661" t="str">
            <v>Xã Chiềng ơn</v>
          </cell>
          <cell r="I4661" t="str">
            <v>30303</v>
          </cell>
        </row>
        <row r="4662">
          <cell r="G4662" t="str">
            <v>Xã Mường Chiên</v>
          </cell>
          <cell r="I4662" t="str">
            <v>30303</v>
          </cell>
        </row>
        <row r="4663">
          <cell r="G4663" t="str">
            <v>Xã Chiềng Khay</v>
          </cell>
          <cell r="I4663" t="str">
            <v>30303</v>
          </cell>
        </row>
        <row r="4664">
          <cell r="G4664" t="str">
            <v>Xã Mường Giôn</v>
          </cell>
          <cell r="I4664" t="str">
            <v>30303</v>
          </cell>
        </row>
        <row r="4665">
          <cell r="G4665" t="str">
            <v>Xã Pá Ma Pha Khinh</v>
          </cell>
          <cell r="I4665" t="str">
            <v>30303</v>
          </cell>
        </row>
        <row r="4666">
          <cell r="G4666" t="str">
            <v>Xã Cà Nàng</v>
          </cell>
          <cell r="I4666" t="str">
            <v>30303</v>
          </cell>
        </row>
        <row r="4667">
          <cell r="G4667" t="str">
            <v>Xã Pắc Ma</v>
          </cell>
          <cell r="I4667" t="str">
            <v>30303</v>
          </cell>
        </row>
        <row r="4668">
          <cell r="G4668" t="str">
            <v>Xã ít Ong</v>
          </cell>
          <cell r="I4668" t="str">
            <v>30305</v>
          </cell>
        </row>
        <row r="4669">
          <cell r="G4669" t="str">
            <v>Xã Nậm Giôn</v>
          </cell>
          <cell r="I4669" t="str">
            <v>30305</v>
          </cell>
        </row>
        <row r="4670">
          <cell r="G4670" t="str">
            <v>Xã Chiềng Lao</v>
          </cell>
          <cell r="I4670" t="str">
            <v>30305</v>
          </cell>
        </row>
        <row r="4671">
          <cell r="G4671" t="str">
            <v>Xã Hua Trai</v>
          </cell>
          <cell r="I4671" t="str">
            <v>30305</v>
          </cell>
        </row>
        <row r="4672">
          <cell r="G4672" t="str">
            <v>Xã Ngọc Chiến</v>
          </cell>
          <cell r="I4672" t="str">
            <v>30305</v>
          </cell>
        </row>
        <row r="4673">
          <cell r="G4673" t="str">
            <v>Xã Nậm Păm</v>
          </cell>
          <cell r="I4673" t="str">
            <v>30305</v>
          </cell>
        </row>
        <row r="4674">
          <cell r="G4674" t="str">
            <v>Xã Chiềng Muôn</v>
          </cell>
          <cell r="I4674" t="str">
            <v>30305</v>
          </cell>
        </row>
        <row r="4675">
          <cell r="G4675" t="str">
            <v>Xã Chiềng Ân</v>
          </cell>
          <cell r="I4675" t="str">
            <v>30305</v>
          </cell>
        </row>
        <row r="4676">
          <cell r="G4676" t="str">
            <v>Xã Pi Toong</v>
          </cell>
          <cell r="I4676" t="str">
            <v>30305</v>
          </cell>
        </row>
        <row r="4677">
          <cell r="G4677" t="str">
            <v>Xã Tạ Bú</v>
          </cell>
          <cell r="I4677" t="str">
            <v>30305</v>
          </cell>
        </row>
        <row r="4678">
          <cell r="G4678" t="str">
            <v>Xã Chiềng San</v>
          </cell>
          <cell r="I4678" t="str">
            <v>30305</v>
          </cell>
        </row>
        <row r="4679">
          <cell r="G4679" t="str">
            <v>Xã Mường Bú</v>
          </cell>
          <cell r="I4679" t="str">
            <v>30305</v>
          </cell>
        </row>
        <row r="4680">
          <cell r="G4680" t="str">
            <v>Xã Mường Chùm</v>
          </cell>
          <cell r="I4680" t="str">
            <v>30305</v>
          </cell>
        </row>
        <row r="4681">
          <cell r="G4681" t="str">
            <v>Xã Mường Trai</v>
          </cell>
          <cell r="I4681" t="str">
            <v>30305</v>
          </cell>
        </row>
        <row r="4682">
          <cell r="G4682" t="str">
            <v>Xã Chiềng Công</v>
          </cell>
          <cell r="I4682" t="str">
            <v>30305</v>
          </cell>
        </row>
        <row r="4683">
          <cell r="G4683" t="str">
            <v>Xã Chiềng Hoa</v>
          </cell>
          <cell r="I4683" t="str">
            <v>30305</v>
          </cell>
        </row>
        <row r="4684">
          <cell r="G4684" t="str">
            <v>Xã Phỏng Lái</v>
          </cell>
          <cell r="I4684" t="str">
            <v>30307</v>
          </cell>
        </row>
        <row r="4685">
          <cell r="G4685" t="str">
            <v>Xã Chiềng Pha</v>
          </cell>
          <cell r="I4685" t="str">
            <v>30307</v>
          </cell>
        </row>
        <row r="4686">
          <cell r="G4686" t="str">
            <v>Xã Chiềng La</v>
          </cell>
          <cell r="I4686" t="str">
            <v>30307</v>
          </cell>
        </row>
        <row r="4687">
          <cell r="G4687" t="str">
            <v>Xã Liệp Tè</v>
          </cell>
          <cell r="I4687" t="str">
            <v>30307</v>
          </cell>
        </row>
        <row r="4688">
          <cell r="G4688" t="str">
            <v>Xã é Tòng</v>
          </cell>
          <cell r="I4688" t="str">
            <v>30307</v>
          </cell>
        </row>
        <row r="4689">
          <cell r="G4689" t="str">
            <v>Xã Phỏng Lập</v>
          </cell>
          <cell r="I4689" t="str">
            <v>30307</v>
          </cell>
        </row>
        <row r="4690">
          <cell r="G4690" t="str">
            <v>Xã Chiềng Ly</v>
          </cell>
          <cell r="I4690" t="str">
            <v>30307</v>
          </cell>
        </row>
        <row r="4691">
          <cell r="G4691" t="str">
            <v>Xã Nong Lay</v>
          </cell>
          <cell r="I4691" t="str">
            <v>30307</v>
          </cell>
        </row>
        <row r="4692">
          <cell r="G4692" t="str">
            <v>Xã Mường Khiêng</v>
          </cell>
          <cell r="I4692" t="str">
            <v>30307</v>
          </cell>
        </row>
        <row r="4693">
          <cell r="G4693" t="str">
            <v>Xã Chiềng Bôm</v>
          </cell>
          <cell r="I4693" t="str">
            <v>30307</v>
          </cell>
        </row>
        <row r="4694">
          <cell r="G4694" t="str">
            <v>Xã Thôn Mòn</v>
          </cell>
          <cell r="I4694" t="str">
            <v>30307</v>
          </cell>
        </row>
        <row r="4695">
          <cell r="G4695" t="str">
            <v>Xã Tông Cọ</v>
          </cell>
          <cell r="I4695" t="str">
            <v>30307</v>
          </cell>
        </row>
        <row r="4696">
          <cell r="G4696" t="str">
            <v>Xã Bó Mười</v>
          </cell>
          <cell r="I4696" t="str">
            <v>30307</v>
          </cell>
        </row>
        <row r="4697">
          <cell r="G4697" t="str">
            <v>Xã Co Mạ</v>
          </cell>
          <cell r="I4697" t="str">
            <v>30307</v>
          </cell>
        </row>
        <row r="4698">
          <cell r="G4698" t="str">
            <v>Xã Chiềng Pấc</v>
          </cell>
          <cell r="I4698" t="str">
            <v>30307</v>
          </cell>
        </row>
        <row r="4699">
          <cell r="G4699" t="str">
            <v>Xã Nậm Lầu</v>
          </cell>
          <cell r="I4699" t="str">
            <v>30307</v>
          </cell>
        </row>
        <row r="4700">
          <cell r="G4700" t="str">
            <v>Xã Muổi Nọi</v>
          </cell>
          <cell r="I4700" t="str">
            <v>30307</v>
          </cell>
        </row>
        <row r="4701">
          <cell r="G4701" t="str">
            <v>Xã Pá Lông</v>
          </cell>
          <cell r="I4701" t="str">
            <v>30307</v>
          </cell>
        </row>
        <row r="4702">
          <cell r="G4702" t="str">
            <v>Xã Mường é</v>
          </cell>
          <cell r="I4702" t="str">
            <v>30307</v>
          </cell>
        </row>
        <row r="4703">
          <cell r="G4703" t="str">
            <v>Xã Long Hẹ</v>
          </cell>
          <cell r="I4703" t="str">
            <v>30307</v>
          </cell>
        </row>
        <row r="4704">
          <cell r="G4704" t="str">
            <v>Xã Bon Phặng</v>
          </cell>
          <cell r="I4704" t="str">
            <v>30307</v>
          </cell>
        </row>
        <row r="4705">
          <cell r="G4705" t="str">
            <v>Thị trấn Thuận Châu</v>
          </cell>
          <cell r="I4705" t="str">
            <v>30307</v>
          </cell>
        </row>
        <row r="4706">
          <cell r="G4706" t="str">
            <v>Xã Chiềng Ngàm</v>
          </cell>
          <cell r="I4706" t="str">
            <v>30307</v>
          </cell>
        </row>
        <row r="4707">
          <cell r="G4707" t="str">
            <v>Xã Phổng Lăng</v>
          </cell>
          <cell r="I4707" t="str">
            <v>30307</v>
          </cell>
        </row>
        <row r="4708">
          <cell r="G4708" t="str">
            <v>Xã Mường Bám</v>
          </cell>
          <cell r="I4708" t="str">
            <v>30307</v>
          </cell>
        </row>
        <row r="4709">
          <cell r="G4709" t="str">
            <v>Xã Tông Lạnh</v>
          </cell>
          <cell r="I4709" t="str">
            <v>30307</v>
          </cell>
        </row>
        <row r="4710">
          <cell r="G4710" t="str">
            <v>Xã Púng Tra</v>
          </cell>
          <cell r="I4710" t="str">
            <v>30307</v>
          </cell>
        </row>
        <row r="4711">
          <cell r="G4711" t="str">
            <v>Xã Co Tòng</v>
          </cell>
          <cell r="I4711" t="str">
            <v>30307</v>
          </cell>
        </row>
        <row r="4712">
          <cell r="G4712" t="str">
            <v>Xã Bản Lầm</v>
          </cell>
          <cell r="I4712" t="str">
            <v>30307</v>
          </cell>
        </row>
        <row r="4713">
          <cell r="G4713" t="str">
            <v>Thị trấn Bắc Yên</v>
          </cell>
          <cell r="I4713" t="str">
            <v>30309</v>
          </cell>
        </row>
        <row r="4714">
          <cell r="G4714" t="str">
            <v>Xã Phiêng Ban</v>
          </cell>
          <cell r="I4714" t="str">
            <v>30309</v>
          </cell>
        </row>
        <row r="4715">
          <cell r="G4715" t="str">
            <v>Xã Hang Chú</v>
          </cell>
          <cell r="I4715" t="str">
            <v>30309</v>
          </cell>
        </row>
        <row r="4716">
          <cell r="G4716" t="str">
            <v>Xã Tà Xùa</v>
          </cell>
          <cell r="I4716" t="str">
            <v>30309</v>
          </cell>
        </row>
        <row r="4717">
          <cell r="G4717" t="str">
            <v>Xã Làng Chếu</v>
          </cell>
          <cell r="I4717" t="str">
            <v>30309</v>
          </cell>
        </row>
        <row r="4718">
          <cell r="G4718" t="str">
            <v xml:space="preserve">Xã Mường Khoa </v>
          </cell>
          <cell r="I4718" t="str">
            <v>30309</v>
          </cell>
        </row>
        <row r="4719">
          <cell r="G4719" t="str">
            <v>Xã Song Pe</v>
          </cell>
          <cell r="I4719" t="str">
            <v>30309</v>
          </cell>
        </row>
        <row r="4720">
          <cell r="G4720" t="str">
            <v>Xã Hồng Ngài</v>
          </cell>
          <cell r="I4720" t="str">
            <v>30309</v>
          </cell>
        </row>
        <row r="4721">
          <cell r="G4721" t="str">
            <v>Xã Phiêng Côn</v>
          </cell>
          <cell r="I4721" t="str">
            <v>30309</v>
          </cell>
        </row>
        <row r="4722">
          <cell r="G4722" t="str">
            <v>Xã Chiềng Sại</v>
          </cell>
          <cell r="I4722" t="str">
            <v>30309</v>
          </cell>
        </row>
        <row r="4723">
          <cell r="G4723" t="str">
            <v>Xã Pắc Ngà</v>
          </cell>
          <cell r="I4723" t="str">
            <v>30309</v>
          </cell>
        </row>
        <row r="4724">
          <cell r="G4724" t="str">
            <v>Xã Xím Vàng</v>
          </cell>
          <cell r="I4724" t="str">
            <v>30309</v>
          </cell>
        </row>
        <row r="4725">
          <cell r="G4725" t="str">
            <v>Xã Chim Vàn</v>
          </cell>
          <cell r="I4725" t="str">
            <v>30309</v>
          </cell>
        </row>
        <row r="4726">
          <cell r="G4726" t="str">
            <v>Xã Tạ Khoa</v>
          </cell>
          <cell r="I4726" t="str">
            <v>30309</v>
          </cell>
        </row>
        <row r="4727">
          <cell r="G4727" t="str">
            <v>Xã Hua Nhàn</v>
          </cell>
          <cell r="I4727" t="str">
            <v>30309</v>
          </cell>
        </row>
        <row r="4728">
          <cell r="G4728" t="str">
            <v>Xã Háng Đồng</v>
          </cell>
          <cell r="I4728" t="str">
            <v>30309</v>
          </cell>
        </row>
        <row r="4729">
          <cell r="G4729" t="str">
            <v>Thị trấn Phù Yên</v>
          </cell>
          <cell r="I4729" t="str">
            <v>30311</v>
          </cell>
        </row>
        <row r="4730">
          <cell r="G4730" t="str">
            <v>Xã Mường Thải</v>
          </cell>
          <cell r="I4730" t="str">
            <v>30311</v>
          </cell>
        </row>
        <row r="4731">
          <cell r="G4731" t="str">
            <v>Xã Mường Cơi</v>
          </cell>
          <cell r="I4731" t="str">
            <v>30311</v>
          </cell>
        </row>
        <row r="4732">
          <cell r="G4732" t="str">
            <v>Xã Quang Huy</v>
          </cell>
          <cell r="I4732" t="str">
            <v>30311</v>
          </cell>
        </row>
        <row r="4733">
          <cell r="G4733" t="str">
            <v>Xã Huy Thượng</v>
          </cell>
          <cell r="I4733" t="str">
            <v>30311</v>
          </cell>
        </row>
        <row r="4734">
          <cell r="G4734" t="str">
            <v xml:space="preserve">Xã Tân Lang </v>
          </cell>
          <cell r="I4734" t="str">
            <v>30311</v>
          </cell>
        </row>
        <row r="4735">
          <cell r="G4735" t="str">
            <v>Xâ Gia Phù</v>
          </cell>
          <cell r="I4735" t="str">
            <v>30311</v>
          </cell>
        </row>
        <row r="4736">
          <cell r="G4736" t="str">
            <v>Xã Huy Hạ</v>
          </cell>
          <cell r="I4736" t="str">
            <v>30311</v>
          </cell>
        </row>
        <row r="4737">
          <cell r="G4737" t="str">
            <v>Xã Huy Tân</v>
          </cell>
          <cell r="I4737" t="str">
            <v>30311</v>
          </cell>
        </row>
        <row r="4738">
          <cell r="G4738" t="str">
            <v>Xã Mường Lang</v>
          </cell>
          <cell r="I4738" t="str">
            <v>30311</v>
          </cell>
        </row>
        <row r="4739">
          <cell r="G4739" t="str">
            <v>Xã Suối Bau</v>
          </cell>
          <cell r="I4739" t="str">
            <v>30311</v>
          </cell>
        </row>
        <row r="4740">
          <cell r="G4740" t="str">
            <v>Xã Mường Do</v>
          </cell>
          <cell r="I4740" t="str">
            <v>30311</v>
          </cell>
        </row>
        <row r="4741">
          <cell r="G4741" t="str">
            <v>Xã Sập Xa</v>
          </cell>
          <cell r="I4741" t="str">
            <v>30311</v>
          </cell>
        </row>
        <row r="4742">
          <cell r="G4742" t="str">
            <v>Xã Tường Thượng</v>
          </cell>
          <cell r="I4742" t="str">
            <v>30311</v>
          </cell>
        </row>
        <row r="4743">
          <cell r="G4743" t="str">
            <v>Xã Tường Phong</v>
          </cell>
          <cell r="I4743" t="str">
            <v>30311</v>
          </cell>
        </row>
        <row r="4744">
          <cell r="G4744" t="str">
            <v>Xã Tường Hạ</v>
          </cell>
          <cell r="I4744" t="str">
            <v>30311</v>
          </cell>
        </row>
        <row r="4745">
          <cell r="G4745" t="str">
            <v>Xã Kim Bon</v>
          </cell>
          <cell r="I4745" t="str">
            <v>30311</v>
          </cell>
        </row>
        <row r="4746">
          <cell r="G4746" t="str">
            <v>Xá Mường Bang</v>
          </cell>
          <cell r="I4746" t="str">
            <v>30311</v>
          </cell>
        </row>
        <row r="4747">
          <cell r="G4747" t="str">
            <v xml:space="preserve">Xã Tân Phong    </v>
          </cell>
          <cell r="I4747" t="str">
            <v>30311</v>
          </cell>
        </row>
        <row r="4748">
          <cell r="G4748" t="str">
            <v xml:space="preserve">Xã Nam Phong  </v>
          </cell>
          <cell r="I4748" t="str">
            <v>30311</v>
          </cell>
        </row>
        <row r="4749">
          <cell r="G4749" t="str">
            <v>Xã Suối Tọ</v>
          </cell>
          <cell r="I4749" t="str">
            <v>30311</v>
          </cell>
        </row>
        <row r="4750">
          <cell r="G4750" t="str">
            <v>Xã Huy Bắc</v>
          </cell>
          <cell r="I4750" t="str">
            <v>30311</v>
          </cell>
        </row>
        <row r="4751">
          <cell r="G4751" t="str">
            <v>Xã Tường Phù</v>
          </cell>
          <cell r="I4751" t="str">
            <v>30311</v>
          </cell>
        </row>
        <row r="4752">
          <cell r="G4752" t="str">
            <v>Xã Huy Tường</v>
          </cell>
          <cell r="I4752" t="str">
            <v>30311</v>
          </cell>
        </row>
        <row r="4753">
          <cell r="G4753" t="str">
            <v>Xã Tường Tiến</v>
          </cell>
          <cell r="I4753" t="str">
            <v>30311</v>
          </cell>
        </row>
        <row r="4754">
          <cell r="G4754" t="str">
            <v>Xã Đá Đỏ</v>
          </cell>
          <cell r="I4754" t="str">
            <v>30311</v>
          </cell>
        </row>
        <row r="4755">
          <cell r="G4755" t="str">
            <v>Xã Bắc Phong</v>
          </cell>
          <cell r="I4755" t="str">
            <v>30311</v>
          </cell>
        </row>
        <row r="4756">
          <cell r="G4756" t="str">
            <v>Xã Chiềng Sung</v>
          </cell>
          <cell r="I4756" t="str">
            <v>30313</v>
          </cell>
        </row>
        <row r="4757">
          <cell r="G4757" t="str">
            <v>Xã Mường Bằng</v>
          </cell>
          <cell r="I4757" t="str">
            <v>30313</v>
          </cell>
        </row>
        <row r="4758">
          <cell r="G4758" t="str">
            <v>Xã Mương Tranh</v>
          </cell>
          <cell r="I4758" t="str">
            <v>30313</v>
          </cell>
        </row>
        <row r="4759">
          <cell r="G4759" t="str">
            <v>Xã Chiềng Mung</v>
          </cell>
          <cell r="I4759" t="str">
            <v>30313</v>
          </cell>
        </row>
        <row r="4760">
          <cell r="G4760" t="str">
            <v>Xã Mường Bon</v>
          </cell>
          <cell r="I4760" t="str">
            <v>30313</v>
          </cell>
        </row>
        <row r="4761">
          <cell r="G4761" t="str">
            <v>Xã Chiềng Chung</v>
          </cell>
          <cell r="I4761" t="str">
            <v>30313</v>
          </cell>
        </row>
        <row r="4762">
          <cell r="G4762" t="str">
            <v>Xã Hát Lót</v>
          </cell>
          <cell r="I4762" t="str">
            <v>30313</v>
          </cell>
        </row>
        <row r="4763">
          <cell r="G4763" t="str">
            <v>Xã Cò Nòi</v>
          </cell>
          <cell r="I4763" t="str">
            <v>30313</v>
          </cell>
        </row>
        <row r="4764">
          <cell r="G4764" t="str">
            <v>Xã Chiềng Nơi</v>
          </cell>
          <cell r="I4764" t="str">
            <v>30313</v>
          </cell>
        </row>
        <row r="4765">
          <cell r="G4765" t="str">
            <v>Xã Chiềng Dong</v>
          </cell>
          <cell r="I4765" t="str">
            <v>30313</v>
          </cell>
        </row>
        <row r="4766">
          <cell r="G4766" t="str">
            <v>Xã Chiềng Kheo</v>
          </cell>
          <cell r="I4766" t="str">
            <v>30313</v>
          </cell>
        </row>
        <row r="4767">
          <cell r="G4767" t="str">
            <v>Xã Phiêng Pằn</v>
          </cell>
          <cell r="I4767" t="str">
            <v>30313</v>
          </cell>
        </row>
        <row r="4768">
          <cell r="G4768" t="str">
            <v>Xã Nà ơt</v>
          </cell>
          <cell r="I4768" t="str">
            <v>30313</v>
          </cell>
        </row>
        <row r="4769">
          <cell r="G4769" t="str">
            <v>Xã Tà Hộc</v>
          </cell>
          <cell r="I4769" t="str">
            <v>30313</v>
          </cell>
        </row>
        <row r="4770">
          <cell r="G4770" t="str">
            <v>Xã Chiềng Chăn</v>
          </cell>
          <cell r="I4770" t="str">
            <v>30313</v>
          </cell>
        </row>
        <row r="4771">
          <cell r="G4771" t="str">
            <v>Xã Chiềng Ve</v>
          </cell>
          <cell r="I4771" t="str">
            <v>30313</v>
          </cell>
        </row>
        <row r="4772">
          <cell r="G4772" t="str">
            <v>Thị trấn Hát Lót</v>
          </cell>
          <cell r="I4772" t="str">
            <v>30313</v>
          </cell>
        </row>
        <row r="4773">
          <cell r="G4773" t="str">
            <v>Xã Chiềng Ban</v>
          </cell>
          <cell r="I4773" t="str">
            <v>30313</v>
          </cell>
        </row>
        <row r="4774">
          <cell r="G4774" t="str">
            <v>Xã Chiềng Mai</v>
          </cell>
          <cell r="I4774" t="str">
            <v>30313</v>
          </cell>
        </row>
        <row r="4775">
          <cell r="G4775" t="str">
            <v>Xã Phiêng Cằm</v>
          </cell>
          <cell r="I4775" t="str">
            <v>30313</v>
          </cell>
        </row>
        <row r="4776">
          <cell r="G4776" t="str">
            <v>Xã Chiềng Lương</v>
          </cell>
          <cell r="I4776" t="str">
            <v>30313</v>
          </cell>
        </row>
        <row r="4777">
          <cell r="G4777" t="str">
            <v>Xã Nà Bó</v>
          </cell>
          <cell r="I4777" t="str">
            <v>30313</v>
          </cell>
        </row>
        <row r="4778">
          <cell r="G4778" t="str">
            <v>Thị trấn Sông Mã</v>
          </cell>
          <cell r="I4778" t="str">
            <v>30315</v>
          </cell>
        </row>
        <row r="4779">
          <cell r="G4779" t="str">
            <v>Xã Pú Pẩu</v>
          </cell>
          <cell r="I4779" t="str">
            <v>30315</v>
          </cell>
        </row>
        <row r="4780">
          <cell r="G4780" t="str">
            <v>Xã Chiềng Phung</v>
          </cell>
          <cell r="I4780" t="str">
            <v>30315</v>
          </cell>
        </row>
        <row r="4781">
          <cell r="G4781" t="str">
            <v>Xã Mường Lầm</v>
          </cell>
          <cell r="I4781" t="str">
            <v>30315</v>
          </cell>
        </row>
        <row r="4782">
          <cell r="G4782" t="str">
            <v>Xã Nậm Ty</v>
          </cell>
          <cell r="I4782" t="str">
            <v>30315</v>
          </cell>
        </row>
        <row r="4783">
          <cell r="G4783" t="str">
            <v xml:space="preserve">Xã Chiềng Sơ </v>
          </cell>
          <cell r="I4783" t="str">
            <v>30315</v>
          </cell>
        </row>
        <row r="4784">
          <cell r="G4784" t="str">
            <v>Xã Nà Nghịu</v>
          </cell>
          <cell r="I4784" t="str">
            <v>30315</v>
          </cell>
        </row>
        <row r="4785">
          <cell r="G4785" t="str">
            <v>Xã Nậm Mằn</v>
          </cell>
          <cell r="I4785" t="str">
            <v>30315</v>
          </cell>
        </row>
        <row r="4786">
          <cell r="G4786" t="str">
            <v>Xã Chiềng Cang</v>
          </cell>
          <cell r="I4786" t="str">
            <v>30315</v>
          </cell>
        </row>
        <row r="4787">
          <cell r="G4787" t="str">
            <v>Xã Huổi Một</v>
          </cell>
          <cell r="I4787" t="str">
            <v>30315</v>
          </cell>
        </row>
        <row r="4788">
          <cell r="G4788" t="str">
            <v>Xã Mường Sai</v>
          </cell>
          <cell r="I4788" t="str">
            <v>30315</v>
          </cell>
        </row>
        <row r="4789">
          <cell r="G4789" t="str">
            <v>Xã Mường Cai</v>
          </cell>
          <cell r="I4789" t="str">
            <v>30315</v>
          </cell>
        </row>
        <row r="4790">
          <cell r="G4790" t="str">
            <v>Xã Đứa Mòn</v>
          </cell>
          <cell r="I4790" t="str">
            <v>30315</v>
          </cell>
        </row>
        <row r="4791">
          <cell r="G4791" t="str">
            <v>Xã Chiềng Khương</v>
          </cell>
          <cell r="I4791" t="str">
            <v>30315</v>
          </cell>
        </row>
        <row r="4792">
          <cell r="G4792" t="str">
            <v>Xã Bó Sinh</v>
          </cell>
          <cell r="I4792" t="str">
            <v>30315</v>
          </cell>
        </row>
        <row r="4793">
          <cell r="G4793" t="str">
            <v>Xã Chiềng En</v>
          </cell>
          <cell r="I4793" t="str">
            <v>30315</v>
          </cell>
        </row>
        <row r="4794">
          <cell r="G4794" t="str">
            <v xml:space="preserve">Xã Yên Hưng   </v>
          </cell>
          <cell r="I4794" t="str">
            <v>30315</v>
          </cell>
        </row>
        <row r="4795">
          <cell r="G4795" t="str">
            <v>Xã Chiềng Khoong</v>
          </cell>
          <cell r="I4795" t="str">
            <v>30315</v>
          </cell>
        </row>
        <row r="4796">
          <cell r="G4796" t="str">
            <v>Xã Mường Hung</v>
          </cell>
          <cell r="I4796" t="str">
            <v>30315</v>
          </cell>
        </row>
        <row r="4797">
          <cell r="G4797" t="str">
            <v>Xã Chiềng Sàng</v>
          </cell>
          <cell r="I4797" t="str">
            <v>30317</v>
          </cell>
        </row>
        <row r="4798">
          <cell r="G4798" t="str">
            <v>Xã Chiềng Pằn</v>
          </cell>
          <cell r="I4798" t="str">
            <v>30317</v>
          </cell>
        </row>
        <row r="4799">
          <cell r="G4799" t="str">
            <v>Xã Viêng Lán</v>
          </cell>
          <cell r="I4799" t="str">
            <v>30317</v>
          </cell>
        </row>
        <row r="4800">
          <cell r="G4800" t="str">
            <v>Xã Chiềng Hặc</v>
          </cell>
          <cell r="I4800" t="str">
            <v>30317</v>
          </cell>
        </row>
        <row r="4801">
          <cell r="G4801" t="str">
            <v>Xã Mường Lựm</v>
          </cell>
          <cell r="I4801" t="str">
            <v>30317</v>
          </cell>
        </row>
        <row r="4802">
          <cell r="G4802" t="str">
            <v xml:space="preserve">Xã Yên Sơn       </v>
          </cell>
          <cell r="I4802" t="str">
            <v>30317</v>
          </cell>
        </row>
        <row r="4803">
          <cell r="G4803" t="str">
            <v>Xã Chiềng Khoi</v>
          </cell>
          <cell r="I4803" t="str">
            <v>30317</v>
          </cell>
        </row>
        <row r="4804">
          <cell r="G4804" t="str">
            <v>Xã Tú Nang</v>
          </cell>
          <cell r="I4804" t="str">
            <v>30317</v>
          </cell>
        </row>
        <row r="4805">
          <cell r="G4805" t="str">
            <v>Xã Lóng Phiêng</v>
          </cell>
          <cell r="I4805" t="str">
            <v>30317</v>
          </cell>
        </row>
        <row r="4806">
          <cell r="G4806" t="str">
            <v>Xã Phiêng KHòai</v>
          </cell>
          <cell r="I4806" t="str">
            <v>30317</v>
          </cell>
        </row>
        <row r="4807">
          <cell r="G4807" t="str">
            <v>Xã Chiềng Tương</v>
          </cell>
          <cell r="I4807" t="str">
            <v>30317</v>
          </cell>
        </row>
        <row r="4808">
          <cell r="G4808" t="str">
            <v>Xã Sập Vạt</v>
          </cell>
          <cell r="I4808" t="str">
            <v>30317</v>
          </cell>
        </row>
        <row r="4809">
          <cell r="G4809" t="str">
            <v>Thị trấn Yên Châu</v>
          </cell>
          <cell r="I4809" t="str">
            <v>30317</v>
          </cell>
        </row>
        <row r="4810">
          <cell r="G4810" t="str">
            <v>Xã Chiềng On</v>
          </cell>
          <cell r="I4810" t="str">
            <v>30317</v>
          </cell>
        </row>
        <row r="4811">
          <cell r="G4811" t="str">
            <v xml:space="preserve">Xã Chiềng Đông </v>
          </cell>
          <cell r="I4811" t="str">
            <v>30317</v>
          </cell>
        </row>
        <row r="4812">
          <cell r="G4812" t="str">
            <v>Thị trấn Mộc Châu</v>
          </cell>
          <cell r="I4812" t="str">
            <v>30319</v>
          </cell>
        </row>
        <row r="4813">
          <cell r="G4813" t="str">
            <v>Xã Chiềng Sơn</v>
          </cell>
          <cell r="I4813" t="str">
            <v>30319</v>
          </cell>
        </row>
        <row r="4814">
          <cell r="G4814" t="str">
            <v xml:space="preserve">Xã Tân Hợp </v>
          </cell>
          <cell r="I4814" t="str">
            <v>30319</v>
          </cell>
        </row>
        <row r="4815">
          <cell r="G4815" t="str">
            <v>Xã Qui Hướng</v>
          </cell>
          <cell r="I4815" t="str">
            <v>30319</v>
          </cell>
        </row>
        <row r="4816">
          <cell r="G4816" t="str">
            <v>Xã Tà Lại</v>
          </cell>
          <cell r="I4816" t="str">
            <v>30319</v>
          </cell>
        </row>
        <row r="4817">
          <cell r="G4817" t="str">
            <v>Xã Chiềng Hắc</v>
          </cell>
          <cell r="I4817" t="str">
            <v>30319</v>
          </cell>
        </row>
        <row r="4818">
          <cell r="G4818" t="str">
            <v>Xã Hua Păng</v>
          </cell>
          <cell r="I4818" t="str">
            <v>30319</v>
          </cell>
        </row>
        <row r="4819">
          <cell r="G4819" t="str">
            <v>Xã Chiềng Khứa</v>
          </cell>
          <cell r="I4819" t="str">
            <v>30319</v>
          </cell>
        </row>
        <row r="4820">
          <cell r="G4820" t="str">
            <v>Xã Mường Sang</v>
          </cell>
          <cell r="I4820" t="str">
            <v>30319</v>
          </cell>
        </row>
        <row r="4821">
          <cell r="G4821" t="str">
            <v>Xã Lóng Sập</v>
          </cell>
          <cell r="I4821" t="str">
            <v>30319</v>
          </cell>
        </row>
        <row r="4822">
          <cell r="G4822" t="str">
            <v>Xã Nà Mường</v>
          </cell>
          <cell r="I4822" t="str">
            <v>30319</v>
          </cell>
        </row>
        <row r="4823">
          <cell r="G4823" t="str">
            <v xml:space="preserve">Xã Phiêng Luông </v>
          </cell>
          <cell r="I4823" t="str">
            <v>30319</v>
          </cell>
        </row>
        <row r="4824">
          <cell r="G4824" t="str">
            <v>Thị trấn NT Mộc Châu</v>
          </cell>
          <cell r="I4824" t="str">
            <v>30319</v>
          </cell>
        </row>
        <row r="4825">
          <cell r="G4825" t="str">
            <v xml:space="preserve">Xã Tân Lập            </v>
          </cell>
          <cell r="I4825" t="str">
            <v>30319</v>
          </cell>
        </row>
        <row r="4826">
          <cell r="G4826" t="str">
            <v>Xã Đông Sang</v>
          </cell>
          <cell r="I4826" t="str">
            <v>30319</v>
          </cell>
        </row>
        <row r="4827">
          <cell r="G4827" t="str">
            <v>Xã Sam Kha</v>
          </cell>
          <cell r="I4827" t="str">
            <v>30321</v>
          </cell>
        </row>
        <row r="4828">
          <cell r="G4828" t="str">
            <v>Xã Púng Bánh</v>
          </cell>
          <cell r="I4828" t="str">
            <v>30321</v>
          </cell>
        </row>
        <row r="4829">
          <cell r="G4829" t="str">
            <v>Xã Dồm Cang</v>
          </cell>
          <cell r="I4829" t="str">
            <v>30321</v>
          </cell>
        </row>
        <row r="4830">
          <cell r="G4830" t="str">
            <v>Xã Nậm Lạnh</v>
          </cell>
          <cell r="I4830" t="str">
            <v>30321</v>
          </cell>
        </row>
        <row r="4831">
          <cell r="G4831" t="str">
            <v>Xã Mường Lèo</v>
          </cell>
          <cell r="I4831" t="str">
            <v>30321</v>
          </cell>
        </row>
        <row r="4832">
          <cell r="G4832" t="str">
            <v xml:space="preserve">Xã Mường Lạn </v>
          </cell>
          <cell r="I4832" t="str">
            <v>30321</v>
          </cell>
        </row>
        <row r="4833">
          <cell r="G4833" t="str">
            <v>Xã Sốp Cộp</v>
          </cell>
          <cell r="I4833" t="str">
            <v>30321</v>
          </cell>
        </row>
        <row r="4834">
          <cell r="G4834" t="str">
            <v>Xã Mường Và</v>
          </cell>
          <cell r="I4834" t="str">
            <v>30321</v>
          </cell>
        </row>
        <row r="4835">
          <cell r="G4835" t="str">
            <v>Xã Suối Bàng</v>
          </cell>
          <cell r="I4835" t="str">
            <v>30323</v>
          </cell>
        </row>
        <row r="4836">
          <cell r="G4836" t="str">
            <v xml:space="preserve">Xã Liên Hòa   </v>
          </cell>
          <cell r="I4836" t="str">
            <v>30323</v>
          </cell>
        </row>
        <row r="4837">
          <cell r="G4837" t="str">
            <v xml:space="preserve">Xã Mường Tè </v>
          </cell>
          <cell r="I4837" t="str">
            <v>30323</v>
          </cell>
        </row>
        <row r="4838">
          <cell r="G4838" t="str">
            <v>Xã Chiềng Khoa</v>
          </cell>
          <cell r="I4838" t="str">
            <v>30323</v>
          </cell>
        </row>
        <row r="4839">
          <cell r="G4839" t="str">
            <v xml:space="preserve">Xã Quang Minh     </v>
          </cell>
          <cell r="I4839" t="str">
            <v>30323</v>
          </cell>
        </row>
        <row r="4840">
          <cell r="G4840" t="str">
            <v>Xã Vân Hồ</v>
          </cell>
          <cell r="I4840" t="str">
            <v>30323</v>
          </cell>
        </row>
        <row r="4841">
          <cell r="G4841" t="str">
            <v>Xã Chiềng Yên</v>
          </cell>
          <cell r="I4841" t="str">
            <v>30323</v>
          </cell>
        </row>
        <row r="4842">
          <cell r="G4842" t="str">
            <v>Xã Xuân Nha</v>
          </cell>
          <cell r="I4842" t="str">
            <v>30323</v>
          </cell>
        </row>
        <row r="4843">
          <cell r="G4843" t="str">
            <v>Xã Song Khủa</v>
          </cell>
          <cell r="I4843" t="str">
            <v>30323</v>
          </cell>
        </row>
        <row r="4844">
          <cell r="G4844" t="str">
            <v>Xã Tô Múa</v>
          </cell>
          <cell r="I4844" t="str">
            <v>30323</v>
          </cell>
        </row>
        <row r="4845">
          <cell r="G4845" t="str">
            <v>Xã Mường Chen</v>
          </cell>
          <cell r="I4845" t="str">
            <v>30323</v>
          </cell>
        </row>
        <row r="4846">
          <cell r="G4846" t="str">
            <v>Xã Lóng Luông</v>
          </cell>
          <cell r="I4846" t="str">
            <v>30323</v>
          </cell>
        </row>
        <row r="4847">
          <cell r="G4847" t="str">
            <v>Xã Chiềng Xuân</v>
          </cell>
          <cell r="I4847" t="str">
            <v>30323</v>
          </cell>
        </row>
        <row r="4848">
          <cell r="G4848" t="str">
            <v>Xã Tân Xuân</v>
          </cell>
          <cell r="I4848" t="str">
            <v>30323</v>
          </cell>
        </row>
        <row r="4849">
          <cell r="G4849" t="str">
            <v>Phường Tân Hòa</v>
          </cell>
          <cell r="I4849" t="str">
            <v>30501</v>
          </cell>
        </row>
        <row r="4850">
          <cell r="G4850" t="str">
            <v>Phường Thịnh Lang</v>
          </cell>
          <cell r="I4850" t="str">
            <v>30501</v>
          </cell>
        </row>
        <row r="4851">
          <cell r="G4851" t="str">
            <v>Phường Hữu Nghị</v>
          </cell>
          <cell r="I4851" t="str">
            <v>30501</v>
          </cell>
        </row>
        <row r="4852">
          <cell r="G4852" t="str">
            <v>Phường Đồng Tiến</v>
          </cell>
          <cell r="I4852" t="str">
            <v>30501</v>
          </cell>
        </row>
        <row r="4853">
          <cell r="G4853" t="str">
            <v>Phường Phương Lâm</v>
          </cell>
          <cell r="I4853" t="str">
            <v>30501</v>
          </cell>
        </row>
        <row r="4854">
          <cell r="G4854" t="str">
            <v>Phường Chăm Mát</v>
          </cell>
          <cell r="I4854" t="str">
            <v>30501</v>
          </cell>
        </row>
        <row r="4855">
          <cell r="G4855" t="str">
            <v>Xã Yên Mông</v>
          </cell>
          <cell r="I4855" t="str">
            <v>30501</v>
          </cell>
        </row>
        <row r="4856">
          <cell r="G4856" t="str">
            <v xml:space="preserve">Xã Dân Chủ    </v>
          </cell>
          <cell r="I4856" t="str">
            <v>30501</v>
          </cell>
        </row>
        <row r="4857">
          <cell r="G4857" t="str">
            <v xml:space="preserve">Xã Thống Nhất    </v>
          </cell>
          <cell r="I4857" t="str">
            <v>30501</v>
          </cell>
        </row>
        <row r="4858">
          <cell r="G4858" t="str">
            <v xml:space="preserve">Xã Thái Thịnh  </v>
          </cell>
          <cell r="I4858" t="str">
            <v>30501</v>
          </cell>
        </row>
        <row r="4859">
          <cell r="G4859" t="str">
            <v>Phường Thái Bình</v>
          </cell>
          <cell r="I4859" t="str">
            <v>30501</v>
          </cell>
        </row>
        <row r="4860">
          <cell r="G4860" t="str">
            <v xml:space="preserve">Phường Tân Thịnh </v>
          </cell>
          <cell r="I4860" t="str">
            <v>30501</v>
          </cell>
        </row>
        <row r="4861">
          <cell r="G4861" t="str">
            <v>Xã Sủ Ngòi</v>
          </cell>
          <cell r="I4861" t="str">
            <v>30501</v>
          </cell>
        </row>
        <row r="4862">
          <cell r="G4862" t="str">
            <v xml:space="preserve">Xã Hòa Bình            </v>
          </cell>
          <cell r="I4862" t="str">
            <v>30501</v>
          </cell>
        </row>
        <row r="4863">
          <cell r="G4863" t="str">
            <v xml:space="preserve">Xã Trung Minh </v>
          </cell>
          <cell r="I4863" t="str">
            <v>30501</v>
          </cell>
        </row>
        <row r="4864">
          <cell r="G4864" t="str">
            <v>Thị trấn Đà Bắc</v>
          </cell>
          <cell r="I4864" t="str">
            <v>30503</v>
          </cell>
        </row>
        <row r="4865">
          <cell r="G4865" t="str">
            <v>Xã Đồng Nghê</v>
          </cell>
          <cell r="I4865" t="str">
            <v>30503</v>
          </cell>
        </row>
        <row r="4866">
          <cell r="G4866" t="str">
            <v>Xã Suối Nánh</v>
          </cell>
          <cell r="I4866" t="str">
            <v>30503</v>
          </cell>
        </row>
        <row r="4867">
          <cell r="G4867" t="str">
            <v>Xã Mường Tuổng</v>
          </cell>
          <cell r="I4867" t="str">
            <v>30503</v>
          </cell>
        </row>
        <row r="4868">
          <cell r="G4868" t="str">
            <v>Xã Mường Chiềng</v>
          </cell>
          <cell r="I4868" t="str">
            <v>30503</v>
          </cell>
        </row>
        <row r="4869">
          <cell r="G4869" t="str">
            <v>Xã Tân Pheo</v>
          </cell>
          <cell r="I4869" t="str">
            <v>30503</v>
          </cell>
        </row>
        <row r="4870">
          <cell r="G4870" t="str">
            <v xml:space="preserve">Xã Tân Minh    </v>
          </cell>
          <cell r="I4870" t="str">
            <v>30503</v>
          </cell>
        </row>
        <row r="4871">
          <cell r="G4871" t="str">
            <v>Xã Đồng Ruộng</v>
          </cell>
          <cell r="I4871" t="str">
            <v>30503</v>
          </cell>
        </row>
        <row r="4872">
          <cell r="G4872" t="str">
            <v>Xã Tu Lý</v>
          </cell>
          <cell r="I4872" t="str">
            <v>30503</v>
          </cell>
        </row>
        <row r="4873">
          <cell r="G4873" t="str">
            <v xml:space="preserve">Xã Trung Thành    </v>
          </cell>
          <cell r="I4873" t="str">
            <v>30503</v>
          </cell>
        </row>
        <row r="4874">
          <cell r="G4874" t="str">
            <v xml:space="preserve">Xã Cao Sơn  </v>
          </cell>
          <cell r="I4874" t="str">
            <v>30503</v>
          </cell>
        </row>
        <row r="4875">
          <cell r="G4875" t="str">
            <v>Xã Toàn Sơn</v>
          </cell>
          <cell r="I4875" t="str">
            <v>30503</v>
          </cell>
        </row>
        <row r="4876">
          <cell r="G4876" t="str">
            <v xml:space="preserve">Xã Tiền Phong        </v>
          </cell>
          <cell r="I4876" t="str">
            <v>30503</v>
          </cell>
        </row>
        <row r="4877">
          <cell r="G4877" t="str">
            <v>Xã Vầy Nưa</v>
          </cell>
          <cell r="I4877" t="str">
            <v>30503</v>
          </cell>
        </row>
        <row r="4878">
          <cell r="G4878" t="str">
            <v xml:space="preserve">Xã Đoàn Kết   </v>
          </cell>
          <cell r="I4878" t="str">
            <v>30503</v>
          </cell>
        </row>
        <row r="4879">
          <cell r="G4879" t="str">
            <v>Xã Giáp Đắt</v>
          </cell>
          <cell r="I4879" t="str">
            <v>30503</v>
          </cell>
        </row>
        <row r="4880">
          <cell r="G4880" t="str">
            <v>Xã Đồng Chum</v>
          </cell>
          <cell r="I4880" t="str">
            <v>30503</v>
          </cell>
        </row>
        <row r="4881">
          <cell r="G4881" t="str">
            <v>Xã Hào Lý</v>
          </cell>
          <cell r="I4881" t="str">
            <v>30503</v>
          </cell>
        </row>
        <row r="4882">
          <cell r="G4882" t="str">
            <v xml:space="preserve">Xã Yên Hòa  </v>
          </cell>
          <cell r="I4882" t="str">
            <v>30503</v>
          </cell>
        </row>
        <row r="4883">
          <cell r="G4883" t="str">
            <v xml:space="preserve">Xã Hiền Lương </v>
          </cell>
          <cell r="I4883" t="str">
            <v>30503</v>
          </cell>
        </row>
        <row r="4884">
          <cell r="G4884" t="str">
            <v>Xã Tân Mai</v>
          </cell>
          <cell r="I4884" t="str">
            <v>30505</v>
          </cell>
        </row>
        <row r="4885">
          <cell r="G4885" t="str">
            <v>Xã Pà Cò</v>
          </cell>
          <cell r="I4885" t="str">
            <v>30505</v>
          </cell>
        </row>
        <row r="4886">
          <cell r="G4886" t="str">
            <v>Xã Ba Khan</v>
          </cell>
          <cell r="I4886" t="str">
            <v>30505</v>
          </cell>
        </row>
        <row r="4887">
          <cell r="G4887" t="str">
            <v xml:space="preserve">Xã Tân Sơn    </v>
          </cell>
          <cell r="I4887" t="str">
            <v>30505</v>
          </cell>
        </row>
        <row r="4888">
          <cell r="G4888" t="str">
            <v>Xã Đồng Bảng</v>
          </cell>
          <cell r="I4888" t="str">
            <v>30505</v>
          </cell>
        </row>
        <row r="4889">
          <cell r="G4889" t="str">
            <v>Xã Bao La</v>
          </cell>
          <cell r="I4889" t="str">
            <v>30505</v>
          </cell>
        </row>
        <row r="4890">
          <cell r="G4890" t="str">
            <v>Xã Piềng Vế</v>
          </cell>
          <cell r="I4890" t="str">
            <v>30505</v>
          </cell>
        </row>
        <row r="4891">
          <cell r="G4891" t="str">
            <v>Xã Tòng Đậu</v>
          </cell>
          <cell r="I4891" t="str">
            <v>30505</v>
          </cell>
        </row>
        <row r="4892">
          <cell r="G4892" t="str">
            <v>Xã Nà Phòn</v>
          </cell>
          <cell r="I4892" t="str">
            <v>30505</v>
          </cell>
        </row>
        <row r="4893">
          <cell r="G4893" t="str">
            <v>Xã Săm Khòe</v>
          </cell>
          <cell r="I4893" t="str">
            <v>30505</v>
          </cell>
        </row>
        <row r="4894">
          <cell r="G4894" t="str">
            <v>Xã Mai Hạ</v>
          </cell>
          <cell r="I4894" t="str">
            <v>30505</v>
          </cell>
        </row>
        <row r="4895">
          <cell r="G4895" t="str">
            <v>Xã Noong Luông</v>
          </cell>
          <cell r="I4895" t="str">
            <v>30505</v>
          </cell>
        </row>
        <row r="4896">
          <cell r="G4896" t="str">
            <v>Xã Mai Hịch</v>
          </cell>
          <cell r="I4896" t="str">
            <v>30505</v>
          </cell>
        </row>
        <row r="4897">
          <cell r="G4897" t="str">
            <v>Xã Vạn Mai</v>
          </cell>
          <cell r="I4897" t="str">
            <v>30505</v>
          </cell>
        </row>
        <row r="4898">
          <cell r="G4898" t="str">
            <v>Xã Phúc Sạn</v>
          </cell>
          <cell r="I4898" t="str">
            <v>30505</v>
          </cell>
        </row>
        <row r="4899">
          <cell r="G4899" t="str">
            <v>Xã Thung Khe</v>
          </cell>
          <cell r="I4899" t="str">
            <v>30505</v>
          </cell>
        </row>
        <row r="4900">
          <cell r="G4900" t="str">
            <v>Thị trấn Mai Châu</v>
          </cell>
          <cell r="I4900" t="str">
            <v>30505</v>
          </cell>
        </row>
        <row r="4901">
          <cell r="G4901" t="str">
            <v>Xã Hang Kia</v>
          </cell>
          <cell r="I4901" t="str">
            <v>30505</v>
          </cell>
        </row>
        <row r="4902">
          <cell r="G4902" t="str">
            <v>Xã Cun Pheo</v>
          </cell>
          <cell r="I4902" t="str">
            <v>30505</v>
          </cell>
        </row>
        <row r="4903">
          <cell r="G4903" t="str">
            <v>Xã Nà Mèo</v>
          </cell>
          <cell r="I4903" t="str">
            <v>30505</v>
          </cell>
        </row>
        <row r="4904">
          <cell r="G4904" t="str">
            <v>Xã Chiềng Châu</v>
          </cell>
          <cell r="I4904" t="str">
            <v>30505</v>
          </cell>
        </row>
        <row r="4905">
          <cell r="G4905" t="str">
            <v>Xã Pù Pin</v>
          </cell>
          <cell r="I4905" t="str">
            <v>30505</v>
          </cell>
        </row>
        <row r="4906">
          <cell r="G4906" t="str">
            <v xml:space="preserve">Xã Tân Dân       </v>
          </cell>
          <cell r="I4906" t="str">
            <v>30505</v>
          </cell>
        </row>
        <row r="4907">
          <cell r="G4907" t="str">
            <v xml:space="preserve">Xã Phú Minh </v>
          </cell>
          <cell r="I4907" t="str">
            <v>30507</v>
          </cell>
        </row>
        <row r="4908">
          <cell r="G4908" t="str">
            <v xml:space="preserve">Xã Hợp Thành     </v>
          </cell>
          <cell r="I4908" t="str">
            <v>30507</v>
          </cell>
        </row>
        <row r="4909">
          <cell r="G4909" t="str">
            <v xml:space="preserve">Xã Phúc Tiến </v>
          </cell>
          <cell r="I4909" t="str">
            <v>30507</v>
          </cell>
        </row>
        <row r="4910">
          <cell r="G4910" t="str">
            <v>Xã Mông Hóa</v>
          </cell>
          <cell r="I4910" t="str">
            <v>30507</v>
          </cell>
        </row>
        <row r="4911">
          <cell r="G4911" t="str">
            <v>Xã Dân Hạ</v>
          </cell>
          <cell r="I4911" t="str">
            <v>30507</v>
          </cell>
        </row>
        <row r="4912">
          <cell r="G4912" t="str">
            <v>Thị trấn Kỳ Sơn</v>
          </cell>
          <cell r="I4912" t="str">
            <v>30507</v>
          </cell>
        </row>
        <row r="4913">
          <cell r="G4913" t="str">
            <v xml:space="preserve">Xã Hợp Thịnh  </v>
          </cell>
          <cell r="I4913" t="str">
            <v>30507</v>
          </cell>
        </row>
        <row r="4914">
          <cell r="G4914" t="str">
            <v xml:space="preserve">Xã Dân Hòa </v>
          </cell>
          <cell r="I4914" t="str">
            <v>30507</v>
          </cell>
        </row>
        <row r="4915">
          <cell r="G4915" t="str">
            <v xml:space="preserve">Xã Độc Lập  </v>
          </cell>
          <cell r="I4915" t="str">
            <v>30507</v>
          </cell>
        </row>
        <row r="4916">
          <cell r="G4916" t="str">
            <v xml:space="preserve">Xã Yên Quang  </v>
          </cell>
          <cell r="I4916" t="str">
            <v>30507</v>
          </cell>
        </row>
        <row r="4917">
          <cell r="G4917" t="str">
            <v>Thị trấn Lương Sơn</v>
          </cell>
          <cell r="I4917" t="str">
            <v>30509</v>
          </cell>
        </row>
        <row r="4918">
          <cell r="G4918" t="str">
            <v xml:space="preserve">Xã Lâm Sơn </v>
          </cell>
          <cell r="I4918" t="str">
            <v>30509</v>
          </cell>
        </row>
        <row r="4919">
          <cell r="G4919" t="str">
            <v xml:space="preserve">Xã Trường Sơn </v>
          </cell>
          <cell r="I4919" t="str">
            <v>30509</v>
          </cell>
        </row>
        <row r="4920">
          <cell r="G4920" t="str">
            <v>Xã Tân Vinh</v>
          </cell>
          <cell r="I4920" t="str">
            <v>30509</v>
          </cell>
        </row>
        <row r="4921">
          <cell r="G4921" t="str">
            <v>Xã Cao Răm</v>
          </cell>
          <cell r="I4921" t="str">
            <v>30509</v>
          </cell>
        </row>
        <row r="4922">
          <cell r="G4922" t="str">
            <v>Xã Cư Yên</v>
          </cell>
          <cell r="I4922" t="str">
            <v>30509</v>
          </cell>
        </row>
        <row r="4923">
          <cell r="G4923" t="str">
            <v xml:space="preserve">Xã Hợp Hòa </v>
          </cell>
          <cell r="I4923" t="str">
            <v>30509</v>
          </cell>
        </row>
        <row r="4924">
          <cell r="G4924" t="str">
            <v xml:space="preserve">Xã Liên Sơn    </v>
          </cell>
          <cell r="I4924" t="str">
            <v>30509</v>
          </cell>
        </row>
        <row r="4925">
          <cell r="G4925" t="str">
            <v xml:space="preserve">Xã Trung Sơn   </v>
          </cell>
          <cell r="I4925" t="str">
            <v>30509</v>
          </cell>
        </row>
        <row r="4926">
          <cell r="G4926" t="str">
            <v>Xã Tiến Sơn</v>
          </cell>
          <cell r="I4926" t="str">
            <v>30509</v>
          </cell>
        </row>
        <row r="4927">
          <cell r="G4927" t="str">
            <v xml:space="preserve">Xã Hòa Sơn  </v>
          </cell>
          <cell r="I4927" t="str">
            <v>30509</v>
          </cell>
        </row>
        <row r="4928">
          <cell r="G4928" t="str">
            <v>Xã Nhuận Trạch</v>
          </cell>
          <cell r="I4928" t="str">
            <v>30509</v>
          </cell>
        </row>
        <row r="4929">
          <cell r="G4929" t="str">
            <v>Xã Thành Lập</v>
          </cell>
          <cell r="I4929" t="str">
            <v>30509</v>
          </cell>
        </row>
        <row r="4930">
          <cell r="G4930" t="str">
            <v xml:space="preserve">Xã Hợp Châu </v>
          </cell>
          <cell r="I4930" t="str">
            <v>30509</v>
          </cell>
        </row>
        <row r="4931">
          <cell r="G4931" t="str">
            <v xml:space="preserve">Xã Long Sơn </v>
          </cell>
          <cell r="I4931" t="str">
            <v>30509</v>
          </cell>
        </row>
        <row r="4932">
          <cell r="G4932" t="str">
            <v xml:space="preserve">Xã Tân Thành        </v>
          </cell>
          <cell r="I4932" t="str">
            <v>30509</v>
          </cell>
        </row>
        <row r="4933">
          <cell r="G4933" t="str">
            <v xml:space="preserve">Xã Hợp Thanh </v>
          </cell>
          <cell r="I4933" t="str">
            <v>30509</v>
          </cell>
        </row>
        <row r="4934">
          <cell r="G4934" t="str">
            <v xml:space="preserve">Xã Cao Dương </v>
          </cell>
          <cell r="I4934" t="str">
            <v>30509</v>
          </cell>
        </row>
        <row r="4935">
          <cell r="G4935" t="str">
            <v xml:space="preserve">Xã Thanh Lương  </v>
          </cell>
          <cell r="I4935" t="str">
            <v>30509</v>
          </cell>
        </row>
        <row r="4936">
          <cell r="G4936" t="str">
            <v xml:space="preserve">Xã Cao Thắng </v>
          </cell>
          <cell r="I4936" t="str">
            <v>30509</v>
          </cell>
        </row>
        <row r="4937">
          <cell r="G4937" t="str">
            <v>Thị trấn Cao Phong</v>
          </cell>
          <cell r="I4937" t="str">
            <v>30510</v>
          </cell>
        </row>
        <row r="4938">
          <cell r="G4938" t="str">
            <v>Xã Thung Nai</v>
          </cell>
          <cell r="I4938" t="str">
            <v>30510</v>
          </cell>
        </row>
        <row r="4939">
          <cell r="G4939" t="str">
            <v>Xã Thu Phong</v>
          </cell>
          <cell r="I4939" t="str">
            <v>30510</v>
          </cell>
        </row>
        <row r="4940">
          <cell r="G4940" t="str">
            <v xml:space="preserve">Xã Đông Phong   </v>
          </cell>
          <cell r="I4940" t="str">
            <v>30510</v>
          </cell>
        </row>
        <row r="4941">
          <cell r="G4941" t="str">
            <v xml:space="preserve">Xã Tây Phong </v>
          </cell>
          <cell r="I4941" t="str">
            <v>30510</v>
          </cell>
        </row>
        <row r="4942">
          <cell r="G4942" t="str">
            <v xml:space="preserve">Xã Tân Phong     </v>
          </cell>
          <cell r="I4942" t="str">
            <v>30510</v>
          </cell>
        </row>
        <row r="4943">
          <cell r="G4943" t="str">
            <v>Xã Dũng Phong</v>
          </cell>
          <cell r="I4943" t="str">
            <v>30510</v>
          </cell>
        </row>
        <row r="4944">
          <cell r="G4944" t="str">
            <v xml:space="preserve">Xã Yên Lập  </v>
          </cell>
          <cell r="I4944" t="str">
            <v>30510</v>
          </cell>
        </row>
        <row r="4945">
          <cell r="G4945" t="str">
            <v xml:space="preserve">Xã Yên Thượng </v>
          </cell>
          <cell r="I4945" t="str">
            <v>30510</v>
          </cell>
        </row>
        <row r="4946">
          <cell r="G4946" t="str">
            <v xml:space="preserve">Xã Bắc Phong </v>
          </cell>
          <cell r="I4946" t="str">
            <v>30510</v>
          </cell>
        </row>
        <row r="4947">
          <cell r="G4947" t="str">
            <v xml:space="preserve">Xã Bình Thanh </v>
          </cell>
          <cell r="I4947" t="str">
            <v>30510</v>
          </cell>
        </row>
        <row r="4948">
          <cell r="G4948" t="str">
            <v xml:space="preserve">Xã Xuân Phong </v>
          </cell>
          <cell r="I4948" t="str">
            <v>30510</v>
          </cell>
        </row>
        <row r="4949">
          <cell r="G4949" t="str">
            <v xml:space="preserve">Xã Nam Phong   </v>
          </cell>
          <cell r="I4949" t="str">
            <v>30510</v>
          </cell>
        </row>
        <row r="4950">
          <cell r="G4950" t="str">
            <v xml:space="preserve">Xã Sơn Thủy </v>
          </cell>
          <cell r="I4950" t="str">
            <v>30511</v>
          </cell>
        </row>
        <row r="4951">
          <cell r="G4951" t="str">
            <v>Xã Đông Bắc</v>
          </cell>
          <cell r="I4951" t="str">
            <v>30511</v>
          </cell>
        </row>
        <row r="4952">
          <cell r="G4952" t="str">
            <v>Xã Thượng Bì</v>
          </cell>
          <cell r="I4952" t="str">
            <v>30511</v>
          </cell>
        </row>
        <row r="4953">
          <cell r="G4953" t="str">
            <v>Xã Lập Chiệng</v>
          </cell>
          <cell r="I4953" t="str">
            <v>30511</v>
          </cell>
        </row>
        <row r="4954">
          <cell r="G4954" t="str">
            <v>Xã Vĩnh Đồng</v>
          </cell>
          <cell r="I4954" t="str">
            <v>30511</v>
          </cell>
        </row>
        <row r="4955">
          <cell r="G4955" t="str">
            <v>Xã Trung Bì</v>
          </cell>
          <cell r="I4955" t="str">
            <v>30511</v>
          </cell>
        </row>
        <row r="4956">
          <cell r="G4956" t="str">
            <v xml:space="preserve">Xã Hợp Đồng </v>
          </cell>
          <cell r="I4956" t="str">
            <v>30511</v>
          </cell>
        </row>
        <row r="4957">
          <cell r="G4957" t="str">
            <v>Xã Kim Tiến</v>
          </cell>
          <cell r="I4957" t="str">
            <v>30511</v>
          </cell>
        </row>
        <row r="4958">
          <cell r="G4958" t="str">
            <v xml:space="preserve">Xã Kim Bình  </v>
          </cell>
          <cell r="I4958" t="str">
            <v>30511</v>
          </cell>
        </row>
        <row r="4959">
          <cell r="G4959" t="str">
            <v>Xã Hợp Kim</v>
          </cell>
          <cell r="I4959" t="str">
            <v>30511</v>
          </cell>
        </row>
        <row r="4960">
          <cell r="G4960" t="str">
            <v>Xã Kim Bôi</v>
          </cell>
          <cell r="I4960" t="str">
            <v>30511</v>
          </cell>
        </row>
        <row r="4961">
          <cell r="G4961" t="str">
            <v>Xã Nam Thượng</v>
          </cell>
          <cell r="I4961" t="str">
            <v>30511</v>
          </cell>
        </row>
        <row r="4962">
          <cell r="G4962" t="str">
            <v>Xã Cuối Hạ</v>
          </cell>
          <cell r="I4962" t="str">
            <v>30511</v>
          </cell>
        </row>
        <row r="4963">
          <cell r="G4963" t="str">
            <v>Xã Sào Báy</v>
          </cell>
          <cell r="I4963" t="str">
            <v>30511</v>
          </cell>
        </row>
        <row r="4964">
          <cell r="G4964" t="str">
            <v>Xã Nuông Dăm</v>
          </cell>
          <cell r="I4964" t="str">
            <v>30511</v>
          </cell>
        </row>
        <row r="4965">
          <cell r="G4965" t="str">
            <v>Thị trấn Bo</v>
          </cell>
          <cell r="I4965" t="str">
            <v>30511</v>
          </cell>
        </row>
        <row r="4966">
          <cell r="G4966" t="str">
            <v>Xã Đú Sáng</v>
          </cell>
          <cell r="I4966" t="str">
            <v>30511</v>
          </cell>
        </row>
        <row r="4967">
          <cell r="G4967" t="str">
            <v xml:space="preserve">Xã Bắc Sơn      </v>
          </cell>
          <cell r="I4967" t="str">
            <v>30511</v>
          </cell>
        </row>
        <row r="4968">
          <cell r="G4968" t="str">
            <v xml:space="preserve">Xã Bình Sơn  </v>
          </cell>
          <cell r="I4968" t="str">
            <v>30511</v>
          </cell>
        </row>
        <row r="4969">
          <cell r="G4969" t="str">
            <v xml:space="preserve">Xã Tú Sơn </v>
          </cell>
          <cell r="I4969" t="str">
            <v>30511</v>
          </cell>
        </row>
        <row r="4970">
          <cell r="G4970" t="str">
            <v xml:space="preserve">Xã Vĩnh Tiến  </v>
          </cell>
          <cell r="I4970" t="str">
            <v>30511</v>
          </cell>
        </row>
        <row r="4971">
          <cell r="G4971" t="str">
            <v>Xã Hạ Bì</v>
          </cell>
          <cell r="I4971" t="str">
            <v>30511</v>
          </cell>
        </row>
        <row r="4972">
          <cell r="G4972" t="str">
            <v>Xã Mỵ Hòa</v>
          </cell>
          <cell r="I4972" t="str">
            <v>30511</v>
          </cell>
        </row>
        <row r="4973">
          <cell r="G4973" t="str">
            <v xml:space="preserve">Xã Hùng Tiến   </v>
          </cell>
          <cell r="I4973" t="str">
            <v>30511</v>
          </cell>
        </row>
        <row r="4974">
          <cell r="G4974" t="str">
            <v>Xã Nật Sơn</v>
          </cell>
          <cell r="I4974" t="str">
            <v>30511</v>
          </cell>
        </row>
        <row r="4975">
          <cell r="G4975" t="str">
            <v>Xã Kim Truy</v>
          </cell>
          <cell r="I4975" t="str">
            <v>30511</v>
          </cell>
        </row>
        <row r="4976">
          <cell r="G4976" t="str">
            <v xml:space="preserve">Xã Kim Sơn      </v>
          </cell>
          <cell r="I4976" t="str">
            <v>30511</v>
          </cell>
        </row>
        <row r="4977">
          <cell r="G4977" t="str">
            <v>Xã Thượng Tiến</v>
          </cell>
          <cell r="I4977" t="str">
            <v>30511</v>
          </cell>
        </row>
        <row r="4978">
          <cell r="G4978" t="str">
            <v>Thị trấn Mường Khến</v>
          </cell>
          <cell r="I4978" t="str">
            <v>30513</v>
          </cell>
        </row>
        <row r="4979">
          <cell r="G4979" t="str">
            <v>Xã Phú Vinh</v>
          </cell>
          <cell r="I4979" t="str">
            <v>30513</v>
          </cell>
        </row>
        <row r="4980">
          <cell r="G4980" t="str">
            <v xml:space="preserve">Xã Phú Cường    </v>
          </cell>
          <cell r="I4980" t="str">
            <v>30513</v>
          </cell>
        </row>
        <row r="4981">
          <cell r="G4981" t="str">
            <v>Xã Quy Hậu</v>
          </cell>
          <cell r="I4981" t="str">
            <v>30513</v>
          </cell>
        </row>
        <row r="4982">
          <cell r="G4982" t="str">
            <v xml:space="preserve">Xã Phong Phú </v>
          </cell>
          <cell r="I4982" t="str">
            <v>30513</v>
          </cell>
        </row>
        <row r="4983">
          <cell r="G4983" t="str">
            <v>Xã Mãn Đức</v>
          </cell>
          <cell r="I4983" t="str">
            <v>30513</v>
          </cell>
        </row>
        <row r="4984">
          <cell r="G4984" t="str">
            <v>Xã Địch Giáo</v>
          </cell>
          <cell r="I4984" t="str">
            <v>30513</v>
          </cell>
        </row>
        <row r="4985">
          <cell r="G4985" t="str">
            <v xml:space="preserve">Xã Tuân Lộ </v>
          </cell>
          <cell r="I4985" t="str">
            <v>30513</v>
          </cell>
        </row>
        <row r="4986">
          <cell r="G4986" t="str">
            <v>Xã Thanh Hối</v>
          </cell>
          <cell r="I4986" t="str">
            <v>30513</v>
          </cell>
        </row>
        <row r="4987">
          <cell r="G4987" t="str">
            <v>Xã Đông Lai</v>
          </cell>
          <cell r="I4987" t="str">
            <v>30513</v>
          </cell>
        </row>
        <row r="4988">
          <cell r="G4988" t="str">
            <v xml:space="preserve">Xã Bắc Sơn       </v>
          </cell>
          <cell r="I4988" t="str">
            <v>30513</v>
          </cell>
        </row>
        <row r="4989">
          <cell r="G4989" t="str">
            <v>Xã Quy Mỹ</v>
          </cell>
          <cell r="I4989" t="str">
            <v>30513</v>
          </cell>
        </row>
        <row r="4990">
          <cell r="G4990" t="str">
            <v>Xã Do Nhân</v>
          </cell>
          <cell r="I4990" t="str">
            <v>30513</v>
          </cell>
        </row>
        <row r="4991">
          <cell r="G4991" t="str">
            <v>Xã Lỗ Sơn</v>
          </cell>
          <cell r="I4991" t="str">
            <v>30513</v>
          </cell>
        </row>
        <row r="4992">
          <cell r="G4992" t="str">
            <v>Xã Ngổ Luông</v>
          </cell>
          <cell r="I4992" t="str">
            <v>30513</v>
          </cell>
        </row>
        <row r="4993">
          <cell r="G4993" t="str">
            <v>Xã Gia Mô</v>
          </cell>
          <cell r="I4993" t="str">
            <v>30513</v>
          </cell>
        </row>
        <row r="4994">
          <cell r="G4994" t="str">
            <v xml:space="preserve">Xã Trung Hòa    </v>
          </cell>
          <cell r="I4994" t="str">
            <v>30513</v>
          </cell>
        </row>
        <row r="4995">
          <cell r="G4995" t="str">
            <v xml:space="preserve">Xã Ngọc Mỹ  </v>
          </cell>
          <cell r="I4995" t="str">
            <v>30513</v>
          </cell>
        </row>
        <row r="4996">
          <cell r="G4996" t="str">
            <v>Xã Ngòi Hoa</v>
          </cell>
          <cell r="I4996" t="str">
            <v>30513</v>
          </cell>
        </row>
        <row r="4997">
          <cell r="G4997" t="str">
            <v>Xã Mỹ Hòa</v>
          </cell>
          <cell r="I4997" t="str">
            <v>30513</v>
          </cell>
        </row>
        <row r="4998">
          <cell r="G4998" t="str">
            <v>Xã Quyết Chiến</v>
          </cell>
          <cell r="I4998" t="str">
            <v>30513</v>
          </cell>
        </row>
        <row r="4999">
          <cell r="G4999" t="str">
            <v>Xã Tử Nê</v>
          </cell>
          <cell r="I4999" t="str">
            <v>30513</v>
          </cell>
        </row>
        <row r="5000">
          <cell r="G5000" t="str">
            <v>Xã Lũng Vân</v>
          </cell>
          <cell r="I5000" t="str">
            <v>30513</v>
          </cell>
        </row>
        <row r="5001">
          <cell r="G5001" t="str">
            <v xml:space="preserve">Xã Nam Sơn     </v>
          </cell>
          <cell r="I5001" t="str">
            <v>30513</v>
          </cell>
        </row>
        <row r="5002">
          <cell r="G5002" t="str">
            <v>Thị trấn Vụ Bản</v>
          </cell>
          <cell r="I5002" t="str">
            <v>30515</v>
          </cell>
        </row>
        <row r="5003">
          <cell r="G5003" t="str">
            <v>Xã Miền Đồi</v>
          </cell>
          <cell r="I5003" t="str">
            <v>30515</v>
          </cell>
        </row>
        <row r="5004">
          <cell r="G5004" t="str">
            <v>Xã Tuân Đạo</v>
          </cell>
          <cell r="I5004" t="str">
            <v>30515</v>
          </cell>
        </row>
        <row r="5005">
          <cell r="G5005" t="str">
            <v xml:space="preserve">Xã Văn Sơn </v>
          </cell>
          <cell r="I5005" t="str">
            <v>30515</v>
          </cell>
        </row>
        <row r="5006">
          <cell r="G5006" t="str">
            <v xml:space="preserve">Xã Tân Lập             </v>
          </cell>
          <cell r="I5006" t="str">
            <v>30515</v>
          </cell>
        </row>
        <row r="5007">
          <cell r="G5007" t="str">
            <v xml:space="preserve">Xã Nhân Nghĩa </v>
          </cell>
          <cell r="I5007" t="str">
            <v>30515</v>
          </cell>
        </row>
        <row r="5008">
          <cell r="G5008" t="str">
            <v xml:space="preserve">Xã Phú Lương   </v>
          </cell>
          <cell r="I5008" t="str">
            <v>30515</v>
          </cell>
        </row>
        <row r="5009">
          <cell r="G5009" t="str">
            <v>Xã Phúc Tuy</v>
          </cell>
          <cell r="I5009" t="str">
            <v>30515</v>
          </cell>
        </row>
        <row r="5010">
          <cell r="G5010" t="str">
            <v>Xã Xuất Hóa</v>
          </cell>
          <cell r="I5010" t="str">
            <v>30515</v>
          </cell>
        </row>
        <row r="5011">
          <cell r="G5011" t="str">
            <v>Xã Bình Hẻm</v>
          </cell>
          <cell r="I5011" t="str">
            <v>30515</v>
          </cell>
        </row>
        <row r="5012">
          <cell r="G5012" t="str">
            <v>Xã Bình Cảng</v>
          </cell>
          <cell r="I5012" t="str">
            <v>30515</v>
          </cell>
        </row>
        <row r="5013">
          <cell r="G5013" t="str">
            <v>Xã Định Cư</v>
          </cell>
          <cell r="I5013" t="str">
            <v>30515</v>
          </cell>
        </row>
        <row r="5014">
          <cell r="G5014" t="str">
            <v>Xã Chí Đạo</v>
          </cell>
          <cell r="I5014" t="str">
            <v>30515</v>
          </cell>
        </row>
        <row r="5015">
          <cell r="G5015" t="str">
            <v>Xã Liên Vũ</v>
          </cell>
          <cell r="I5015" t="str">
            <v>30515</v>
          </cell>
        </row>
        <row r="5016">
          <cell r="G5016" t="str">
            <v>Xã Hương Nhượng</v>
          </cell>
          <cell r="I5016" t="str">
            <v>30515</v>
          </cell>
        </row>
        <row r="5017">
          <cell r="G5017" t="str">
            <v>Xã Vũ Lâm</v>
          </cell>
          <cell r="I5017" t="str">
            <v>30515</v>
          </cell>
        </row>
        <row r="5018">
          <cell r="G5018" t="str">
            <v xml:space="preserve">Xã Tự Do </v>
          </cell>
          <cell r="I5018" t="str">
            <v>30515</v>
          </cell>
        </row>
        <row r="5019">
          <cell r="G5019" t="str">
            <v>Xã Yên Nghiệp</v>
          </cell>
          <cell r="I5019" t="str">
            <v>30515</v>
          </cell>
        </row>
        <row r="5020">
          <cell r="G5020" t="str">
            <v>Xã ân Nghĩa</v>
          </cell>
          <cell r="I5020" t="str">
            <v>30515</v>
          </cell>
        </row>
        <row r="5021">
          <cell r="G5021" t="str">
            <v xml:space="preserve">Xã Mỹ Thành  </v>
          </cell>
          <cell r="I5021" t="str">
            <v>30515</v>
          </cell>
        </row>
        <row r="5022">
          <cell r="G5022" t="str">
            <v>Xã Chí Thiện</v>
          </cell>
          <cell r="I5022" t="str">
            <v>30515</v>
          </cell>
        </row>
        <row r="5023">
          <cell r="G5023" t="str">
            <v xml:space="preserve">Xã Tân Mỹ   </v>
          </cell>
          <cell r="I5023" t="str">
            <v>30515</v>
          </cell>
        </row>
        <row r="5024">
          <cell r="G5024" t="str">
            <v xml:space="preserve">Xã Quý Hòa </v>
          </cell>
          <cell r="I5024" t="str">
            <v>30515</v>
          </cell>
        </row>
        <row r="5025">
          <cell r="G5025" t="str">
            <v>Xã Văn Nghĩa</v>
          </cell>
          <cell r="I5025" t="str">
            <v>30515</v>
          </cell>
        </row>
        <row r="5026">
          <cell r="G5026" t="str">
            <v xml:space="preserve">Xã Thượng Cốc </v>
          </cell>
          <cell r="I5026" t="str">
            <v>30515</v>
          </cell>
        </row>
        <row r="5027">
          <cell r="G5027" t="str">
            <v xml:space="preserve">Xã Yên Phú     </v>
          </cell>
          <cell r="I5027" t="str">
            <v>30515</v>
          </cell>
        </row>
        <row r="5028">
          <cell r="G5028" t="str">
            <v>Xã Bình Chân</v>
          </cell>
          <cell r="I5028" t="str">
            <v>30515</v>
          </cell>
        </row>
        <row r="5029">
          <cell r="G5029" t="str">
            <v xml:space="preserve">Xã Ngọc Sơn   </v>
          </cell>
          <cell r="I5029" t="str">
            <v>30515</v>
          </cell>
        </row>
        <row r="5030">
          <cell r="G5030" t="str">
            <v>Xã Ngọc Lâu</v>
          </cell>
          <cell r="I5030" t="str">
            <v>30515</v>
          </cell>
        </row>
        <row r="5031">
          <cell r="G5031" t="str">
            <v>Xã Phú Lão</v>
          </cell>
          <cell r="I5031" t="str">
            <v>30517</v>
          </cell>
        </row>
        <row r="5032">
          <cell r="G5032" t="str">
            <v>Xã Phú Thành</v>
          </cell>
          <cell r="I5032" t="str">
            <v>30517</v>
          </cell>
        </row>
        <row r="5033">
          <cell r="G5033" t="str">
            <v>Xã Hưng Thi</v>
          </cell>
          <cell r="I5033" t="str">
            <v>30517</v>
          </cell>
        </row>
        <row r="5034">
          <cell r="G5034" t="str">
            <v xml:space="preserve">Xã Lạc Long </v>
          </cell>
          <cell r="I5034" t="str">
            <v>30517</v>
          </cell>
        </row>
        <row r="5035">
          <cell r="G5035" t="str">
            <v xml:space="preserve">Xã Liên Hòa    </v>
          </cell>
          <cell r="I5035" t="str">
            <v>30517</v>
          </cell>
        </row>
        <row r="5036">
          <cell r="G5036" t="str">
            <v>Xã Đồng Môn</v>
          </cell>
          <cell r="I5036" t="str">
            <v>30517</v>
          </cell>
        </row>
        <row r="5037">
          <cell r="G5037" t="str">
            <v xml:space="preserve">Xã Đồng Tâm     </v>
          </cell>
          <cell r="I5037" t="str">
            <v>30517</v>
          </cell>
        </row>
        <row r="5038">
          <cell r="G5038" t="str">
            <v>Xã Yên Bồng</v>
          </cell>
          <cell r="I5038" t="str">
            <v>30517</v>
          </cell>
        </row>
        <row r="5039">
          <cell r="G5039" t="str">
            <v xml:space="preserve">Xã An Bình    </v>
          </cell>
          <cell r="I5039" t="str">
            <v>30517</v>
          </cell>
        </row>
        <row r="5040">
          <cell r="G5040" t="str">
            <v>Thị trấn Chi Nê</v>
          </cell>
          <cell r="I5040" t="str">
            <v>30517</v>
          </cell>
        </row>
        <row r="5041">
          <cell r="G5041" t="str">
            <v>Xã Cố Nghĩa</v>
          </cell>
          <cell r="I5041" t="str">
            <v>30517</v>
          </cell>
        </row>
        <row r="5042">
          <cell r="G5042" t="str">
            <v>Xã Khoan Dụ</v>
          </cell>
          <cell r="I5042" t="str">
            <v>30517</v>
          </cell>
        </row>
        <row r="5043">
          <cell r="G5043" t="str">
            <v xml:space="preserve">Xã An Lạc    </v>
          </cell>
          <cell r="I5043" t="str">
            <v>30517</v>
          </cell>
        </row>
        <row r="5044">
          <cell r="G5044" t="str">
            <v>Xã Thanh Nông</v>
          </cell>
          <cell r="I5044" t="str">
            <v>30517</v>
          </cell>
        </row>
        <row r="5045">
          <cell r="G5045" t="str">
            <v xml:space="preserve">Thị trấn Thanh Hà </v>
          </cell>
          <cell r="I5045" t="str">
            <v>30517</v>
          </cell>
        </row>
        <row r="5046">
          <cell r="G5046" t="str">
            <v>Xã Lạc Sỹ</v>
          </cell>
          <cell r="I5046" t="str">
            <v>30519</v>
          </cell>
        </row>
        <row r="5047">
          <cell r="G5047" t="str">
            <v>Xã Lạc Hưng</v>
          </cell>
          <cell r="I5047" t="str">
            <v>30519</v>
          </cell>
        </row>
        <row r="5048">
          <cell r="G5048" t="str">
            <v>Xã Bảo Hiệu</v>
          </cell>
          <cell r="I5048" t="str">
            <v>30519</v>
          </cell>
        </row>
        <row r="5049">
          <cell r="G5049" t="str">
            <v>Xã Đa Phúc</v>
          </cell>
          <cell r="I5049" t="str">
            <v>30519</v>
          </cell>
        </row>
        <row r="5050">
          <cell r="G5050" t="str">
            <v>Xã Hữu Lợi</v>
          </cell>
          <cell r="I5050" t="str">
            <v>30519</v>
          </cell>
        </row>
        <row r="5051">
          <cell r="G5051" t="str">
            <v>Xã Lạc Thịnh</v>
          </cell>
          <cell r="I5051" t="str">
            <v>30519</v>
          </cell>
        </row>
        <row r="5052">
          <cell r="G5052" t="str">
            <v xml:space="preserve">Xã Yên Lạc  </v>
          </cell>
          <cell r="I5052" t="str">
            <v>30519</v>
          </cell>
        </row>
        <row r="5053">
          <cell r="G5053" t="str">
            <v xml:space="preserve">Xã Đoàn Kết    </v>
          </cell>
          <cell r="I5053" t="str">
            <v>30519</v>
          </cell>
        </row>
        <row r="5054">
          <cell r="G5054" t="str">
            <v>Xã Phú Lai</v>
          </cell>
          <cell r="I5054" t="str">
            <v>30519</v>
          </cell>
        </row>
        <row r="5055">
          <cell r="G5055" t="str">
            <v xml:space="preserve">Xã Yên Trị </v>
          </cell>
          <cell r="I5055" t="str">
            <v>30519</v>
          </cell>
        </row>
        <row r="5056">
          <cell r="G5056" t="str">
            <v>Xã Lạc Lương</v>
          </cell>
          <cell r="I5056" t="str">
            <v>30519</v>
          </cell>
        </row>
        <row r="5057">
          <cell r="G5057" t="str">
            <v>Thị trấn Hàng Trạm</v>
          </cell>
          <cell r="I5057" t="str">
            <v>30519</v>
          </cell>
        </row>
        <row r="5058">
          <cell r="G5058" t="str">
            <v>Xã Ngọc Lương</v>
          </cell>
          <cell r="I5058" t="str">
            <v>30519</v>
          </cell>
        </row>
        <row r="5059">
          <cell r="G5059" t="str">
            <v>Phường Đông Sơn</v>
          </cell>
          <cell r="I5059" t="str">
            <v>40101</v>
          </cell>
        </row>
        <row r="5060">
          <cell r="G5060" t="str">
            <v>Phường Đông Thọ</v>
          </cell>
          <cell r="I5060" t="str">
            <v>40101</v>
          </cell>
        </row>
        <row r="5061">
          <cell r="G5061" t="str">
            <v>Phường Phú Sơn</v>
          </cell>
          <cell r="I5061" t="str">
            <v>40101</v>
          </cell>
        </row>
        <row r="5062">
          <cell r="G5062" t="str">
            <v>Phường Đông Vệ</v>
          </cell>
          <cell r="I5062" t="str">
            <v>40101</v>
          </cell>
        </row>
        <row r="5063">
          <cell r="G5063" t="str">
            <v>Phường Đông Hương</v>
          </cell>
          <cell r="I5063" t="str">
            <v>40101</v>
          </cell>
        </row>
        <row r="5064">
          <cell r="G5064" t="str">
            <v>Phường Hàm Rồng</v>
          </cell>
          <cell r="I5064" t="str">
            <v>40101</v>
          </cell>
        </row>
        <row r="5065">
          <cell r="G5065" t="str">
            <v>Phường Nam Ngạn</v>
          </cell>
          <cell r="I5065" t="str">
            <v>40101</v>
          </cell>
        </row>
        <row r="5066">
          <cell r="G5066" t="str">
            <v xml:space="preserve">Phường Trường Thi </v>
          </cell>
          <cell r="I5066" t="str">
            <v>40101</v>
          </cell>
        </row>
        <row r="5067">
          <cell r="G5067" t="str">
            <v xml:space="preserve">Phường Điện Biên </v>
          </cell>
          <cell r="I5067" t="str">
            <v>40101</v>
          </cell>
        </row>
        <row r="5068">
          <cell r="G5068" t="str">
            <v xml:space="preserve">Phường Lam Sơn  </v>
          </cell>
          <cell r="I5068" t="str">
            <v>40101</v>
          </cell>
        </row>
        <row r="5069">
          <cell r="G5069" t="str">
            <v>Phường Ba Đình</v>
          </cell>
          <cell r="I5069" t="str">
            <v>40101</v>
          </cell>
        </row>
        <row r="5070">
          <cell r="G5070" t="str">
            <v>Phường Ngọc Trạo</v>
          </cell>
          <cell r="I5070" t="str">
            <v>40101</v>
          </cell>
        </row>
        <row r="5071">
          <cell r="G5071" t="str">
            <v>Phường Tân Sơn</v>
          </cell>
          <cell r="I5071" t="str">
            <v>40101</v>
          </cell>
        </row>
        <row r="5072">
          <cell r="G5072" t="str">
            <v>Phường Đông Cương</v>
          </cell>
          <cell r="I5072" t="str">
            <v>40101</v>
          </cell>
        </row>
        <row r="5073">
          <cell r="G5073" t="str">
            <v xml:space="preserve">Phường Đông Hải </v>
          </cell>
          <cell r="I5073" t="str">
            <v>40101</v>
          </cell>
        </row>
        <row r="5074">
          <cell r="G5074" t="str">
            <v>Phường Quảng Hưng</v>
          </cell>
          <cell r="I5074" t="str">
            <v>40101</v>
          </cell>
        </row>
        <row r="5075">
          <cell r="G5075" t="str">
            <v>Phường Quảng Thắng</v>
          </cell>
          <cell r="I5075" t="str">
            <v>40101</v>
          </cell>
        </row>
        <row r="5076">
          <cell r="G5076" t="str">
            <v>Phường Quảng Thành</v>
          </cell>
          <cell r="I5076" t="str">
            <v>40101</v>
          </cell>
        </row>
        <row r="5077">
          <cell r="G5077" t="str">
            <v xml:space="preserve">Xã Quảng Thịnh </v>
          </cell>
          <cell r="I5077" t="str">
            <v>40101</v>
          </cell>
        </row>
        <row r="5078">
          <cell r="G5078" t="str">
            <v>Xã Quảng Đông</v>
          </cell>
          <cell r="I5078" t="str">
            <v>40101</v>
          </cell>
        </row>
        <row r="5079">
          <cell r="G5079" t="str">
            <v>Xã Quảng Cát</v>
          </cell>
          <cell r="I5079" t="str">
            <v>40101</v>
          </cell>
        </row>
        <row r="5080">
          <cell r="G5080" t="str">
            <v xml:space="preserve">Xã Quảng Phú </v>
          </cell>
          <cell r="I5080" t="str">
            <v>40101</v>
          </cell>
        </row>
        <row r="5081">
          <cell r="G5081" t="str">
            <v>Xã Quảng Tâm</v>
          </cell>
          <cell r="I5081" t="str">
            <v>40101</v>
          </cell>
        </row>
        <row r="5082">
          <cell r="G5082" t="str">
            <v>Xã Hoằng Anh</v>
          </cell>
          <cell r="I5082" t="str">
            <v>40101</v>
          </cell>
        </row>
        <row r="5083">
          <cell r="G5083" t="str">
            <v>Xã Hoằng Lý</v>
          </cell>
          <cell r="I5083" t="str">
            <v>40101</v>
          </cell>
        </row>
        <row r="5084">
          <cell r="G5084" t="str">
            <v>Xã Hoằng Long</v>
          </cell>
          <cell r="I5084" t="str">
            <v>40101</v>
          </cell>
        </row>
        <row r="5085">
          <cell r="G5085" t="str">
            <v>Xã Hoằng Quang</v>
          </cell>
          <cell r="I5085" t="str">
            <v>40101</v>
          </cell>
        </row>
        <row r="5086">
          <cell r="G5086" t="str">
            <v>Xã Hoằng Đại</v>
          </cell>
          <cell r="I5086" t="str">
            <v>40101</v>
          </cell>
        </row>
        <row r="5087">
          <cell r="G5087" t="str">
            <v>Phường Tào Xuyên</v>
          </cell>
          <cell r="I5087" t="str">
            <v>40101</v>
          </cell>
        </row>
        <row r="5088">
          <cell r="G5088" t="str">
            <v>Xã Thiệu Dương</v>
          </cell>
          <cell r="I5088" t="str">
            <v>40101</v>
          </cell>
        </row>
        <row r="5089">
          <cell r="G5089" t="str">
            <v>Xã Thiệu Khánh</v>
          </cell>
          <cell r="I5089" t="str">
            <v>40101</v>
          </cell>
        </row>
        <row r="5090">
          <cell r="G5090" t="str">
            <v>Xã Thiệu Vân</v>
          </cell>
          <cell r="I5090" t="str">
            <v>40101</v>
          </cell>
        </row>
        <row r="5091">
          <cell r="G5091" t="str">
            <v xml:space="preserve">Xã Đông Vinh </v>
          </cell>
          <cell r="I5091" t="str">
            <v>40101</v>
          </cell>
        </row>
        <row r="5092">
          <cell r="G5092" t="str">
            <v xml:space="preserve">Xã Đông Lĩnh  </v>
          </cell>
          <cell r="I5092" t="str">
            <v>40101</v>
          </cell>
        </row>
        <row r="5093">
          <cell r="G5093" t="str">
            <v xml:space="preserve">Xã Đông Tân </v>
          </cell>
          <cell r="I5093" t="str">
            <v>40101</v>
          </cell>
        </row>
        <row r="5094">
          <cell r="G5094" t="str">
            <v xml:space="preserve">Xã Đông Hưng  </v>
          </cell>
          <cell r="I5094" t="str">
            <v>40101</v>
          </cell>
        </row>
        <row r="5095">
          <cell r="G5095" t="str">
            <v>Phường An Hoạch</v>
          </cell>
          <cell r="I5095" t="str">
            <v>40101</v>
          </cell>
        </row>
        <row r="5096">
          <cell r="G5096" t="str">
            <v xml:space="preserve">Phường Lam Sơn   </v>
          </cell>
          <cell r="I5096" t="str">
            <v>40103</v>
          </cell>
        </row>
        <row r="5097">
          <cell r="G5097" t="str">
            <v xml:space="preserve">Phường Bắc Sơn   </v>
          </cell>
          <cell r="I5097" t="str">
            <v>40103</v>
          </cell>
        </row>
        <row r="5098">
          <cell r="G5098" t="str">
            <v xml:space="preserve">Phường Đông Sơn </v>
          </cell>
          <cell r="I5098" t="str">
            <v>40103</v>
          </cell>
        </row>
        <row r="5099">
          <cell r="G5099" t="str">
            <v xml:space="preserve">Phường Ba Đình </v>
          </cell>
          <cell r="I5099" t="str">
            <v>40103</v>
          </cell>
        </row>
        <row r="5100">
          <cell r="G5100" t="str">
            <v xml:space="preserve">Phường Ngọc Trạo </v>
          </cell>
          <cell r="I5100" t="str">
            <v>40103</v>
          </cell>
        </row>
        <row r="5101">
          <cell r="G5101" t="str">
            <v xml:space="preserve">Xã Quang Trung         </v>
          </cell>
          <cell r="I5101" t="str">
            <v>40103</v>
          </cell>
        </row>
        <row r="5102">
          <cell r="G5102" t="str">
            <v>Xã Hà Lan</v>
          </cell>
          <cell r="I5102" t="str">
            <v>40103</v>
          </cell>
        </row>
        <row r="5103">
          <cell r="G5103" t="str">
            <v xml:space="preserve">Phường Phú Sơn </v>
          </cell>
          <cell r="I5103" t="str">
            <v>40103</v>
          </cell>
        </row>
        <row r="5104">
          <cell r="G5104" t="str">
            <v xml:space="preserve">Phường Bắc Sơn    </v>
          </cell>
          <cell r="I5104" t="str">
            <v>40105</v>
          </cell>
        </row>
        <row r="5105">
          <cell r="G5105" t="str">
            <v xml:space="preserve">Phường Trung Sơn </v>
          </cell>
          <cell r="I5105" t="str">
            <v>40105</v>
          </cell>
        </row>
        <row r="5106">
          <cell r="G5106" t="str">
            <v>Phường Trường Sơn</v>
          </cell>
          <cell r="I5106" t="str">
            <v>40105</v>
          </cell>
        </row>
        <row r="5107">
          <cell r="G5107" t="str">
            <v>Xã Quảng Cư</v>
          </cell>
          <cell r="I5107" t="str">
            <v>40105</v>
          </cell>
        </row>
        <row r="5108">
          <cell r="G5108" t="str">
            <v>Phường Quảng Tiến</v>
          </cell>
          <cell r="I5108" t="str">
            <v>40105</v>
          </cell>
        </row>
        <row r="5109">
          <cell r="G5109" t="str">
            <v>Xã Mường Chanh</v>
          </cell>
          <cell r="I5109" t="str">
            <v>40107</v>
          </cell>
        </row>
        <row r="5110">
          <cell r="G5110" t="str">
            <v>Xã Tam Chung</v>
          </cell>
          <cell r="I5110" t="str">
            <v>40107</v>
          </cell>
        </row>
        <row r="5111">
          <cell r="G5111" t="str">
            <v>Thị trấn Mường Lát</v>
          </cell>
          <cell r="I5111" t="str">
            <v>40107</v>
          </cell>
        </row>
        <row r="5112">
          <cell r="G5112" t="str">
            <v>Xã Quang Chiểu</v>
          </cell>
          <cell r="I5112" t="str">
            <v>40107</v>
          </cell>
        </row>
        <row r="5113">
          <cell r="G5113" t="str">
            <v>Xã Tén Tằn</v>
          </cell>
          <cell r="I5113" t="str">
            <v>40107</v>
          </cell>
        </row>
        <row r="5114">
          <cell r="G5114" t="str">
            <v>Xã Mường Lý</v>
          </cell>
          <cell r="I5114" t="str">
            <v>40107</v>
          </cell>
        </row>
        <row r="5115">
          <cell r="G5115" t="str">
            <v>Xã Trung Lý</v>
          </cell>
          <cell r="I5115" t="str">
            <v>40107</v>
          </cell>
        </row>
        <row r="5116">
          <cell r="G5116" t="str">
            <v>Xã Pù Nhi</v>
          </cell>
          <cell r="I5116" t="str">
            <v>40107</v>
          </cell>
        </row>
        <row r="5117">
          <cell r="G5117" t="str">
            <v xml:space="preserve">Xã Nhi Sơn </v>
          </cell>
          <cell r="I5117" t="str">
            <v>40107</v>
          </cell>
        </row>
        <row r="5118">
          <cell r="G5118" t="str">
            <v>Xã Phú Thanh</v>
          </cell>
          <cell r="I5118" t="str">
            <v>40109</v>
          </cell>
        </row>
        <row r="5119">
          <cell r="G5119" t="str">
            <v xml:space="preserve">Xã Nam Tiến  </v>
          </cell>
          <cell r="I5119" t="str">
            <v>40109</v>
          </cell>
        </row>
        <row r="5120">
          <cell r="G5120" t="str">
            <v xml:space="preserve">Xã Thanh Xuân  </v>
          </cell>
          <cell r="I5120" t="str">
            <v>40109</v>
          </cell>
        </row>
        <row r="5121">
          <cell r="G5121" t="str">
            <v>Xã Hồi Xuân</v>
          </cell>
          <cell r="I5121" t="str">
            <v>40109</v>
          </cell>
        </row>
        <row r="5122">
          <cell r="G5122" t="str">
            <v>Xã Nam Động</v>
          </cell>
          <cell r="I5122" t="str">
            <v>40109</v>
          </cell>
        </row>
        <row r="5123">
          <cell r="G5123" t="str">
            <v>Thị trấn Quan Hóa</v>
          </cell>
          <cell r="I5123" t="str">
            <v>40109</v>
          </cell>
        </row>
        <row r="5124">
          <cell r="G5124" t="str">
            <v>Xã Thành Sơn</v>
          </cell>
          <cell r="I5124" t="str">
            <v>40109</v>
          </cell>
        </row>
        <row r="5125">
          <cell r="G5125" t="str">
            <v xml:space="preserve">Xã Trung Sơn    </v>
          </cell>
          <cell r="I5125" t="str">
            <v>40109</v>
          </cell>
        </row>
        <row r="5126">
          <cell r="G5126" t="str">
            <v xml:space="preserve">Xã Trung Thành     </v>
          </cell>
          <cell r="I5126" t="str">
            <v>40109</v>
          </cell>
        </row>
        <row r="5127">
          <cell r="G5127" t="str">
            <v>Xã Phú Lệ</v>
          </cell>
          <cell r="I5127" t="str">
            <v>40109</v>
          </cell>
        </row>
        <row r="5128">
          <cell r="G5128" t="str">
            <v xml:space="preserve">Xã Phú Sơn  </v>
          </cell>
          <cell r="I5128" t="str">
            <v>40109</v>
          </cell>
        </row>
        <row r="5129">
          <cell r="G5129" t="str">
            <v xml:space="preserve">Xã Phú Xuân  </v>
          </cell>
          <cell r="I5129" t="str">
            <v>40109</v>
          </cell>
        </row>
        <row r="5130">
          <cell r="G5130" t="str">
            <v>Xã Hiền Chung</v>
          </cell>
          <cell r="I5130" t="str">
            <v>40109</v>
          </cell>
        </row>
        <row r="5131">
          <cell r="G5131" t="str">
            <v>Xã Hiền Kiệt</v>
          </cell>
          <cell r="I5131" t="str">
            <v>40109</v>
          </cell>
        </row>
        <row r="5132">
          <cell r="G5132" t="str">
            <v>Xã Thiên Phú</v>
          </cell>
          <cell r="I5132" t="str">
            <v>40109</v>
          </cell>
        </row>
        <row r="5133">
          <cell r="G5133" t="str">
            <v>Xã Phú Nghiêm</v>
          </cell>
          <cell r="I5133" t="str">
            <v>40109</v>
          </cell>
        </row>
        <row r="5134">
          <cell r="G5134" t="str">
            <v>Xã Nam Xuân</v>
          </cell>
          <cell r="I5134" t="str">
            <v>40109</v>
          </cell>
        </row>
        <row r="5135">
          <cell r="G5135" t="str">
            <v xml:space="preserve">Xã Xuân Phú   </v>
          </cell>
          <cell r="I5135" t="str">
            <v>40109</v>
          </cell>
        </row>
        <row r="5136">
          <cell r="G5136" t="str">
            <v>Thị trấn Quan Sơn</v>
          </cell>
          <cell r="I5136" t="str">
            <v>40111</v>
          </cell>
        </row>
        <row r="5137">
          <cell r="G5137" t="str">
            <v>Xã Mường Mìn</v>
          </cell>
          <cell r="I5137" t="str">
            <v>40111</v>
          </cell>
        </row>
        <row r="5138">
          <cell r="G5138" t="str">
            <v>Xã Trung Hạ</v>
          </cell>
          <cell r="I5138" t="str">
            <v>40111</v>
          </cell>
        </row>
        <row r="5139">
          <cell r="G5139" t="str">
            <v xml:space="preserve">Xã Sơn Thủy  </v>
          </cell>
          <cell r="I5139" t="str">
            <v>40111</v>
          </cell>
        </row>
        <row r="5140">
          <cell r="G5140" t="str">
            <v>Xã Sơn Điện</v>
          </cell>
          <cell r="I5140" t="str">
            <v>40111</v>
          </cell>
        </row>
        <row r="5141">
          <cell r="G5141" t="str">
            <v>Xã Trung Xuân</v>
          </cell>
          <cell r="I5141" t="str">
            <v>40111</v>
          </cell>
        </row>
        <row r="5142">
          <cell r="G5142" t="str">
            <v>Xã Trung Thượng</v>
          </cell>
          <cell r="I5142" t="str">
            <v>40111</v>
          </cell>
        </row>
        <row r="5143">
          <cell r="G5143" t="str">
            <v xml:space="preserve">Xã Sơn Hà    </v>
          </cell>
          <cell r="I5143" t="str">
            <v>40111</v>
          </cell>
        </row>
        <row r="5144">
          <cell r="G5144" t="str">
            <v xml:space="preserve">Xã Tam Thanh  </v>
          </cell>
          <cell r="I5144" t="str">
            <v>40111</v>
          </cell>
        </row>
        <row r="5145">
          <cell r="G5145" t="str">
            <v>Xã Na Mèo</v>
          </cell>
          <cell r="I5145" t="str">
            <v>40111</v>
          </cell>
        </row>
        <row r="5146">
          <cell r="G5146" t="str">
            <v>Xã Sơn Lư</v>
          </cell>
          <cell r="I5146" t="str">
            <v>40111</v>
          </cell>
        </row>
        <row r="5147">
          <cell r="G5147" t="str">
            <v>Xã Tam Lư</v>
          </cell>
          <cell r="I5147" t="str">
            <v>40111</v>
          </cell>
        </row>
        <row r="5148">
          <cell r="G5148" t="str">
            <v xml:space="preserve">Xã Trung Tiến </v>
          </cell>
          <cell r="I5148" t="str">
            <v>40111</v>
          </cell>
        </row>
        <row r="5149">
          <cell r="G5149" t="str">
            <v>Xã Điền Quang</v>
          </cell>
          <cell r="I5149" t="str">
            <v>40113</v>
          </cell>
        </row>
        <row r="5150">
          <cell r="G5150" t="str">
            <v>Xã Hạ Trung</v>
          </cell>
          <cell r="I5150" t="str">
            <v>40113</v>
          </cell>
        </row>
        <row r="5151">
          <cell r="G5151" t="str">
            <v>Xã Điền Hạ</v>
          </cell>
          <cell r="I5151" t="str">
            <v>40113</v>
          </cell>
        </row>
        <row r="5152">
          <cell r="G5152" t="str">
            <v>Xã Lương Ngoại</v>
          </cell>
          <cell r="I5152" t="str">
            <v>40113</v>
          </cell>
        </row>
        <row r="5153">
          <cell r="G5153" t="str">
            <v>Xã Lương Trung</v>
          </cell>
          <cell r="I5153" t="str">
            <v>40113</v>
          </cell>
        </row>
        <row r="5154">
          <cell r="G5154" t="str">
            <v xml:space="preserve">Xã Cổ Lũng </v>
          </cell>
          <cell r="I5154" t="str">
            <v>40113</v>
          </cell>
        </row>
        <row r="5155">
          <cell r="G5155" t="str">
            <v>Xã Văn Nho</v>
          </cell>
          <cell r="I5155" t="str">
            <v>40113</v>
          </cell>
        </row>
        <row r="5156">
          <cell r="G5156" t="str">
            <v xml:space="preserve">Xã Tân Lập              </v>
          </cell>
          <cell r="I5156" t="str">
            <v>40113</v>
          </cell>
        </row>
        <row r="5157">
          <cell r="G5157" t="str">
            <v>Thị trấn Cành Nàng</v>
          </cell>
          <cell r="I5157" t="str">
            <v>40113</v>
          </cell>
        </row>
        <row r="5158">
          <cell r="G5158" t="str">
            <v>Xã Điền Thượng</v>
          </cell>
          <cell r="I5158" t="str">
            <v>40113</v>
          </cell>
        </row>
        <row r="5159">
          <cell r="G5159" t="str">
            <v>Xã Điền Trung</v>
          </cell>
          <cell r="I5159" t="str">
            <v>40113</v>
          </cell>
        </row>
        <row r="5160">
          <cell r="G5160" t="str">
            <v xml:space="preserve">Xã Thành Sơn </v>
          </cell>
          <cell r="I5160" t="str">
            <v>40113</v>
          </cell>
        </row>
        <row r="5161">
          <cell r="G5161" t="str">
            <v>Xã ái Thượng</v>
          </cell>
          <cell r="I5161" t="str">
            <v>40113</v>
          </cell>
        </row>
        <row r="5162">
          <cell r="G5162" t="str">
            <v>Xã Lương Nội</v>
          </cell>
          <cell r="I5162" t="str">
            <v>40113</v>
          </cell>
        </row>
        <row r="5163">
          <cell r="G5163" t="str">
            <v>Xã Điền Lư</v>
          </cell>
          <cell r="I5163" t="str">
            <v>40113</v>
          </cell>
        </row>
        <row r="5164">
          <cell r="G5164" t="str">
            <v>Xã Lũng Niêm</v>
          </cell>
          <cell r="I5164" t="str">
            <v>40113</v>
          </cell>
        </row>
        <row r="5165">
          <cell r="G5165" t="str">
            <v>Xã Lũng Cao</v>
          </cell>
          <cell r="I5165" t="str">
            <v>40113</v>
          </cell>
        </row>
        <row r="5166">
          <cell r="G5166" t="str">
            <v>Xã Thành Lâm</v>
          </cell>
          <cell r="I5166" t="str">
            <v>40113</v>
          </cell>
        </row>
        <row r="5167">
          <cell r="G5167" t="str">
            <v>Xã Ban Công</v>
          </cell>
          <cell r="I5167" t="str">
            <v>40113</v>
          </cell>
        </row>
        <row r="5168">
          <cell r="G5168" t="str">
            <v>Xã Kỳ Tân</v>
          </cell>
          <cell r="I5168" t="str">
            <v>40113</v>
          </cell>
        </row>
        <row r="5169">
          <cell r="G5169" t="str">
            <v>Xã Thiết ống</v>
          </cell>
          <cell r="I5169" t="str">
            <v>40113</v>
          </cell>
        </row>
        <row r="5170">
          <cell r="G5170" t="str">
            <v>Xã Lâm Sa</v>
          </cell>
          <cell r="I5170" t="str">
            <v>40113</v>
          </cell>
        </row>
        <row r="5171">
          <cell r="G5171" t="str">
            <v>Xã Thiết Kế</v>
          </cell>
          <cell r="I5171" t="str">
            <v>40113</v>
          </cell>
        </row>
        <row r="5172">
          <cell r="G5172" t="str">
            <v>Xã Cẩm Giang</v>
          </cell>
          <cell r="I5172" t="str">
            <v>40115</v>
          </cell>
        </row>
        <row r="5173">
          <cell r="G5173" t="str">
            <v>Xã Cẩm Tân</v>
          </cell>
          <cell r="I5173" t="str">
            <v>40115</v>
          </cell>
        </row>
        <row r="5174">
          <cell r="G5174" t="str">
            <v xml:space="preserve">Xã Cẩm Yên </v>
          </cell>
          <cell r="I5174" t="str">
            <v>40115</v>
          </cell>
        </row>
        <row r="5175">
          <cell r="G5175" t="str">
            <v>Xã Phúc Do</v>
          </cell>
          <cell r="I5175" t="str">
            <v>40115</v>
          </cell>
        </row>
        <row r="5176">
          <cell r="G5176" t="str">
            <v>Xã Cẩm Thạch</v>
          </cell>
          <cell r="I5176" t="str">
            <v>40115</v>
          </cell>
        </row>
        <row r="5177">
          <cell r="G5177" t="str">
            <v>Xã Cẩm Tú</v>
          </cell>
          <cell r="I5177" t="str">
            <v>40115</v>
          </cell>
        </row>
        <row r="5178">
          <cell r="G5178" t="str">
            <v>Xã Cẩm Tâm</v>
          </cell>
          <cell r="I5178" t="str">
            <v>40115</v>
          </cell>
        </row>
        <row r="5179">
          <cell r="G5179" t="str">
            <v>Thị trấn Cẩm Thủy</v>
          </cell>
          <cell r="I5179" t="str">
            <v>40115</v>
          </cell>
        </row>
        <row r="5180">
          <cell r="G5180" t="str">
            <v>Xã Cẩm Thành</v>
          </cell>
          <cell r="I5180" t="str">
            <v>40115</v>
          </cell>
        </row>
        <row r="5181">
          <cell r="G5181" t="str">
            <v>Xã Cẩm Quý</v>
          </cell>
          <cell r="I5181" t="str">
            <v>40115</v>
          </cell>
        </row>
        <row r="5182">
          <cell r="G5182" t="str">
            <v>Xã Cẩm Lương</v>
          </cell>
          <cell r="I5182" t="str">
            <v>40115</v>
          </cell>
        </row>
        <row r="5183">
          <cell r="G5183" t="str">
            <v>Xã Cẩm Liên</v>
          </cell>
          <cell r="I5183" t="str">
            <v>40115</v>
          </cell>
        </row>
        <row r="5184">
          <cell r="G5184" t="str">
            <v>Xã Cẩm Bình</v>
          </cell>
          <cell r="I5184" t="str">
            <v>40115</v>
          </cell>
        </row>
        <row r="5185">
          <cell r="G5185" t="str">
            <v xml:space="preserve">Xã Cẩm Sơn </v>
          </cell>
          <cell r="I5185" t="str">
            <v>40115</v>
          </cell>
        </row>
        <row r="5186">
          <cell r="G5186" t="str">
            <v>Xã Cẩm Châu</v>
          </cell>
          <cell r="I5186" t="str">
            <v>40115</v>
          </cell>
        </row>
        <row r="5187">
          <cell r="G5187" t="str">
            <v>Xã Cẩm Phong</v>
          </cell>
          <cell r="I5187" t="str">
            <v>40115</v>
          </cell>
        </row>
        <row r="5188">
          <cell r="G5188" t="str">
            <v>Xã Cẩm Ngọc</v>
          </cell>
          <cell r="I5188" t="str">
            <v>40115</v>
          </cell>
        </row>
        <row r="5189">
          <cell r="G5189" t="str">
            <v>Xã Cẩm Long</v>
          </cell>
          <cell r="I5189" t="str">
            <v>40115</v>
          </cell>
        </row>
        <row r="5190">
          <cell r="G5190" t="str">
            <v>Xã Cẩm Phú</v>
          </cell>
          <cell r="I5190" t="str">
            <v>40115</v>
          </cell>
        </row>
        <row r="5191">
          <cell r="G5191" t="str">
            <v>Xã Cẩm Vân</v>
          </cell>
          <cell r="I5191" t="str">
            <v>40115</v>
          </cell>
        </row>
        <row r="5192">
          <cell r="G5192" t="str">
            <v>Xã Quang Hiến</v>
          </cell>
          <cell r="I5192" t="str">
            <v>40117</v>
          </cell>
        </row>
        <row r="5193">
          <cell r="G5193" t="str">
            <v xml:space="preserve">Xã Yên Thắng   </v>
          </cell>
          <cell r="I5193" t="str">
            <v>40117</v>
          </cell>
        </row>
        <row r="5194">
          <cell r="G5194" t="str">
            <v xml:space="preserve">Xã Tân Phúc </v>
          </cell>
          <cell r="I5194" t="str">
            <v>40117</v>
          </cell>
        </row>
        <row r="5195">
          <cell r="G5195" t="str">
            <v xml:space="preserve">Xã Đồng Lương </v>
          </cell>
          <cell r="I5195" t="str">
            <v>40117</v>
          </cell>
        </row>
        <row r="5196">
          <cell r="G5196" t="str">
            <v>Thị trấn Lang Chánh</v>
          </cell>
          <cell r="I5196" t="str">
            <v>40117</v>
          </cell>
        </row>
        <row r="5197">
          <cell r="G5197" t="str">
            <v>Xã Yên Khương</v>
          </cell>
          <cell r="I5197" t="str">
            <v>40117</v>
          </cell>
        </row>
        <row r="5198">
          <cell r="G5198" t="str">
            <v>Xã Trí Nang</v>
          </cell>
          <cell r="I5198" t="str">
            <v>40117</v>
          </cell>
        </row>
        <row r="5199">
          <cell r="G5199" t="str">
            <v xml:space="preserve">Xã Giao An </v>
          </cell>
          <cell r="I5199" t="str">
            <v>40117</v>
          </cell>
        </row>
        <row r="5200">
          <cell r="G5200" t="str">
            <v xml:space="preserve">Xã Giao Thiện </v>
          </cell>
          <cell r="I5200" t="str">
            <v>40117</v>
          </cell>
        </row>
        <row r="5201">
          <cell r="G5201" t="str">
            <v>Xã Tam Văn</v>
          </cell>
          <cell r="I5201" t="str">
            <v>40117</v>
          </cell>
        </row>
        <row r="5202">
          <cell r="G5202" t="str">
            <v>Xã Lâm Phú</v>
          </cell>
          <cell r="I5202" t="str">
            <v>40117</v>
          </cell>
        </row>
        <row r="5203">
          <cell r="G5203" t="str">
            <v>Xã Thành Mỹ</v>
          </cell>
          <cell r="I5203" t="str">
            <v>40119</v>
          </cell>
        </row>
        <row r="5204">
          <cell r="G5204" t="str">
            <v>Xã Thành An</v>
          </cell>
          <cell r="I5204" t="str">
            <v>40119</v>
          </cell>
        </row>
        <row r="5205">
          <cell r="G5205" t="str">
            <v>Thị trấn Kim Tân</v>
          </cell>
          <cell r="I5205" t="str">
            <v>40119</v>
          </cell>
        </row>
        <row r="5206">
          <cell r="G5206" t="str">
            <v>Xã Thạch Quảng</v>
          </cell>
          <cell r="I5206" t="str">
            <v>40119</v>
          </cell>
        </row>
        <row r="5207">
          <cell r="G5207" t="str">
            <v>Xã Thành Minh</v>
          </cell>
          <cell r="I5207" t="str">
            <v>40119</v>
          </cell>
        </row>
        <row r="5208">
          <cell r="G5208" t="str">
            <v>Xã Thành Vân</v>
          </cell>
          <cell r="I5208" t="str">
            <v>40119</v>
          </cell>
        </row>
        <row r="5209">
          <cell r="G5209" t="str">
            <v>Xã Thành Tiến</v>
          </cell>
          <cell r="I5209" t="str">
            <v>40119</v>
          </cell>
        </row>
        <row r="5210">
          <cell r="G5210" t="str">
            <v>Xã Thạch Cẩm</v>
          </cell>
          <cell r="I5210" t="str">
            <v>40119</v>
          </cell>
        </row>
        <row r="5211">
          <cell r="G5211" t="str">
            <v xml:space="preserve">Xã Thạch Sơn  </v>
          </cell>
          <cell r="I5211" t="str">
            <v>40119</v>
          </cell>
        </row>
        <row r="5212">
          <cell r="G5212" t="str">
            <v xml:space="preserve">Xã Thạch Bình </v>
          </cell>
          <cell r="I5212" t="str">
            <v>40119</v>
          </cell>
        </row>
        <row r="5213">
          <cell r="G5213" t="str">
            <v>Xã Thạch Định</v>
          </cell>
          <cell r="I5213" t="str">
            <v>40119</v>
          </cell>
        </row>
        <row r="5214">
          <cell r="G5214" t="str">
            <v xml:space="preserve">Xã Thạch Đồng </v>
          </cell>
          <cell r="I5214" t="str">
            <v>40119</v>
          </cell>
        </row>
        <row r="5215">
          <cell r="G5215" t="str">
            <v>Xã Thạch Long</v>
          </cell>
          <cell r="I5215" t="str">
            <v>40119</v>
          </cell>
        </row>
        <row r="5216">
          <cell r="G5216" t="str">
            <v>Xã Thành Yên</v>
          </cell>
          <cell r="I5216" t="str">
            <v>40119</v>
          </cell>
        </row>
        <row r="5217">
          <cell r="G5217" t="str">
            <v>Xã Thành Vinh</v>
          </cell>
          <cell r="I5217" t="str">
            <v>40119</v>
          </cell>
        </row>
        <row r="5218">
          <cell r="G5218" t="str">
            <v xml:space="preserve">Xã Thành Công   </v>
          </cell>
          <cell r="I5218" t="str">
            <v>40119</v>
          </cell>
        </row>
        <row r="5219">
          <cell r="G5219" t="str">
            <v>Xã Thành Tân</v>
          </cell>
          <cell r="I5219" t="str">
            <v>40119</v>
          </cell>
        </row>
        <row r="5220">
          <cell r="G5220" t="str">
            <v>Xã Thành Trực</v>
          </cell>
          <cell r="I5220" t="str">
            <v>40119</v>
          </cell>
        </row>
        <row r="5221">
          <cell r="G5221" t="str">
            <v>Xã Thành Tâm</v>
          </cell>
          <cell r="I5221" t="str">
            <v>40119</v>
          </cell>
        </row>
        <row r="5222">
          <cell r="G5222" t="str">
            <v>Xã Thành Thọ</v>
          </cell>
          <cell r="I5222" t="str">
            <v>40119</v>
          </cell>
        </row>
        <row r="5223">
          <cell r="G5223" t="str">
            <v xml:space="preserve">Xã Thành Long </v>
          </cell>
          <cell r="I5223" t="str">
            <v>40119</v>
          </cell>
        </row>
        <row r="5224">
          <cell r="G5224" t="str">
            <v>Xã Thành Kim</v>
          </cell>
          <cell r="I5224" t="str">
            <v>40119</v>
          </cell>
        </row>
        <row r="5225">
          <cell r="G5225" t="str">
            <v>Xã Thành Hưng</v>
          </cell>
          <cell r="I5225" t="str">
            <v>40119</v>
          </cell>
        </row>
        <row r="5226">
          <cell r="G5226" t="str">
            <v>Xã Ngọc Trạo</v>
          </cell>
          <cell r="I5226" t="str">
            <v>40119</v>
          </cell>
        </row>
        <row r="5227">
          <cell r="G5227" t="str">
            <v>Thị trấn Vân Du</v>
          </cell>
          <cell r="I5227" t="str">
            <v>40119</v>
          </cell>
        </row>
        <row r="5228">
          <cell r="G5228" t="str">
            <v>Xã Thạch Tân</v>
          </cell>
          <cell r="I5228" t="str">
            <v>40119</v>
          </cell>
        </row>
        <row r="5229">
          <cell r="G5229" t="str">
            <v xml:space="preserve">Xã Thạch Lâm </v>
          </cell>
          <cell r="I5229" t="str">
            <v>40119</v>
          </cell>
        </row>
        <row r="5230">
          <cell r="G5230" t="str">
            <v>Xã Thạch Tượng</v>
          </cell>
          <cell r="I5230" t="str">
            <v>40119</v>
          </cell>
        </row>
        <row r="5231">
          <cell r="G5231" t="str">
            <v xml:space="preserve">Xã Quang Trung          </v>
          </cell>
          <cell r="I5231" t="str">
            <v>40121</v>
          </cell>
        </row>
        <row r="5232">
          <cell r="G5232" t="str">
            <v>Xã Nguyệt ấn</v>
          </cell>
          <cell r="I5232" t="str">
            <v>40121</v>
          </cell>
        </row>
        <row r="5233">
          <cell r="G5233" t="str">
            <v>Xã Thúy Sơn</v>
          </cell>
          <cell r="I5233" t="str">
            <v>40121</v>
          </cell>
        </row>
        <row r="5234">
          <cell r="G5234" t="str">
            <v xml:space="preserve">Xã Ngọc Khê </v>
          </cell>
          <cell r="I5234" t="str">
            <v>40121</v>
          </cell>
        </row>
        <row r="5235">
          <cell r="G5235" t="str">
            <v xml:space="preserve">Xã Ngọc Sơn    </v>
          </cell>
          <cell r="I5235" t="str">
            <v>40121</v>
          </cell>
        </row>
        <row r="5236">
          <cell r="G5236" t="str">
            <v>Xã Phùng Giáo</v>
          </cell>
          <cell r="I5236" t="str">
            <v>40121</v>
          </cell>
        </row>
        <row r="5237">
          <cell r="G5237" t="str">
            <v>Xã Kiên Thọ</v>
          </cell>
          <cell r="I5237" t="str">
            <v>40121</v>
          </cell>
        </row>
        <row r="5238">
          <cell r="G5238" t="str">
            <v>Thị trấn Ngọc Lặc</v>
          </cell>
          <cell r="I5238" t="str">
            <v>40121</v>
          </cell>
        </row>
        <row r="5239">
          <cell r="G5239" t="str">
            <v xml:space="preserve">Xã Lam Sơn  </v>
          </cell>
          <cell r="I5239" t="str">
            <v>40121</v>
          </cell>
        </row>
        <row r="5240">
          <cell r="G5240" t="str">
            <v xml:space="preserve">Xã Mỹ Tân </v>
          </cell>
          <cell r="I5240" t="str">
            <v>40121</v>
          </cell>
        </row>
        <row r="5241">
          <cell r="G5241" t="str">
            <v>Xã Thạch Lập</v>
          </cell>
          <cell r="I5241" t="str">
            <v>40121</v>
          </cell>
        </row>
        <row r="5242">
          <cell r="G5242" t="str">
            <v>Xã Vân Am</v>
          </cell>
          <cell r="I5242" t="str">
            <v>40121</v>
          </cell>
        </row>
        <row r="5243">
          <cell r="G5243" t="str">
            <v>Xã Cao Ngọc</v>
          </cell>
          <cell r="I5243" t="str">
            <v>40121</v>
          </cell>
        </row>
        <row r="5244">
          <cell r="G5244" t="str">
            <v xml:space="preserve">Xã Đồng Thịnh   </v>
          </cell>
          <cell r="I5244" t="str">
            <v>40121</v>
          </cell>
        </row>
        <row r="5245">
          <cell r="G5245" t="str">
            <v xml:space="preserve">Xã Ngọc Liên </v>
          </cell>
          <cell r="I5245" t="str">
            <v>40121</v>
          </cell>
        </row>
        <row r="5246">
          <cell r="G5246" t="str">
            <v>Xã Lộc Thịnh</v>
          </cell>
          <cell r="I5246" t="str">
            <v>40121</v>
          </cell>
        </row>
        <row r="5247">
          <cell r="G5247" t="str">
            <v>Xã Cao Thịnh</v>
          </cell>
          <cell r="I5247" t="str">
            <v>40121</v>
          </cell>
        </row>
        <row r="5248">
          <cell r="G5248" t="str">
            <v>Xã Ngọc Trung</v>
          </cell>
          <cell r="I5248" t="str">
            <v>40121</v>
          </cell>
        </row>
        <row r="5249">
          <cell r="G5249" t="str">
            <v>Xã Phùng Minh</v>
          </cell>
          <cell r="I5249" t="str">
            <v>40121</v>
          </cell>
        </row>
        <row r="5250">
          <cell r="G5250" t="str">
            <v xml:space="preserve">Xã Phúc Thịnh </v>
          </cell>
          <cell r="I5250" t="str">
            <v>40121</v>
          </cell>
        </row>
        <row r="5251">
          <cell r="G5251" t="str">
            <v xml:space="preserve">Xã Minh Tiến      </v>
          </cell>
          <cell r="I5251" t="str">
            <v>40121</v>
          </cell>
        </row>
        <row r="5252">
          <cell r="G5252" t="str">
            <v xml:space="preserve">Xã Minh Sơn  </v>
          </cell>
          <cell r="I5252" t="str">
            <v>40121</v>
          </cell>
        </row>
        <row r="5253">
          <cell r="G5253" t="str">
            <v>Xã Ngọc Phụng</v>
          </cell>
          <cell r="I5253" t="str">
            <v>40123</v>
          </cell>
        </row>
        <row r="5254">
          <cell r="G5254" t="str">
            <v xml:space="preserve">Xã Xuân Lộc </v>
          </cell>
          <cell r="I5254" t="str">
            <v>40123</v>
          </cell>
        </row>
        <row r="5255">
          <cell r="G5255" t="str">
            <v>Xã Thọ Thanh</v>
          </cell>
          <cell r="I5255" t="str">
            <v>40123</v>
          </cell>
        </row>
        <row r="5256">
          <cell r="G5256" t="str">
            <v>Xã Xuân Cao</v>
          </cell>
          <cell r="I5256" t="str">
            <v>40123</v>
          </cell>
        </row>
        <row r="5257">
          <cell r="G5257" t="str">
            <v>Xã Bát Mọt</v>
          </cell>
          <cell r="I5257" t="str">
            <v>40123</v>
          </cell>
        </row>
        <row r="5258">
          <cell r="G5258" t="str">
            <v>Xã Xuân Lẹ</v>
          </cell>
          <cell r="I5258" t="str">
            <v>40123</v>
          </cell>
        </row>
        <row r="5259">
          <cell r="G5259" t="str">
            <v>Thị trấn Thường Xuân</v>
          </cell>
          <cell r="I5259" t="str">
            <v>40123</v>
          </cell>
        </row>
        <row r="5260">
          <cell r="G5260" t="str">
            <v xml:space="preserve">Xã Yên Nhân  </v>
          </cell>
          <cell r="I5260" t="str">
            <v>40123</v>
          </cell>
        </row>
        <row r="5261">
          <cell r="G5261" t="str">
            <v>Xã Vạn Xuân</v>
          </cell>
          <cell r="I5261" t="str">
            <v>40123</v>
          </cell>
        </row>
        <row r="5262">
          <cell r="G5262" t="str">
            <v xml:space="preserve">Xã Lương Sơn   </v>
          </cell>
          <cell r="I5262" t="str">
            <v>40123</v>
          </cell>
        </row>
        <row r="5263">
          <cell r="G5263" t="str">
            <v>Xã Luận Thành</v>
          </cell>
          <cell r="I5263" t="str">
            <v>40123</v>
          </cell>
        </row>
        <row r="5264">
          <cell r="G5264" t="str">
            <v>Xã Luận Khê</v>
          </cell>
          <cell r="I5264" t="str">
            <v>40123</v>
          </cell>
        </row>
        <row r="5265">
          <cell r="G5265" t="str">
            <v>Xã Xuân Thắng</v>
          </cell>
          <cell r="I5265" t="str">
            <v>40123</v>
          </cell>
        </row>
        <row r="5266">
          <cell r="G5266" t="str">
            <v xml:space="preserve">Xã Xuân Cẩm </v>
          </cell>
          <cell r="I5266" t="str">
            <v>40123</v>
          </cell>
        </row>
        <row r="5267">
          <cell r="G5267" t="str">
            <v xml:space="preserve">Xã Xuân Dương   </v>
          </cell>
          <cell r="I5267" t="str">
            <v>40123</v>
          </cell>
        </row>
        <row r="5268">
          <cell r="G5268" t="str">
            <v>Xã Xuân Chinh</v>
          </cell>
          <cell r="I5268" t="str">
            <v>40123</v>
          </cell>
        </row>
        <row r="5269">
          <cell r="G5269" t="str">
            <v xml:space="preserve">Xã Tân Thành         </v>
          </cell>
          <cell r="I5269" t="str">
            <v>40123</v>
          </cell>
        </row>
        <row r="5270">
          <cell r="G5270" t="str">
            <v xml:space="preserve">Xã Thanh Lâm   </v>
          </cell>
          <cell r="I5270" t="str">
            <v>40125</v>
          </cell>
        </row>
        <row r="5271">
          <cell r="G5271" t="str">
            <v>Thị trấn Yên Cát</v>
          </cell>
          <cell r="I5271" t="str">
            <v>40125</v>
          </cell>
        </row>
        <row r="5272">
          <cell r="G5272" t="str">
            <v>Xã Bãi Trành</v>
          </cell>
          <cell r="I5272" t="str">
            <v>40125</v>
          </cell>
        </row>
        <row r="5273">
          <cell r="G5273" t="str">
            <v>Xã Xuân Quỳ</v>
          </cell>
          <cell r="I5273" t="str">
            <v>40125</v>
          </cell>
        </row>
        <row r="5274">
          <cell r="G5274" t="str">
            <v xml:space="preserve">Xã Tân Bình  </v>
          </cell>
          <cell r="I5274" t="str">
            <v>40125</v>
          </cell>
        </row>
        <row r="5275">
          <cell r="G5275" t="str">
            <v>Xã Thanh Hòa</v>
          </cell>
          <cell r="I5275" t="str">
            <v>40125</v>
          </cell>
        </row>
        <row r="5276">
          <cell r="G5276" t="str">
            <v xml:space="preserve">Xã Thanh Sơn     </v>
          </cell>
          <cell r="I5276" t="str">
            <v>40125</v>
          </cell>
        </row>
        <row r="5277">
          <cell r="G5277" t="str">
            <v>Xã Thượng Ninh</v>
          </cell>
          <cell r="I5277" t="str">
            <v>40125</v>
          </cell>
        </row>
        <row r="5278">
          <cell r="G5278" t="str">
            <v xml:space="preserve">Xã Thanh Phong </v>
          </cell>
          <cell r="I5278" t="str">
            <v>40125</v>
          </cell>
        </row>
        <row r="5279">
          <cell r="G5279" t="str">
            <v xml:space="preserve">Xã Xuân Hòa     </v>
          </cell>
          <cell r="I5279" t="str">
            <v>40125</v>
          </cell>
        </row>
        <row r="5280">
          <cell r="G5280" t="str">
            <v>Xã Xuân Bình</v>
          </cell>
          <cell r="I5280" t="str">
            <v>40125</v>
          </cell>
        </row>
        <row r="5281">
          <cell r="G5281" t="str">
            <v>Xã Hóa Quỳ</v>
          </cell>
          <cell r="I5281" t="str">
            <v>40125</v>
          </cell>
        </row>
        <row r="5282">
          <cell r="G5282" t="str">
            <v>Xã Yên Lễ</v>
          </cell>
          <cell r="I5282" t="str">
            <v>40125</v>
          </cell>
        </row>
        <row r="5283">
          <cell r="G5283" t="str">
            <v>Xã Cát Vân</v>
          </cell>
          <cell r="I5283" t="str">
            <v>40125</v>
          </cell>
        </row>
        <row r="5284">
          <cell r="G5284" t="str">
            <v>Xã Cát Tân</v>
          </cell>
          <cell r="I5284" t="str">
            <v>40125</v>
          </cell>
        </row>
        <row r="5285">
          <cell r="G5285" t="str">
            <v>Xã Bình Lương</v>
          </cell>
          <cell r="I5285" t="str">
            <v>40125</v>
          </cell>
        </row>
        <row r="5286">
          <cell r="G5286" t="str">
            <v>Xã Thanh Quân</v>
          </cell>
          <cell r="I5286" t="str">
            <v>40125</v>
          </cell>
        </row>
        <row r="5287">
          <cell r="G5287" t="str">
            <v xml:space="preserve">Xã Thanh Xuân   </v>
          </cell>
          <cell r="I5287" t="str">
            <v>40125</v>
          </cell>
        </row>
        <row r="5288">
          <cell r="G5288" t="str">
            <v xml:space="preserve">Xã Phú Nhuận  </v>
          </cell>
          <cell r="I5288" t="str">
            <v>40127</v>
          </cell>
        </row>
        <row r="5289">
          <cell r="G5289" t="str">
            <v>Xã Xuân Khang</v>
          </cell>
          <cell r="I5289" t="str">
            <v>40127</v>
          </cell>
        </row>
        <row r="5290">
          <cell r="G5290" t="str">
            <v>Xã Xuân Thái</v>
          </cell>
          <cell r="I5290" t="str">
            <v>40127</v>
          </cell>
        </row>
        <row r="5291">
          <cell r="G5291" t="str">
            <v>Xã Phúc Đường</v>
          </cell>
          <cell r="I5291" t="str">
            <v>40127</v>
          </cell>
        </row>
        <row r="5292">
          <cell r="G5292" t="str">
            <v>Thị trấn Bến Sung</v>
          </cell>
          <cell r="I5292" t="str">
            <v>40127</v>
          </cell>
        </row>
        <row r="5293">
          <cell r="G5293" t="str">
            <v>Xã Cán Khê</v>
          </cell>
          <cell r="I5293" t="str">
            <v>40127</v>
          </cell>
        </row>
        <row r="5294">
          <cell r="G5294" t="str">
            <v>Xã Xuân Du</v>
          </cell>
          <cell r="I5294" t="str">
            <v>40127</v>
          </cell>
        </row>
        <row r="5295">
          <cell r="G5295" t="str">
            <v>Xã Xuân Thọ</v>
          </cell>
          <cell r="I5295" t="str">
            <v>40127</v>
          </cell>
        </row>
        <row r="5296">
          <cell r="G5296" t="str">
            <v>Xã Phượng Nghi</v>
          </cell>
          <cell r="I5296" t="str">
            <v>40127</v>
          </cell>
        </row>
        <row r="5297">
          <cell r="G5297" t="str">
            <v>Xã Mậu Lâm</v>
          </cell>
          <cell r="I5297" t="str">
            <v>40127</v>
          </cell>
        </row>
        <row r="5298">
          <cell r="G5298" t="str">
            <v xml:space="preserve">Xã Hải Long </v>
          </cell>
          <cell r="I5298" t="str">
            <v>40127</v>
          </cell>
        </row>
        <row r="5299">
          <cell r="G5299" t="str">
            <v xml:space="preserve">Xã Hải Vân </v>
          </cell>
          <cell r="I5299" t="str">
            <v>40127</v>
          </cell>
        </row>
        <row r="5300">
          <cell r="G5300" t="str">
            <v>Xã Xuân Phúc</v>
          </cell>
          <cell r="I5300" t="str">
            <v>40127</v>
          </cell>
        </row>
        <row r="5301">
          <cell r="G5301" t="str">
            <v xml:space="preserve">Xã Yên Thọ  </v>
          </cell>
          <cell r="I5301" t="str">
            <v>40127</v>
          </cell>
        </row>
        <row r="5302">
          <cell r="G5302" t="str">
            <v xml:space="preserve">Xã Yên Lạc   </v>
          </cell>
          <cell r="I5302" t="str">
            <v>40127</v>
          </cell>
        </row>
        <row r="5303">
          <cell r="G5303" t="str">
            <v xml:space="preserve">Xã Thanh Tân  </v>
          </cell>
          <cell r="I5303" t="str">
            <v>40127</v>
          </cell>
        </row>
        <row r="5304">
          <cell r="G5304" t="str">
            <v>Xã Thanh Kỳ</v>
          </cell>
          <cell r="I5304" t="str">
            <v>40127</v>
          </cell>
        </row>
        <row r="5305">
          <cell r="G5305" t="str">
            <v xml:space="preserve">Xã Vĩnh Long </v>
          </cell>
          <cell r="I5305" t="str">
            <v>40129</v>
          </cell>
        </row>
        <row r="5306">
          <cell r="G5306" t="str">
            <v xml:space="preserve">Xã Vĩnh Quang  </v>
          </cell>
          <cell r="I5306" t="str">
            <v>40129</v>
          </cell>
        </row>
        <row r="5307">
          <cell r="G5307" t="str">
            <v xml:space="preserve">Xã Vĩnh Phúc </v>
          </cell>
          <cell r="I5307" t="str">
            <v>40129</v>
          </cell>
        </row>
        <row r="5308">
          <cell r="G5308" t="str">
            <v xml:space="preserve">Xã Vĩnh Hòa </v>
          </cell>
          <cell r="I5308" t="str">
            <v>40129</v>
          </cell>
        </row>
        <row r="5309">
          <cell r="G5309" t="str">
            <v xml:space="preserve">Xã Vĩnh Thịnh </v>
          </cell>
          <cell r="I5309" t="str">
            <v>40129</v>
          </cell>
        </row>
        <row r="5310">
          <cell r="G5310" t="str">
            <v xml:space="preserve">Thị trấn Vĩnh Lộc </v>
          </cell>
          <cell r="I5310" t="str">
            <v>40129</v>
          </cell>
        </row>
        <row r="5311">
          <cell r="G5311" t="str">
            <v>Xã Vĩnh Thành</v>
          </cell>
          <cell r="I5311" t="str">
            <v>40129</v>
          </cell>
        </row>
        <row r="5312">
          <cell r="G5312" t="str">
            <v xml:space="preserve">Xã Vĩnh Yên   </v>
          </cell>
          <cell r="I5312" t="str">
            <v>40129</v>
          </cell>
        </row>
        <row r="5313">
          <cell r="G5313" t="str">
            <v xml:space="preserve">Xã Vĩnh Tiến   </v>
          </cell>
          <cell r="I5313" t="str">
            <v>40129</v>
          </cell>
        </row>
        <row r="5314">
          <cell r="G5314" t="str">
            <v>Xã Vĩnh Hưng</v>
          </cell>
          <cell r="I5314" t="str">
            <v>40129</v>
          </cell>
        </row>
        <row r="5315">
          <cell r="G5315" t="str">
            <v>Xã Vĩnh Minh</v>
          </cell>
          <cell r="I5315" t="str">
            <v>40129</v>
          </cell>
        </row>
        <row r="5316">
          <cell r="G5316" t="str">
            <v>Xã Vĩnh Khang</v>
          </cell>
          <cell r="I5316" t="str">
            <v>40129</v>
          </cell>
        </row>
        <row r="5317">
          <cell r="G5317" t="str">
            <v>Xã Vĩnh Hùng</v>
          </cell>
          <cell r="I5317" t="str">
            <v>40129</v>
          </cell>
        </row>
        <row r="5318">
          <cell r="G5318" t="str">
            <v>Xã Vĩnh Tân</v>
          </cell>
          <cell r="I5318" t="str">
            <v>40129</v>
          </cell>
        </row>
        <row r="5319">
          <cell r="G5319" t="str">
            <v xml:space="preserve">Xã Vĩnh Ninh </v>
          </cell>
          <cell r="I5319" t="str">
            <v>40129</v>
          </cell>
        </row>
        <row r="5320">
          <cell r="G5320" t="str">
            <v xml:space="preserve">Xã Vĩnh An </v>
          </cell>
          <cell r="I5320" t="str">
            <v>40129</v>
          </cell>
        </row>
        <row r="5321">
          <cell r="G5321" t="str">
            <v>Xã Hà Vinh</v>
          </cell>
          <cell r="I5321" t="str">
            <v>40131</v>
          </cell>
        </row>
        <row r="5322">
          <cell r="G5322" t="str">
            <v>Xã Hà Ngọc</v>
          </cell>
          <cell r="I5322" t="str">
            <v>40131</v>
          </cell>
        </row>
        <row r="5323">
          <cell r="G5323" t="str">
            <v xml:space="preserve">Xã Hà Châu </v>
          </cell>
          <cell r="I5323" t="str">
            <v>40131</v>
          </cell>
        </row>
        <row r="5324">
          <cell r="G5324" t="str">
            <v>Thị trấn Hà Trung</v>
          </cell>
          <cell r="I5324" t="str">
            <v>40131</v>
          </cell>
        </row>
        <row r="5325">
          <cell r="G5325" t="str">
            <v>Xã Hà Vân</v>
          </cell>
          <cell r="I5325" t="str">
            <v>40131</v>
          </cell>
        </row>
        <row r="5326">
          <cell r="G5326" t="str">
            <v>Xã Hà Dương</v>
          </cell>
          <cell r="I5326" t="str">
            <v>40131</v>
          </cell>
        </row>
        <row r="5327">
          <cell r="G5327" t="str">
            <v>Xã Hà Ninh</v>
          </cell>
          <cell r="I5327" t="str">
            <v>40131</v>
          </cell>
        </row>
        <row r="5328">
          <cell r="G5328" t="str">
            <v>Xã Hà Lĩnh</v>
          </cell>
          <cell r="I5328" t="str">
            <v>40131</v>
          </cell>
        </row>
        <row r="5329">
          <cell r="G5329" t="str">
            <v>Xã Hà Bình</v>
          </cell>
          <cell r="I5329" t="str">
            <v>40131</v>
          </cell>
        </row>
        <row r="5330">
          <cell r="G5330" t="str">
            <v>Xã Hà Thái</v>
          </cell>
          <cell r="I5330" t="str">
            <v>40131</v>
          </cell>
        </row>
        <row r="5331">
          <cell r="G5331" t="str">
            <v>Xã Hà Long</v>
          </cell>
          <cell r="I5331" t="str">
            <v>40131</v>
          </cell>
        </row>
        <row r="5332">
          <cell r="G5332" t="str">
            <v>Xã Hà Bắc</v>
          </cell>
          <cell r="I5332" t="str">
            <v>40131</v>
          </cell>
        </row>
        <row r="5333">
          <cell r="G5333" t="str">
            <v>Xã Hà Yên</v>
          </cell>
          <cell r="I5333" t="str">
            <v>40131</v>
          </cell>
        </row>
        <row r="5334">
          <cell r="G5334" t="str">
            <v xml:space="preserve">Xã Hà Thanh </v>
          </cell>
          <cell r="I5334" t="str">
            <v>40131</v>
          </cell>
        </row>
        <row r="5335">
          <cell r="G5335" t="str">
            <v>Xã Hà Giang</v>
          </cell>
          <cell r="I5335" t="str">
            <v>40131</v>
          </cell>
        </row>
        <row r="5336">
          <cell r="G5336" t="str">
            <v>Xã Hà Phú</v>
          </cell>
          <cell r="I5336" t="str">
            <v>40131</v>
          </cell>
        </row>
        <row r="5337">
          <cell r="G5337" t="str">
            <v>Xã Hà Phong</v>
          </cell>
          <cell r="I5337" t="str">
            <v>40131</v>
          </cell>
        </row>
        <row r="5338">
          <cell r="G5338" t="str">
            <v>Xã Hà Lâm</v>
          </cell>
          <cell r="I5338" t="str">
            <v>40131</v>
          </cell>
        </row>
        <row r="5339">
          <cell r="G5339" t="str">
            <v>Xã Hà Sơn</v>
          </cell>
          <cell r="I5339" t="str">
            <v>40131</v>
          </cell>
        </row>
        <row r="5340">
          <cell r="G5340" t="str">
            <v>Xã Hà Đông</v>
          </cell>
          <cell r="I5340" t="str">
            <v>40131</v>
          </cell>
        </row>
        <row r="5341">
          <cell r="G5341" t="str">
            <v>Xã Hà Tân</v>
          </cell>
          <cell r="I5341" t="str">
            <v>40131</v>
          </cell>
        </row>
        <row r="5342">
          <cell r="G5342" t="str">
            <v>Xã Hà Tiến</v>
          </cell>
          <cell r="I5342" t="str">
            <v>40131</v>
          </cell>
        </row>
        <row r="5343">
          <cell r="G5343" t="str">
            <v>Xã Hà Lai</v>
          </cell>
          <cell r="I5343" t="str">
            <v>40131</v>
          </cell>
        </row>
        <row r="5344">
          <cell r="G5344" t="str">
            <v>Xã Hà Toại</v>
          </cell>
          <cell r="I5344" t="str">
            <v>40131</v>
          </cell>
        </row>
        <row r="5345">
          <cell r="G5345" t="str">
            <v>Xã Hà Hải</v>
          </cell>
          <cell r="I5345" t="str">
            <v>40131</v>
          </cell>
        </row>
        <row r="5346">
          <cell r="G5346" t="str">
            <v>Xã Nga Tiến</v>
          </cell>
          <cell r="I5346" t="str">
            <v>40133</v>
          </cell>
        </row>
        <row r="5347">
          <cell r="G5347" t="str">
            <v>Xã Nga An</v>
          </cell>
          <cell r="I5347" t="str">
            <v>40133</v>
          </cell>
        </row>
        <row r="5348">
          <cell r="G5348" t="str">
            <v>Xã Ba Đình</v>
          </cell>
          <cell r="I5348" t="str">
            <v>40133</v>
          </cell>
        </row>
        <row r="5349">
          <cell r="G5349" t="str">
            <v>Xã Nga Thiện</v>
          </cell>
          <cell r="I5349" t="str">
            <v>40133</v>
          </cell>
        </row>
        <row r="5350">
          <cell r="G5350" t="str">
            <v>Xã Nga Trung</v>
          </cell>
          <cell r="I5350" t="str">
            <v>40133</v>
          </cell>
        </row>
        <row r="5351">
          <cell r="G5351" t="str">
            <v>Xã Nga Mỹ</v>
          </cell>
          <cell r="I5351" t="str">
            <v>40133</v>
          </cell>
        </row>
        <row r="5352">
          <cell r="G5352" t="str">
            <v>Xã Nga Thành</v>
          </cell>
          <cell r="I5352" t="str">
            <v>40133</v>
          </cell>
        </row>
        <row r="5353">
          <cell r="G5353" t="str">
            <v>Xã Nga Tân</v>
          </cell>
          <cell r="I5353" t="str">
            <v>40133</v>
          </cell>
        </row>
        <row r="5354">
          <cell r="G5354" t="str">
            <v>Xã Nga Thạch</v>
          </cell>
          <cell r="I5354" t="str">
            <v>40133</v>
          </cell>
        </row>
        <row r="5355">
          <cell r="G5355" t="str">
            <v>Thị trấn Nga Sơn</v>
          </cell>
          <cell r="I5355" t="str">
            <v>40133</v>
          </cell>
        </row>
        <row r="5356">
          <cell r="G5356" t="str">
            <v>Xã Nga Vịnh</v>
          </cell>
          <cell r="I5356" t="str">
            <v>40133</v>
          </cell>
        </row>
        <row r="5357">
          <cell r="G5357" t="str">
            <v>Xã Nga Văn</v>
          </cell>
          <cell r="I5357" t="str">
            <v>40133</v>
          </cell>
        </row>
        <row r="5358">
          <cell r="G5358" t="str">
            <v>Xã Nga Lĩnh</v>
          </cell>
          <cell r="I5358" t="str">
            <v>40133</v>
          </cell>
        </row>
        <row r="5359">
          <cell r="G5359" t="str">
            <v>Xã Nga Nhân</v>
          </cell>
          <cell r="I5359" t="str">
            <v>40133</v>
          </cell>
        </row>
        <row r="5360">
          <cell r="G5360" t="str">
            <v>Xã Nga Bạch</v>
          </cell>
          <cell r="I5360" t="str">
            <v>40133</v>
          </cell>
        </row>
        <row r="5361">
          <cell r="G5361" t="str">
            <v>Xã Nga Thanh</v>
          </cell>
          <cell r="I5361" t="str">
            <v>40133</v>
          </cell>
        </row>
        <row r="5362">
          <cell r="G5362" t="str">
            <v>Xã Nga Hưng</v>
          </cell>
          <cell r="I5362" t="str">
            <v>40133</v>
          </cell>
        </row>
        <row r="5363">
          <cell r="G5363" t="str">
            <v>Xã Nga Yên</v>
          </cell>
          <cell r="I5363" t="str">
            <v>40133</v>
          </cell>
        </row>
        <row r="5364">
          <cell r="G5364" t="str">
            <v>Xã Nga Giáp</v>
          </cell>
          <cell r="I5364" t="str">
            <v>40133</v>
          </cell>
        </row>
        <row r="5365">
          <cell r="G5365" t="str">
            <v>Xã Nga Hải</v>
          </cell>
          <cell r="I5365" t="str">
            <v>40133</v>
          </cell>
        </row>
        <row r="5366">
          <cell r="G5366" t="str">
            <v>Xã Nga Phú</v>
          </cell>
          <cell r="I5366" t="str">
            <v>40133</v>
          </cell>
        </row>
        <row r="5367">
          <cell r="G5367" t="str">
            <v>Xã Nga Điền</v>
          </cell>
          <cell r="I5367" t="str">
            <v>40133</v>
          </cell>
        </row>
        <row r="5368">
          <cell r="G5368" t="str">
            <v>Xã Nga Thủy</v>
          </cell>
          <cell r="I5368" t="str">
            <v>40133</v>
          </cell>
        </row>
        <row r="5369">
          <cell r="G5369" t="str">
            <v>Xã Nga Liên</v>
          </cell>
          <cell r="I5369" t="str">
            <v>40133</v>
          </cell>
        </row>
        <row r="5370">
          <cell r="G5370" t="str">
            <v>Xã Nga Thái</v>
          </cell>
          <cell r="I5370" t="str">
            <v>40133</v>
          </cell>
        </row>
        <row r="5371">
          <cell r="G5371" t="str">
            <v>Xã Nga Thắng</v>
          </cell>
          <cell r="I5371" t="str">
            <v>40133</v>
          </cell>
        </row>
        <row r="5372">
          <cell r="G5372" t="str">
            <v>Xã Nga Trường</v>
          </cell>
          <cell r="I5372" t="str">
            <v>40133</v>
          </cell>
        </row>
        <row r="5373">
          <cell r="G5373" t="str">
            <v>Thị trấn Quán Lào</v>
          </cell>
          <cell r="I5373" t="str">
            <v>40135</v>
          </cell>
        </row>
        <row r="5374">
          <cell r="G5374" t="str">
            <v xml:space="preserve">Xã Yên Phong   </v>
          </cell>
          <cell r="I5374" t="str">
            <v>40135</v>
          </cell>
        </row>
        <row r="5375">
          <cell r="G5375" t="str">
            <v>Xã Định Công</v>
          </cell>
          <cell r="I5375" t="str">
            <v>40135</v>
          </cell>
        </row>
        <row r="5376">
          <cell r="G5376" t="str">
            <v xml:space="preserve">Xã Yên Phú      </v>
          </cell>
          <cell r="I5376" t="str">
            <v>40135</v>
          </cell>
        </row>
        <row r="5377">
          <cell r="G5377" t="str">
            <v>Xã Qúi Lộc</v>
          </cell>
          <cell r="I5377" t="str">
            <v>40135</v>
          </cell>
        </row>
        <row r="5378">
          <cell r="G5378" t="str">
            <v>Xã Yên Trường</v>
          </cell>
          <cell r="I5378" t="str">
            <v>40135</v>
          </cell>
        </row>
        <row r="5379">
          <cell r="G5379" t="str">
            <v>Xã Yên Hùng</v>
          </cell>
          <cell r="I5379" t="str">
            <v>40135</v>
          </cell>
        </row>
        <row r="5380">
          <cell r="G5380" t="str">
            <v>Xã Định Tăng</v>
          </cell>
          <cell r="I5380" t="str">
            <v>40135</v>
          </cell>
        </row>
        <row r="5381">
          <cell r="G5381" t="str">
            <v>Xã Định Tân</v>
          </cell>
          <cell r="I5381" t="str">
            <v>40135</v>
          </cell>
        </row>
        <row r="5382">
          <cell r="G5382" t="str">
            <v>Xã Định Tường</v>
          </cell>
          <cell r="I5382" t="str">
            <v>40135</v>
          </cell>
        </row>
        <row r="5383">
          <cell r="G5383" t="str">
            <v>Thị trấn Thống Nhất</v>
          </cell>
          <cell r="I5383" t="str">
            <v>40135</v>
          </cell>
        </row>
        <row r="5384">
          <cell r="G5384" t="str">
            <v xml:space="preserve">Xã Yên Lâm  </v>
          </cell>
          <cell r="I5384" t="str">
            <v>40135</v>
          </cell>
        </row>
        <row r="5385">
          <cell r="G5385" t="str">
            <v>Xã Yên Tâm</v>
          </cell>
          <cell r="I5385" t="str">
            <v>40135</v>
          </cell>
        </row>
        <row r="5386">
          <cell r="G5386" t="str">
            <v>Xã Yên Giang</v>
          </cell>
          <cell r="I5386" t="str">
            <v>40135</v>
          </cell>
        </row>
        <row r="5387">
          <cell r="G5387" t="str">
            <v xml:space="preserve">Xã Yên Thọ   </v>
          </cell>
          <cell r="I5387" t="str">
            <v>40135</v>
          </cell>
        </row>
        <row r="5388">
          <cell r="G5388" t="str">
            <v xml:space="preserve">Xã Yên Trung   </v>
          </cell>
          <cell r="I5388" t="str">
            <v>40135</v>
          </cell>
        </row>
        <row r="5389">
          <cell r="G5389" t="str">
            <v>Xã Yên Bái</v>
          </cell>
          <cell r="I5389" t="str">
            <v>40135</v>
          </cell>
        </row>
        <row r="5390">
          <cell r="G5390" t="str">
            <v xml:space="preserve">Xã Yên Thái  </v>
          </cell>
          <cell r="I5390" t="str">
            <v>40135</v>
          </cell>
        </row>
        <row r="5391">
          <cell r="G5391" t="str">
            <v xml:space="preserve">Xã Yên Thịnh  </v>
          </cell>
          <cell r="I5391" t="str">
            <v>40135</v>
          </cell>
        </row>
        <row r="5392">
          <cell r="G5392" t="str">
            <v xml:space="preserve">Xã Yên Ninh  </v>
          </cell>
          <cell r="I5392" t="str">
            <v>40135</v>
          </cell>
        </row>
        <row r="5393">
          <cell r="G5393" t="str">
            <v xml:space="preserve">Xã Yên Lạc    </v>
          </cell>
          <cell r="I5393" t="str">
            <v>40135</v>
          </cell>
        </row>
        <row r="5394">
          <cell r="G5394" t="str">
            <v>Xã Định Hòa</v>
          </cell>
          <cell r="I5394" t="str">
            <v>40135</v>
          </cell>
        </row>
        <row r="5395">
          <cell r="G5395" t="str">
            <v>Xã Định Thành</v>
          </cell>
          <cell r="I5395" t="str">
            <v>40135</v>
          </cell>
        </row>
        <row r="5396">
          <cell r="G5396" t="str">
            <v>Xã Định Tiến</v>
          </cell>
          <cell r="I5396" t="str">
            <v>40135</v>
          </cell>
        </row>
        <row r="5397">
          <cell r="G5397" t="str">
            <v>Xã Định Long</v>
          </cell>
          <cell r="I5397" t="str">
            <v>40135</v>
          </cell>
        </row>
        <row r="5398">
          <cell r="G5398" t="str">
            <v>Xã Định Liên</v>
          </cell>
          <cell r="I5398" t="str">
            <v>40135</v>
          </cell>
        </row>
        <row r="5399">
          <cell r="G5399" t="str">
            <v>Xã Định Hưng</v>
          </cell>
          <cell r="I5399" t="str">
            <v>40135</v>
          </cell>
        </row>
        <row r="5400">
          <cell r="G5400" t="str">
            <v>Xã Định Hải</v>
          </cell>
          <cell r="I5400" t="str">
            <v>40135</v>
          </cell>
        </row>
        <row r="5401">
          <cell r="G5401" t="str">
            <v>Xã Định Bình</v>
          </cell>
          <cell r="I5401" t="str">
            <v>40135</v>
          </cell>
        </row>
        <row r="5402">
          <cell r="G5402" t="str">
            <v>Thị trấn Sao Vàng</v>
          </cell>
          <cell r="I5402" t="str">
            <v>40137</v>
          </cell>
        </row>
        <row r="5403">
          <cell r="G5403" t="str">
            <v xml:space="preserve">Xã Xuân Hòa      </v>
          </cell>
          <cell r="I5403" t="str">
            <v>40137</v>
          </cell>
        </row>
        <row r="5404">
          <cell r="G5404" t="str">
            <v xml:space="preserve">Xã Xuân Phú    </v>
          </cell>
          <cell r="I5404" t="str">
            <v>40137</v>
          </cell>
        </row>
        <row r="5405">
          <cell r="G5405" t="str">
            <v>Xã Xuân Yên</v>
          </cell>
          <cell r="I5405" t="str">
            <v>40137</v>
          </cell>
        </row>
        <row r="5406">
          <cell r="G5406" t="str">
            <v>Thị trấn Thọ Xuân</v>
          </cell>
          <cell r="I5406" t="str">
            <v>40137</v>
          </cell>
        </row>
        <row r="5407">
          <cell r="G5407" t="str">
            <v xml:space="preserve">Xã Xuân Thành </v>
          </cell>
          <cell r="I5407" t="str">
            <v>40137</v>
          </cell>
        </row>
        <row r="5408">
          <cell r="G5408" t="str">
            <v xml:space="preserve">Xã Xuân Phong  </v>
          </cell>
          <cell r="I5408" t="str">
            <v>40137</v>
          </cell>
        </row>
        <row r="5409">
          <cell r="G5409" t="str">
            <v>Xã Thọ Hải</v>
          </cell>
          <cell r="I5409" t="str">
            <v>40137</v>
          </cell>
        </row>
        <row r="5410">
          <cell r="G5410" t="str">
            <v xml:space="preserve">Xã Xuân Sơn   </v>
          </cell>
          <cell r="I5410" t="str">
            <v>40137</v>
          </cell>
        </row>
        <row r="5411">
          <cell r="G5411" t="str">
            <v xml:space="preserve">Xã Quảng Phú  </v>
          </cell>
          <cell r="I5411" t="str">
            <v>40137</v>
          </cell>
        </row>
        <row r="5412">
          <cell r="G5412" t="str">
            <v xml:space="preserve">Xã Xuân Lai  </v>
          </cell>
          <cell r="I5412" t="str">
            <v>40137</v>
          </cell>
        </row>
        <row r="5413">
          <cell r="G5413" t="str">
            <v xml:space="preserve">Xã Xuân Tân  </v>
          </cell>
          <cell r="I5413" t="str">
            <v>40137</v>
          </cell>
        </row>
        <row r="5414">
          <cell r="G5414" t="str">
            <v>Xã Xuân Bái</v>
          </cell>
          <cell r="I5414" t="str">
            <v>40137</v>
          </cell>
        </row>
        <row r="5415">
          <cell r="G5415" t="str">
            <v xml:space="preserve">Xã Xuân Thắng </v>
          </cell>
          <cell r="I5415" t="str">
            <v>40137</v>
          </cell>
        </row>
        <row r="5416">
          <cell r="G5416" t="str">
            <v>Xã Xuân Lam</v>
          </cell>
          <cell r="I5416" t="str">
            <v>40137</v>
          </cell>
        </row>
        <row r="5417">
          <cell r="G5417" t="str">
            <v>Xã Xuân Thiên</v>
          </cell>
          <cell r="I5417" t="str">
            <v>40137</v>
          </cell>
        </row>
        <row r="5418">
          <cell r="G5418" t="str">
            <v>Xã Thọ Minh</v>
          </cell>
          <cell r="I5418" t="str">
            <v>40137</v>
          </cell>
        </row>
        <row r="5419">
          <cell r="G5419" t="str">
            <v xml:space="preserve">Xã Xuân Châu </v>
          </cell>
          <cell r="I5419" t="str">
            <v>40137</v>
          </cell>
        </row>
        <row r="5420">
          <cell r="G5420" t="str">
            <v>Xã Thọ Lập</v>
          </cell>
          <cell r="I5420" t="str">
            <v>40137</v>
          </cell>
        </row>
        <row r="5421">
          <cell r="G5421" t="str">
            <v>Xã Xuân Tín</v>
          </cell>
          <cell r="I5421" t="str">
            <v>40137</v>
          </cell>
        </row>
        <row r="5422">
          <cell r="G5422" t="str">
            <v xml:space="preserve">Xã Phú Yên </v>
          </cell>
          <cell r="I5422" t="str">
            <v>40137</v>
          </cell>
        </row>
        <row r="5423">
          <cell r="G5423" t="str">
            <v xml:space="preserve">Xã Xuân Lập </v>
          </cell>
          <cell r="I5423" t="str">
            <v>40137</v>
          </cell>
        </row>
        <row r="5424">
          <cell r="G5424" t="str">
            <v>Xã Thọ Thắng</v>
          </cell>
          <cell r="I5424" t="str">
            <v>40137</v>
          </cell>
        </row>
        <row r="5425">
          <cell r="G5425" t="str">
            <v xml:space="preserve">Xã Xuân Minh </v>
          </cell>
          <cell r="I5425" t="str">
            <v>40137</v>
          </cell>
        </row>
        <row r="5426">
          <cell r="G5426" t="str">
            <v xml:space="preserve">Xã Xuân Vinh </v>
          </cell>
          <cell r="I5426" t="str">
            <v>40137</v>
          </cell>
        </row>
        <row r="5427">
          <cell r="G5427" t="str">
            <v>Xã Thọ Trường</v>
          </cell>
          <cell r="I5427" t="str">
            <v>40137</v>
          </cell>
        </row>
        <row r="5428">
          <cell r="G5428" t="str">
            <v>Xã Thọ Xương</v>
          </cell>
          <cell r="I5428" t="str">
            <v>40137</v>
          </cell>
        </row>
        <row r="5429">
          <cell r="G5429" t="str">
            <v>Thị trấn Lam Sơn</v>
          </cell>
          <cell r="I5429" t="str">
            <v>40137</v>
          </cell>
        </row>
        <row r="5430">
          <cell r="G5430" t="str">
            <v>Xã Xuân Khánh</v>
          </cell>
          <cell r="I5430" t="str">
            <v>40137</v>
          </cell>
        </row>
        <row r="5431">
          <cell r="G5431" t="str">
            <v>Xã Thọ Nguyên</v>
          </cell>
          <cell r="I5431" t="str">
            <v>40137</v>
          </cell>
        </row>
        <row r="5432">
          <cell r="G5432" t="str">
            <v xml:space="preserve">Xã Hạnh Phúc </v>
          </cell>
          <cell r="I5432" t="str">
            <v>40137</v>
          </cell>
        </row>
        <row r="5433">
          <cell r="G5433" t="str">
            <v>Xã Bắc Lương</v>
          </cell>
          <cell r="I5433" t="str">
            <v>40137</v>
          </cell>
        </row>
        <row r="5434">
          <cell r="G5434" t="str">
            <v>Xã Nam Giang</v>
          </cell>
          <cell r="I5434" t="str">
            <v>40137</v>
          </cell>
        </row>
        <row r="5435">
          <cell r="G5435" t="str">
            <v xml:space="preserve">Xã Thọ Lộc </v>
          </cell>
          <cell r="I5435" t="str">
            <v>40137</v>
          </cell>
        </row>
        <row r="5436">
          <cell r="G5436" t="str">
            <v xml:space="preserve">Xã Xuân Trường </v>
          </cell>
          <cell r="I5436" t="str">
            <v>40137</v>
          </cell>
        </row>
        <row r="5437">
          <cell r="G5437" t="str">
            <v>Xã Tây Hồ</v>
          </cell>
          <cell r="I5437" t="str">
            <v>40137</v>
          </cell>
        </row>
        <row r="5438">
          <cell r="G5438" t="str">
            <v xml:space="preserve">Xã Xuân Giang  </v>
          </cell>
          <cell r="I5438" t="str">
            <v>40137</v>
          </cell>
        </row>
        <row r="5439">
          <cell r="G5439" t="str">
            <v xml:space="preserve">Xã Xuân Quang   </v>
          </cell>
          <cell r="I5439" t="str">
            <v>40137</v>
          </cell>
        </row>
        <row r="5440">
          <cell r="G5440" t="str">
            <v>Xã Xuân Hưng</v>
          </cell>
          <cell r="I5440" t="str">
            <v>40137</v>
          </cell>
        </row>
        <row r="5441">
          <cell r="G5441" t="str">
            <v>Xã Thọ Diên</v>
          </cell>
          <cell r="I5441" t="str">
            <v>40137</v>
          </cell>
        </row>
        <row r="5442">
          <cell r="G5442" t="str">
            <v>Xã Thọ Lâm</v>
          </cell>
          <cell r="I5442" t="str">
            <v>40137</v>
          </cell>
        </row>
        <row r="5443">
          <cell r="G5443" t="str">
            <v xml:space="preserve">Xã Tuy Lộc  </v>
          </cell>
          <cell r="I5443" t="str">
            <v>40139</v>
          </cell>
        </row>
        <row r="5444">
          <cell r="G5444" t="str">
            <v>Xã Hòa Lộc</v>
          </cell>
          <cell r="I5444" t="str">
            <v>40139</v>
          </cell>
        </row>
        <row r="5445">
          <cell r="G5445" t="str">
            <v>Xã Đồng Lộc</v>
          </cell>
          <cell r="I5445" t="str">
            <v>40139</v>
          </cell>
        </row>
        <row r="5446">
          <cell r="G5446" t="str">
            <v>Xã Tiến Lộc</v>
          </cell>
          <cell r="I5446" t="str">
            <v>40139</v>
          </cell>
        </row>
        <row r="5447">
          <cell r="G5447" t="str">
            <v>Xã Thành Lộc</v>
          </cell>
          <cell r="I5447" t="str">
            <v>40139</v>
          </cell>
        </row>
        <row r="5448">
          <cell r="G5448" t="str">
            <v>Xã Văn Lộc</v>
          </cell>
          <cell r="I5448" t="str">
            <v>40139</v>
          </cell>
        </row>
        <row r="5449">
          <cell r="G5449" t="str">
            <v>Xã Thịnh Lộc</v>
          </cell>
          <cell r="I5449" t="str">
            <v>40139</v>
          </cell>
        </row>
        <row r="5450">
          <cell r="G5450" t="str">
            <v xml:space="preserve">Xã Phú Lộc  </v>
          </cell>
          <cell r="I5450" t="str">
            <v>40139</v>
          </cell>
        </row>
        <row r="5451">
          <cell r="G5451" t="str">
            <v xml:space="preserve">Xã Hải Lộc </v>
          </cell>
          <cell r="I5451" t="str">
            <v>40139</v>
          </cell>
        </row>
        <row r="5452">
          <cell r="G5452" t="str">
            <v>Thị trấn Hậu Lộc</v>
          </cell>
          <cell r="I5452" t="str">
            <v>40139</v>
          </cell>
        </row>
        <row r="5453">
          <cell r="G5453" t="str">
            <v>Xã Đại Lộc</v>
          </cell>
          <cell r="I5453" t="str">
            <v>40139</v>
          </cell>
        </row>
        <row r="5454">
          <cell r="G5454" t="str">
            <v>Xã Triệu Lộc</v>
          </cell>
          <cell r="I5454" t="str">
            <v>40139</v>
          </cell>
        </row>
        <row r="5455">
          <cell r="G5455" t="str">
            <v>Xã Châu Lộc</v>
          </cell>
          <cell r="I5455" t="str">
            <v>40139</v>
          </cell>
        </row>
        <row r="5456">
          <cell r="G5456" t="str">
            <v>Xã Lộc Sơn</v>
          </cell>
          <cell r="I5456" t="str">
            <v>40139</v>
          </cell>
        </row>
        <row r="5457">
          <cell r="G5457" t="str">
            <v>Xã Cầu Lộc</v>
          </cell>
          <cell r="I5457" t="str">
            <v>40139</v>
          </cell>
        </row>
        <row r="5458">
          <cell r="G5458" t="str">
            <v>Xã Phong Lộc</v>
          </cell>
          <cell r="I5458" t="str">
            <v>40139</v>
          </cell>
        </row>
        <row r="5459">
          <cell r="G5459" t="str">
            <v xml:space="preserve">Xã Mỹ Lộc </v>
          </cell>
          <cell r="I5459" t="str">
            <v>40139</v>
          </cell>
        </row>
        <row r="5460">
          <cell r="G5460" t="str">
            <v>Xã Thuần Lộc</v>
          </cell>
          <cell r="I5460" t="str">
            <v>40139</v>
          </cell>
        </row>
        <row r="5461">
          <cell r="G5461" t="str">
            <v>Xã Lộc Tân</v>
          </cell>
          <cell r="I5461" t="str">
            <v>40139</v>
          </cell>
        </row>
        <row r="5462">
          <cell r="G5462" t="str">
            <v xml:space="preserve">Xã Xuân Lộc  </v>
          </cell>
          <cell r="I5462" t="str">
            <v>40139</v>
          </cell>
        </row>
        <row r="5463">
          <cell r="G5463" t="str">
            <v>Xã Hoa Lộc</v>
          </cell>
          <cell r="I5463" t="str">
            <v>40139</v>
          </cell>
        </row>
        <row r="5464">
          <cell r="G5464" t="str">
            <v>Xã Liên Lộc</v>
          </cell>
          <cell r="I5464" t="str">
            <v>40139</v>
          </cell>
        </row>
        <row r="5465">
          <cell r="G5465" t="str">
            <v>Xã Quang Lộc</v>
          </cell>
          <cell r="I5465" t="str">
            <v>40139</v>
          </cell>
        </row>
        <row r="5466">
          <cell r="G5466" t="str">
            <v>Xã Minh Lộc</v>
          </cell>
          <cell r="I5466" t="str">
            <v>40139</v>
          </cell>
        </row>
        <row r="5467">
          <cell r="G5467" t="str">
            <v>Xã Hưng Lộc</v>
          </cell>
          <cell r="I5467" t="str">
            <v>40139</v>
          </cell>
        </row>
        <row r="5468">
          <cell r="G5468" t="str">
            <v xml:space="preserve">Xã Đa Lộc </v>
          </cell>
          <cell r="I5468" t="str">
            <v>40139</v>
          </cell>
        </row>
        <row r="5469">
          <cell r="G5469" t="str">
            <v>Xã Ngư Lộc</v>
          </cell>
          <cell r="I5469" t="str">
            <v>40139</v>
          </cell>
        </row>
        <row r="5470">
          <cell r="G5470" t="str">
            <v>Xã Thiệu Long</v>
          </cell>
          <cell r="I5470" t="str">
            <v>40141</v>
          </cell>
        </row>
        <row r="5471">
          <cell r="G5471" t="str">
            <v>Xã Thiệu Minh</v>
          </cell>
          <cell r="I5471" t="str">
            <v>40141</v>
          </cell>
        </row>
        <row r="5472">
          <cell r="G5472" t="str">
            <v>Thị trấn Vạn Hà</v>
          </cell>
          <cell r="I5472" t="str">
            <v>40141</v>
          </cell>
        </row>
        <row r="5473">
          <cell r="G5473" t="str">
            <v>Xã Thiệu Công</v>
          </cell>
          <cell r="I5473" t="str">
            <v>40141</v>
          </cell>
        </row>
        <row r="5474">
          <cell r="G5474" t="str">
            <v>Xã Thiệu Duy</v>
          </cell>
          <cell r="I5474" t="str">
            <v>40141</v>
          </cell>
        </row>
        <row r="5475">
          <cell r="G5475" t="str">
            <v>Xã Thiệu Quang</v>
          </cell>
          <cell r="I5475" t="str">
            <v>40141</v>
          </cell>
        </row>
        <row r="5476">
          <cell r="G5476" t="str">
            <v>Xã Thiệu Hòa</v>
          </cell>
          <cell r="I5476" t="str">
            <v>40141</v>
          </cell>
        </row>
        <row r="5477">
          <cell r="G5477" t="str">
            <v>Xã Thiệu Lý</v>
          </cell>
          <cell r="I5477" t="str">
            <v>40141</v>
          </cell>
        </row>
        <row r="5478">
          <cell r="G5478" t="str">
            <v>Xã Thiệu Châu</v>
          </cell>
          <cell r="I5478" t="str">
            <v>40141</v>
          </cell>
        </row>
        <row r="5479">
          <cell r="G5479" t="str">
            <v>Xã Thiệu Ngọc</v>
          </cell>
          <cell r="I5479" t="str">
            <v>40141</v>
          </cell>
        </row>
        <row r="5480">
          <cell r="G5480" t="str">
            <v>Xã Thiệu Vũ</v>
          </cell>
          <cell r="I5480" t="str">
            <v>40141</v>
          </cell>
        </row>
        <row r="5481">
          <cell r="G5481" t="str">
            <v>Xã Thiệu Phúc</v>
          </cell>
          <cell r="I5481" t="str">
            <v>40141</v>
          </cell>
        </row>
        <row r="5482">
          <cell r="G5482" t="str">
            <v>Xã Thiệu Tiến</v>
          </cell>
          <cell r="I5482" t="str">
            <v>40141</v>
          </cell>
        </row>
        <row r="5483">
          <cell r="G5483" t="str">
            <v>Xã Thiệu Phú</v>
          </cell>
          <cell r="I5483" t="str">
            <v>40141</v>
          </cell>
        </row>
        <row r="5484">
          <cell r="G5484" t="str">
            <v>Xã Thiệu Giang</v>
          </cell>
          <cell r="I5484" t="str">
            <v>40141</v>
          </cell>
        </row>
        <row r="5485">
          <cell r="G5485" t="str">
            <v>Xã Thiệu Nguyên</v>
          </cell>
          <cell r="I5485" t="str">
            <v>40141</v>
          </cell>
        </row>
        <row r="5486">
          <cell r="G5486" t="str">
            <v>Xã Thiệu Hợp</v>
          </cell>
          <cell r="I5486" t="str">
            <v>40141</v>
          </cell>
        </row>
        <row r="5487">
          <cell r="G5487" t="str">
            <v>Xã Thiệu Thịnh</v>
          </cell>
          <cell r="I5487" t="str">
            <v>40141</v>
          </cell>
        </row>
        <row r="5488">
          <cell r="G5488" t="str">
            <v>Xã Thiệu Thành</v>
          </cell>
          <cell r="I5488" t="str">
            <v>40141</v>
          </cell>
        </row>
        <row r="5489">
          <cell r="G5489" t="str">
            <v>Xã Thiệu Toán</v>
          </cell>
          <cell r="I5489" t="str">
            <v>40141</v>
          </cell>
        </row>
        <row r="5490">
          <cell r="G5490" t="str">
            <v>Xã Thiệu Chính</v>
          </cell>
          <cell r="I5490" t="str">
            <v>40141</v>
          </cell>
        </row>
        <row r="5491">
          <cell r="G5491" t="str">
            <v>Xã Thiệu Tâm</v>
          </cell>
          <cell r="I5491" t="str">
            <v>40141</v>
          </cell>
        </row>
        <row r="5492">
          <cell r="G5492" t="str">
            <v>Xã Thiệu Viên</v>
          </cell>
          <cell r="I5492" t="str">
            <v>40141</v>
          </cell>
        </row>
        <row r="5493">
          <cell r="G5493" t="str">
            <v>Xã Thiệu Vận</v>
          </cell>
          <cell r="I5493" t="str">
            <v>40141</v>
          </cell>
        </row>
        <row r="5494">
          <cell r="G5494" t="str">
            <v>Xã Thiệu Trung</v>
          </cell>
          <cell r="I5494" t="str">
            <v>40141</v>
          </cell>
        </row>
        <row r="5495">
          <cell r="G5495" t="str">
            <v>Xã Thiệu Đô</v>
          </cell>
          <cell r="I5495" t="str">
            <v>40141</v>
          </cell>
        </row>
        <row r="5496">
          <cell r="G5496" t="str">
            <v>Xã Thiệu Giao</v>
          </cell>
          <cell r="I5496" t="str">
            <v>40141</v>
          </cell>
        </row>
        <row r="5497">
          <cell r="G5497" t="str">
            <v>Xã Thiệu Tân</v>
          </cell>
          <cell r="I5497" t="str">
            <v>40141</v>
          </cell>
        </row>
        <row r="5498">
          <cell r="G5498" t="str">
            <v>Xã Hoằng Trinh</v>
          </cell>
          <cell r="I5498" t="str">
            <v>40143</v>
          </cell>
        </row>
        <row r="5499">
          <cell r="G5499" t="str">
            <v>Xã Hoằng Trạch</v>
          </cell>
          <cell r="I5499" t="str">
            <v>40143</v>
          </cell>
        </row>
        <row r="5500">
          <cell r="G5500" t="str">
            <v>Xã Hoằng Phụ</v>
          </cell>
          <cell r="I5500" t="str">
            <v>40143</v>
          </cell>
        </row>
        <row r="5501">
          <cell r="G5501" t="str">
            <v>Xã Hoằng Phượng</v>
          </cell>
          <cell r="I5501" t="str">
            <v>40143</v>
          </cell>
        </row>
        <row r="5502">
          <cell r="G5502" t="str">
            <v>Xã Hoằng Giang</v>
          </cell>
          <cell r="I5502" t="str">
            <v>40143</v>
          </cell>
        </row>
        <row r="5503">
          <cell r="G5503" t="str">
            <v>Xã Hoằng Quý</v>
          </cell>
          <cell r="I5503" t="str">
            <v>40143</v>
          </cell>
        </row>
        <row r="5504">
          <cell r="G5504" t="str">
            <v>Xã Hoằng Minh</v>
          </cell>
          <cell r="I5504" t="str">
            <v>40143</v>
          </cell>
        </row>
        <row r="5505">
          <cell r="G5505" t="str">
            <v>Xã Hoằng Đạt</v>
          </cell>
          <cell r="I5505" t="str">
            <v>40143</v>
          </cell>
        </row>
        <row r="5506">
          <cell r="G5506" t="str">
            <v>Xã Hoằng Đồng</v>
          </cell>
          <cell r="I5506" t="str">
            <v>40143</v>
          </cell>
        </row>
        <row r="5507">
          <cell r="G5507" t="str">
            <v>Xã Hoằng Lộc</v>
          </cell>
          <cell r="I5507" t="str">
            <v>40143</v>
          </cell>
        </row>
        <row r="5508">
          <cell r="G5508" t="str">
            <v>Xã Hoằng Lưu</v>
          </cell>
          <cell r="I5508" t="str">
            <v>40143</v>
          </cell>
        </row>
        <row r="5509">
          <cell r="G5509" t="str">
            <v>Xã Hoằng Tiến</v>
          </cell>
          <cell r="I5509" t="str">
            <v>40143</v>
          </cell>
        </row>
        <row r="5510">
          <cell r="G5510" t="str">
            <v>Xã Hoằng Thanh</v>
          </cell>
          <cell r="I5510" t="str">
            <v>40143</v>
          </cell>
        </row>
        <row r="5511">
          <cell r="G5511" t="str">
            <v>Xã Hoằng Phú</v>
          </cell>
          <cell r="I5511" t="str">
            <v>40143</v>
          </cell>
        </row>
        <row r="5512">
          <cell r="G5512" t="str">
            <v>Xã Hoằng Quỳ</v>
          </cell>
          <cell r="I5512" t="str">
            <v>40143</v>
          </cell>
        </row>
        <row r="5513">
          <cell r="G5513" t="str">
            <v>Xã Hoằng Kim</v>
          </cell>
          <cell r="I5513" t="str">
            <v>40143</v>
          </cell>
        </row>
        <row r="5514">
          <cell r="G5514" t="str">
            <v>Xã Hoằng Trung</v>
          </cell>
          <cell r="I5514" t="str">
            <v>40143</v>
          </cell>
        </row>
        <row r="5515">
          <cell r="G5515" t="str">
            <v>Xã Hoằng Sơn</v>
          </cell>
          <cell r="I5515" t="str">
            <v>40143</v>
          </cell>
        </row>
        <row r="5516">
          <cell r="G5516" t="str">
            <v>Xã Hoằng Lương</v>
          </cell>
          <cell r="I5516" t="str">
            <v>40143</v>
          </cell>
        </row>
        <row r="5517">
          <cell r="G5517" t="str">
            <v>Xã Hoằng Xuyên</v>
          </cell>
          <cell r="I5517" t="str">
            <v>40143</v>
          </cell>
        </row>
        <row r="5518">
          <cell r="G5518" t="str">
            <v>Xã Hoằng Cát</v>
          </cell>
          <cell r="I5518" t="str">
            <v>40143</v>
          </cell>
        </row>
        <row r="5519">
          <cell r="G5519" t="str">
            <v>Xã Hoằng Khê</v>
          </cell>
          <cell r="I5519" t="str">
            <v>40143</v>
          </cell>
        </row>
        <row r="5520">
          <cell r="G5520" t="str">
            <v>Xã Hoằng Hợp</v>
          </cell>
          <cell r="I5520" t="str">
            <v>40143</v>
          </cell>
        </row>
        <row r="5521">
          <cell r="G5521" t="str">
            <v>Xã Hoằng Phúc</v>
          </cell>
          <cell r="I5521" t="str">
            <v>40143</v>
          </cell>
        </row>
        <row r="5522">
          <cell r="G5522" t="str">
            <v>Xã Hoằng Đức</v>
          </cell>
          <cell r="I5522" t="str">
            <v>40143</v>
          </cell>
        </row>
        <row r="5523">
          <cell r="G5523" t="str">
            <v>Xã Hoằng Hà</v>
          </cell>
          <cell r="I5523" t="str">
            <v>40143</v>
          </cell>
        </row>
        <row r="5524">
          <cell r="G5524" t="str">
            <v>Xã Hoằng Vinh</v>
          </cell>
          <cell r="I5524" t="str">
            <v>40143</v>
          </cell>
        </row>
        <row r="5525">
          <cell r="G5525" t="str">
            <v>Xã Hoằng Đạo</v>
          </cell>
          <cell r="I5525" t="str">
            <v>40143</v>
          </cell>
        </row>
        <row r="5526">
          <cell r="G5526" t="str">
            <v>Xã Hoằng Thắng</v>
          </cell>
          <cell r="I5526" t="str">
            <v>40143</v>
          </cell>
        </row>
        <row r="5527">
          <cell r="G5527" t="str">
            <v>Xã Hoằng Thái</v>
          </cell>
          <cell r="I5527" t="str">
            <v>40143</v>
          </cell>
        </row>
        <row r="5528">
          <cell r="G5528" t="str">
            <v>Xã Hoằng Thịnh</v>
          </cell>
          <cell r="I5528" t="str">
            <v>40143</v>
          </cell>
        </row>
        <row r="5529">
          <cell r="G5529" t="str">
            <v>Xã Hoằng Thành</v>
          </cell>
          <cell r="I5529" t="str">
            <v>40143</v>
          </cell>
        </row>
        <row r="5530">
          <cell r="G5530" t="str">
            <v>Xã Hoằng Phong</v>
          </cell>
          <cell r="I5530" t="str">
            <v>40143</v>
          </cell>
        </row>
        <row r="5531">
          <cell r="G5531" t="str">
            <v>Xã Hoằng Châu</v>
          </cell>
          <cell r="I5531" t="str">
            <v>40143</v>
          </cell>
        </row>
        <row r="5532">
          <cell r="G5532" t="str">
            <v>Xã Hoằng Tân</v>
          </cell>
          <cell r="I5532" t="str">
            <v>40143</v>
          </cell>
        </row>
        <row r="5533">
          <cell r="G5533" t="str">
            <v>Xã Hoằng Yến</v>
          </cell>
          <cell r="I5533" t="str">
            <v>40143</v>
          </cell>
        </row>
        <row r="5534">
          <cell r="G5534" t="str">
            <v>Xã Hoằng Hải</v>
          </cell>
          <cell r="I5534" t="str">
            <v>40143</v>
          </cell>
        </row>
        <row r="5535">
          <cell r="G5535" t="str">
            <v>Xã Hoằng Ngọc</v>
          </cell>
          <cell r="I5535" t="str">
            <v>40143</v>
          </cell>
        </row>
        <row r="5536">
          <cell r="G5536" t="str">
            <v>Xã Hoằng Đông</v>
          </cell>
          <cell r="I5536" t="str">
            <v>40143</v>
          </cell>
        </row>
        <row r="5537">
          <cell r="G5537" t="str">
            <v>Xã Hoằng Trường</v>
          </cell>
          <cell r="I5537" t="str">
            <v>40143</v>
          </cell>
        </row>
        <row r="5538">
          <cell r="G5538" t="str">
            <v>Thị trấn Hoằng Hóa</v>
          </cell>
          <cell r="I5538" t="str">
            <v>40143</v>
          </cell>
        </row>
        <row r="5539">
          <cell r="G5539" t="str">
            <v>Xã Hoằng Xuân</v>
          </cell>
          <cell r="I5539" t="str">
            <v>40143</v>
          </cell>
        </row>
        <row r="5540">
          <cell r="G5540" t="str">
            <v>Xã Hoằng Khánh</v>
          </cell>
          <cell r="I5540" t="str">
            <v>40143</v>
          </cell>
        </row>
        <row r="5541">
          <cell r="G5541" t="str">
            <v xml:space="preserve">Xã Đông Hòa </v>
          </cell>
          <cell r="I5541" t="str">
            <v>40145</v>
          </cell>
        </row>
        <row r="5542">
          <cell r="G5542" t="str">
            <v xml:space="preserve">Xã Đông Quang  </v>
          </cell>
          <cell r="I5542" t="str">
            <v>40145</v>
          </cell>
        </row>
        <row r="5543">
          <cell r="G5543" t="str">
            <v xml:space="preserve">Xã Đông Hoàng  </v>
          </cell>
          <cell r="I5543" t="str">
            <v>40145</v>
          </cell>
        </row>
        <row r="5544">
          <cell r="G5544" t="str">
            <v xml:space="preserve">Xã Đông Yên </v>
          </cell>
          <cell r="I5544" t="str">
            <v>40145</v>
          </cell>
        </row>
        <row r="5545">
          <cell r="G5545" t="str">
            <v xml:space="preserve">Xã Đông Tiến </v>
          </cell>
          <cell r="I5545" t="str">
            <v>40145</v>
          </cell>
        </row>
        <row r="5546">
          <cell r="G5546" t="str">
            <v>Xã Đông Văn</v>
          </cell>
          <cell r="I5546" t="str">
            <v>40145</v>
          </cell>
        </row>
        <row r="5547">
          <cell r="G5547" t="str">
            <v>Thị trấn Rừng Thông</v>
          </cell>
          <cell r="I5547" t="str">
            <v>40145</v>
          </cell>
        </row>
        <row r="5548">
          <cell r="G5548" t="str">
            <v xml:space="preserve">Xã Đông Ninh </v>
          </cell>
          <cell r="I5548" t="str">
            <v>40145</v>
          </cell>
        </row>
        <row r="5549">
          <cell r="G5549" t="str">
            <v xml:space="preserve">Xã Đông Khê </v>
          </cell>
          <cell r="I5549" t="str">
            <v>40145</v>
          </cell>
        </row>
        <row r="5550">
          <cell r="G5550" t="str">
            <v xml:space="preserve">Xã Đông Minh  </v>
          </cell>
          <cell r="I5550" t="str">
            <v>40145</v>
          </cell>
        </row>
        <row r="5551">
          <cell r="G5551" t="str">
            <v>Xã Đông Thanh</v>
          </cell>
          <cell r="I5551" t="str">
            <v>40145</v>
          </cell>
        </row>
        <row r="5552">
          <cell r="G5552" t="str">
            <v>Xã Đông Anh</v>
          </cell>
          <cell r="I5552" t="str">
            <v>40145</v>
          </cell>
        </row>
        <row r="5553">
          <cell r="G5553" t="str">
            <v xml:space="preserve">Xã Đông Xuân   </v>
          </cell>
          <cell r="I5553" t="str">
            <v>40145</v>
          </cell>
        </row>
        <row r="5554">
          <cell r="G5554" t="str">
            <v>Xã Đông Thịnh</v>
          </cell>
          <cell r="I5554" t="str">
            <v>40145</v>
          </cell>
        </row>
        <row r="5555">
          <cell r="G5555" t="str">
            <v xml:space="preserve">Xã Đông Phú </v>
          </cell>
          <cell r="I5555" t="str">
            <v>40145</v>
          </cell>
        </row>
        <row r="5556">
          <cell r="G5556" t="str">
            <v>Xã Đông Nam</v>
          </cell>
          <cell r="I5556" t="str">
            <v>40145</v>
          </cell>
        </row>
        <row r="5557">
          <cell r="G5557" t="str">
            <v>Xã Thọ Thế</v>
          </cell>
          <cell r="I5557" t="str">
            <v>40147</v>
          </cell>
        </row>
        <row r="5558">
          <cell r="G5558" t="str">
            <v xml:space="preserve">Xã Đồng Thắng </v>
          </cell>
          <cell r="I5558" t="str">
            <v>40147</v>
          </cell>
        </row>
        <row r="5559">
          <cell r="G5559" t="str">
            <v>Xã Hợp Thắng</v>
          </cell>
          <cell r="I5559" t="str">
            <v>40147</v>
          </cell>
        </row>
        <row r="5560">
          <cell r="G5560" t="str">
            <v>Thị trấn Triệu Sơn</v>
          </cell>
          <cell r="I5560" t="str">
            <v>40147</v>
          </cell>
        </row>
        <row r="5561">
          <cell r="G5561" t="str">
            <v xml:space="preserve">Xã Hợp Tiến    </v>
          </cell>
          <cell r="I5561" t="str">
            <v>40147</v>
          </cell>
        </row>
        <row r="5562">
          <cell r="G5562" t="str">
            <v xml:space="preserve">Xã Minh Sơn   </v>
          </cell>
          <cell r="I5562" t="str">
            <v>40147</v>
          </cell>
        </row>
        <row r="5563">
          <cell r="G5563" t="str">
            <v>Xã Dân Lý</v>
          </cell>
          <cell r="I5563" t="str">
            <v>40147</v>
          </cell>
        </row>
        <row r="5564">
          <cell r="G5564" t="str">
            <v xml:space="preserve">Xã Thái Hòa     </v>
          </cell>
          <cell r="I5564" t="str">
            <v>40147</v>
          </cell>
        </row>
        <row r="5565">
          <cell r="G5565" t="str">
            <v xml:space="preserve">Xã Đồng Tiến        </v>
          </cell>
          <cell r="I5565" t="str">
            <v>40147</v>
          </cell>
        </row>
        <row r="5566">
          <cell r="G5566" t="str">
            <v>Xã Xuân Thịnh</v>
          </cell>
          <cell r="I5566" t="str">
            <v>40147</v>
          </cell>
        </row>
        <row r="5567">
          <cell r="G5567" t="str">
            <v>Xã Thọ Ngọc</v>
          </cell>
          <cell r="I5567" t="str">
            <v>40147</v>
          </cell>
        </row>
        <row r="5568">
          <cell r="G5568" t="str">
            <v>Xã Thọ Vực</v>
          </cell>
          <cell r="I5568" t="str">
            <v>40147</v>
          </cell>
        </row>
        <row r="5569">
          <cell r="G5569" t="str">
            <v>Xã Thọ Sơn</v>
          </cell>
          <cell r="I5569" t="str">
            <v>40147</v>
          </cell>
        </row>
        <row r="5570">
          <cell r="G5570" t="str">
            <v>Xã Thọ Bình</v>
          </cell>
          <cell r="I5570" t="str">
            <v>40147</v>
          </cell>
        </row>
        <row r="5571">
          <cell r="G5571" t="str">
            <v>Xã Thọ Tiến</v>
          </cell>
          <cell r="I5571" t="str">
            <v>40147</v>
          </cell>
        </row>
        <row r="5572">
          <cell r="G5572" t="str">
            <v xml:space="preserve">Xã Hợp Lý  </v>
          </cell>
          <cell r="I5572" t="str">
            <v>40147</v>
          </cell>
        </row>
        <row r="5573">
          <cell r="G5573" t="str">
            <v xml:space="preserve">Xã Hợp Thành      </v>
          </cell>
          <cell r="I5573" t="str">
            <v>40147</v>
          </cell>
        </row>
        <row r="5574">
          <cell r="G5574" t="str">
            <v>Xã Triệu Thành</v>
          </cell>
          <cell r="I5574" t="str">
            <v>40147</v>
          </cell>
        </row>
        <row r="5575">
          <cell r="G5575" t="str">
            <v xml:space="preserve">Xã Minh Dân </v>
          </cell>
          <cell r="I5575" t="str">
            <v>40147</v>
          </cell>
        </row>
        <row r="5576">
          <cell r="G5576" t="str">
            <v xml:space="preserve">Xã Minh Châu    </v>
          </cell>
          <cell r="I5576" t="str">
            <v>40147</v>
          </cell>
        </row>
        <row r="5577">
          <cell r="G5577" t="str">
            <v>Xã Dân Lực</v>
          </cell>
          <cell r="I5577" t="str">
            <v>40147</v>
          </cell>
        </row>
        <row r="5578">
          <cell r="G5578" t="str">
            <v>Xã Dân Quyền</v>
          </cell>
          <cell r="I5578" t="str">
            <v>40147</v>
          </cell>
        </row>
        <row r="5579">
          <cell r="G5579" t="str">
            <v>Xã An Nông</v>
          </cell>
          <cell r="I5579" t="str">
            <v>40147</v>
          </cell>
        </row>
        <row r="5580">
          <cell r="G5580" t="str">
            <v xml:space="preserve">Xã Văn Sơn  </v>
          </cell>
          <cell r="I5580" t="str">
            <v>40147</v>
          </cell>
        </row>
        <row r="5581">
          <cell r="G5581" t="str">
            <v>Xã Tân Ninh</v>
          </cell>
          <cell r="I5581" t="str">
            <v>40147</v>
          </cell>
        </row>
        <row r="5582">
          <cell r="G5582" t="str">
            <v>Xã Đồng Lợi</v>
          </cell>
          <cell r="I5582" t="str">
            <v>40147</v>
          </cell>
        </row>
        <row r="5583">
          <cell r="G5583" t="str">
            <v>Xã Tiến Nông</v>
          </cell>
          <cell r="I5583" t="str">
            <v>40147</v>
          </cell>
        </row>
        <row r="5584">
          <cell r="G5584" t="str">
            <v>Xã Khuyến Nông</v>
          </cell>
          <cell r="I5584" t="str">
            <v>40147</v>
          </cell>
        </row>
        <row r="5585">
          <cell r="G5585" t="str">
            <v xml:space="preserve">Xã Xuân Lộc   </v>
          </cell>
          <cell r="I5585" t="str">
            <v>40147</v>
          </cell>
        </row>
        <row r="5586">
          <cell r="G5586" t="str">
            <v>Xã Thọ Dân</v>
          </cell>
          <cell r="I5586" t="str">
            <v>40147</v>
          </cell>
        </row>
        <row r="5587">
          <cell r="G5587" t="str">
            <v xml:space="preserve">Xã Xuân Thọ </v>
          </cell>
          <cell r="I5587" t="str">
            <v>40147</v>
          </cell>
        </row>
        <row r="5588">
          <cell r="G5588" t="str">
            <v>Xã Thọ Tân</v>
          </cell>
          <cell r="I5588" t="str">
            <v>40147</v>
          </cell>
        </row>
        <row r="5589">
          <cell r="G5589" t="str">
            <v>Xã Thọ Cường</v>
          </cell>
          <cell r="I5589" t="str">
            <v>40147</v>
          </cell>
        </row>
        <row r="5590">
          <cell r="G5590" t="str">
            <v>Xã Thọ Phú</v>
          </cell>
          <cell r="I5590" t="str">
            <v>40147</v>
          </cell>
        </row>
        <row r="5591">
          <cell r="G5591" t="str">
            <v>Xã Nông Trường</v>
          </cell>
          <cell r="I5591" t="str">
            <v>40147</v>
          </cell>
        </row>
        <row r="5592">
          <cell r="G5592" t="str">
            <v xml:space="preserve">Xã Bình Sơn   </v>
          </cell>
          <cell r="I5592" t="str">
            <v>40147</v>
          </cell>
        </row>
        <row r="5593">
          <cell r="G5593" t="str">
            <v>Xã Quảng Nhân</v>
          </cell>
          <cell r="I5593" t="str">
            <v>40149</v>
          </cell>
        </row>
        <row r="5594">
          <cell r="G5594" t="str">
            <v>Xã Quảng Phúc</v>
          </cell>
          <cell r="I5594" t="str">
            <v>40149</v>
          </cell>
        </row>
        <row r="5595">
          <cell r="G5595" t="str">
            <v>Xã Quảng Đại</v>
          </cell>
          <cell r="I5595" t="str">
            <v>40149</v>
          </cell>
        </row>
        <row r="5596">
          <cell r="G5596" t="str">
            <v xml:space="preserve">Xã Quảng Lợi </v>
          </cell>
          <cell r="I5596" t="str">
            <v>40149</v>
          </cell>
        </row>
        <row r="5597">
          <cell r="G5597" t="str">
            <v xml:space="preserve">Xã Quảng Đức </v>
          </cell>
          <cell r="I5597" t="str">
            <v>40149</v>
          </cell>
        </row>
        <row r="5598">
          <cell r="G5598" t="str">
            <v>Xã Quảng Ninh</v>
          </cell>
          <cell r="I5598" t="str">
            <v>40149</v>
          </cell>
        </row>
        <row r="5599">
          <cell r="G5599" t="str">
            <v xml:space="preserve">Xã Quảng Long </v>
          </cell>
          <cell r="I5599" t="str">
            <v>40149</v>
          </cell>
        </row>
        <row r="5600">
          <cell r="G5600" t="str">
            <v xml:space="preserve">Xã Quảng Khê </v>
          </cell>
          <cell r="I5600" t="str">
            <v>40149</v>
          </cell>
        </row>
        <row r="5601">
          <cell r="G5601" t="str">
            <v>Xã Quảng Trường</v>
          </cell>
          <cell r="I5601" t="str">
            <v>40149</v>
          </cell>
        </row>
        <row r="5602">
          <cell r="G5602" t="str">
            <v>Xã Quảng Hùng</v>
          </cell>
          <cell r="I5602" t="str">
            <v>40149</v>
          </cell>
        </row>
        <row r="5603">
          <cell r="G5603" t="str">
            <v>Xã Quảng Thọ</v>
          </cell>
          <cell r="I5603" t="str">
            <v>40149</v>
          </cell>
        </row>
        <row r="5604">
          <cell r="G5604" t="str">
            <v>Xã Quảng Hải</v>
          </cell>
          <cell r="I5604" t="str">
            <v>40149</v>
          </cell>
        </row>
        <row r="5605">
          <cell r="G5605" t="str">
            <v>Xã Quảng Nham</v>
          </cell>
          <cell r="I5605" t="str">
            <v>40149</v>
          </cell>
        </row>
        <row r="5606">
          <cell r="G5606" t="str">
            <v>Xã Quảng Thạch</v>
          </cell>
          <cell r="I5606" t="str">
            <v>40149</v>
          </cell>
        </row>
        <row r="5607">
          <cell r="G5607" t="str">
            <v>Xã Quảng Thái</v>
          </cell>
          <cell r="I5607" t="str">
            <v>40149</v>
          </cell>
        </row>
        <row r="5608">
          <cell r="G5608" t="str">
            <v>Thị trấn Quảng Xương</v>
          </cell>
          <cell r="I5608" t="str">
            <v>40149</v>
          </cell>
        </row>
        <row r="5609">
          <cell r="G5609" t="str">
            <v xml:space="preserve">Xã Quảng Tân </v>
          </cell>
          <cell r="I5609" t="str">
            <v>40149</v>
          </cell>
        </row>
        <row r="5610">
          <cell r="G5610" t="str">
            <v>Xã Quảng Trạch</v>
          </cell>
          <cell r="I5610" t="str">
            <v>40149</v>
          </cell>
        </row>
        <row r="5611">
          <cell r="G5611" t="str">
            <v xml:space="preserve">Xã Quảng Phong </v>
          </cell>
          <cell r="I5611" t="str">
            <v>40149</v>
          </cell>
        </row>
        <row r="5612">
          <cell r="G5612" t="str">
            <v>Xã Quảng Định</v>
          </cell>
          <cell r="I5612" t="str">
            <v>40149</v>
          </cell>
        </row>
        <row r="5613">
          <cell r="G5613" t="str">
            <v>Xã Quảng Bình</v>
          </cell>
          <cell r="I5613" t="str">
            <v>40149</v>
          </cell>
        </row>
        <row r="5614">
          <cell r="G5614" t="str">
            <v>Xã Quảng Hợp</v>
          </cell>
          <cell r="I5614" t="str">
            <v>40149</v>
          </cell>
        </row>
        <row r="5615">
          <cell r="G5615" t="str">
            <v>Xã Quảng Văn</v>
          </cell>
          <cell r="I5615" t="str">
            <v>40149</v>
          </cell>
        </row>
        <row r="5616">
          <cell r="G5616" t="str">
            <v>Xã Quảng Yên</v>
          </cell>
          <cell r="I5616" t="str">
            <v>40149</v>
          </cell>
        </row>
        <row r="5617">
          <cell r="G5617" t="str">
            <v>Xã Quảng Hòa</v>
          </cell>
          <cell r="I5617" t="str">
            <v>40149</v>
          </cell>
        </row>
        <row r="5618">
          <cell r="G5618" t="str">
            <v>Xã Quảng Lĩnh</v>
          </cell>
          <cell r="I5618" t="str">
            <v>40149</v>
          </cell>
        </row>
        <row r="5619">
          <cell r="G5619" t="str">
            <v xml:space="preserve">Xã Quảng Trung </v>
          </cell>
          <cell r="I5619" t="str">
            <v>40149</v>
          </cell>
        </row>
        <row r="5620">
          <cell r="G5620" t="str">
            <v xml:space="preserve">Xã Quảng Chính </v>
          </cell>
          <cell r="I5620" t="str">
            <v>40149</v>
          </cell>
        </row>
        <row r="5621">
          <cell r="G5621" t="str">
            <v>Xã Quảng Ngọc</v>
          </cell>
          <cell r="I5621" t="str">
            <v>40149</v>
          </cell>
        </row>
        <row r="5622">
          <cell r="G5622" t="str">
            <v>Xã Quảng Vọng</v>
          </cell>
          <cell r="I5622" t="str">
            <v>40149</v>
          </cell>
        </row>
        <row r="5623">
          <cell r="G5623" t="str">
            <v xml:space="preserve">Xã Quảng Minh  </v>
          </cell>
          <cell r="I5623" t="str">
            <v>40149</v>
          </cell>
        </row>
        <row r="5624">
          <cell r="G5624" t="str">
            <v>Xã Quảng Giao</v>
          </cell>
          <cell r="I5624" t="str">
            <v>40149</v>
          </cell>
        </row>
        <row r="5625">
          <cell r="G5625" t="str">
            <v xml:space="preserve">Xã Quảng Châu </v>
          </cell>
          <cell r="I5625" t="str">
            <v>40149</v>
          </cell>
        </row>
        <row r="5626">
          <cell r="G5626" t="str">
            <v>Xã Quảng Vinh</v>
          </cell>
          <cell r="I5626" t="str">
            <v>40149</v>
          </cell>
        </row>
        <row r="5627">
          <cell r="G5627" t="str">
            <v>Xã Quảng Lưu</v>
          </cell>
          <cell r="I5627" t="str">
            <v>40149</v>
          </cell>
        </row>
        <row r="5628">
          <cell r="G5628" t="str">
            <v>Xã Quảng Lộc</v>
          </cell>
          <cell r="I5628" t="str">
            <v>40149</v>
          </cell>
        </row>
        <row r="5629">
          <cell r="G5629" t="str">
            <v xml:space="preserve">Xã Tân Phúc  </v>
          </cell>
          <cell r="I5629" t="str">
            <v>40151</v>
          </cell>
        </row>
        <row r="5630">
          <cell r="G5630" t="str">
            <v>Xã Minh Nghĩa</v>
          </cell>
          <cell r="I5630" t="str">
            <v>40151</v>
          </cell>
        </row>
        <row r="5631">
          <cell r="G5631" t="str">
            <v>Xã Công Liêm</v>
          </cell>
          <cell r="I5631" t="str">
            <v>40151</v>
          </cell>
        </row>
        <row r="5632">
          <cell r="G5632" t="str">
            <v>Xã Tân Thọ</v>
          </cell>
          <cell r="I5632" t="str">
            <v>40151</v>
          </cell>
        </row>
        <row r="5633">
          <cell r="G5633" t="str">
            <v>Xã Hoàng Giang</v>
          </cell>
          <cell r="I5633" t="str">
            <v>40151</v>
          </cell>
        </row>
        <row r="5634">
          <cell r="G5634" t="str">
            <v>Xã Tế Thắng</v>
          </cell>
          <cell r="I5634" t="str">
            <v>40151</v>
          </cell>
        </row>
        <row r="5635">
          <cell r="G5635" t="str">
            <v>Xã Tế Nông</v>
          </cell>
          <cell r="I5635" t="str">
            <v>40151</v>
          </cell>
        </row>
        <row r="5636">
          <cell r="G5636" t="str">
            <v>Xã Trừơng Trung</v>
          </cell>
          <cell r="I5636" t="str">
            <v>40151</v>
          </cell>
        </row>
        <row r="5637">
          <cell r="G5637" t="str">
            <v>Xã Trường Minh</v>
          </cell>
          <cell r="I5637" t="str">
            <v>40151</v>
          </cell>
        </row>
        <row r="5638">
          <cell r="G5638" t="str">
            <v>Xã Tượng Văn</v>
          </cell>
          <cell r="I5638" t="str">
            <v>40151</v>
          </cell>
        </row>
        <row r="5639">
          <cell r="G5639" t="str">
            <v>Xã Công Chính</v>
          </cell>
          <cell r="I5639" t="str">
            <v>40151</v>
          </cell>
        </row>
        <row r="5640">
          <cell r="G5640" t="str">
            <v>Thị trấn Nông Cống</v>
          </cell>
          <cell r="I5640" t="str">
            <v>40151</v>
          </cell>
        </row>
        <row r="5641">
          <cell r="G5641" t="str">
            <v>Xã Hoàng Sơn</v>
          </cell>
          <cell r="I5641" t="str">
            <v>40151</v>
          </cell>
        </row>
        <row r="5642">
          <cell r="G5642" t="str">
            <v>Xã Tân Khang</v>
          </cell>
          <cell r="I5642" t="str">
            <v>40151</v>
          </cell>
        </row>
        <row r="5643">
          <cell r="G5643" t="str">
            <v xml:space="preserve">Xã Trung Chính </v>
          </cell>
          <cell r="I5643" t="str">
            <v>40151</v>
          </cell>
        </row>
        <row r="5644">
          <cell r="G5644" t="str">
            <v>Xã Trung ý</v>
          </cell>
          <cell r="I5644" t="str">
            <v>40151</v>
          </cell>
        </row>
        <row r="5645">
          <cell r="G5645" t="str">
            <v xml:space="preserve">Xã Trung Thành      </v>
          </cell>
          <cell r="I5645" t="str">
            <v>40151</v>
          </cell>
        </row>
        <row r="5646">
          <cell r="G5646" t="str">
            <v>Xã Tế Tân</v>
          </cell>
          <cell r="I5646" t="str">
            <v>40151</v>
          </cell>
        </row>
        <row r="5647">
          <cell r="G5647" t="str">
            <v>Xã Minh Thọ</v>
          </cell>
          <cell r="I5647" t="str">
            <v>40151</v>
          </cell>
        </row>
        <row r="5648">
          <cell r="G5648" t="str">
            <v>Xã Tế Lợi</v>
          </cell>
          <cell r="I5648" t="str">
            <v>40151</v>
          </cell>
        </row>
        <row r="5649">
          <cell r="G5649" t="str">
            <v>Xã Minh Khôi</v>
          </cell>
          <cell r="I5649" t="str">
            <v>40151</v>
          </cell>
        </row>
        <row r="5650">
          <cell r="G5650" t="str">
            <v xml:space="preserve">Xã Vạn Hòa </v>
          </cell>
          <cell r="I5650" t="str">
            <v>40151</v>
          </cell>
        </row>
        <row r="5651">
          <cell r="G5651" t="str">
            <v xml:space="preserve">Xã Vạn Thắng </v>
          </cell>
          <cell r="I5651" t="str">
            <v>40151</v>
          </cell>
        </row>
        <row r="5652">
          <cell r="G5652" t="str">
            <v xml:space="preserve">Xã Trường Giang </v>
          </cell>
          <cell r="I5652" t="str">
            <v>40151</v>
          </cell>
        </row>
        <row r="5653">
          <cell r="G5653" t="str">
            <v>Xã Vạn Thiện</v>
          </cell>
          <cell r="I5653" t="str">
            <v>40151</v>
          </cell>
        </row>
        <row r="5654">
          <cell r="G5654" t="str">
            <v xml:space="preserve">Xã Thăng Long  </v>
          </cell>
          <cell r="I5654" t="str">
            <v>40151</v>
          </cell>
        </row>
        <row r="5655">
          <cell r="G5655" t="str">
            <v xml:space="preserve">Xã Trường Sơn  </v>
          </cell>
          <cell r="I5655" t="str">
            <v>40151</v>
          </cell>
        </row>
        <row r="5656">
          <cell r="G5656" t="str">
            <v>Xã Thăng Bình</v>
          </cell>
          <cell r="I5656" t="str">
            <v>40151</v>
          </cell>
        </row>
        <row r="5657">
          <cell r="G5657" t="str">
            <v>Xã Thăng Thọ</v>
          </cell>
          <cell r="I5657" t="str">
            <v>40151</v>
          </cell>
        </row>
        <row r="5658">
          <cell r="G5658" t="str">
            <v xml:space="preserve">Xã Tượng Lĩnh </v>
          </cell>
          <cell r="I5658" t="str">
            <v>40151</v>
          </cell>
        </row>
        <row r="5659">
          <cell r="G5659" t="str">
            <v>Xã Tượng Sơn</v>
          </cell>
          <cell r="I5659" t="str">
            <v>40151</v>
          </cell>
        </row>
        <row r="5660">
          <cell r="G5660" t="str">
            <v>Xã Công Bình</v>
          </cell>
          <cell r="I5660" t="str">
            <v>40151</v>
          </cell>
        </row>
        <row r="5661">
          <cell r="G5661" t="str">
            <v xml:space="preserve">Xã Yên Mỹ     </v>
          </cell>
          <cell r="I5661" t="str">
            <v>40151</v>
          </cell>
        </row>
        <row r="5662">
          <cell r="G5662" t="str">
            <v xml:space="preserve">Xã Thanh Thủy   </v>
          </cell>
          <cell r="I5662" t="str">
            <v>40153</v>
          </cell>
        </row>
        <row r="5663">
          <cell r="G5663" t="str">
            <v>Xã Hải Lĩnh</v>
          </cell>
          <cell r="I5663" t="str">
            <v>40153</v>
          </cell>
        </row>
        <row r="5664">
          <cell r="G5664" t="str">
            <v>Xã Hải Bình</v>
          </cell>
          <cell r="I5664" t="str">
            <v>40153</v>
          </cell>
        </row>
        <row r="5665">
          <cell r="G5665" t="str">
            <v xml:space="preserve">Xã Hùng Sơn   </v>
          </cell>
          <cell r="I5665" t="str">
            <v>40153</v>
          </cell>
        </row>
        <row r="5666">
          <cell r="G5666" t="str">
            <v xml:space="preserve">Xã Định Hải </v>
          </cell>
          <cell r="I5666" t="str">
            <v>40153</v>
          </cell>
        </row>
        <row r="5667">
          <cell r="G5667" t="str">
            <v>Xã Hải Nhân</v>
          </cell>
          <cell r="I5667" t="str">
            <v>40153</v>
          </cell>
        </row>
        <row r="5668">
          <cell r="G5668" t="str">
            <v xml:space="preserve">Xã Phú Lâm  </v>
          </cell>
          <cell r="I5668" t="str">
            <v>40153</v>
          </cell>
        </row>
        <row r="5669">
          <cell r="G5669" t="str">
            <v xml:space="preserve">Xã Tân Trường </v>
          </cell>
          <cell r="I5669" t="str">
            <v>40153</v>
          </cell>
        </row>
        <row r="5670">
          <cell r="G5670" t="str">
            <v>Xã Trường Lâm</v>
          </cell>
          <cell r="I5670" t="str">
            <v>40153</v>
          </cell>
        </row>
        <row r="5671">
          <cell r="G5671" t="str">
            <v xml:space="preserve">Xã Hải Hà </v>
          </cell>
          <cell r="I5671" t="str">
            <v>40153</v>
          </cell>
        </row>
        <row r="5672">
          <cell r="G5672" t="str">
            <v>Thị trấn Tĩnh Gia</v>
          </cell>
          <cell r="I5672" t="str">
            <v>40153</v>
          </cell>
        </row>
        <row r="5673">
          <cell r="G5673" t="str">
            <v xml:space="preserve">Xã Hải Châu </v>
          </cell>
          <cell r="I5673" t="str">
            <v>40153</v>
          </cell>
        </row>
        <row r="5674">
          <cell r="G5674" t="str">
            <v xml:space="preserve">Xã Thanh Sơn      </v>
          </cell>
          <cell r="I5674" t="str">
            <v>40153</v>
          </cell>
        </row>
        <row r="5675">
          <cell r="G5675" t="str">
            <v>Xã Triêu Dương</v>
          </cell>
          <cell r="I5675" t="str">
            <v>40153</v>
          </cell>
        </row>
        <row r="5676">
          <cell r="G5676" t="str">
            <v xml:space="preserve">Xã Hải Ninh </v>
          </cell>
          <cell r="I5676" t="str">
            <v>40153</v>
          </cell>
        </row>
        <row r="5677">
          <cell r="G5677" t="str">
            <v>Xã Anh Sơn</v>
          </cell>
          <cell r="I5677" t="str">
            <v>40153</v>
          </cell>
        </row>
        <row r="5678">
          <cell r="G5678" t="str">
            <v>Xã Ngọc Lĩnh</v>
          </cell>
          <cell r="I5678" t="str">
            <v>40153</v>
          </cell>
        </row>
        <row r="5679">
          <cell r="G5679" t="str">
            <v xml:space="preserve">Xã Hải An </v>
          </cell>
          <cell r="I5679" t="str">
            <v>40153</v>
          </cell>
        </row>
        <row r="5680">
          <cell r="G5680" t="str">
            <v>Xã Các Sơn</v>
          </cell>
          <cell r="I5680" t="str">
            <v>40153</v>
          </cell>
        </row>
        <row r="5681">
          <cell r="G5681" t="str">
            <v xml:space="preserve">Xã Tân Dân        </v>
          </cell>
          <cell r="I5681" t="str">
            <v>40153</v>
          </cell>
        </row>
        <row r="5682">
          <cell r="G5682" t="str">
            <v xml:space="preserve">Xã Phú Sơn   </v>
          </cell>
          <cell r="I5682" t="str">
            <v>40153</v>
          </cell>
        </row>
        <row r="5683">
          <cell r="G5683" t="str">
            <v xml:space="preserve">Xã Ninh Hải  </v>
          </cell>
          <cell r="I5683" t="str">
            <v>40153</v>
          </cell>
        </row>
        <row r="5684">
          <cell r="G5684" t="str">
            <v>Xã Nguyên Bình</v>
          </cell>
          <cell r="I5684" t="str">
            <v>40153</v>
          </cell>
        </row>
        <row r="5685">
          <cell r="G5685" t="str">
            <v xml:space="preserve">Xã Hải Hòa </v>
          </cell>
          <cell r="I5685" t="str">
            <v>40153</v>
          </cell>
        </row>
        <row r="5686">
          <cell r="G5686" t="str">
            <v xml:space="preserve">Xã Bình Minh     </v>
          </cell>
          <cell r="I5686" t="str">
            <v>40153</v>
          </cell>
        </row>
        <row r="5687">
          <cell r="G5687" t="str">
            <v xml:space="preserve">Xã Hải Thanh </v>
          </cell>
          <cell r="I5687" t="str">
            <v>40153</v>
          </cell>
        </row>
        <row r="5688">
          <cell r="G5688" t="str">
            <v xml:space="preserve">Xã Xuân Lâm </v>
          </cell>
          <cell r="I5688" t="str">
            <v>40153</v>
          </cell>
        </row>
        <row r="5689">
          <cell r="G5689" t="str">
            <v>Xã Trúc Lâm</v>
          </cell>
          <cell r="I5689" t="str">
            <v>40153</v>
          </cell>
        </row>
        <row r="5690">
          <cell r="G5690" t="str">
            <v>Xã Tùng Lâm</v>
          </cell>
          <cell r="I5690" t="str">
            <v>40153</v>
          </cell>
        </row>
        <row r="5691">
          <cell r="G5691" t="str">
            <v>Xã Tĩnh Hải</v>
          </cell>
          <cell r="I5691" t="str">
            <v>40153</v>
          </cell>
        </row>
        <row r="5692">
          <cell r="G5692" t="str">
            <v xml:space="preserve">Xã Mai Lâm </v>
          </cell>
          <cell r="I5692" t="str">
            <v>40153</v>
          </cell>
        </row>
        <row r="5693">
          <cell r="G5693" t="str">
            <v xml:space="preserve">Xã Hải Yến </v>
          </cell>
          <cell r="I5693" t="str">
            <v>40153</v>
          </cell>
        </row>
        <row r="5694">
          <cell r="G5694" t="str">
            <v>Xã Hải Thượng</v>
          </cell>
          <cell r="I5694" t="str">
            <v>40153</v>
          </cell>
        </row>
        <row r="5695">
          <cell r="G5695" t="str">
            <v>Xã Nghi Sơn</v>
          </cell>
          <cell r="I5695" t="str">
            <v>40153</v>
          </cell>
        </row>
        <row r="5696">
          <cell r="G5696" t="str">
            <v xml:space="preserve">Phường Quang Trung            </v>
          </cell>
          <cell r="I5696" t="str">
            <v>40301</v>
          </cell>
        </row>
        <row r="5697">
          <cell r="G5697" t="str">
            <v>Phường Hưng Bình</v>
          </cell>
          <cell r="I5697" t="str">
            <v>40301</v>
          </cell>
        </row>
        <row r="5698">
          <cell r="G5698" t="str">
            <v>Phường Lê Mao</v>
          </cell>
          <cell r="I5698" t="str">
            <v>40301</v>
          </cell>
        </row>
        <row r="5699">
          <cell r="G5699" t="str">
            <v>Phường Trung Đô</v>
          </cell>
          <cell r="I5699" t="str">
            <v>40301</v>
          </cell>
        </row>
        <row r="5700">
          <cell r="G5700" t="str">
            <v>Xã Hưng Hòa</v>
          </cell>
          <cell r="I5700" t="str">
            <v>40301</v>
          </cell>
        </row>
        <row r="5701">
          <cell r="G5701" t="str">
            <v>Phường Đông Vĩnh</v>
          </cell>
          <cell r="I5701" t="str">
            <v>40301</v>
          </cell>
        </row>
        <row r="5702">
          <cell r="G5702" t="str">
            <v>Phường Hà Huy Tập</v>
          </cell>
          <cell r="I5702" t="str">
            <v>40301</v>
          </cell>
        </row>
        <row r="5703">
          <cell r="G5703" t="str">
            <v xml:space="preserve">Phường Lê Lợi    </v>
          </cell>
          <cell r="I5703" t="str">
            <v>40301</v>
          </cell>
        </row>
        <row r="5704">
          <cell r="G5704" t="str">
            <v>Phường Quán Bàu</v>
          </cell>
          <cell r="I5704" t="str">
            <v>40301</v>
          </cell>
        </row>
        <row r="5705">
          <cell r="G5705" t="str">
            <v>Phường Hưng Phúc</v>
          </cell>
          <cell r="I5705" t="str">
            <v>40301</v>
          </cell>
        </row>
        <row r="5706">
          <cell r="G5706" t="str">
            <v>Phường Hưng Dũng</v>
          </cell>
          <cell r="I5706" t="str">
            <v>40301</v>
          </cell>
        </row>
        <row r="5707">
          <cell r="G5707" t="str">
            <v xml:space="preserve">Phường Cửa Nam  </v>
          </cell>
          <cell r="I5707" t="str">
            <v>40301</v>
          </cell>
        </row>
        <row r="5708">
          <cell r="G5708" t="str">
            <v>Phường Đội Cung</v>
          </cell>
          <cell r="I5708" t="str">
            <v>40301</v>
          </cell>
        </row>
        <row r="5709">
          <cell r="G5709" t="str">
            <v xml:space="preserve">Phường Trường Thi  </v>
          </cell>
          <cell r="I5709" t="str">
            <v>40301</v>
          </cell>
        </row>
        <row r="5710">
          <cell r="G5710" t="str">
            <v>Phường Bến Thủy</v>
          </cell>
          <cell r="I5710" t="str">
            <v>40301</v>
          </cell>
        </row>
        <row r="5711">
          <cell r="G5711" t="str">
            <v>Phường Hồng Sơn</v>
          </cell>
          <cell r="I5711" t="str">
            <v>40301</v>
          </cell>
        </row>
        <row r="5712">
          <cell r="G5712" t="str">
            <v>Xã Nghi Phú</v>
          </cell>
          <cell r="I5712" t="str">
            <v>40301</v>
          </cell>
        </row>
        <row r="5713">
          <cell r="G5713" t="str">
            <v>Xã Hưng Đông</v>
          </cell>
          <cell r="I5713" t="str">
            <v>40301</v>
          </cell>
        </row>
        <row r="5714">
          <cell r="G5714" t="str">
            <v xml:space="preserve">Xã Hưng Lộc </v>
          </cell>
          <cell r="I5714" t="str">
            <v>40301</v>
          </cell>
        </row>
        <row r="5715">
          <cell r="G5715" t="str">
            <v>Phường  Vinh Tân</v>
          </cell>
          <cell r="I5715" t="str">
            <v>40301</v>
          </cell>
        </row>
        <row r="5716">
          <cell r="G5716" t="str">
            <v>Xã Hưng Chính</v>
          </cell>
          <cell r="I5716" t="str">
            <v>40301</v>
          </cell>
        </row>
        <row r="5717">
          <cell r="G5717" t="str">
            <v>Xã Nghi Kim</v>
          </cell>
          <cell r="I5717" t="str">
            <v>40301</v>
          </cell>
        </row>
        <row r="5718">
          <cell r="G5718" t="str">
            <v>Xã Nghi Liên</v>
          </cell>
          <cell r="I5718" t="str">
            <v>40301</v>
          </cell>
        </row>
        <row r="5719">
          <cell r="G5719" t="str">
            <v>Xã Nghi Ân</v>
          </cell>
          <cell r="I5719" t="str">
            <v>40301</v>
          </cell>
        </row>
        <row r="5720">
          <cell r="G5720" t="str">
            <v>Xã Nghi Đức</v>
          </cell>
          <cell r="I5720" t="str">
            <v>40301</v>
          </cell>
        </row>
        <row r="5721">
          <cell r="G5721" t="str">
            <v>Phường Nghi Tân</v>
          </cell>
          <cell r="I5721" t="str">
            <v>40303</v>
          </cell>
        </row>
        <row r="5722">
          <cell r="G5722" t="str">
            <v>Phường Thu Thuỷ</v>
          </cell>
          <cell r="I5722" t="str">
            <v>40303</v>
          </cell>
        </row>
        <row r="5723">
          <cell r="G5723" t="str">
            <v>Phường Nghi Thu</v>
          </cell>
          <cell r="I5723" t="str">
            <v>40303</v>
          </cell>
        </row>
        <row r="5724">
          <cell r="G5724" t="str">
            <v>Phường Nghi Thuỷ</v>
          </cell>
          <cell r="I5724" t="str">
            <v>40303</v>
          </cell>
        </row>
        <row r="5725">
          <cell r="G5725" t="str">
            <v>Phường Nghi Hòa</v>
          </cell>
          <cell r="I5725" t="str">
            <v>40303</v>
          </cell>
        </row>
        <row r="5726">
          <cell r="G5726" t="str">
            <v>Phường Nghi Hải</v>
          </cell>
          <cell r="I5726" t="str">
            <v>40303</v>
          </cell>
        </row>
        <row r="5727">
          <cell r="G5727" t="str">
            <v>Phường Nghi Hương</v>
          </cell>
          <cell r="I5727" t="str">
            <v>40303</v>
          </cell>
        </row>
        <row r="5728">
          <cell r="G5728" t="str">
            <v>Xã Mường Nọc</v>
          </cell>
          <cell r="I5728" t="str">
            <v>40305</v>
          </cell>
        </row>
        <row r="5729">
          <cell r="G5729" t="str">
            <v>Xã Hạnh Dịch</v>
          </cell>
          <cell r="I5729" t="str">
            <v>40305</v>
          </cell>
        </row>
        <row r="5730">
          <cell r="G5730" t="str">
            <v>Xã Châu Kim</v>
          </cell>
          <cell r="I5730" t="str">
            <v>40305</v>
          </cell>
        </row>
        <row r="5731">
          <cell r="G5731" t="str">
            <v xml:space="preserve">Xã Quang Phong </v>
          </cell>
          <cell r="I5731" t="str">
            <v>40305</v>
          </cell>
        </row>
        <row r="5732">
          <cell r="G5732" t="str">
            <v>Thị trấn Kim Sơn</v>
          </cell>
          <cell r="I5732" t="str">
            <v>40305</v>
          </cell>
        </row>
        <row r="5733">
          <cell r="G5733" t="str">
            <v>Xã Thông Thụ</v>
          </cell>
          <cell r="I5733" t="str">
            <v>40305</v>
          </cell>
        </row>
        <row r="5734">
          <cell r="G5734" t="str">
            <v xml:space="preserve">Xã Đồng Văn  </v>
          </cell>
          <cell r="I5734" t="str">
            <v>40305</v>
          </cell>
        </row>
        <row r="5735">
          <cell r="G5735" t="str">
            <v xml:space="preserve">Xã Tiền Phong         </v>
          </cell>
          <cell r="I5735" t="str">
            <v>40305</v>
          </cell>
        </row>
        <row r="5736">
          <cell r="G5736" t="str">
            <v>Xã Nậm Giải</v>
          </cell>
          <cell r="I5736" t="str">
            <v>40305</v>
          </cell>
        </row>
        <row r="5737">
          <cell r="G5737" t="str">
            <v xml:space="preserve">Xã Tri Lễ </v>
          </cell>
          <cell r="I5737" t="str">
            <v>40305</v>
          </cell>
        </row>
        <row r="5738">
          <cell r="G5738" t="str">
            <v xml:space="preserve">Xã Quế Sơn </v>
          </cell>
          <cell r="I5738" t="str">
            <v>40305</v>
          </cell>
        </row>
        <row r="5739">
          <cell r="G5739" t="str">
            <v>Xã Châu Thôn</v>
          </cell>
          <cell r="I5739" t="str">
            <v>40305</v>
          </cell>
        </row>
        <row r="5740">
          <cell r="G5740" t="str">
            <v>Xã Nậm Nhoóng</v>
          </cell>
          <cell r="I5740" t="str">
            <v>40305</v>
          </cell>
        </row>
        <row r="5741">
          <cell r="G5741" t="str">
            <v>Xã Cắm Muộn</v>
          </cell>
          <cell r="I5741" t="str">
            <v>40305</v>
          </cell>
        </row>
        <row r="5742">
          <cell r="G5742" t="str">
            <v>Xã Châu Tiến</v>
          </cell>
          <cell r="I5742" t="str">
            <v>40307</v>
          </cell>
        </row>
        <row r="5743">
          <cell r="G5743" t="str">
            <v>Xã Châu Thuận</v>
          </cell>
          <cell r="I5743" t="str">
            <v>40307</v>
          </cell>
        </row>
        <row r="5744">
          <cell r="G5744" t="str">
            <v>Xã Châu Hoàn</v>
          </cell>
          <cell r="I5744" t="str">
            <v>40307</v>
          </cell>
        </row>
        <row r="5745">
          <cell r="G5745" t="str">
            <v>Xã Diên Lãm</v>
          </cell>
          <cell r="I5745" t="str">
            <v>40307</v>
          </cell>
        </row>
        <row r="5746">
          <cell r="G5746" t="str">
            <v>Thị trấn Tân Lạc</v>
          </cell>
          <cell r="I5746" t="str">
            <v>40307</v>
          </cell>
        </row>
        <row r="5747">
          <cell r="G5747" t="str">
            <v>Xã Châu Bính</v>
          </cell>
          <cell r="I5747" t="str">
            <v>40307</v>
          </cell>
        </row>
        <row r="5748">
          <cell r="G5748" t="str">
            <v>Xã Châu Hội</v>
          </cell>
          <cell r="I5748" t="str">
            <v>40307</v>
          </cell>
        </row>
        <row r="5749">
          <cell r="G5749" t="str">
            <v>Xã Châu Nga</v>
          </cell>
          <cell r="I5749" t="str">
            <v>40307</v>
          </cell>
        </row>
        <row r="5750">
          <cell r="G5750" t="str">
            <v>Xã Châu Hạnh</v>
          </cell>
          <cell r="I5750" t="str">
            <v>40307</v>
          </cell>
        </row>
        <row r="5751">
          <cell r="G5751" t="str">
            <v>Xã Châu Thắng</v>
          </cell>
          <cell r="I5751" t="str">
            <v>40307</v>
          </cell>
        </row>
        <row r="5752">
          <cell r="G5752" t="str">
            <v xml:space="preserve">Xã Châu Phong </v>
          </cell>
          <cell r="I5752" t="str">
            <v>40307</v>
          </cell>
        </row>
        <row r="5753">
          <cell r="G5753" t="str">
            <v>Xã Châu Bình</v>
          </cell>
          <cell r="I5753" t="str">
            <v>40307</v>
          </cell>
        </row>
        <row r="5754">
          <cell r="G5754" t="str">
            <v>Xã Na Loi</v>
          </cell>
          <cell r="I5754" t="str">
            <v>40309</v>
          </cell>
        </row>
        <row r="5755">
          <cell r="G5755" t="str">
            <v>Xã Mường ải</v>
          </cell>
          <cell r="I5755" t="str">
            <v>40309</v>
          </cell>
        </row>
        <row r="5756">
          <cell r="G5756" t="str">
            <v>Xã Bảo Nam</v>
          </cell>
          <cell r="I5756" t="str">
            <v>40309</v>
          </cell>
        </row>
        <row r="5757">
          <cell r="G5757" t="str">
            <v>Xã Hữu Lập</v>
          </cell>
          <cell r="I5757" t="str">
            <v>40309</v>
          </cell>
        </row>
        <row r="5758">
          <cell r="G5758" t="str">
            <v>Xã Hữu Kiệm</v>
          </cell>
          <cell r="I5758" t="str">
            <v>40309</v>
          </cell>
        </row>
        <row r="5759">
          <cell r="G5759" t="str">
            <v>Xã Nậm Càn</v>
          </cell>
          <cell r="I5759" t="str">
            <v>40309</v>
          </cell>
        </row>
        <row r="5760">
          <cell r="G5760" t="str">
            <v>Thị trấn Mường Xén</v>
          </cell>
          <cell r="I5760" t="str">
            <v>40309</v>
          </cell>
        </row>
        <row r="5761">
          <cell r="G5761" t="str">
            <v>Xã Mỹ Lý</v>
          </cell>
          <cell r="I5761" t="str">
            <v>40309</v>
          </cell>
        </row>
        <row r="5762">
          <cell r="G5762" t="str">
            <v xml:space="preserve">Xã Bắc Lý  </v>
          </cell>
          <cell r="I5762" t="str">
            <v>40309</v>
          </cell>
        </row>
        <row r="5763">
          <cell r="G5763" t="str">
            <v>Xã Keng Đu</v>
          </cell>
          <cell r="I5763" t="str">
            <v>40309</v>
          </cell>
        </row>
        <row r="5764">
          <cell r="G5764" t="str">
            <v>Xã Đoọc Mạy</v>
          </cell>
          <cell r="I5764" t="str">
            <v>40309</v>
          </cell>
        </row>
        <row r="5765">
          <cell r="G5765" t="str">
            <v>Xã Huồi Tụ</v>
          </cell>
          <cell r="I5765" t="str">
            <v>40309</v>
          </cell>
        </row>
        <row r="5766">
          <cell r="G5766" t="str">
            <v>Xã Mường Lống</v>
          </cell>
          <cell r="I5766" t="str">
            <v>40309</v>
          </cell>
        </row>
        <row r="5767">
          <cell r="G5767" t="str">
            <v>Xã Nậm Cắn</v>
          </cell>
          <cell r="I5767" t="str">
            <v>40309</v>
          </cell>
        </row>
        <row r="5768">
          <cell r="G5768" t="str">
            <v>Xã Phà Đánh</v>
          </cell>
          <cell r="I5768" t="str">
            <v>40309</v>
          </cell>
        </row>
        <row r="5769">
          <cell r="G5769" t="str">
            <v>Xã Bảo Thắng</v>
          </cell>
          <cell r="I5769" t="str">
            <v>40309</v>
          </cell>
        </row>
        <row r="5770">
          <cell r="G5770" t="str">
            <v>Xã Tà Cạ</v>
          </cell>
          <cell r="I5770" t="str">
            <v>40309</v>
          </cell>
        </row>
        <row r="5771">
          <cell r="G5771" t="str">
            <v>Xã Chiêu Lưu</v>
          </cell>
          <cell r="I5771" t="str">
            <v>40309</v>
          </cell>
        </row>
        <row r="5772">
          <cell r="G5772" t="str">
            <v>Xã Mường Típ</v>
          </cell>
          <cell r="I5772" t="str">
            <v>40309</v>
          </cell>
        </row>
        <row r="5773">
          <cell r="G5773" t="str">
            <v xml:space="preserve">Xã Tây Sơn </v>
          </cell>
          <cell r="I5773" t="str">
            <v>40309</v>
          </cell>
        </row>
        <row r="5774">
          <cell r="G5774" t="str">
            <v>Xã Na Ngoi</v>
          </cell>
          <cell r="I5774" t="str">
            <v>40309</v>
          </cell>
        </row>
        <row r="5775">
          <cell r="G5775" t="str">
            <v>Xã Châu Hồng</v>
          </cell>
          <cell r="I5775" t="str">
            <v>40311</v>
          </cell>
        </row>
        <row r="5776">
          <cell r="G5776" t="str">
            <v>Xã Châu Đình</v>
          </cell>
          <cell r="I5776" t="str">
            <v>40311</v>
          </cell>
        </row>
        <row r="5777">
          <cell r="G5777" t="str">
            <v xml:space="preserve">Xã Châu Tiến </v>
          </cell>
          <cell r="I5777" t="str">
            <v>40311</v>
          </cell>
        </row>
        <row r="5778">
          <cell r="G5778" t="str">
            <v>Xã Liên Hợp</v>
          </cell>
          <cell r="I5778" t="str">
            <v>40311</v>
          </cell>
        </row>
        <row r="5779">
          <cell r="G5779" t="str">
            <v>Xã Châu Quang</v>
          </cell>
          <cell r="I5779" t="str">
            <v>40311</v>
          </cell>
        </row>
        <row r="5780">
          <cell r="G5780" t="str">
            <v>Xã Châu Thái</v>
          </cell>
          <cell r="I5780" t="str">
            <v>40311</v>
          </cell>
        </row>
        <row r="5781">
          <cell r="G5781" t="str">
            <v>Xã Châu Lý</v>
          </cell>
          <cell r="I5781" t="str">
            <v>40311</v>
          </cell>
        </row>
        <row r="5782">
          <cell r="G5782" t="str">
            <v>Thị trấn Quỳ Hợp</v>
          </cell>
          <cell r="I5782" t="str">
            <v>40311</v>
          </cell>
        </row>
        <row r="5783">
          <cell r="G5783" t="str">
            <v xml:space="preserve">Xã Yên Hợp </v>
          </cell>
          <cell r="I5783" t="str">
            <v>40311</v>
          </cell>
        </row>
        <row r="5784">
          <cell r="G5784" t="str">
            <v>Xã Đồng Hợp</v>
          </cell>
          <cell r="I5784" t="str">
            <v>40311</v>
          </cell>
        </row>
        <row r="5785">
          <cell r="G5785" t="str">
            <v>Xã Châu Thành</v>
          </cell>
          <cell r="I5785" t="str">
            <v>40311</v>
          </cell>
        </row>
        <row r="5786">
          <cell r="G5786" t="str">
            <v xml:space="preserve">Xã Châu Lộc </v>
          </cell>
          <cell r="I5786" t="str">
            <v>40311</v>
          </cell>
        </row>
        <row r="5787">
          <cell r="G5787" t="str">
            <v xml:space="preserve">Xã Tam Hợp </v>
          </cell>
          <cell r="I5787" t="str">
            <v>40311</v>
          </cell>
        </row>
        <row r="5788">
          <cell r="G5788" t="str">
            <v>Xã Châu Cường</v>
          </cell>
          <cell r="I5788" t="str">
            <v>40311</v>
          </cell>
        </row>
        <row r="5789">
          <cell r="G5789" t="str">
            <v>Xã Thọ Hợp</v>
          </cell>
          <cell r="I5789" t="str">
            <v>40311</v>
          </cell>
        </row>
        <row r="5790">
          <cell r="G5790" t="str">
            <v>Xã Minh Hợp</v>
          </cell>
          <cell r="I5790" t="str">
            <v>40311</v>
          </cell>
        </row>
        <row r="5791">
          <cell r="G5791" t="str">
            <v>Xã Nghĩa Xuân</v>
          </cell>
          <cell r="I5791" t="str">
            <v>40311</v>
          </cell>
        </row>
        <row r="5792">
          <cell r="G5792" t="str">
            <v>Xã Văn Lợi</v>
          </cell>
          <cell r="I5792" t="str">
            <v>40311</v>
          </cell>
        </row>
        <row r="5793">
          <cell r="G5793" t="str">
            <v xml:space="preserve">Xã Nam Sơn      </v>
          </cell>
          <cell r="I5793" t="str">
            <v>40311</v>
          </cell>
        </row>
        <row r="5794">
          <cell r="G5794" t="str">
            <v>Xã Hạ Sơn</v>
          </cell>
          <cell r="I5794" t="str">
            <v>40311</v>
          </cell>
        </row>
        <row r="5795">
          <cell r="G5795" t="str">
            <v xml:space="preserve">Xã Bắc Sơn        </v>
          </cell>
          <cell r="I5795" t="str">
            <v>40311</v>
          </cell>
        </row>
        <row r="5796">
          <cell r="G5796" t="str">
            <v xml:space="preserve">Xã Nghĩa Hưng  </v>
          </cell>
          <cell r="I5796" t="str">
            <v>40313</v>
          </cell>
        </row>
        <row r="5797">
          <cell r="G5797" t="str">
            <v>Xã Nghĩa Yên</v>
          </cell>
          <cell r="I5797" t="str">
            <v>40313</v>
          </cell>
        </row>
        <row r="5798">
          <cell r="G5798" t="str">
            <v xml:space="preserve">Xã Nghĩa Lợi  </v>
          </cell>
          <cell r="I5798" t="str">
            <v>40313</v>
          </cell>
        </row>
        <row r="5799">
          <cell r="G5799" t="str">
            <v xml:space="preserve">Xã Nghĩa Phú </v>
          </cell>
          <cell r="I5799" t="str">
            <v>40313</v>
          </cell>
        </row>
        <row r="5800">
          <cell r="G5800" t="str">
            <v xml:space="preserve">Xã Nghĩa Trung  </v>
          </cell>
          <cell r="I5800" t="str">
            <v>40313</v>
          </cell>
        </row>
        <row r="5801">
          <cell r="G5801" t="str">
            <v>Xã Nghĩa Mai</v>
          </cell>
          <cell r="I5801" t="str">
            <v>40313</v>
          </cell>
        </row>
        <row r="5802">
          <cell r="G5802" t="str">
            <v xml:space="preserve">Xã Nghĩa Lạc </v>
          </cell>
          <cell r="I5802" t="str">
            <v>40313</v>
          </cell>
        </row>
        <row r="5803">
          <cell r="G5803" t="str">
            <v xml:space="preserve">Xã Nghĩa Lâm </v>
          </cell>
          <cell r="I5803" t="str">
            <v>40313</v>
          </cell>
        </row>
        <row r="5804">
          <cell r="G5804" t="str">
            <v xml:space="preserve">Xã Nghĩa Sơn  </v>
          </cell>
          <cell r="I5804" t="str">
            <v>40313</v>
          </cell>
        </row>
        <row r="5805">
          <cell r="G5805" t="str">
            <v xml:space="preserve">Xã Nghĩa Bình </v>
          </cell>
          <cell r="I5805" t="str">
            <v>40313</v>
          </cell>
        </row>
        <row r="5806">
          <cell r="G5806" t="str">
            <v>Xã Nghĩa Thọ</v>
          </cell>
          <cell r="I5806" t="str">
            <v>40313</v>
          </cell>
        </row>
        <row r="5807">
          <cell r="G5807" t="str">
            <v xml:space="preserve">Xã Nghĩa Minh </v>
          </cell>
          <cell r="I5807" t="str">
            <v>40313</v>
          </cell>
        </row>
        <row r="5808">
          <cell r="G5808" t="str">
            <v xml:space="preserve">Xã Nghĩa Hồng </v>
          </cell>
          <cell r="I5808" t="str">
            <v>40313</v>
          </cell>
        </row>
        <row r="5809">
          <cell r="G5809" t="str">
            <v xml:space="preserve">Xã Nghĩa Thịnh </v>
          </cell>
          <cell r="I5809" t="str">
            <v>40313</v>
          </cell>
        </row>
        <row r="5810">
          <cell r="G5810" t="str">
            <v>Xã Nghĩa Hội</v>
          </cell>
          <cell r="I5810" t="str">
            <v>40313</v>
          </cell>
        </row>
        <row r="5811">
          <cell r="G5811" t="str">
            <v xml:space="preserve">Xã Nghĩa Tân </v>
          </cell>
          <cell r="I5811" t="str">
            <v>40313</v>
          </cell>
        </row>
        <row r="5812">
          <cell r="G5812" t="str">
            <v xml:space="preserve">Xã Nghĩa Thắng </v>
          </cell>
          <cell r="I5812" t="str">
            <v>40313</v>
          </cell>
        </row>
        <row r="5813">
          <cell r="G5813" t="str">
            <v>Xã Nghĩa Hiếu</v>
          </cell>
          <cell r="I5813" t="str">
            <v>40313</v>
          </cell>
        </row>
        <row r="5814">
          <cell r="G5814" t="str">
            <v>Xã Nghĩa Liên</v>
          </cell>
          <cell r="I5814" t="str">
            <v>40313</v>
          </cell>
        </row>
        <row r="5815">
          <cell r="G5815" t="str">
            <v>Xã Nghĩa Đức</v>
          </cell>
          <cell r="I5815" t="str">
            <v>40313</v>
          </cell>
        </row>
        <row r="5816">
          <cell r="G5816" t="str">
            <v xml:space="preserve">Xã Nghĩa An   </v>
          </cell>
          <cell r="I5816" t="str">
            <v>40313</v>
          </cell>
        </row>
        <row r="5817">
          <cell r="G5817" t="str">
            <v>Xã Nghĩa Long</v>
          </cell>
          <cell r="I5817" t="str">
            <v>40313</v>
          </cell>
        </row>
        <row r="5818">
          <cell r="G5818" t="str">
            <v>Xã Nghĩa Khánh</v>
          </cell>
          <cell r="I5818" t="str">
            <v>40313</v>
          </cell>
        </row>
        <row r="5819">
          <cell r="G5819" t="str">
            <v>Xã Nghĩa Lộc</v>
          </cell>
          <cell r="I5819" t="str">
            <v>40313</v>
          </cell>
        </row>
        <row r="5820">
          <cell r="G5820" t="str">
            <v>Thị trấn Nghĩa Đàn</v>
          </cell>
          <cell r="I5820" t="str">
            <v>40313</v>
          </cell>
        </row>
        <row r="5821">
          <cell r="G5821" t="str">
            <v>Phưòng Hòa Hiếu</v>
          </cell>
          <cell r="I5821" t="str">
            <v>40314</v>
          </cell>
        </row>
        <row r="5822">
          <cell r="G5822" t="str">
            <v>Phường Quang Tiến</v>
          </cell>
          <cell r="I5822" t="str">
            <v>40314</v>
          </cell>
        </row>
        <row r="5823">
          <cell r="G5823" t="str">
            <v>Phường Long Sơn</v>
          </cell>
          <cell r="I5823" t="str">
            <v>40314</v>
          </cell>
        </row>
        <row r="5824">
          <cell r="G5824" t="str">
            <v>Phường Quang Phong</v>
          </cell>
          <cell r="I5824" t="str">
            <v>40314</v>
          </cell>
        </row>
        <row r="5825">
          <cell r="G5825" t="str">
            <v>Xã Nghĩa Mỹ</v>
          </cell>
          <cell r="I5825" t="str">
            <v>40314</v>
          </cell>
        </row>
        <row r="5826">
          <cell r="G5826" t="str">
            <v xml:space="preserve">Xã Nghĩa Thuận </v>
          </cell>
          <cell r="I5826" t="str">
            <v>40314</v>
          </cell>
        </row>
        <row r="5827">
          <cell r="G5827" t="str">
            <v>Xã Nghĩa Tiến</v>
          </cell>
          <cell r="I5827" t="str">
            <v>40314</v>
          </cell>
        </row>
        <row r="5828">
          <cell r="G5828" t="str">
            <v>Xã Đông Hiếu</v>
          </cell>
          <cell r="I5828" t="str">
            <v>40314</v>
          </cell>
        </row>
        <row r="5829">
          <cell r="G5829" t="str">
            <v>Xã Tây Hiếu</v>
          </cell>
          <cell r="I5829" t="str">
            <v>40314</v>
          </cell>
        </row>
        <row r="5830">
          <cell r="G5830" t="str">
            <v xml:space="preserve">Xã Nghĩa Hòa </v>
          </cell>
          <cell r="I5830" t="str">
            <v>40314</v>
          </cell>
        </row>
        <row r="5831">
          <cell r="G5831" t="str">
            <v xml:space="preserve">Xã Nga My </v>
          </cell>
          <cell r="I5831" t="str">
            <v>40315</v>
          </cell>
        </row>
        <row r="5832">
          <cell r="G5832" t="str">
            <v xml:space="preserve">Xã Tam Hợp  </v>
          </cell>
          <cell r="I5832" t="str">
            <v>40315</v>
          </cell>
        </row>
        <row r="5833">
          <cell r="G5833" t="str">
            <v>Xã Hữu Khuông</v>
          </cell>
          <cell r="I5833" t="str">
            <v>40315</v>
          </cell>
        </row>
        <row r="5834">
          <cell r="G5834" t="str">
            <v>Xã Xiêng My</v>
          </cell>
          <cell r="I5834" t="str">
            <v>40315</v>
          </cell>
        </row>
        <row r="5835">
          <cell r="G5835" t="str">
            <v xml:space="preserve">Xã Yên Hòa   </v>
          </cell>
          <cell r="I5835" t="str">
            <v>40315</v>
          </cell>
        </row>
        <row r="5836">
          <cell r="G5836" t="str">
            <v>Xã Thạch Giám</v>
          </cell>
          <cell r="I5836" t="str">
            <v>40315</v>
          </cell>
        </row>
        <row r="5837">
          <cell r="G5837" t="str">
            <v xml:space="preserve">Xã Tam Quang </v>
          </cell>
          <cell r="I5837" t="str">
            <v>40315</v>
          </cell>
        </row>
        <row r="5838">
          <cell r="G5838" t="str">
            <v>Thị trấn Hòa Bình</v>
          </cell>
          <cell r="I5838" t="str">
            <v>40315</v>
          </cell>
        </row>
        <row r="5839">
          <cell r="G5839" t="str">
            <v xml:space="preserve">Xã Mai Sơn  </v>
          </cell>
          <cell r="I5839" t="str">
            <v>40315</v>
          </cell>
        </row>
        <row r="5840">
          <cell r="G5840" t="str">
            <v>Xã Nhôn Mai</v>
          </cell>
          <cell r="I5840" t="str">
            <v>40315</v>
          </cell>
        </row>
        <row r="5841">
          <cell r="G5841" t="str">
            <v>Xã Yên Tĩnh</v>
          </cell>
          <cell r="I5841" t="str">
            <v>40315</v>
          </cell>
        </row>
        <row r="5842">
          <cell r="G5842" t="str">
            <v>Xã Lưỡng Minh</v>
          </cell>
          <cell r="I5842" t="str">
            <v>40315</v>
          </cell>
        </row>
        <row r="5843">
          <cell r="G5843" t="str">
            <v>Xã Yên Na</v>
          </cell>
          <cell r="I5843" t="str">
            <v>40315</v>
          </cell>
        </row>
        <row r="5844">
          <cell r="G5844" t="str">
            <v>Xã Lưu Kiền</v>
          </cell>
          <cell r="I5844" t="str">
            <v>40315</v>
          </cell>
        </row>
        <row r="5845">
          <cell r="G5845" t="str">
            <v>Xã Xá Lượng</v>
          </cell>
          <cell r="I5845" t="str">
            <v>40315</v>
          </cell>
        </row>
        <row r="5846">
          <cell r="G5846" t="str">
            <v>Xã Tam Thái</v>
          </cell>
          <cell r="I5846" t="str">
            <v>40315</v>
          </cell>
        </row>
        <row r="5847">
          <cell r="G5847" t="str">
            <v>Xã Tam Đình</v>
          </cell>
          <cell r="I5847" t="str">
            <v>40315</v>
          </cell>
        </row>
        <row r="5848">
          <cell r="G5848" t="str">
            <v xml:space="preserve">Xã Yên Thắng    </v>
          </cell>
          <cell r="I5848" t="str">
            <v>40315</v>
          </cell>
        </row>
        <row r="5849">
          <cell r="G5849" t="str">
            <v>Xã Quỳnh Bảng</v>
          </cell>
          <cell r="I5849" t="str">
            <v>40317</v>
          </cell>
        </row>
        <row r="5850">
          <cell r="G5850" t="str">
            <v>Xã Quỳnh Diễn</v>
          </cell>
          <cell r="I5850" t="str">
            <v>40317</v>
          </cell>
        </row>
        <row r="5851">
          <cell r="G5851" t="str">
            <v>Xã Quỳnh Yên</v>
          </cell>
          <cell r="I5851" t="str">
            <v>40317</v>
          </cell>
        </row>
        <row r="5852">
          <cell r="G5852" t="str">
            <v xml:space="preserve">Xã Quỳnh Hưng </v>
          </cell>
          <cell r="I5852" t="str">
            <v>40317</v>
          </cell>
        </row>
        <row r="5853">
          <cell r="G5853" t="str">
            <v xml:space="preserve">Xã An Hòa   </v>
          </cell>
          <cell r="I5853" t="str">
            <v>40317</v>
          </cell>
        </row>
        <row r="5854">
          <cell r="G5854" t="str">
            <v>Xã Quỳnh Thuận</v>
          </cell>
          <cell r="I5854" t="str">
            <v>40317</v>
          </cell>
        </row>
        <row r="5855">
          <cell r="G5855" t="str">
            <v>Xã Quỳnh Tam</v>
          </cell>
          <cell r="I5855" t="str">
            <v>40317</v>
          </cell>
        </row>
        <row r="5856">
          <cell r="G5856" t="str">
            <v>Xã Quỳnh Thắng</v>
          </cell>
          <cell r="I5856" t="str">
            <v>40317</v>
          </cell>
        </row>
        <row r="5857">
          <cell r="G5857" t="str">
            <v xml:space="preserve">Xã Quỳnh Hoa </v>
          </cell>
          <cell r="I5857" t="str">
            <v>40317</v>
          </cell>
        </row>
        <row r="5858">
          <cell r="G5858" t="str">
            <v>Xã Quỳnh Thạch</v>
          </cell>
          <cell r="I5858" t="str">
            <v>40317</v>
          </cell>
        </row>
        <row r="5859">
          <cell r="G5859" t="str">
            <v xml:space="preserve">Xã Quỳnh Mỹ </v>
          </cell>
          <cell r="I5859" t="str">
            <v>40317</v>
          </cell>
        </row>
        <row r="5860">
          <cell r="G5860" t="str">
            <v>Xã Quỳnh Thanh</v>
          </cell>
          <cell r="I5860" t="str">
            <v>40317</v>
          </cell>
        </row>
        <row r="5861">
          <cell r="G5861" t="str">
            <v>Xã Quỳnh Hậu</v>
          </cell>
          <cell r="I5861" t="str">
            <v>40317</v>
          </cell>
        </row>
        <row r="5862">
          <cell r="G5862" t="str">
            <v xml:space="preserve">Xã Quỳnh Lâm </v>
          </cell>
          <cell r="I5862" t="str">
            <v>40317</v>
          </cell>
        </row>
        <row r="5863">
          <cell r="G5863" t="str">
            <v>Xã Quỳnh Đôi</v>
          </cell>
          <cell r="I5863" t="str">
            <v>40317</v>
          </cell>
        </row>
        <row r="5864">
          <cell r="G5864" t="str">
            <v>Xã Quỳnh Lương</v>
          </cell>
          <cell r="I5864" t="str">
            <v>40317</v>
          </cell>
        </row>
        <row r="5865">
          <cell r="G5865" t="str">
            <v xml:space="preserve">Xã Quỳnh Hồng </v>
          </cell>
          <cell r="I5865" t="str">
            <v>40317</v>
          </cell>
        </row>
        <row r="5866">
          <cell r="G5866" t="str">
            <v>Xã Quỳnh Bá</v>
          </cell>
          <cell r="I5866" t="str">
            <v>40317</v>
          </cell>
        </row>
        <row r="5867">
          <cell r="G5867" t="str">
            <v xml:space="preserve">Xã Quỳnh Minh </v>
          </cell>
          <cell r="I5867" t="str">
            <v>40317</v>
          </cell>
        </row>
        <row r="5868">
          <cell r="G5868" t="str">
            <v>Xã Quỳnh Giang</v>
          </cell>
          <cell r="I5868" t="str">
            <v>40317</v>
          </cell>
        </row>
        <row r="5869">
          <cell r="G5869" t="str">
            <v xml:space="preserve">Xã Quỳnh Ngọc </v>
          </cell>
          <cell r="I5869" t="str">
            <v>40317</v>
          </cell>
        </row>
        <row r="5870">
          <cell r="G5870" t="str">
            <v>Xã Quỳnh Nghĩa</v>
          </cell>
          <cell r="I5870" t="str">
            <v>40317</v>
          </cell>
        </row>
        <row r="5871">
          <cell r="G5871" t="str">
            <v>Xã Tiến Thủy</v>
          </cell>
          <cell r="I5871" t="str">
            <v>40317</v>
          </cell>
        </row>
        <row r="5872">
          <cell r="G5872" t="str">
            <v xml:space="preserve">Xã Sơn Hải  </v>
          </cell>
          <cell r="I5872" t="str">
            <v>40317</v>
          </cell>
        </row>
        <row r="5873">
          <cell r="G5873" t="str">
            <v xml:space="preserve">Xã Quỳnh Thọ </v>
          </cell>
          <cell r="I5873" t="str">
            <v>40317</v>
          </cell>
        </row>
        <row r="5874">
          <cell r="G5874" t="str">
            <v>Xã Quỳnh Long</v>
          </cell>
          <cell r="I5874" t="str">
            <v>40317</v>
          </cell>
        </row>
        <row r="5875">
          <cell r="G5875" t="str">
            <v>Xã Tân Thắng</v>
          </cell>
          <cell r="I5875" t="str">
            <v>40317</v>
          </cell>
        </row>
        <row r="5876">
          <cell r="G5876" t="str">
            <v>Thị trấn Cầu Giát</v>
          </cell>
          <cell r="I5876" t="str">
            <v>40317</v>
          </cell>
        </row>
        <row r="5877">
          <cell r="G5877" t="str">
            <v>Xã Quỳnh Tân</v>
          </cell>
          <cell r="I5877" t="str">
            <v>40317</v>
          </cell>
        </row>
        <row r="5878">
          <cell r="G5878" t="str">
            <v xml:space="preserve">Xã Quỳnh Châu </v>
          </cell>
          <cell r="I5878" t="str">
            <v>40317</v>
          </cell>
        </row>
        <row r="5879">
          <cell r="G5879" t="str">
            <v xml:space="preserve">Xã Tân Sơn     </v>
          </cell>
          <cell r="I5879" t="str">
            <v>40317</v>
          </cell>
        </row>
        <row r="5880">
          <cell r="G5880" t="str">
            <v>Xã Quỳnh Văn</v>
          </cell>
          <cell r="I5880" t="str">
            <v>40317</v>
          </cell>
        </row>
        <row r="5881">
          <cell r="G5881" t="str">
            <v xml:space="preserve">Xã Ngọc Sơn     </v>
          </cell>
          <cell r="I5881" t="str">
            <v>40317</v>
          </cell>
        </row>
        <row r="5882">
          <cell r="G5882" t="str">
            <v xml:space="preserve">Xã Tân Hợp  </v>
          </cell>
          <cell r="I5882" t="str">
            <v>40319</v>
          </cell>
        </row>
        <row r="5883">
          <cell r="G5883" t="str">
            <v xml:space="preserve">Xã Tân An    </v>
          </cell>
          <cell r="I5883" t="str">
            <v>40319</v>
          </cell>
        </row>
        <row r="5884">
          <cell r="G5884" t="str">
            <v>Thị trấn Tân Kỳ</v>
          </cell>
          <cell r="I5884" t="str">
            <v>40319</v>
          </cell>
        </row>
        <row r="5885">
          <cell r="G5885" t="str">
            <v>Xã Giai Xuân</v>
          </cell>
          <cell r="I5885" t="str">
            <v>40319</v>
          </cell>
        </row>
        <row r="5886">
          <cell r="G5886" t="str">
            <v xml:space="preserve">Xã Nghĩa Thái </v>
          </cell>
          <cell r="I5886" t="str">
            <v>40319</v>
          </cell>
        </row>
        <row r="5887">
          <cell r="G5887" t="str">
            <v>Xã Tiên Kỳ</v>
          </cell>
          <cell r="I5887" t="str">
            <v>40319</v>
          </cell>
        </row>
        <row r="5888">
          <cell r="G5888" t="str">
            <v xml:space="preserve">Xã Kỳ Sơn  </v>
          </cell>
          <cell r="I5888" t="str">
            <v>40319</v>
          </cell>
        </row>
        <row r="5889">
          <cell r="G5889" t="str">
            <v>Xã Nghĩa Hành</v>
          </cell>
          <cell r="I5889" t="str">
            <v>40319</v>
          </cell>
        </row>
        <row r="5890">
          <cell r="G5890" t="str">
            <v xml:space="preserve">Xã Tân Phú   </v>
          </cell>
          <cell r="I5890" t="str">
            <v>40319</v>
          </cell>
        </row>
        <row r="5891">
          <cell r="G5891" t="str">
            <v xml:space="preserve">Xã Tân Xuân </v>
          </cell>
          <cell r="I5891" t="str">
            <v>40319</v>
          </cell>
        </row>
        <row r="5892">
          <cell r="G5892" t="str">
            <v xml:space="preserve">Xã Nghĩa Bình  </v>
          </cell>
          <cell r="I5892" t="str">
            <v>40319</v>
          </cell>
        </row>
        <row r="5893">
          <cell r="G5893" t="str">
            <v xml:space="preserve">Xã Nghĩa Đồng </v>
          </cell>
          <cell r="I5893" t="str">
            <v>40319</v>
          </cell>
        </row>
        <row r="5894">
          <cell r="G5894" t="str">
            <v xml:space="preserve">Xã Đồng Văn   </v>
          </cell>
          <cell r="I5894" t="str">
            <v>40319</v>
          </cell>
        </row>
        <row r="5895">
          <cell r="G5895" t="str">
            <v>Xã Nghĩa Hợp</v>
          </cell>
          <cell r="I5895" t="str">
            <v>40319</v>
          </cell>
        </row>
        <row r="5896">
          <cell r="G5896" t="str">
            <v>Xã Nghĩa Hoàn</v>
          </cell>
          <cell r="I5896" t="str">
            <v>40319</v>
          </cell>
        </row>
        <row r="5897">
          <cell r="G5897" t="str">
            <v xml:space="preserve">Xã Nghĩa Phúc  </v>
          </cell>
          <cell r="I5897" t="str">
            <v>40319</v>
          </cell>
        </row>
        <row r="5898">
          <cell r="G5898" t="str">
            <v>Xã Nghĩa Dũng</v>
          </cell>
          <cell r="I5898" t="str">
            <v>40319</v>
          </cell>
        </row>
        <row r="5899">
          <cell r="G5899" t="str">
            <v xml:space="preserve">Xã Tân Long  </v>
          </cell>
          <cell r="I5899" t="str">
            <v>40319</v>
          </cell>
        </row>
        <row r="5900">
          <cell r="G5900" t="str">
            <v xml:space="preserve">Xã Hương Sơn    </v>
          </cell>
          <cell r="I5900" t="str">
            <v>40319</v>
          </cell>
        </row>
        <row r="5901">
          <cell r="G5901" t="str">
            <v xml:space="preserve">Xã Kỳ Tân </v>
          </cell>
          <cell r="I5901" t="str">
            <v>40319</v>
          </cell>
        </row>
        <row r="5902">
          <cell r="G5902" t="str">
            <v xml:space="preserve">Xã Phú Sơn    </v>
          </cell>
          <cell r="I5902" t="str">
            <v>40319</v>
          </cell>
        </row>
        <row r="5903">
          <cell r="G5903" t="str">
            <v xml:space="preserve">Xã Tân Sơn      </v>
          </cell>
          <cell r="I5903" t="str">
            <v>40319</v>
          </cell>
        </row>
        <row r="5904">
          <cell r="G5904" t="str">
            <v xml:space="preserve">Xã Tân Hương    </v>
          </cell>
          <cell r="I5904" t="str">
            <v>40319</v>
          </cell>
        </row>
        <row r="5905">
          <cell r="G5905" t="str">
            <v>Thị trấn Con Cuông</v>
          </cell>
          <cell r="I5905" t="str">
            <v>40321</v>
          </cell>
        </row>
        <row r="5906">
          <cell r="G5906" t="str">
            <v>Xã Bình Chuẩn</v>
          </cell>
          <cell r="I5906" t="str">
            <v>40321</v>
          </cell>
        </row>
        <row r="5907">
          <cell r="G5907" t="str">
            <v>Xã Đôn Phục</v>
          </cell>
          <cell r="I5907" t="str">
            <v>40321</v>
          </cell>
        </row>
        <row r="5908">
          <cell r="G5908" t="str">
            <v>Xã Bồng Khê</v>
          </cell>
          <cell r="I5908" t="str">
            <v>40321</v>
          </cell>
        </row>
        <row r="5909">
          <cell r="G5909" t="str">
            <v>Xã Lạng Khê</v>
          </cell>
          <cell r="I5909" t="str">
            <v>40321</v>
          </cell>
        </row>
        <row r="5910">
          <cell r="G5910" t="str">
            <v>Xã Cam Lâm</v>
          </cell>
          <cell r="I5910" t="str">
            <v>40321</v>
          </cell>
        </row>
        <row r="5911">
          <cell r="G5911" t="str">
            <v>Xã Thạch Ngàn</v>
          </cell>
          <cell r="I5911" t="str">
            <v>40321</v>
          </cell>
        </row>
        <row r="5912">
          <cell r="G5912" t="str">
            <v>Xã Mậu Đức</v>
          </cell>
          <cell r="I5912" t="str">
            <v>40321</v>
          </cell>
        </row>
        <row r="5913">
          <cell r="G5913" t="str">
            <v>Xã Châu Khê</v>
          </cell>
          <cell r="I5913" t="str">
            <v>40321</v>
          </cell>
        </row>
        <row r="5914">
          <cell r="G5914" t="str">
            <v>Xã Chi Khê</v>
          </cell>
          <cell r="I5914" t="str">
            <v>40321</v>
          </cell>
        </row>
        <row r="5915">
          <cell r="G5915" t="str">
            <v>Xã Yên Khê</v>
          </cell>
          <cell r="I5915" t="str">
            <v>40321</v>
          </cell>
        </row>
        <row r="5916">
          <cell r="G5916" t="str">
            <v>Xã Lục Dạ</v>
          </cell>
          <cell r="I5916" t="str">
            <v>40321</v>
          </cell>
        </row>
        <row r="5917">
          <cell r="G5917" t="str">
            <v>Xã Môn Sơn</v>
          </cell>
          <cell r="I5917" t="str">
            <v>40321</v>
          </cell>
        </row>
        <row r="5918">
          <cell r="G5918" t="str">
            <v>Xã Đức Thành</v>
          </cell>
          <cell r="I5918" t="str">
            <v>40323</v>
          </cell>
        </row>
        <row r="5919">
          <cell r="G5919" t="str">
            <v>Xã Tăng Thành</v>
          </cell>
          <cell r="I5919" t="str">
            <v>40323</v>
          </cell>
        </row>
        <row r="5920">
          <cell r="G5920" t="str">
            <v>Xã Lý Thành</v>
          </cell>
          <cell r="I5920" t="str">
            <v>40323</v>
          </cell>
        </row>
        <row r="5921">
          <cell r="G5921" t="str">
            <v xml:space="preserve">Xã Tân Thành          </v>
          </cell>
          <cell r="I5921" t="str">
            <v>40323</v>
          </cell>
        </row>
        <row r="5922">
          <cell r="G5922" t="str">
            <v>Xã Đô Thành</v>
          </cell>
          <cell r="I5922" t="str">
            <v>40323</v>
          </cell>
        </row>
        <row r="5923">
          <cell r="G5923" t="str">
            <v xml:space="preserve">Xã Phúc Thành </v>
          </cell>
          <cell r="I5923" t="str">
            <v>40323</v>
          </cell>
        </row>
        <row r="5924">
          <cell r="G5924" t="str">
            <v>Xã Hoa Thành</v>
          </cell>
          <cell r="I5924" t="str">
            <v>40323</v>
          </cell>
        </row>
        <row r="5925">
          <cell r="G5925" t="str">
            <v xml:space="preserve">Xã Hợp Thành       </v>
          </cell>
          <cell r="I5925" t="str">
            <v>40323</v>
          </cell>
        </row>
        <row r="5926">
          <cell r="G5926" t="str">
            <v xml:space="preserve">Xã Trung Thành       </v>
          </cell>
          <cell r="I5926" t="str">
            <v>40323</v>
          </cell>
        </row>
        <row r="5927">
          <cell r="G5927" t="str">
            <v xml:space="preserve">Xã Vĩnh Thành </v>
          </cell>
          <cell r="I5927" t="str">
            <v>40323</v>
          </cell>
        </row>
        <row r="5928">
          <cell r="G5928" t="str">
            <v xml:space="preserve">Xã Đại Thành   </v>
          </cell>
          <cell r="I5928" t="str">
            <v>40323</v>
          </cell>
        </row>
        <row r="5929">
          <cell r="G5929" t="str">
            <v>Xã Công Thành</v>
          </cell>
          <cell r="I5929" t="str">
            <v>40323</v>
          </cell>
        </row>
        <row r="5930">
          <cell r="G5930" t="str">
            <v>Thị trấn Yên Thành</v>
          </cell>
          <cell r="I5930" t="str">
            <v>40323</v>
          </cell>
        </row>
        <row r="5931">
          <cell r="G5931" t="str">
            <v>Xã Mã Thành</v>
          </cell>
          <cell r="I5931" t="str">
            <v>40323</v>
          </cell>
        </row>
        <row r="5932">
          <cell r="G5932" t="str">
            <v>Xã Lăng Thành</v>
          </cell>
          <cell r="I5932" t="str">
            <v>40323</v>
          </cell>
        </row>
        <row r="5933">
          <cell r="G5933" t="str">
            <v>Xã Kim Thành</v>
          </cell>
          <cell r="I5933" t="str">
            <v>40323</v>
          </cell>
        </row>
        <row r="5934">
          <cell r="G5934" t="str">
            <v>Xã Hậu Thành</v>
          </cell>
          <cell r="I5934" t="str">
            <v>40323</v>
          </cell>
        </row>
        <row r="5935">
          <cell r="G5935" t="str">
            <v>Xã Thọ Thành</v>
          </cell>
          <cell r="I5935" t="str">
            <v>40323</v>
          </cell>
        </row>
        <row r="5936">
          <cell r="G5936" t="str">
            <v xml:space="preserve">Xã Quang Thành </v>
          </cell>
          <cell r="I5936" t="str">
            <v>40323</v>
          </cell>
        </row>
        <row r="5937">
          <cell r="G5937" t="str">
            <v>Xã Tây Thành</v>
          </cell>
          <cell r="I5937" t="str">
            <v>40323</v>
          </cell>
        </row>
        <row r="5938">
          <cell r="G5938" t="str">
            <v>Xã Hồng Thành</v>
          </cell>
          <cell r="I5938" t="str">
            <v>40323</v>
          </cell>
        </row>
        <row r="5939">
          <cell r="G5939" t="str">
            <v>Xã Đồng Thành</v>
          </cell>
          <cell r="I5939" t="str">
            <v>40323</v>
          </cell>
        </row>
        <row r="5940">
          <cell r="G5940" t="str">
            <v xml:space="preserve">Xã Phú Thành </v>
          </cell>
          <cell r="I5940" t="str">
            <v>40323</v>
          </cell>
        </row>
        <row r="5941">
          <cell r="G5941" t="str">
            <v>Xã Văn Thành</v>
          </cell>
          <cell r="I5941" t="str">
            <v>40323</v>
          </cell>
        </row>
        <row r="5942">
          <cell r="G5942" t="str">
            <v>Xã Thịnh Thành</v>
          </cell>
          <cell r="I5942" t="str">
            <v>40323</v>
          </cell>
        </row>
        <row r="5943">
          <cell r="G5943" t="str">
            <v xml:space="preserve">Xã Xuân Thành  </v>
          </cell>
          <cell r="I5943" t="str">
            <v>40323</v>
          </cell>
        </row>
        <row r="5944">
          <cell r="G5944" t="str">
            <v>Xã Bắc Thành</v>
          </cell>
          <cell r="I5944" t="str">
            <v>40323</v>
          </cell>
        </row>
        <row r="5945">
          <cell r="G5945" t="str">
            <v>Xã Nhân Thành</v>
          </cell>
          <cell r="I5945" t="str">
            <v>40323</v>
          </cell>
        </row>
        <row r="5946">
          <cell r="G5946" t="str">
            <v>Xã Long Thành</v>
          </cell>
          <cell r="I5946" t="str">
            <v>40323</v>
          </cell>
        </row>
        <row r="5947">
          <cell r="G5947" t="str">
            <v>Xã Minh Thành</v>
          </cell>
          <cell r="I5947" t="str">
            <v>40323</v>
          </cell>
        </row>
        <row r="5948">
          <cell r="G5948" t="str">
            <v>Xã Nam Thành</v>
          </cell>
          <cell r="I5948" t="str">
            <v>40323</v>
          </cell>
        </row>
        <row r="5949">
          <cell r="G5949" t="str">
            <v xml:space="preserve">Xã Khánh Thành </v>
          </cell>
          <cell r="I5949" t="str">
            <v>40323</v>
          </cell>
        </row>
        <row r="5950">
          <cell r="G5950" t="str">
            <v>Xã Viên Thành</v>
          </cell>
          <cell r="I5950" t="str">
            <v>40323</v>
          </cell>
        </row>
        <row r="5951">
          <cell r="G5951" t="str">
            <v>Xã Liên Thành</v>
          </cell>
          <cell r="I5951" t="str">
            <v>40323</v>
          </cell>
        </row>
        <row r="5952">
          <cell r="G5952" t="str">
            <v>Xã Bảo Thành</v>
          </cell>
          <cell r="I5952" t="str">
            <v>40323</v>
          </cell>
        </row>
        <row r="5953">
          <cell r="G5953" t="str">
            <v xml:space="preserve">Xã Mỹ Thành   </v>
          </cell>
          <cell r="I5953" t="str">
            <v>40323</v>
          </cell>
        </row>
        <row r="5954">
          <cell r="G5954" t="str">
            <v xml:space="preserve">Xã Sơn Thành </v>
          </cell>
          <cell r="I5954" t="str">
            <v>40323</v>
          </cell>
        </row>
        <row r="5955">
          <cell r="G5955" t="str">
            <v>Xã Tiến Thành</v>
          </cell>
          <cell r="I5955" t="str">
            <v>40323</v>
          </cell>
        </row>
        <row r="5956">
          <cell r="G5956" t="str">
            <v>Xã Hùng Thành</v>
          </cell>
          <cell r="I5956" t="str">
            <v>40323</v>
          </cell>
        </row>
        <row r="5957">
          <cell r="G5957" t="str">
            <v>Xã Diễn Thọ</v>
          </cell>
          <cell r="I5957" t="str">
            <v>40325</v>
          </cell>
        </row>
        <row r="5958">
          <cell r="G5958" t="str">
            <v>Xã Diễn Yên</v>
          </cell>
          <cell r="I5958" t="str">
            <v>40325</v>
          </cell>
        </row>
        <row r="5959">
          <cell r="G5959" t="str">
            <v>Xã Diễn Xuân</v>
          </cell>
          <cell r="I5959" t="str">
            <v>40325</v>
          </cell>
        </row>
        <row r="5960">
          <cell r="G5960" t="str">
            <v>Xã Diễn Bình</v>
          </cell>
          <cell r="I5960" t="str">
            <v>40325</v>
          </cell>
        </row>
        <row r="5961">
          <cell r="G5961" t="str">
            <v>Xã Diễn Đoài</v>
          </cell>
          <cell r="I5961" t="str">
            <v>40325</v>
          </cell>
        </row>
        <row r="5962">
          <cell r="G5962" t="str">
            <v>Xã Diễn Hùng</v>
          </cell>
          <cell r="I5962" t="str">
            <v>40325</v>
          </cell>
        </row>
        <row r="5963">
          <cell r="G5963" t="str">
            <v>Xã Diễn Hải</v>
          </cell>
          <cell r="I5963" t="str">
            <v>40325</v>
          </cell>
        </row>
        <row r="5964">
          <cell r="G5964" t="str">
            <v>Xã Diễn Kim</v>
          </cell>
          <cell r="I5964" t="str">
            <v>40325</v>
          </cell>
        </row>
        <row r="5965">
          <cell r="G5965" t="str">
            <v>Xã Diễn Đồng</v>
          </cell>
          <cell r="I5965" t="str">
            <v>40325</v>
          </cell>
        </row>
        <row r="5966">
          <cell r="G5966" t="str">
            <v>Xã Diễn Quảng</v>
          </cell>
          <cell r="I5966" t="str">
            <v>40325</v>
          </cell>
        </row>
        <row r="5967">
          <cell r="G5967" t="str">
            <v>Xã Diễn Phúc</v>
          </cell>
          <cell r="I5967" t="str">
            <v>40325</v>
          </cell>
        </row>
        <row r="5968">
          <cell r="G5968" t="str">
            <v>Xã Diễn Lợi</v>
          </cell>
          <cell r="I5968" t="str">
            <v>40325</v>
          </cell>
        </row>
        <row r="5969">
          <cell r="G5969" t="str">
            <v>Xã Diễn Lộc</v>
          </cell>
          <cell r="I5969" t="str">
            <v>40325</v>
          </cell>
        </row>
        <row r="5970">
          <cell r="G5970" t="str">
            <v>Xã Diễn Trung</v>
          </cell>
          <cell r="I5970" t="str">
            <v>40325</v>
          </cell>
        </row>
        <row r="5971">
          <cell r="G5971" t="str">
            <v>Xã Diễn An</v>
          </cell>
          <cell r="I5971" t="str">
            <v>40325</v>
          </cell>
        </row>
        <row r="5972">
          <cell r="G5972" t="str">
            <v>Xã Diễn Phú</v>
          </cell>
          <cell r="I5972" t="str">
            <v>40325</v>
          </cell>
        </row>
        <row r="5973">
          <cell r="G5973" t="str">
            <v>Xã Diễn Thắng</v>
          </cell>
          <cell r="I5973" t="str">
            <v>40325</v>
          </cell>
        </row>
        <row r="5974">
          <cell r="G5974" t="str">
            <v>Thị trấn Diễn Châu</v>
          </cell>
          <cell r="I5974" t="str">
            <v>40325</v>
          </cell>
        </row>
        <row r="5975">
          <cell r="G5975" t="str">
            <v>Xã Diễn Lâm</v>
          </cell>
          <cell r="I5975" t="str">
            <v>40325</v>
          </cell>
        </row>
        <row r="5976">
          <cell r="G5976" t="str">
            <v>Xã Diễn Trường</v>
          </cell>
          <cell r="I5976" t="str">
            <v>40325</v>
          </cell>
        </row>
        <row r="5977">
          <cell r="G5977" t="str">
            <v>Xã Diễn Hoàng</v>
          </cell>
          <cell r="I5977" t="str">
            <v>40325</v>
          </cell>
        </row>
        <row r="5978">
          <cell r="G5978" t="str">
            <v>Xã Diễn Mỹ</v>
          </cell>
          <cell r="I5978" t="str">
            <v>40325</v>
          </cell>
        </row>
        <row r="5979">
          <cell r="G5979" t="str">
            <v>Xã Diễn Hồng</v>
          </cell>
          <cell r="I5979" t="str">
            <v>40325</v>
          </cell>
        </row>
        <row r="5980">
          <cell r="G5980" t="str">
            <v>Xã Diễn Phong</v>
          </cell>
          <cell r="I5980" t="str">
            <v>40325</v>
          </cell>
        </row>
        <row r="5981">
          <cell r="G5981" t="str">
            <v>Xã Diễn Tháp</v>
          </cell>
          <cell r="I5981" t="str">
            <v>40325</v>
          </cell>
        </row>
        <row r="5982">
          <cell r="G5982" t="str">
            <v>Xã Diễn Liên</v>
          </cell>
          <cell r="I5982" t="str">
            <v>40325</v>
          </cell>
        </row>
        <row r="5983">
          <cell r="G5983" t="str">
            <v>Xã Diễn Vạn</v>
          </cell>
          <cell r="I5983" t="str">
            <v>40325</v>
          </cell>
        </row>
        <row r="5984">
          <cell r="G5984" t="str">
            <v>Xã Diễn Kỷ</v>
          </cell>
          <cell r="I5984" t="str">
            <v>40325</v>
          </cell>
        </row>
        <row r="5985">
          <cell r="G5985" t="str">
            <v>Xã Diễn Thái</v>
          </cell>
          <cell r="I5985" t="str">
            <v>40325</v>
          </cell>
        </row>
        <row r="5986">
          <cell r="G5986" t="str">
            <v>Xã Diễn Bích</v>
          </cell>
          <cell r="I5986" t="str">
            <v>40325</v>
          </cell>
        </row>
        <row r="5987">
          <cell r="G5987" t="str">
            <v>Xã Diễn Hạnh</v>
          </cell>
          <cell r="I5987" t="str">
            <v>40325</v>
          </cell>
        </row>
        <row r="5988">
          <cell r="G5988" t="str">
            <v>Xã Diễn Ngọc</v>
          </cell>
          <cell r="I5988" t="str">
            <v>40325</v>
          </cell>
        </row>
        <row r="5989">
          <cell r="G5989" t="str">
            <v>Xã Diễn Nguyên</v>
          </cell>
          <cell r="I5989" t="str">
            <v>40325</v>
          </cell>
        </row>
        <row r="5990">
          <cell r="G5990" t="str">
            <v>Xã Diễn Hoa</v>
          </cell>
          <cell r="I5990" t="str">
            <v>40325</v>
          </cell>
        </row>
        <row r="5991">
          <cell r="G5991" t="str">
            <v>Xã Diễn Thành</v>
          </cell>
          <cell r="I5991" t="str">
            <v>40325</v>
          </cell>
        </row>
        <row r="5992">
          <cell r="G5992" t="str">
            <v>Xã Diễn Minh</v>
          </cell>
          <cell r="I5992" t="str">
            <v>40325</v>
          </cell>
        </row>
        <row r="5993">
          <cell r="G5993" t="str">
            <v>Xã Diễn Cát</v>
          </cell>
          <cell r="I5993" t="str">
            <v>40325</v>
          </cell>
        </row>
        <row r="5994">
          <cell r="G5994" t="str">
            <v>Xã Diễn Thịnh</v>
          </cell>
          <cell r="I5994" t="str">
            <v>40325</v>
          </cell>
        </row>
        <row r="5995">
          <cell r="G5995" t="str">
            <v>Xã Diễn Tân</v>
          </cell>
          <cell r="I5995" t="str">
            <v>40325</v>
          </cell>
        </row>
        <row r="5996">
          <cell r="G5996" t="str">
            <v xml:space="preserve">Xã Thọ Sơn </v>
          </cell>
          <cell r="I5996" t="str">
            <v>40327</v>
          </cell>
        </row>
        <row r="5997">
          <cell r="G5997" t="str">
            <v>Xã Lạng Sơn</v>
          </cell>
          <cell r="I5997" t="str">
            <v>40327</v>
          </cell>
        </row>
        <row r="5998">
          <cell r="G5998" t="str">
            <v xml:space="preserve">Xã Bình Sơn    </v>
          </cell>
          <cell r="I5998" t="str">
            <v>40327</v>
          </cell>
        </row>
        <row r="5999">
          <cell r="G5999" t="str">
            <v xml:space="preserve">Xã Cẩm Sơn  </v>
          </cell>
          <cell r="I5999" t="str">
            <v>40327</v>
          </cell>
        </row>
        <row r="6000">
          <cell r="G6000" t="str">
            <v>Xã Tào Sơn</v>
          </cell>
          <cell r="I6000" t="str">
            <v>40327</v>
          </cell>
        </row>
        <row r="6001">
          <cell r="G6001" t="str">
            <v xml:space="preserve">Xã Thạch Sơn   </v>
          </cell>
          <cell r="I6001" t="str">
            <v>40327</v>
          </cell>
        </row>
        <row r="6002">
          <cell r="G6002" t="str">
            <v>Xã Lĩnh Sơn</v>
          </cell>
          <cell r="I6002" t="str">
            <v>40327</v>
          </cell>
        </row>
        <row r="6003">
          <cell r="G6003" t="str">
            <v>Thị trấn Anh Sơn</v>
          </cell>
          <cell r="I6003" t="str">
            <v>40327</v>
          </cell>
        </row>
        <row r="6004">
          <cell r="G6004" t="str">
            <v xml:space="preserve">Xã Thành Sơn  </v>
          </cell>
          <cell r="I6004" t="str">
            <v>40327</v>
          </cell>
        </row>
        <row r="6005">
          <cell r="G6005" t="str">
            <v xml:space="preserve">Xã Tam Sơn  </v>
          </cell>
          <cell r="I6005" t="str">
            <v>40327</v>
          </cell>
        </row>
        <row r="6006">
          <cell r="G6006" t="str">
            <v>Xã Đỉnh Sơn</v>
          </cell>
          <cell r="I6006" t="str">
            <v>40327</v>
          </cell>
        </row>
        <row r="6007">
          <cell r="G6007" t="str">
            <v xml:space="preserve">Xã Hùng Sơn    </v>
          </cell>
          <cell r="I6007" t="str">
            <v>40327</v>
          </cell>
        </row>
        <row r="6008">
          <cell r="G6008" t="str">
            <v>Xã Đức Sơn</v>
          </cell>
          <cell r="I6008" t="str">
            <v>40327</v>
          </cell>
        </row>
        <row r="6009">
          <cell r="G6009" t="str">
            <v>Xã Tường Sơn</v>
          </cell>
          <cell r="I6009" t="str">
            <v>40327</v>
          </cell>
        </row>
        <row r="6010">
          <cell r="G6010" t="str">
            <v xml:space="preserve">Xã Vĩnh Sơn </v>
          </cell>
          <cell r="I6010" t="str">
            <v>40327</v>
          </cell>
        </row>
        <row r="6011">
          <cell r="G6011" t="str">
            <v>Xã Hội Sơn</v>
          </cell>
          <cell r="I6011" t="str">
            <v>40327</v>
          </cell>
        </row>
        <row r="6012">
          <cell r="G6012" t="str">
            <v xml:space="preserve">Xã Phúc Sơn   </v>
          </cell>
          <cell r="I6012" t="str">
            <v>40327</v>
          </cell>
        </row>
        <row r="6013">
          <cell r="G6013" t="str">
            <v xml:space="preserve">Xã Long Sơn  </v>
          </cell>
          <cell r="I6013" t="str">
            <v>40327</v>
          </cell>
        </row>
        <row r="6014">
          <cell r="G6014" t="str">
            <v>Xã Khai Sơn</v>
          </cell>
          <cell r="I6014" t="str">
            <v>40327</v>
          </cell>
        </row>
        <row r="6015">
          <cell r="G6015" t="str">
            <v xml:space="preserve">Xã Cao Sơn   </v>
          </cell>
          <cell r="I6015" t="str">
            <v>40327</v>
          </cell>
        </row>
        <row r="6016">
          <cell r="G6016" t="str">
            <v xml:space="preserve">Xã Hoa Sơn </v>
          </cell>
          <cell r="I6016" t="str">
            <v>40327</v>
          </cell>
        </row>
        <row r="6017">
          <cell r="G6017" t="str">
            <v>Xã Bồi Sơn</v>
          </cell>
          <cell r="I6017" t="str">
            <v>40329</v>
          </cell>
        </row>
        <row r="6018">
          <cell r="G6018" t="str">
            <v xml:space="preserve">Xã Nam Sơn       </v>
          </cell>
          <cell r="I6018" t="str">
            <v>40329</v>
          </cell>
        </row>
        <row r="6019">
          <cell r="G6019" t="str">
            <v>Xã Thuận Sơn</v>
          </cell>
          <cell r="I6019" t="str">
            <v>40329</v>
          </cell>
        </row>
        <row r="6020">
          <cell r="G6020" t="str">
            <v>Xã Mỹ Sơn</v>
          </cell>
          <cell r="I6020" t="str">
            <v>40329</v>
          </cell>
        </row>
        <row r="6021">
          <cell r="G6021" t="str">
            <v xml:space="preserve">Xã Minh Sơn    </v>
          </cell>
          <cell r="I6021" t="str">
            <v>40329</v>
          </cell>
        </row>
        <row r="6022">
          <cell r="G6022" t="str">
            <v xml:space="preserve">Xã Lam Sơn   </v>
          </cell>
          <cell r="I6022" t="str">
            <v>40329</v>
          </cell>
        </row>
        <row r="6023">
          <cell r="G6023" t="str">
            <v xml:space="preserve">Xã Ngọc Sơn      </v>
          </cell>
          <cell r="I6023" t="str">
            <v>40329</v>
          </cell>
        </row>
        <row r="6024">
          <cell r="G6024" t="str">
            <v xml:space="preserve">Xã Hòa Sơn   </v>
          </cell>
          <cell r="I6024" t="str">
            <v>40329</v>
          </cell>
        </row>
        <row r="6025">
          <cell r="G6025" t="str">
            <v>Xã Lưu Sơn</v>
          </cell>
          <cell r="I6025" t="str">
            <v>40329</v>
          </cell>
        </row>
        <row r="6026">
          <cell r="G6026" t="str">
            <v>Xã Đà Sơn</v>
          </cell>
          <cell r="I6026" t="str">
            <v>40329</v>
          </cell>
        </row>
        <row r="6027">
          <cell r="G6027" t="str">
            <v xml:space="preserve">Xã Quang Sơn   </v>
          </cell>
          <cell r="I6027" t="str">
            <v>40329</v>
          </cell>
        </row>
        <row r="6028">
          <cell r="G6028" t="str">
            <v>Thị trấn Đô Lương</v>
          </cell>
          <cell r="I6028" t="str">
            <v>40329</v>
          </cell>
        </row>
        <row r="6029">
          <cell r="G6029" t="str">
            <v xml:space="preserve">Xã Hồng Sơn </v>
          </cell>
          <cell r="I6029" t="str">
            <v>40329</v>
          </cell>
        </row>
        <row r="6030">
          <cell r="G6030" t="str">
            <v>Xã Bài Sơn</v>
          </cell>
          <cell r="I6030" t="str">
            <v>40329</v>
          </cell>
        </row>
        <row r="6031">
          <cell r="G6031" t="str">
            <v xml:space="preserve">Xã Bắc Sơn         </v>
          </cell>
          <cell r="I6031" t="str">
            <v>40329</v>
          </cell>
        </row>
        <row r="6032">
          <cell r="G6032" t="str">
            <v xml:space="preserve">Xã Tràng Sơn </v>
          </cell>
          <cell r="I6032" t="str">
            <v>40329</v>
          </cell>
        </row>
        <row r="6033">
          <cell r="G6033" t="str">
            <v xml:space="preserve">Xã Thượng Sơn </v>
          </cell>
          <cell r="I6033" t="str">
            <v>40329</v>
          </cell>
        </row>
        <row r="6034">
          <cell r="G6034" t="str">
            <v>Xã Đặng Sơn</v>
          </cell>
          <cell r="I6034" t="str">
            <v>40329</v>
          </cell>
        </row>
        <row r="6035">
          <cell r="G6035" t="str">
            <v xml:space="preserve">Xã Đông Sơn     </v>
          </cell>
          <cell r="I6035" t="str">
            <v>40329</v>
          </cell>
        </row>
        <row r="6036">
          <cell r="G6036" t="str">
            <v xml:space="preserve">Xã Yên Sơn        </v>
          </cell>
          <cell r="I6036" t="str">
            <v>40329</v>
          </cell>
        </row>
        <row r="6037">
          <cell r="G6037" t="str">
            <v xml:space="preserve">Xã Văn Sơn   </v>
          </cell>
          <cell r="I6037" t="str">
            <v>40329</v>
          </cell>
        </row>
        <row r="6038">
          <cell r="G6038" t="str">
            <v>Xã Lạc Sơn</v>
          </cell>
          <cell r="I6038" t="str">
            <v>40329</v>
          </cell>
        </row>
        <row r="6039">
          <cell r="G6039" t="str">
            <v xml:space="preserve">Xã Tân Sơn       </v>
          </cell>
          <cell r="I6039" t="str">
            <v>40329</v>
          </cell>
        </row>
        <row r="6040">
          <cell r="G6040" t="str">
            <v xml:space="preserve">Xã Thái Sơn      </v>
          </cell>
          <cell r="I6040" t="str">
            <v>40329</v>
          </cell>
        </row>
        <row r="6041">
          <cell r="G6041" t="str">
            <v>Xã Thịnh Sơn</v>
          </cell>
          <cell r="I6041" t="str">
            <v>40329</v>
          </cell>
        </row>
        <row r="6042">
          <cell r="G6042" t="str">
            <v xml:space="preserve">Xã Trung Sơn     </v>
          </cell>
          <cell r="I6042" t="str">
            <v>40329</v>
          </cell>
        </row>
        <row r="6043">
          <cell r="G6043" t="str">
            <v xml:space="preserve">Xã Xuân Sơn    </v>
          </cell>
          <cell r="I6043" t="str">
            <v>40329</v>
          </cell>
        </row>
        <row r="6044">
          <cell r="G6044" t="str">
            <v>Xã Nhân Sơn</v>
          </cell>
          <cell r="I6044" t="str">
            <v>40329</v>
          </cell>
        </row>
        <row r="6045">
          <cell r="G6045" t="str">
            <v>Xã Hiến Sơn</v>
          </cell>
          <cell r="I6045" t="str">
            <v>40329</v>
          </cell>
        </row>
        <row r="6046">
          <cell r="G6046" t="str">
            <v>Xã Trù Sơn</v>
          </cell>
          <cell r="I6046" t="str">
            <v>40329</v>
          </cell>
        </row>
        <row r="6047">
          <cell r="G6047" t="str">
            <v xml:space="preserve">Xã Đại Sơn  </v>
          </cell>
          <cell r="I6047" t="str">
            <v>40329</v>
          </cell>
        </row>
        <row r="6048">
          <cell r="G6048" t="str">
            <v>Xã Giang Sơn Đông</v>
          </cell>
          <cell r="I6048" t="str">
            <v>40329</v>
          </cell>
        </row>
        <row r="6049">
          <cell r="G6049" t="str">
            <v>Xã Giang Sơn Tây</v>
          </cell>
          <cell r="I6049" t="str">
            <v>40329</v>
          </cell>
        </row>
        <row r="6050">
          <cell r="G6050" t="str">
            <v xml:space="preserve">Xã Thanh Phong  </v>
          </cell>
          <cell r="I6050" t="str">
            <v>40331</v>
          </cell>
        </row>
        <row r="6051">
          <cell r="G6051" t="str">
            <v xml:space="preserve">Xã Ngọc Sơn       </v>
          </cell>
          <cell r="I6051" t="str">
            <v>40331</v>
          </cell>
        </row>
        <row r="6052">
          <cell r="G6052" t="str">
            <v xml:space="preserve">Xã Thanh Yên </v>
          </cell>
          <cell r="I6052" t="str">
            <v>40331</v>
          </cell>
        </row>
        <row r="6053">
          <cell r="G6053" t="str">
            <v xml:space="preserve">Xã Thanh Đức </v>
          </cell>
          <cell r="I6053" t="str">
            <v>40331</v>
          </cell>
        </row>
        <row r="6054">
          <cell r="G6054" t="str">
            <v>Xã Cát Văn</v>
          </cell>
          <cell r="I6054" t="str">
            <v>40331</v>
          </cell>
        </row>
        <row r="6055">
          <cell r="G6055" t="str">
            <v xml:space="preserve">Xã Thanh Hòa </v>
          </cell>
          <cell r="I6055" t="str">
            <v>40331</v>
          </cell>
        </row>
        <row r="6056">
          <cell r="G6056" t="str">
            <v>Xã Thanh Tiên</v>
          </cell>
          <cell r="I6056" t="str">
            <v>40331</v>
          </cell>
        </row>
        <row r="6057">
          <cell r="G6057" t="str">
            <v xml:space="preserve">Xã Thanh Văn </v>
          </cell>
          <cell r="I6057" t="str">
            <v>40331</v>
          </cell>
        </row>
        <row r="6058">
          <cell r="G6058" t="str">
            <v>Xã Thanh Lĩnh</v>
          </cell>
          <cell r="I6058" t="str">
            <v>40331</v>
          </cell>
        </row>
        <row r="6059">
          <cell r="G6059" t="str">
            <v>Xã Thanh Chi</v>
          </cell>
          <cell r="I6059" t="str">
            <v>40331</v>
          </cell>
        </row>
        <row r="6060">
          <cell r="G6060" t="str">
            <v xml:space="preserve">Xã Thanh Khê </v>
          </cell>
          <cell r="I6060" t="str">
            <v>40331</v>
          </cell>
        </row>
        <row r="6061">
          <cell r="G6061" t="str">
            <v>Xã Thanh Khai</v>
          </cell>
          <cell r="I6061" t="str">
            <v>40331</v>
          </cell>
        </row>
        <row r="6062">
          <cell r="G6062" t="str">
            <v xml:space="preserve">Xã Thanh Tùng </v>
          </cell>
          <cell r="I6062" t="str">
            <v>40331</v>
          </cell>
        </row>
        <row r="6063">
          <cell r="G6063" t="str">
            <v xml:space="preserve">Xã Thanh Xuân    </v>
          </cell>
          <cell r="I6063" t="str">
            <v>40331</v>
          </cell>
        </row>
        <row r="6064">
          <cell r="G6064" t="str">
            <v>Thị trấn Thanh Chương</v>
          </cell>
          <cell r="I6064" t="str">
            <v>40331</v>
          </cell>
        </row>
        <row r="6065">
          <cell r="G6065" t="str">
            <v>Xã Thanh Nho</v>
          </cell>
          <cell r="I6065" t="str">
            <v>40331</v>
          </cell>
        </row>
        <row r="6066">
          <cell r="G6066" t="str">
            <v>Xã Hạnh Lâm</v>
          </cell>
          <cell r="I6066" t="str">
            <v>40331</v>
          </cell>
        </row>
        <row r="6067">
          <cell r="G6067" t="str">
            <v>Xã Phong Thịnh</v>
          </cell>
          <cell r="I6067" t="str">
            <v>40331</v>
          </cell>
        </row>
        <row r="6068">
          <cell r="G6068" t="str">
            <v xml:space="preserve">Xã Thanh Mỹ </v>
          </cell>
          <cell r="I6068" t="str">
            <v>40331</v>
          </cell>
        </row>
        <row r="6069">
          <cell r="G6069" t="str">
            <v xml:space="preserve">Xã Thanh Hưng </v>
          </cell>
          <cell r="I6069" t="str">
            <v>40331</v>
          </cell>
        </row>
        <row r="6070">
          <cell r="G6070" t="str">
            <v>Xã Thanh Liên</v>
          </cell>
          <cell r="I6070" t="str">
            <v>40331</v>
          </cell>
        </row>
        <row r="6071">
          <cell r="G6071" t="str">
            <v>Xã Thanh Tường</v>
          </cell>
          <cell r="I6071" t="str">
            <v>40331</v>
          </cell>
        </row>
        <row r="6072">
          <cell r="G6072" t="str">
            <v>Xã Thanh Đồng</v>
          </cell>
          <cell r="I6072" t="str">
            <v>40331</v>
          </cell>
        </row>
        <row r="6073">
          <cell r="G6073" t="str">
            <v>Xã Thanh Ngọc</v>
          </cell>
          <cell r="I6073" t="str">
            <v>40331</v>
          </cell>
        </row>
        <row r="6074">
          <cell r="G6074" t="str">
            <v xml:space="preserve">Xã Thanh Hương </v>
          </cell>
          <cell r="I6074" t="str">
            <v>40331</v>
          </cell>
        </row>
        <row r="6075">
          <cell r="G6075" t="str">
            <v xml:space="preserve">Xã Đồng Văn    </v>
          </cell>
          <cell r="I6075" t="str">
            <v>40331</v>
          </cell>
        </row>
        <row r="6076">
          <cell r="G6076" t="str">
            <v>Xã Thanh Thịnh</v>
          </cell>
          <cell r="I6076" t="str">
            <v>40331</v>
          </cell>
        </row>
        <row r="6077">
          <cell r="G6077" t="str">
            <v xml:space="preserve">Xã Thanh An  </v>
          </cell>
          <cell r="I6077" t="str">
            <v>40331</v>
          </cell>
        </row>
        <row r="6078">
          <cell r="G6078" t="str">
            <v>Xã Xuân Tường</v>
          </cell>
          <cell r="I6078" t="str">
            <v>40331</v>
          </cell>
        </row>
        <row r="6079">
          <cell r="G6079" t="str">
            <v>Xã Thanh Dương</v>
          </cell>
          <cell r="I6079" t="str">
            <v>40331</v>
          </cell>
        </row>
        <row r="6080">
          <cell r="G6080" t="str">
            <v xml:space="preserve">Xã Thanh Lương   </v>
          </cell>
          <cell r="I6080" t="str">
            <v>40331</v>
          </cell>
        </row>
        <row r="6081">
          <cell r="G6081" t="str">
            <v>Xã Võ Liệt</v>
          </cell>
          <cell r="I6081" t="str">
            <v>40331</v>
          </cell>
        </row>
        <row r="6082">
          <cell r="G6082" t="str">
            <v xml:space="preserve">Xã Thanh Long   </v>
          </cell>
          <cell r="I6082" t="str">
            <v>40331</v>
          </cell>
        </row>
        <row r="6083">
          <cell r="G6083" t="str">
            <v xml:space="preserve">Xã Thanh Thủy    </v>
          </cell>
          <cell r="I6083" t="str">
            <v>40331</v>
          </cell>
        </row>
        <row r="6084">
          <cell r="G6084" t="str">
            <v xml:space="preserve">Xã Thanh Hà  </v>
          </cell>
          <cell r="I6084" t="str">
            <v>40331</v>
          </cell>
        </row>
        <row r="6085">
          <cell r="G6085" t="str">
            <v xml:space="preserve">Xã Thanh Giang </v>
          </cell>
          <cell r="I6085" t="str">
            <v>40331</v>
          </cell>
        </row>
        <row r="6086">
          <cell r="G6086" t="str">
            <v xml:space="preserve">Xã Thanh Lâm    </v>
          </cell>
          <cell r="I6086" t="str">
            <v>40331</v>
          </cell>
        </row>
        <row r="6087">
          <cell r="G6087" t="str">
            <v xml:space="preserve">Xã Thanh Mai  </v>
          </cell>
          <cell r="I6087" t="str">
            <v>40331</v>
          </cell>
        </row>
        <row r="6088">
          <cell r="G6088" t="str">
            <v xml:space="preserve">Xã Thanh Sơn       </v>
          </cell>
          <cell r="I6088" t="str">
            <v>40331</v>
          </cell>
        </row>
        <row r="6089">
          <cell r="G6089" t="str">
            <v xml:space="preserve">Xã Ngọc Lâm </v>
          </cell>
          <cell r="I6089" t="str">
            <v>40331</v>
          </cell>
        </row>
        <row r="6090">
          <cell r="G6090" t="str">
            <v>Xã Nghi Quang</v>
          </cell>
          <cell r="I6090" t="str">
            <v>40333</v>
          </cell>
        </row>
        <row r="6091">
          <cell r="G6091" t="str">
            <v>Xã Nghi Công Nam</v>
          </cell>
          <cell r="I6091" t="str">
            <v>40333</v>
          </cell>
        </row>
        <row r="6092">
          <cell r="G6092" t="str">
            <v>Xã Nghi Thái</v>
          </cell>
          <cell r="I6092" t="str">
            <v>40333</v>
          </cell>
        </row>
        <row r="6093">
          <cell r="G6093" t="str">
            <v>Xã Nghi Phương</v>
          </cell>
          <cell r="I6093" t="str">
            <v>40333</v>
          </cell>
        </row>
        <row r="6094">
          <cell r="G6094" t="str">
            <v>Xã Nghi Hợp</v>
          </cell>
          <cell r="I6094" t="str">
            <v>40333</v>
          </cell>
        </row>
        <row r="6095">
          <cell r="G6095" t="str">
            <v>Xã Nghi Công Bắc</v>
          </cell>
          <cell r="I6095" t="str">
            <v>40333</v>
          </cell>
        </row>
        <row r="6096">
          <cell r="G6096" t="str">
            <v>Xã Nghi Trường</v>
          </cell>
          <cell r="I6096" t="str">
            <v>40333</v>
          </cell>
        </row>
        <row r="6097">
          <cell r="G6097" t="str">
            <v>Xã Nghi Vạn</v>
          </cell>
          <cell r="I6097" t="str">
            <v>40333</v>
          </cell>
        </row>
        <row r="6098">
          <cell r="G6098" t="str">
            <v>Thị trấn Quán Hành</v>
          </cell>
          <cell r="I6098" t="str">
            <v>40333</v>
          </cell>
        </row>
        <row r="6099">
          <cell r="G6099" t="str">
            <v>Xã Nghi Văn</v>
          </cell>
          <cell r="I6099" t="str">
            <v>40333</v>
          </cell>
        </row>
        <row r="6100">
          <cell r="G6100" t="str">
            <v>Xã Nghi Yên</v>
          </cell>
          <cell r="I6100" t="str">
            <v>40333</v>
          </cell>
        </row>
        <row r="6101">
          <cell r="G6101" t="str">
            <v>Xã Nghi Tiến</v>
          </cell>
          <cell r="I6101" t="str">
            <v>40333</v>
          </cell>
        </row>
        <row r="6102">
          <cell r="G6102" t="str">
            <v>Xã Nghi Hưng</v>
          </cell>
          <cell r="I6102" t="str">
            <v>40333</v>
          </cell>
        </row>
        <row r="6103">
          <cell r="G6103" t="str">
            <v>Xã Nghi Đồng</v>
          </cell>
          <cell r="I6103" t="str">
            <v>40333</v>
          </cell>
        </row>
        <row r="6104">
          <cell r="G6104" t="str">
            <v>Xã Nghi Thiết</v>
          </cell>
          <cell r="I6104" t="str">
            <v>40333</v>
          </cell>
        </row>
        <row r="6105">
          <cell r="G6105" t="str">
            <v>Xã Nghi Lâm</v>
          </cell>
          <cell r="I6105" t="str">
            <v>40333</v>
          </cell>
        </row>
        <row r="6106">
          <cell r="G6106" t="str">
            <v>Xã Nghi Kiều</v>
          </cell>
          <cell r="I6106" t="str">
            <v>40333</v>
          </cell>
        </row>
        <row r="6107">
          <cell r="G6107" t="str">
            <v>Xã Nghi Mỹ</v>
          </cell>
          <cell r="I6107" t="str">
            <v>40333</v>
          </cell>
        </row>
        <row r="6108">
          <cell r="G6108" t="str">
            <v>Xã Nghi Thuận</v>
          </cell>
          <cell r="I6108" t="str">
            <v>40333</v>
          </cell>
        </row>
        <row r="6109">
          <cell r="G6109" t="str">
            <v>Xã Nghi Long</v>
          </cell>
          <cell r="I6109" t="str">
            <v>40333</v>
          </cell>
        </row>
        <row r="6110">
          <cell r="G6110" t="str">
            <v>Xã Nghi Xá</v>
          </cell>
          <cell r="I6110" t="str">
            <v>40333</v>
          </cell>
        </row>
        <row r="6111">
          <cell r="G6111" t="str">
            <v>Xã Nghi Hoa</v>
          </cell>
          <cell r="I6111" t="str">
            <v>40333</v>
          </cell>
        </row>
        <row r="6112">
          <cell r="G6112" t="str">
            <v>Xã Nghi Khánh</v>
          </cell>
          <cell r="I6112" t="str">
            <v>40333</v>
          </cell>
        </row>
        <row r="6113">
          <cell r="G6113" t="str">
            <v>Xã Nghi Thịnh</v>
          </cell>
          <cell r="I6113" t="str">
            <v>40333</v>
          </cell>
        </row>
        <row r="6114">
          <cell r="G6114" t="str">
            <v>Xã Nghi Thạch</v>
          </cell>
          <cell r="I6114" t="str">
            <v>40333</v>
          </cell>
        </row>
        <row r="6115">
          <cell r="G6115" t="str">
            <v>Xã Nghi Trung</v>
          </cell>
          <cell r="I6115" t="str">
            <v>40333</v>
          </cell>
        </row>
        <row r="6116">
          <cell r="G6116" t="str">
            <v>Xã Nghi Diên</v>
          </cell>
          <cell r="I6116" t="str">
            <v>40333</v>
          </cell>
        </row>
        <row r="6117">
          <cell r="G6117" t="str">
            <v>Xã Nghi Phong</v>
          </cell>
          <cell r="I6117" t="str">
            <v>40333</v>
          </cell>
        </row>
        <row r="6118">
          <cell r="G6118" t="str">
            <v>Xã Nghi Xuân</v>
          </cell>
          <cell r="I6118" t="str">
            <v>40333</v>
          </cell>
        </row>
        <row r="6119">
          <cell r="G6119" t="str">
            <v xml:space="preserve">Xã Nghi ân </v>
          </cell>
          <cell r="I6119" t="str">
            <v>40333</v>
          </cell>
        </row>
        <row r="6120">
          <cell r="G6120" t="str">
            <v>Xã Phúc Thọ</v>
          </cell>
          <cell r="I6120" t="str">
            <v>40333</v>
          </cell>
        </row>
        <row r="6121">
          <cell r="G6121" t="str">
            <v>Xã Nam Kim</v>
          </cell>
          <cell r="I6121" t="str">
            <v>40335</v>
          </cell>
        </row>
        <row r="6122">
          <cell r="G6122" t="str">
            <v xml:space="preserve">Xã Hùng Tiến    </v>
          </cell>
          <cell r="I6122" t="str">
            <v>40335</v>
          </cell>
        </row>
        <row r="6123">
          <cell r="G6123" t="str">
            <v xml:space="preserve">Xã Nam Hưng   </v>
          </cell>
          <cell r="I6123" t="str">
            <v>40335</v>
          </cell>
        </row>
        <row r="6124">
          <cell r="G6124" t="str">
            <v xml:space="preserve">Xã Nam Xuân </v>
          </cell>
          <cell r="I6124" t="str">
            <v>40335</v>
          </cell>
        </row>
        <row r="6125">
          <cell r="G6125" t="str">
            <v xml:space="preserve">Xã Nam Giang </v>
          </cell>
          <cell r="I6125" t="str">
            <v>40335</v>
          </cell>
        </row>
        <row r="6126">
          <cell r="G6126" t="str">
            <v xml:space="preserve">Xã Nam Tân </v>
          </cell>
          <cell r="I6126" t="str">
            <v>40335</v>
          </cell>
        </row>
        <row r="6127">
          <cell r="G6127" t="str">
            <v xml:space="preserve">Xã Xuân Lâm  </v>
          </cell>
          <cell r="I6127" t="str">
            <v>40335</v>
          </cell>
        </row>
        <row r="6128">
          <cell r="G6128" t="str">
            <v xml:space="preserve">Xã Nam Cường   </v>
          </cell>
          <cell r="I6128" t="str">
            <v>40335</v>
          </cell>
        </row>
        <row r="6129">
          <cell r="G6129" t="str">
            <v>Thị trấn Nam Đàn</v>
          </cell>
          <cell r="I6129" t="str">
            <v>40335</v>
          </cell>
        </row>
        <row r="6130">
          <cell r="G6130" t="str">
            <v>Xã Nam Nghĩa</v>
          </cell>
          <cell r="I6130" t="str">
            <v>40335</v>
          </cell>
        </row>
        <row r="6131">
          <cell r="G6131" t="str">
            <v xml:space="preserve">Xã Nam Thanh  </v>
          </cell>
          <cell r="I6131" t="str">
            <v>40335</v>
          </cell>
        </row>
        <row r="6132">
          <cell r="G6132" t="str">
            <v>Xã Nam Anh</v>
          </cell>
          <cell r="I6132" t="str">
            <v>40335</v>
          </cell>
        </row>
        <row r="6133">
          <cell r="G6133" t="str">
            <v xml:space="preserve">Xã Nam Thái </v>
          </cell>
          <cell r="I6133" t="str">
            <v>40335</v>
          </cell>
        </row>
        <row r="6134">
          <cell r="G6134" t="str">
            <v>Xã Vân Diên</v>
          </cell>
          <cell r="I6134" t="str">
            <v>40335</v>
          </cell>
        </row>
        <row r="6135">
          <cell r="G6135" t="str">
            <v>Xã Nam Lĩnh</v>
          </cell>
          <cell r="I6135" t="str">
            <v>40335</v>
          </cell>
        </row>
        <row r="6136">
          <cell r="G6136" t="str">
            <v xml:space="preserve">Xã Xuân Hòa       </v>
          </cell>
          <cell r="I6136" t="str">
            <v>40335</v>
          </cell>
        </row>
        <row r="6137">
          <cell r="G6137" t="str">
            <v xml:space="preserve">Xã Nam Thượng </v>
          </cell>
          <cell r="I6137" t="str">
            <v>40335</v>
          </cell>
        </row>
        <row r="6138">
          <cell r="G6138" t="str">
            <v>Xã Kim Liên</v>
          </cell>
          <cell r="I6138" t="str">
            <v>40335</v>
          </cell>
        </row>
        <row r="6139">
          <cell r="G6139" t="str">
            <v>Xã Nam Lộc</v>
          </cell>
          <cell r="I6139" t="str">
            <v>40335</v>
          </cell>
        </row>
        <row r="6140">
          <cell r="G6140" t="str">
            <v>Xã Hồng Long</v>
          </cell>
          <cell r="I6140" t="str">
            <v>40335</v>
          </cell>
        </row>
        <row r="6141">
          <cell r="G6141" t="str">
            <v>Xã Nam Cát</v>
          </cell>
          <cell r="I6141" t="str">
            <v>40335</v>
          </cell>
        </row>
        <row r="6142">
          <cell r="G6142" t="str">
            <v>Xã Khánh Sơn</v>
          </cell>
          <cell r="I6142" t="str">
            <v>40335</v>
          </cell>
        </row>
        <row r="6143">
          <cell r="G6143" t="str">
            <v>Xã Nam Phúc</v>
          </cell>
          <cell r="I6143" t="str">
            <v>40335</v>
          </cell>
        </row>
        <row r="6144">
          <cell r="G6144" t="str">
            <v xml:space="preserve">Xã Nam Trung  </v>
          </cell>
          <cell r="I6144" t="str">
            <v>40335</v>
          </cell>
        </row>
        <row r="6145">
          <cell r="G6145" t="str">
            <v>Xã Hưng Lợi</v>
          </cell>
          <cell r="I6145" t="str">
            <v>40337</v>
          </cell>
        </row>
        <row r="6146">
          <cell r="G6146" t="str">
            <v>Xã Hưng Trung</v>
          </cell>
          <cell r="I6146" t="str">
            <v>40337</v>
          </cell>
        </row>
        <row r="6147">
          <cell r="G6147" t="str">
            <v xml:space="preserve">Xã Hưng Đạo        </v>
          </cell>
          <cell r="I6147" t="str">
            <v>40337</v>
          </cell>
        </row>
        <row r="6148">
          <cell r="G6148" t="str">
            <v>Xã Hưng Thông</v>
          </cell>
          <cell r="I6148" t="str">
            <v>40337</v>
          </cell>
        </row>
        <row r="6149">
          <cell r="G6149" t="str">
            <v>Xã Hưng Phúc</v>
          </cell>
          <cell r="I6149" t="str">
            <v>40337</v>
          </cell>
        </row>
        <row r="6150">
          <cell r="G6150" t="str">
            <v>Xã Hưng Châu</v>
          </cell>
          <cell r="I6150" t="str">
            <v>40337</v>
          </cell>
        </row>
        <row r="6151">
          <cell r="G6151" t="str">
            <v xml:space="preserve">Xã Hưng Khánh </v>
          </cell>
          <cell r="I6151" t="str">
            <v>40337</v>
          </cell>
        </row>
        <row r="6152">
          <cell r="G6152" t="str">
            <v>Thị trấn Hưng Nguyên</v>
          </cell>
          <cell r="I6152" t="str">
            <v>40337</v>
          </cell>
        </row>
        <row r="6153">
          <cell r="G6153" t="str">
            <v>Xã Hưng Yên</v>
          </cell>
          <cell r="I6153" t="str">
            <v>40337</v>
          </cell>
        </row>
        <row r="6154">
          <cell r="G6154" t="str">
            <v>Xã Hưng Tây</v>
          </cell>
          <cell r="I6154" t="str">
            <v>40337</v>
          </cell>
        </row>
        <row r="6155">
          <cell r="G6155" t="str">
            <v>Xã Hưng Mỹ</v>
          </cell>
          <cell r="I6155" t="str">
            <v>40337</v>
          </cell>
        </row>
        <row r="6156">
          <cell r="G6156" t="str">
            <v xml:space="preserve">Xã Hưng Thịnh   </v>
          </cell>
          <cell r="I6156" t="str">
            <v>40337</v>
          </cell>
        </row>
        <row r="6157">
          <cell r="G6157" t="str">
            <v>Xã Hưng Lĩnh</v>
          </cell>
          <cell r="I6157" t="str">
            <v>40337</v>
          </cell>
        </row>
        <row r="6158">
          <cell r="G6158" t="str">
            <v>Xã Hưng Tân</v>
          </cell>
          <cell r="I6158" t="str">
            <v>40337</v>
          </cell>
        </row>
        <row r="6159">
          <cell r="G6159" t="str">
            <v>Xã Hưng Thắng</v>
          </cell>
          <cell r="I6159" t="str">
            <v>40337</v>
          </cell>
        </row>
        <row r="6160">
          <cell r="G6160" t="str">
            <v xml:space="preserve">Xã Hưng Long   </v>
          </cell>
          <cell r="I6160" t="str">
            <v>40337</v>
          </cell>
        </row>
        <row r="6161">
          <cell r="G6161" t="str">
            <v>Xã Hưng Tiến</v>
          </cell>
          <cell r="I6161" t="str">
            <v>40337</v>
          </cell>
        </row>
        <row r="6162">
          <cell r="G6162" t="str">
            <v>Xã Hưng Xá</v>
          </cell>
          <cell r="I6162" t="str">
            <v>40337</v>
          </cell>
        </row>
        <row r="6163">
          <cell r="G6163" t="str">
            <v>Xã Hưng Xuân</v>
          </cell>
          <cell r="I6163" t="str">
            <v>40337</v>
          </cell>
        </row>
        <row r="6164">
          <cell r="G6164" t="str">
            <v xml:space="preserve">Xã Hưng Nhân </v>
          </cell>
          <cell r="I6164" t="str">
            <v>40337</v>
          </cell>
        </row>
        <row r="6165">
          <cell r="G6165" t="str">
            <v>Xã Hưng Phú</v>
          </cell>
          <cell r="I6165" t="str">
            <v>40337</v>
          </cell>
        </row>
        <row r="6166">
          <cell r="G6166" t="str">
            <v>Xã Hưng Lam</v>
          </cell>
          <cell r="I6166" t="str">
            <v>40337</v>
          </cell>
        </row>
        <row r="6167">
          <cell r="G6167" t="str">
            <v>Xã Hưng Yên Bắc</v>
          </cell>
          <cell r="I6167" t="str">
            <v>40337</v>
          </cell>
        </row>
        <row r="6168">
          <cell r="G6168" t="str">
            <v>Phường Quỳnh Thiện</v>
          </cell>
          <cell r="I6168" t="str">
            <v>40339</v>
          </cell>
        </row>
        <row r="6169">
          <cell r="G6169" t="str">
            <v>Phường Quỳnh Dị</v>
          </cell>
          <cell r="I6169" t="str">
            <v>40339</v>
          </cell>
        </row>
        <row r="6170">
          <cell r="G6170" t="str">
            <v>Phường Mai Hùng</v>
          </cell>
          <cell r="I6170" t="str">
            <v>40339</v>
          </cell>
        </row>
        <row r="6171">
          <cell r="G6171" t="str">
            <v>Phường Quỳnh Phương</v>
          </cell>
          <cell r="I6171" t="str">
            <v>40339</v>
          </cell>
        </row>
        <row r="6172">
          <cell r="G6172" t="str">
            <v>Phường Quỳnh Xuân</v>
          </cell>
          <cell r="I6172" t="str">
            <v>40339</v>
          </cell>
        </row>
        <row r="6173">
          <cell r="G6173" t="str">
            <v xml:space="preserve">Xã Quỳnh Trang </v>
          </cell>
          <cell r="I6173" t="str">
            <v>40339</v>
          </cell>
        </row>
        <row r="6174">
          <cell r="G6174" t="str">
            <v>Xã Quỳnh Lập</v>
          </cell>
          <cell r="I6174" t="str">
            <v>40339</v>
          </cell>
        </row>
        <row r="6175">
          <cell r="G6175" t="str">
            <v>Xã Quỳnh Liên</v>
          </cell>
          <cell r="I6175" t="str">
            <v>40339</v>
          </cell>
        </row>
        <row r="6176">
          <cell r="G6176" t="str">
            <v>Xã Quỳnh Vinh</v>
          </cell>
          <cell r="I6176" t="str">
            <v>40339</v>
          </cell>
        </row>
        <row r="6177">
          <cell r="G6177" t="str">
            <v>Xã Quỳnh Lộc</v>
          </cell>
          <cell r="I6177" t="str">
            <v>40339</v>
          </cell>
        </row>
        <row r="6178">
          <cell r="G6178" t="str">
            <v>Phường Thạch Linh</v>
          </cell>
          <cell r="I6178" t="str">
            <v>40501</v>
          </cell>
        </row>
        <row r="6179">
          <cell r="G6179" t="str">
            <v>Phường Nam Hà</v>
          </cell>
          <cell r="I6179" t="str">
            <v>40501</v>
          </cell>
        </row>
        <row r="6180">
          <cell r="G6180" t="str">
            <v xml:space="preserve">Phường Hà Huy Tập </v>
          </cell>
          <cell r="I6180" t="str">
            <v>40501</v>
          </cell>
        </row>
        <row r="6181">
          <cell r="G6181" t="str">
            <v>Xã Thạch Hạ</v>
          </cell>
          <cell r="I6181" t="str">
            <v>40501</v>
          </cell>
        </row>
        <row r="6182">
          <cell r="G6182" t="str">
            <v xml:space="preserve">Xã Thạch Bình  </v>
          </cell>
          <cell r="I6182" t="str">
            <v>40501</v>
          </cell>
        </row>
        <row r="6183">
          <cell r="G6183" t="str">
            <v xml:space="preserve">Phường Trần Phú     </v>
          </cell>
          <cell r="I6183" t="str">
            <v>40501</v>
          </cell>
        </row>
        <row r="6184">
          <cell r="G6184" t="str">
            <v>Phường Bắc Hà</v>
          </cell>
          <cell r="I6184" t="str">
            <v>40501</v>
          </cell>
        </row>
        <row r="6185">
          <cell r="G6185" t="str">
            <v xml:space="preserve">Phường Tân Giang </v>
          </cell>
          <cell r="I6185" t="str">
            <v>40501</v>
          </cell>
        </row>
        <row r="6186">
          <cell r="G6186" t="str">
            <v>Phường Đại Nài</v>
          </cell>
          <cell r="I6186" t="str">
            <v>40501</v>
          </cell>
        </row>
        <row r="6187">
          <cell r="G6187" t="str">
            <v>Xã Thạch Trung</v>
          </cell>
          <cell r="I6187" t="str">
            <v>40501</v>
          </cell>
        </row>
        <row r="6188">
          <cell r="G6188" t="str">
            <v xml:space="preserve"> Phường Thạch Quý</v>
          </cell>
          <cell r="I6188" t="str">
            <v>40501</v>
          </cell>
        </row>
        <row r="6189">
          <cell r="G6189" t="str">
            <v xml:space="preserve"> Phường Văn Yên</v>
          </cell>
          <cell r="I6189" t="str">
            <v>40501</v>
          </cell>
        </row>
        <row r="6190">
          <cell r="G6190" t="str">
            <v>Xã Thạch Môn</v>
          </cell>
          <cell r="I6190" t="str">
            <v>40501</v>
          </cell>
        </row>
        <row r="6191">
          <cell r="G6191" t="str">
            <v xml:space="preserve">Xã Thạch Đồng  </v>
          </cell>
          <cell r="I6191" t="str">
            <v>40501</v>
          </cell>
        </row>
        <row r="6192">
          <cell r="G6192" t="str">
            <v>Xã Thạch Hưng</v>
          </cell>
          <cell r="I6192" t="str">
            <v>40501</v>
          </cell>
        </row>
        <row r="6193">
          <cell r="G6193" t="str">
            <v xml:space="preserve">Phường Nguyễn Du  </v>
          </cell>
          <cell r="I6193" t="str">
            <v>40501</v>
          </cell>
        </row>
        <row r="6194">
          <cell r="G6194" t="str">
            <v>Phường Nam Hồng</v>
          </cell>
          <cell r="I6194" t="str">
            <v>40503</v>
          </cell>
        </row>
        <row r="6195">
          <cell r="G6195" t="str">
            <v xml:space="preserve">Xã Trung Lương  </v>
          </cell>
          <cell r="I6195" t="str">
            <v>40503</v>
          </cell>
        </row>
        <row r="6196">
          <cell r="G6196" t="str">
            <v>Xã Đức Thuận</v>
          </cell>
          <cell r="I6196" t="str">
            <v>40503</v>
          </cell>
        </row>
        <row r="6197">
          <cell r="G6197" t="str">
            <v>Xã Đậu Liêu</v>
          </cell>
          <cell r="I6197" t="str">
            <v>40503</v>
          </cell>
        </row>
        <row r="6198">
          <cell r="G6198" t="str">
            <v>Xã Thuận Lộc</v>
          </cell>
          <cell r="I6198" t="str">
            <v>40503</v>
          </cell>
        </row>
        <row r="6199">
          <cell r="G6199" t="str">
            <v>Phường Bắc Hồng</v>
          </cell>
          <cell r="I6199" t="str">
            <v>40503</v>
          </cell>
        </row>
        <row r="6200">
          <cell r="G6200" t="str">
            <v>Thị trấn Nghi Xuân</v>
          </cell>
          <cell r="I6200" t="str">
            <v>40505</v>
          </cell>
        </row>
        <row r="6201">
          <cell r="G6201" t="str">
            <v>Xã Xuân Liên</v>
          </cell>
          <cell r="I6201" t="str">
            <v>40505</v>
          </cell>
        </row>
        <row r="6202">
          <cell r="G6202" t="str">
            <v>Xã Xuân Hội</v>
          </cell>
          <cell r="I6202" t="str">
            <v>40505</v>
          </cell>
        </row>
        <row r="6203">
          <cell r="G6203" t="str">
            <v>Xã Xuân Phổ</v>
          </cell>
          <cell r="I6203" t="str">
            <v>40505</v>
          </cell>
        </row>
        <row r="6204">
          <cell r="G6204" t="str">
            <v xml:space="preserve">Xã Xuân Yên </v>
          </cell>
          <cell r="I6204" t="str">
            <v>40505</v>
          </cell>
        </row>
        <row r="6205">
          <cell r="G6205" t="str">
            <v xml:space="preserve">Xã Xuân Hồng </v>
          </cell>
          <cell r="I6205" t="str">
            <v>40505</v>
          </cell>
        </row>
        <row r="6206">
          <cell r="G6206" t="str">
            <v xml:space="preserve">Xã Xuân Lam </v>
          </cell>
          <cell r="I6206" t="str">
            <v>40505</v>
          </cell>
        </row>
        <row r="6207">
          <cell r="G6207" t="str">
            <v>Thị trấn Xuân An</v>
          </cell>
          <cell r="I6207" t="str">
            <v>40505</v>
          </cell>
        </row>
        <row r="6208">
          <cell r="G6208" t="str">
            <v xml:space="preserve">Xã Xuân Trường  </v>
          </cell>
          <cell r="I6208" t="str">
            <v>40505</v>
          </cell>
        </row>
        <row r="6209">
          <cell r="G6209" t="str">
            <v>Xã Xuân Đan</v>
          </cell>
          <cell r="I6209" t="str">
            <v>40505</v>
          </cell>
        </row>
        <row r="6210">
          <cell r="G6210" t="str">
            <v>Xã Xuân Hải</v>
          </cell>
          <cell r="I6210" t="str">
            <v>40505</v>
          </cell>
        </row>
        <row r="6211">
          <cell r="G6211" t="str">
            <v xml:space="preserve">Xã Xuân Giang   </v>
          </cell>
          <cell r="I6211" t="str">
            <v>40505</v>
          </cell>
        </row>
        <row r="6212">
          <cell r="G6212" t="str">
            <v>Xã Tiên Điền</v>
          </cell>
          <cell r="I6212" t="str">
            <v>40505</v>
          </cell>
        </row>
        <row r="6213">
          <cell r="G6213" t="str">
            <v>Xã Xuân Mỹ</v>
          </cell>
          <cell r="I6213" t="str">
            <v>40505</v>
          </cell>
        </row>
        <row r="6214">
          <cell r="G6214" t="str">
            <v xml:space="preserve">Xã Xuân Thành   </v>
          </cell>
          <cell r="I6214" t="str">
            <v>40505</v>
          </cell>
        </row>
        <row r="6215">
          <cell r="G6215" t="str">
            <v xml:space="preserve">Xã Xuân Viên </v>
          </cell>
          <cell r="I6215" t="str">
            <v>40505</v>
          </cell>
        </row>
        <row r="6216">
          <cell r="G6216" t="str">
            <v>Xã Cổ Đạm</v>
          </cell>
          <cell r="I6216" t="str">
            <v>40505</v>
          </cell>
        </row>
        <row r="6217">
          <cell r="G6217" t="str">
            <v>Xã Xuân Lĩnh</v>
          </cell>
          <cell r="I6217" t="str">
            <v>40505</v>
          </cell>
        </row>
        <row r="6218">
          <cell r="G6218" t="str">
            <v>Xã Cương Gián</v>
          </cell>
          <cell r="I6218" t="str">
            <v>40505</v>
          </cell>
        </row>
        <row r="6219">
          <cell r="G6219" t="str">
            <v xml:space="preserve">Xã Trường Sơn   </v>
          </cell>
          <cell r="I6219" t="str">
            <v>40507</v>
          </cell>
        </row>
        <row r="6220">
          <cell r="G6220" t="str">
            <v xml:space="preserve">Xã Đức Hòa </v>
          </cell>
          <cell r="I6220" t="str">
            <v>40507</v>
          </cell>
        </row>
        <row r="6221">
          <cell r="G6221" t="str">
            <v>Xã Đức Vĩnh</v>
          </cell>
          <cell r="I6221" t="str">
            <v>40507</v>
          </cell>
        </row>
        <row r="6222">
          <cell r="G6222" t="str">
            <v xml:space="preserve">Xã Liên Minh  </v>
          </cell>
          <cell r="I6222" t="str">
            <v>40507</v>
          </cell>
        </row>
        <row r="6223">
          <cell r="G6223" t="str">
            <v>Xã Tùng ảnh</v>
          </cell>
          <cell r="I6223" t="str">
            <v>40507</v>
          </cell>
        </row>
        <row r="6224">
          <cell r="G6224" t="str">
            <v>Xã Đức Thủy</v>
          </cell>
          <cell r="I6224" t="str">
            <v>40507</v>
          </cell>
        </row>
        <row r="6225">
          <cell r="G6225" t="str">
            <v xml:space="preserve">Xã Đức Long    </v>
          </cell>
          <cell r="I6225" t="str">
            <v>40507</v>
          </cell>
        </row>
        <row r="6226">
          <cell r="G6226" t="str">
            <v>Xã Đức Lập</v>
          </cell>
          <cell r="I6226" t="str">
            <v>40507</v>
          </cell>
        </row>
        <row r="6227">
          <cell r="G6227" t="str">
            <v>Xã Đức Lạng</v>
          </cell>
          <cell r="I6227" t="str">
            <v>40507</v>
          </cell>
        </row>
        <row r="6228">
          <cell r="G6228" t="str">
            <v>Thị trấn Đức Thọ</v>
          </cell>
          <cell r="I6228" t="str">
            <v>40507</v>
          </cell>
        </row>
        <row r="6229">
          <cell r="G6229" t="str">
            <v xml:space="preserve">Xã Đức Quang </v>
          </cell>
          <cell r="I6229" t="str">
            <v>40507</v>
          </cell>
        </row>
        <row r="6230">
          <cell r="G6230" t="str">
            <v>Xã Đức Châu</v>
          </cell>
          <cell r="I6230" t="str">
            <v>40507</v>
          </cell>
        </row>
        <row r="6231">
          <cell r="G6231" t="str">
            <v>Xã Đức Tùng</v>
          </cell>
          <cell r="I6231" t="str">
            <v>40507</v>
          </cell>
        </row>
        <row r="6232">
          <cell r="G6232" t="str">
            <v>Xã Đức La</v>
          </cell>
          <cell r="I6232" t="str">
            <v>40507</v>
          </cell>
        </row>
        <row r="6233">
          <cell r="G6233" t="str">
            <v>Xã Yên Hồ</v>
          </cell>
          <cell r="I6233" t="str">
            <v>40507</v>
          </cell>
        </row>
        <row r="6234">
          <cell r="G6234" t="str">
            <v>Xã Đức Nhân</v>
          </cell>
          <cell r="I6234" t="str">
            <v>40507</v>
          </cell>
        </row>
        <row r="6235">
          <cell r="G6235" t="str">
            <v>Xã Bùi Xá</v>
          </cell>
          <cell r="I6235" t="str">
            <v>40507</v>
          </cell>
        </row>
        <row r="6236">
          <cell r="G6236" t="str">
            <v>Xã Đức Thịnh</v>
          </cell>
          <cell r="I6236" t="str">
            <v>40507</v>
          </cell>
        </row>
        <row r="6237">
          <cell r="G6237" t="str">
            <v>Xã Đức Yên</v>
          </cell>
          <cell r="I6237" t="str">
            <v>40507</v>
          </cell>
        </row>
        <row r="6238">
          <cell r="G6238" t="str">
            <v>Xã Thái Yên</v>
          </cell>
          <cell r="I6238" t="str">
            <v>40507</v>
          </cell>
        </row>
        <row r="6239">
          <cell r="G6239" t="str">
            <v>Xã Trung Lễ</v>
          </cell>
          <cell r="I6239" t="str">
            <v>40507</v>
          </cell>
        </row>
        <row r="6240">
          <cell r="G6240" t="str">
            <v>Xã Đức Lâm</v>
          </cell>
          <cell r="I6240" t="str">
            <v>40507</v>
          </cell>
        </row>
        <row r="6241">
          <cell r="G6241" t="str">
            <v>Xã Đức Thanh</v>
          </cell>
          <cell r="I6241" t="str">
            <v>40507</v>
          </cell>
        </row>
        <row r="6242">
          <cell r="G6242" t="str">
            <v>Xã Đức Dũng</v>
          </cell>
          <cell r="I6242" t="str">
            <v>40507</v>
          </cell>
        </row>
        <row r="6243">
          <cell r="G6243" t="str">
            <v>Xã Đức An</v>
          </cell>
          <cell r="I6243" t="str">
            <v>40507</v>
          </cell>
        </row>
        <row r="6244">
          <cell r="G6244" t="str">
            <v>Xã Đức Lạc</v>
          </cell>
          <cell r="I6244" t="str">
            <v>40507</v>
          </cell>
        </row>
        <row r="6245">
          <cell r="G6245" t="str">
            <v>Xã Đức Đồng</v>
          </cell>
          <cell r="I6245" t="str">
            <v>40507</v>
          </cell>
        </row>
        <row r="6246">
          <cell r="G6246" t="str">
            <v xml:space="preserve">Xã Tân Hương     </v>
          </cell>
          <cell r="I6246" t="str">
            <v>40507</v>
          </cell>
        </row>
        <row r="6247">
          <cell r="G6247" t="str">
            <v>Xã Sơn Hồng</v>
          </cell>
          <cell r="I6247" t="str">
            <v>40509</v>
          </cell>
        </row>
        <row r="6248">
          <cell r="G6248" t="str">
            <v>Xã Sơn Ninh</v>
          </cell>
          <cell r="I6248" t="str">
            <v>40509</v>
          </cell>
        </row>
        <row r="6249">
          <cell r="G6249" t="str">
            <v>Xã Sơn Diệm</v>
          </cell>
          <cell r="I6249" t="str">
            <v>40509</v>
          </cell>
        </row>
        <row r="6250">
          <cell r="G6250" t="str">
            <v>Xã Sơn Lâm</v>
          </cell>
          <cell r="I6250" t="str">
            <v>40509</v>
          </cell>
        </row>
        <row r="6251">
          <cell r="G6251" t="str">
            <v>Xã Sơn Giang</v>
          </cell>
          <cell r="I6251" t="str">
            <v>40509</v>
          </cell>
        </row>
        <row r="6252">
          <cell r="G6252" t="str">
            <v>Xã Sơn Mỹ</v>
          </cell>
          <cell r="I6252" t="str">
            <v>40509</v>
          </cell>
        </row>
        <row r="6253">
          <cell r="G6253" t="str">
            <v>Xã Sơn Châu</v>
          </cell>
          <cell r="I6253" t="str">
            <v>40509</v>
          </cell>
        </row>
        <row r="6254">
          <cell r="G6254" t="str">
            <v>Xã Sơn Bằng</v>
          </cell>
          <cell r="I6254" t="str">
            <v>40509</v>
          </cell>
        </row>
        <row r="6255">
          <cell r="G6255" t="str">
            <v>Xã Sơn Trà</v>
          </cell>
          <cell r="I6255" t="str">
            <v>40509</v>
          </cell>
        </row>
        <row r="6256">
          <cell r="G6256" t="str">
            <v>Xã Sơn Hàm</v>
          </cell>
          <cell r="I6256" t="str">
            <v>40509</v>
          </cell>
        </row>
        <row r="6257">
          <cell r="G6257" t="str">
            <v>Xã Sơn Mai</v>
          </cell>
          <cell r="I6257" t="str">
            <v>40509</v>
          </cell>
        </row>
        <row r="6258">
          <cell r="G6258" t="str">
            <v>Thị trấn Phố Châu</v>
          </cell>
          <cell r="I6258" t="str">
            <v>40509</v>
          </cell>
        </row>
        <row r="6259">
          <cell r="G6259" t="str">
            <v>Thị trấn Tây Sơn</v>
          </cell>
          <cell r="I6259" t="str">
            <v>40509</v>
          </cell>
        </row>
        <row r="6260">
          <cell r="G6260" t="str">
            <v>Xã Sơn Tiến</v>
          </cell>
          <cell r="I6260" t="str">
            <v>40509</v>
          </cell>
        </row>
        <row r="6261">
          <cell r="G6261" t="str">
            <v>Xã Sơn Lễ</v>
          </cell>
          <cell r="I6261" t="str">
            <v>40509</v>
          </cell>
        </row>
        <row r="6262">
          <cell r="G6262" t="str">
            <v xml:space="preserve">Xã Sơn Thịnh </v>
          </cell>
          <cell r="I6262" t="str">
            <v>40509</v>
          </cell>
        </row>
        <row r="6263">
          <cell r="G6263" t="str">
            <v>Xã Sơn An</v>
          </cell>
          <cell r="I6263" t="str">
            <v>40509</v>
          </cell>
        </row>
        <row r="6264">
          <cell r="G6264" t="str">
            <v>Xã Sơn Lĩnh</v>
          </cell>
          <cell r="I6264" t="str">
            <v>40509</v>
          </cell>
        </row>
        <row r="6265">
          <cell r="G6265" t="str">
            <v>Xã Sơn Hòa</v>
          </cell>
          <cell r="I6265" t="str">
            <v>40509</v>
          </cell>
        </row>
        <row r="6266">
          <cell r="G6266" t="str">
            <v>Xã Sơn Tân</v>
          </cell>
          <cell r="I6266" t="str">
            <v>40509</v>
          </cell>
        </row>
        <row r="6267">
          <cell r="G6267" t="str">
            <v>Xã Sơn Tây</v>
          </cell>
          <cell r="I6267" t="str">
            <v>40509</v>
          </cell>
        </row>
        <row r="6268">
          <cell r="G6268" t="str">
            <v xml:space="preserve">Xã Sơn Hà     </v>
          </cell>
          <cell r="I6268" t="str">
            <v>40509</v>
          </cell>
        </row>
        <row r="6269">
          <cell r="G6269" t="str">
            <v>Xã Sơn Quang</v>
          </cell>
          <cell r="I6269" t="str">
            <v>40509</v>
          </cell>
        </row>
        <row r="6270">
          <cell r="G6270" t="str">
            <v>Xã Sơn Trung</v>
          </cell>
          <cell r="I6270" t="str">
            <v>40509</v>
          </cell>
        </row>
        <row r="6271">
          <cell r="G6271" t="str">
            <v xml:space="preserve">Xã Sơn Bình </v>
          </cell>
          <cell r="I6271" t="str">
            <v>40509</v>
          </cell>
        </row>
        <row r="6272">
          <cell r="G6272" t="str">
            <v>Xã Sơn Kim 1</v>
          </cell>
          <cell r="I6272" t="str">
            <v>40509</v>
          </cell>
        </row>
        <row r="6273">
          <cell r="G6273" t="str">
            <v>Xã Sơn Kim 2</v>
          </cell>
          <cell r="I6273" t="str">
            <v>40509</v>
          </cell>
        </row>
        <row r="6274">
          <cell r="G6274" t="str">
            <v>Xã Sơn Long</v>
          </cell>
          <cell r="I6274" t="str">
            <v>40509</v>
          </cell>
        </row>
        <row r="6275">
          <cell r="G6275" t="str">
            <v xml:space="preserve">Xã Sơn Thủy   </v>
          </cell>
          <cell r="I6275" t="str">
            <v>40509</v>
          </cell>
        </row>
        <row r="6276">
          <cell r="G6276" t="str">
            <v xml:space="preserve">Xã Sơn Phú  </v>
          </cell>
          <cell r="I6276" t="str">
            <v>40509</v>
          </cell>
        </row>
        <row r="6277">
          <cell r="G6277" t="str">
            <v>Xã Sơn Phúc</v>
          </cell>
          <cell r="I6277" t="str">
            <v>40509</v>
          </cell>
        </row>
        <row r="6278">
          <cell r="G6278" t="str">
            <v>Xã Sơn Trường</v>
          </cell>
          <cell r="I6278" t="str">
            <v>40509</v>
          </cell>
        </row>
        <row r="6279">
          <cell r="G6279" t="str">
            <v>Xã Gia Hanh</v>
          </cell>
          <cell r="I6279" t="str">
            <v>40511</v>
          </cell>
        </row>
        <row r="6280">
          <cell r="G6280" t="str">
            <v>Xã Sơn Lộc</v>
          </cell>
          <cell r="I6280" t="str">
            <v>40511</v>
          </cell>
        </row>
        <row r="6281">
          <cell r="G6281" t="str">
            <v>Xã Khánh Lộc</v>
          </cell>
          <cell r="I6281" t="str">
            <v>40511</v>
          </cell>
        </row>
        <row r="6282">
          <cell r="G6282" t="str">
            <v>Xã Kim Lộc</v>
          </cell>
          <cell r="I6282" t="str">
            <v>40511</v>
          </cell>
        </row>
        <row r="6283">
          <cell r="G6283" t="str">
            <v>Xã Song Lộc</v>
          </cell>
          <cell r="I6283" t="str">
            <v>40511</v>
          </cell>
        </row>
        <row r="6284">
          <cell r="G6284" t="str">
            <v>Xã Vĩnh Lộc</v>
          </cell>
          <cell r="I6284" t="str">
            <v>40511</v>
          </cell>
        </row>
        <row r="6285">
          <cell r="G6285" t="str">
            <v xml:space="preserve">Xã Tiến Lộc </v>
          </cell>
          <cell r="I6285" t="str">
            <v>40511</v>
          </cell>
        </row>
        <row r="6286">
          <cell r="G6286" t="str">
            <v>Xã Trung Lộc</v>
          </cell>
          <cell r="I6286" t="str">
            <v>40511</v>
          </cell>
        </row>
        <row r="6287">
          <cell r="G6287" t="str">
            <v xml:space="preserve">Xã Xuân Lộc    </v>
          </cell>
          <cell r="I6287" t="str">
            <v>40511</v>
          </cell>
        </row>
        <row r="6288">
          <cell r="G6288" t="str">
            <v>Xã Thượng Lộc</v>
          </cell>
          <cell r="I6288" t="str">
            <v>40511</v>
          </cell>
        </row>
        <row r="6289">
          <cell r="G6289" t="str">
            <v xml:space="preserve">Xã Quang Lộc </v>
          </cell>
          <cell r="I6289" t="str">
            <v>40511</v>
          </cell>
        </row>
        <row r="6290">
          <cell r="G6290" t="str">
            <v xml:space="preserve">Xã Đồng Lộc </v>
          </cell>
          <cell r="I6290" t="str">
            <v>40511</v>
          </cell>
        </row>
        <row r="6291">
          <cell r="G6291" t="str">
            <v xml:space="preserve">Xã Mỹ Lộc  </v>
          </cell>
          <cell r="I6291" t="str">
            <v>40511</v>
          </cell>
        </row>
        <row r="6292">
          <cell r="G6292" t="str">
            <v>Thị trấn Nghèn</v>
          </cell>
          <cell r="I6292" t="str">
            <v>40511</v>
          </cell>
        </row>
        <row r="6293">
          <cell r="G6293" t="str">
            <v>Xã Thiên Lộc</v>
          </cell>
          <cell r="I6293" t="str">
            <v>40511</v>
          </cell>
        </row>
        <row r="6294">
          <cell r="G6294" t="str">
            <v>Xã Thuần Thiện</v>
          </cell>
          <cell r="I6294" t="str">
            <v>40511</v>
          </cell>
        </row>
        <row r="6295">
          <cell r="G6295" t="str">
            <v>Xã Vượng Lộc</v>
          </cell>
          <cell r="I6295" t="str">
            <v>40511</v>
          </cell>
        </row>
        <row r="6296">
          <cell r="G6296" t="str">
            <v>Xã Thanh Lộc</v>
          </cell>
          <cell r="I6296" t="str">
            <v>40511</v>
          </cell>
        </row>
        <row r="6297">
          <cell r="G6297" t="str">
            <v>Xã Thường Nga</v>
          </cell>
          <cell r="I6297" t="str">
            <v>40511</v>
          </cell>
        </row>
        <row r="6298">
          <cell r="G6298" t="str">
            <v>Xã Trường Lộc</v>
          </cell>
          <cell r="I6298" t="str">
            <v>40511</v>
          </cell>
        </row>
        <row r="6299">
          <cell r="G6299" t="str">
            <v>Xã Tùng Lộc</v>
          </cell>
          <cell r="I6299" t="str">
            <v>40511</v>
          </cell>
        </row>
        <row r="6300">
          <cell r="G6300" t="str">
            <v xml:space="preserve">Xã Yên Lộc  </v>
          </cell>
          <cell r="I6300" t="str">
            <v>40511</v>
          </cell>
        </row>
        <row r="6301">
          <cell r="G6301" t="str">
            <v xml:space="preserve">Xã Phú Lộc   </v>
          </cell>
          <cell r="I6301" t="str">
            <v>40511</v>
          </cell>
        </row>
        <row r="6302">
          <cell r="G6302" t="str">
            <v>Thị trấn Thạch Hà</v>
          </cell>
          <cell r="I6302" t="str">
            <v>40513</v>
          </cell>
        </row>
        <row r="6303">
          <cell r="G6303" t="str">
            <v>Xã Thạch Lạc</v>
          </cell>
          <cell r="I6303" t="str">
            <v>40513</v>
          </cell>
        </row>
        <row r="6304">
          <cell r="G6304" t="str">
            <v>Xã Thạch Xuân</v>
          </cell>
          <cell r="I6304" t="str">
            <v>40513</v>
          </cell>
        </row>
        <row r="6305">
          <cell r="G6305" t="str">
            <v>Xã Thạch Bàn</v>
          </cell>
          <cell r="I6305" t="str">
            <v>40513</v>
          </cell>
        </row>
        <row r="6306">
          <cell r="G6306" t="str">
            <v>Xã Thạch Kênh</v>
          </cell>
          <cell r="I6306" t="str">
            <v>40513</v>
          </cell>
        </row>
        <row r="6307">
          <cell r="G6307" t="str">
            <v>Xã Phù Việt</v>
          </cell>
          <cell r="I6307" t="str">
            <v>40513</v>
          </cell>
        </row>
        <row r="6308">
          <cell r="G6308" t="str">
            <v>Xã Việt Xuyên</v>
          </cell>
          <cell r="I6308" t="str">
            <v>40513</v>
          </cell>
        </row>
        <row r="6309">
          <cell r="G6309" t="str">
            <v>Xã Thạch Ngọc</v>
          </cell>
          <cell r="I6309" t="str">
            <v>40513</v>
          </cell>
        </row>
        <row r="6310">
          <cell r="G6310" t="str">
            <v>Xã Thạch Thắng</v>
          </cell>
          <cell r="I6310" t="str">
            <v>40513</v>
          </cell>
        </row>
        <row r="6311">
          <cell r="G6311" t="str">
            <v>Xã Thạch Hội</v>
          </cell>
          <cell r="I6311" t="str">
            <v>40513</v>
          </cell>
        </row>
        <row r="6312">
          <cell r="G6312" t="str">
            <v>Xã Thạch Hương</v>
          </cell>
          <cell r="I6312" t="str">
            <v>40513</v>
          </cell>
        </row>
        <row r="6313">
          <cell r="G6313" t="str">
            <v xml:space="preserve">Xã Ngọc Sơn        </v>
          </cell>
          <cell r="I6313" t="str">
            <v>40513</v>
          </cell>
        </row>
        <row r="6314">
          <cell r="G6314" t="str">
            <v>Xã Thạch Hải</v>
          </cell>
          <cell r="I6314" t="str">
            <v>40513</v>
          </cell>
        </row>
        <row r="6315">
          <cell r="G6315" t="str">
            <v xml:space="preserve">Xã Thạch Sơn    </v>
          </cell>
          <cell r="I6315" t="str">
            <v>40513</v>
          </cell>
        </row>
        <row r="6316">
          <cell r="G6316" t="str">
            <v>Xã Thạch Liên</v>
          </cell>
          <cell r="I6316" t="str">
            <v>40513</v>
          </cell>
        </row>
        <row r="6317">
          <cell r="G6317" t="str">
            <v>Xã Thạch Đỉnh</v>
          </cell>
          <cell r="I6317" t="str">
            <v>40513</v>
          </cell>
        </row>
        <row r="6318">
          <cell r="G6318" t="str">
            <v>Xã Thạch Khê</v>
          </cell>
          <cell r="I6318" t="str">
            <v>40513</v>
          </cell>
        </row>
        <row r="6319">
          <cell r="G6319" t="str">
            <v xml:space="preserve">Xã Thạch Long </v>
          </cell>
          <cell r="I6319" t="str">
            <v>40513</v>
          </cell>
        </row>
        <row r="6320">
          <cell r="G6320" t="str">
            <v>Xã Thạch Tiến</v>
          </cell>
          <cell r="I6320" t="str">
            <v>40513</v>
          </cell>
        </row>
        <row r="6321">
          <cell r="G6321" t="str">
            <v>Xã Thạch Thanh</v>
          </cell>
          <cell r="I6321" t="str">
            <v>40513</v>
          </cell>
        </row>
        <row r="6322">
          <cell r="G6322" t="str">
            <v>Xã Thạch Trị</v>
          </cell>
          <cell r="I6322" t="str">
            <v>40513</v>
          </cell>
        </row>
        <row r="6323">
          <cell r="G6323" t="str">
            <v xml:space="preserve">Xã Tượng Sơn </v>
          </cell>
          <cell r="I6323" t="str">
            <v>40513</v>
          </cell>
        </row>
        <row r="6324">
          <cell r="G6324" t="str">
            <v>Xã Thạch Văn</v>
          </cell>
          <cell r="I6324" t="str">
            <v>40513</v>
          </cell>
        </row>
        <row r="6325">
          <cell r="G6325" t="str">
            <v>Xã Thạch Vĩnh</v>
          </cell>
          <cell r="I6325" t="str">
            <v>40513</v>
          </cell>
        </row>
        <row r="6326">
          <cell r="G6326" t="str">
            <v>Xã Thạch Lưu</v>
          </cell>
          <cell r="I6326" t="str">
            <v>40513</v>
          </cell>
        </row>
        <row r="6327">
          <cell r="G6327" t="str">
            <v>Xã Thạch Đài</v>
          </cell>
          <cell r="I6327" t="str">
            <v>40513</v>
          </cell>
        </row>
        <row r="6328">
          <cell r="G6328" t="str">
            <v xml:space="preserve">Xã Bắc Sơn          </v>
          </cell>
          <cell r="I6328" t="str">
            <v>40513</v>
          </cell>
        </row>
        <row r="6329">
          <cell r="G6329" t="str">
            <v xml:space="preserve">Xã Thạch Tân </v>
          </cell>
          <cell r="I6329" t="str">
            <v>40513</v>
          </cell>
        </row>
        <row r="6330">
          <cell r="G6330" t="str">
            <v xml:space="preserve">Xã Thạch Lâm  </v>
          </cell>
          <cell r="I6330" t="str">
            <v>40513</v>
          </cell>
        </row>
        <row r="6331">
          <cell r="G6331" t="str">
            <v>Xã Nam Hương</v>
          </cell>
          <cell r="I6331" t="str">
            <v>40513</v>
          </cell>
        </row>
        <row r="6332">
          <cell r="G6332" t="str">
            <v>Xã Thạch Điền</v>
          </cell>
          <cell r="I6332" t="str">
            <v>40513</v>
          </cell>
        </row>
        <row r="6333">
          <cell r="G6333" t="str">
            <v xml:space="preserve">Xã Cẩm Thành </v>
          </cell>
          <cell r="I6333" t="str">
            <v>40515</v>
          </cell>
        </row>
        <row r="6334">
          <cell r="G6334" t="str">
            <v>Xã Cẩm Lộc</v>
          </cell>
          <cell r="I6334" t="str">
            <v>40515</v>
          </cell>
        </row>
        <row r="6335">
          <cell r="G6335" t="str">
            <v xml:space="preserve">Xã Cẩm Sơn   </v>
          </cell>
          <cell r="I6335" t="str">
            <v>40515</v>
          </cell>
        </row>
        <row r="6336">
          <cell r="G6336" t="str">
            <v xml:space="preserve">Xã Cẩm Hưng </v>
          </cell>
          <cell r="I6336" t="str">
            <v>40515</v>
          </cell>
        </row>
        <row r="6337">
          <cell r="G6337" t="str">
            <v>Thị trấn Cẩm Xuyên</v>
          </cell>
          <cell r="I6337" t="str">
            <v>40515</v>
          </cell>
        </row>
        <row r="6338">
          <cell r="G6338" t="str">
            <v xml:space="preserve">Xã Cẩm Yên  </v>
          </cell>
          <cell r="I6338" t="str">
            <v>40515</v>
          </cell>
        </row>
        <row r="6339">
          <cell r="G6339" t="str">
            <v>Xã Cẩm Nam</v>
          </cell>
          <cell r="I6339" t="str">
            <v>40515</v>
          </cell>
        </row>
        <row r="6340">
          <cell r="G6340" t="str">
            <v>Xã Cẩm Nhượng</v>
          </cell>
          <cell r="I6340" t="str">
            <v>40515</v>
          </cell>
        </row>
        <row r="6341">
          <cell r="G6341" t="str">
            <v>Xã Cẩm Quan</v>
          </cell>
          <cell r="I6341" t="str">
            <v>40515</v>
          </cell>
        </row>
        <row r="6342">
          <cell r="G6342" t="str">
            <v>Thị trấn Thiên Cầm</v>
          </cell>
          <cell r="I6342" t="str">
            <v>40515</v>
          </cell>
        </row>
        <row r="6343">
          <cell r="G6343" t="str">
            <v>Xã Cẩm Hòa</v>
          </cell>
          <cell r="I6343" t="str">
            <v>40515</v>
          </cell>
        </row>
        <row r="6344">
          <cell r="G6344" t="str">
            <v>Xã Cẩm Dương</v>
          </cell>
          <cell r="I6344" t="str">
            <v>40515</v>
          </cell>
        </row>
        <row r="6345">
          <cell r="G6345" t="str">
            <v xml:space="preserve">Xã Cẩm Bình </v>
          </cell>
          <cell r="I6345" t="str">
            <v>40515</v>
          </cell>
        </row>
        <row r="6346">
          <cell r="G6346" t="str">
            <v>Xã Cẩm Vĩnh</v>
          </cell>
          <cell r="I6346" t="str">
            <v>40515</v>
          </cell>
        </row>
        <row r="6347">
          <cell r="G6347" t="str">
            <v>Xã Cẩm Quang</v>
          </cell>
          <cell r="I6347" t="str">
            <v>40515</v>
          </cell>
        </row>
        <row r="6348">
          <cell r="G6348" t="str">
            <v>Xã Cẩm Huy</v>
          </cell>
          <cell r="I6348" t="str">
            <v>40515</v>
          </cell>
        </row>
        <row r="6349">
          <cell r="G6349" t="str">
            <v xml:space="preserve">Xã Cẩm Thạch </v>
          </cell>
          <cell r="I6349" t="str">
            <v>40515</v>
          </cell>
        </row>
        <row r="6350">
          <cell r="G6350" t="str">
            <v>Xã Cẩm Thăng</v>
          </cell>
          <cell r="I6350" t="str">
            <v>40515</v>
          </cell>
        </row>
        <row r="6351">
          <cell r="G6351" t="str">
            <v>Xã Cẩm Duệ</v>
          </cell>
          <cell r="I6351" t="str">
            <v>40515</v>
          </cell>
        </row>
        <row r="6352">
          <cell r="G6352" t="str">
            <v xml:space="preserve">Xã Cẩm Phúc </v>
          </cell>
          <cell r="I6352" t="str">
            <v>40515</v>
          </cell>
        </row>
        <row r="6353">
          <cell r="G6353" t="str">
            <v xml:space="preserve">Xã Cẩm Lĩnh </v>
          </cell>
          <cell r="I6353" t="str">
            <v>40515</v>
          </cell>
        </row>
        <row r="6354">
          <cell r="G6354" t="str">
            <v>Xã Cẩm Hà</v>
          </cell>
          <cell r="I6354" t="str">
            <v>40515</v>
          </cell>
        </row>
        <row r="6355">
          <cell r="G6355" t="str">
            <v>Xã Cẩm Thịnh</v>
          </cell>
          <cell r="I6355" t="str">
            <v>40515</v>
          </cell>
        </row>
        <row r="6356">
          <cell r="G6356" t="str">
            <v>Xã Cẩm Mỹ</v>
          </cell>
          <cell r="I6356" t="str">
            <v>40515</v>
          </cell>
        </row>
        <row r="6357">
          <cell r="G6357" t="str">
            <v>Xã Cẩm Trung</v>
          </cell>
          <cell r="I6357" t="str">
            <v>40515</v>
          </cell>
        </row>
        <row r="6358">
          <cell r="G6358" t="str">
            <v>Xã Cẩm Lạc</v>
          </cell>
          <cell r="I6358" t="str">
            <v>40515</v>
          </cell>
        </row>
        <row r="6359">
          <cell r="G6359" t="str">
            <v>Xã Cẩm Minh</v>
          </cell>
          <cell r="I6359" t="str">
            <v>40515</v>
          </cell>
        </row>
        <row r="6360">
          <cell r="G6360" t="str">
            <v>Xã Hương Long</v>
          </cell>
          <cell r="I6360" t="str">
            <v>40517</v>
          </cell>
        </row>
        <row r="6361">
          <cell r="G6361" t="str">
            <v>Thị trấn Hương Khê</v>
          </cell>
          <cell r="I6361" t="str">
            <v>40517</v>
          </cell>
        </row>
        <row r="6362">
          <cell r="G6362" t="str">
            <v>Xã Phương Điền</v>
          </cell>
          <cell r="I6362" t="str">
            <v>40517</v>
          </cell>
        </row>
        <row r="6363">
          <cell r="G6363" t="str">
            <v>Xã Hương Bình</v>
          </cell>
          <cell r="I6363" t="str">
            <v>40517</v>
          </cell>
        </row>
        <row r="6364">
          <cell r="G6364" t="str">
            <v>Xã Phú Phong</v>
          </cell>
          <cell r="I6364" t="str">
            <v>40517</v>
          </cell>
        </row>
        <row r="6365">
          <cell r="G6365" t="str">
            <v>Xã Phúc Trạch</v>
          </cell>
          <cell r="I6365" t="str">
            <v>40517</v>
          </cell>
        </row>
        <row r="6366">
          <cell r="G6366" t="str">
            <v>Xã Hương Liên</v>
          </cell>
          <cell r="I6366" t="str">
            <v>40517</v>
          </cell>
        </row>
        <row r="6367">
          <cell r="G6367" t="str">
            <v>Xã Phương Mỹ</v>
          </cell>
          <cell r="I6367" t="str">
            <v>40517</v>
          </cell>
        </row>
        <row r="6368">
          <cell r="G6368" t="str">
            <v>Xã Hà Linh</v>
          </cell>
          <cell r="I6368" t="str">
            <v>40517</v>
          </cell>
        </row>
        <row r="6369">
          <cell r="G6369" t="str">
            <v>Xã Hương Thủy</v>
          </cell>
          <cell r="I6369" t="str">
            <v>40517</v>
          </cell>
        </row>
        <row r="6370">
          <cell r="G6370" t="str">
            <v>Xã Hòa Hải</v>
          </cell>
          <cell r="I6370" t="str">
            <v>40517</v>
          </cell>
        </row>
        <row r="6371">
          <cell r="G6371" t="str">
            <v>Xã Phúc Đồng</v>
          </cell>
          <cell r="I6371" t="str">
            <v>40517</v>
          </cell>
        </row>
        <row r="6372">
          <cell r="G6372" t="str">
            <v>Xã Hương Giang</v>
          </cell>
          <cell r="I6372" t="str">
            <v>40517</v>
          </cell>
        </row>
        <row r="6373">
          <cell r="G6373" t="str">
            <v xml:space="preserve">Xã Lộc Yên </v>
          </cell>
          <cell r="I6373" t="str">
            <v>40517</v>
          </cell>
        </row>
        <row r="6374">
          <cell r="G6374" t="str">
            <v>Xã Phú Gia</v>
          </cell>
          <cell r="I6374" t="str">
            <v>40517</v>
          </cell>
        </row>
        <row r="6375">
          <cell r="G6375" t="str">
            <v>Xã Gia Phố</v>
          </cell>
          <cell r="I6375" t="str">
            <v>40517</v>
          </cell>
        </row>
        <row r="6376">
          <cell r="G6376" t="str">
            <v>Xã Hương Đô</v>
          </cell>
          <cell r="I6376" t="str">
            <v>40517</v>
          </cell>
        </row>
        <row r="6377">
          <cell r="G6377" t="str">
            <v>Xã Hương Vĩnh</v>
          </cell>
          <cell r="I6377" t="str">
            <v>40517</v>
          </cell>
        </row>
        <row r="6378">
          <cell r="G6378" t="str">
            <v>Xã Hương Xuân</v>
          </cell>
          <cell r="I6378" t="str">
            <v>40517</v>
          </cell>
        </row>
        <row r="6379">
          <cell r="G6379" t="str">
            <v>Xã Hương Trà</v>
          </cell>
          <cell r="I6379" t="str">
            <v>40517</v>
          </cell>
        </row>
        <row r="6380">
          <cell r="G6380" t="str">
            <v>Xã Hương Trạch</v>
          </cell>
          <cell r="I6380" t="str">
            <v>40517</v>
          </cell>
        </row>
        <row r="6381">
          <cell r="G6381" t="str">
            <v xml:space="preserve">Xã Hương Lâm </v>
          </cell>
          <cell r="I6381" t="str">
            <v>40517</v>
          </cell>
        </row>
        <row r="6382">
          <cell r="G6382" t="str">
            <v>Xã Kỳ Phong</v>
          </cell>
          <cell r="I6382" t="str">
            <v>40519</v>
          </cell>
        </row>
        <row r="6383">
          <cell r="G6383" t="str">
            <v>Xã Kỳ Xuân</v>
          </cell>
          <cell r="I6383" t="str">
            <v>40519</v>
          </cell>
        </row>
        <row r="6384">
          <cell r="G6384" t="str">
            <v>Xã Kỳ Tiến</v>
          </cell>
          <cell r="I6384" t="str">
            <v>40519</v>
          </cell>
        </row>
        <row r="6385">
          <cell r="G6385" t="str">
            <v>Xã Kỳ Thọ</v>
          </cell>
          <cell r="I6385" t="str">
            <v>40519</v>
          </cell>
        </row>
        <row r="6386">
          <cell r="G6386" t="str">
            <v xml:space="preserve">Xã Kỳ Sơn   </v>
          </cell>
          <cell r="I6386" t="str">
            <v>40519</v>
          </cell>
        </row>
        <row r="6387">
          <cell r="G6387" t="str">
            <v xml:space="preserve">Xã Kỳ Thượng </v>
          </cell>
          <cell r="I6387" t="str">
            <v>40519</v>
          </cell>
        </row>
        <row r="6388">
          <cell r="G6388" t="str">
            <v>Xã Kỳ Hải</v>
          </cell>
          <cell r="I6388" t="str">
            <v>40519</v>
          </cell>
        </row>
        <row r="6389">
          <cell r="G6389" t="str">
            <v>Xã Kỳ Thư</v>
          </cell>
          <cell r="I6389" t="str">
            <v>40519</v>
          </cell>
        </row>
        <row r="6390">
          <cell r="G6390" t="str">
            <v>Xã Kỳ Châu</v>
          </cell>
          <cell r="I6390" t="str">
            <v>40519</v>
          </cell>
        </row>
        <row r="6391">
          <cell r="G6391" t="str">
            <v xml:space="preserve">Xã Kỳ Tân  </v>
          </cell>
          <cell r="I6391" t="str">
            <v>40519</v>
          </cell>
        </row>
        <row r="6392">
          <cell r="G6392" t="str">
            <v>Xã Kỳ Hợp</v>
          </cell>
          <cell r="I6392" t="str">
            <v>40519</v>
          </cell>
        </row>
        <row r="6393">
          <cell r="G6393" t="str">
            <v>Xã Kỳ Lâm</v>
          </cell>
          <cell r="I6393" t="str">
            <v>40519</v>
          </cell>
        </row>
        <row r="6394">
          <cell r="G6394" t="str">
            <v>Xã Kỳ Lạc</v>
          </cell>
          <cell r="I6394" t="str">
            <v>40519</v>
          </cell>
        </row>
        <row r="6395">
          <cell r="G6395" t="str">
            <v>Xã Kỳ Bắc</v>
          </cell>
          <cell r="I6395" t="str">
            <v>40519</v>
          </cell>
        </row>
        <row r="6396">
          <cell r="G6396" t="str">
            <v xml:space="preserve">Xã Kỳ Phú </v>
          </cell>
          <cell r="I6396" t="str">
            <v>40519</v>
          </cell>
        </row>
        <row r="6397">
          <cell r="G6397" t="str">
            <v>Xã Kỳ Giang</v>
          </cell>
          <cell r="I6397" t="str">
            <v>40519</v>
          </cell>
        </row>
        <row r="6398">
          <cell r="G6398" t="str">
            <v>Xã Kỳ Đồng</v>
          </cell>
          <cell r="I6398" t="str">
            <v>40519</v>
          </cell>
        </row>
        <row r="6399">
          <cell r="G6399" t="str">
            <v>Xã Kỳ Khang</v>
          </cell>
          <cell r="I6399" t="str">
            <v>40519</v>
          </cell>
        </row>
        <row r="6400">
          <cell r="G6400" t="str">
            <v>Xã Kỳ Văn</v>
          </cell>
          <cell r="I6400" t="str">
            <v>40519</v>
          </cell>
        </row>
        <row r="6401">
          <cell r="G6401" t="str">
            <v>Xã Kỳ Trung</v>
          </cell>
          <cell r="I6401" t="str">
            <v>40519</v>
          </cell>
        </row>
        <row r="6402">
          <cell r="G6402" t="str">
            <v>Xã Kỳ Tây</v>
          </cell>
          <cell r="I6402" t="str">
            <v>40519</v>
          </cell>
        </row>
        <row r="6403">
          <cell r="G6403" t="str">
            <v>Xã Kỳ Hà</v>
          </cell>
          <cell r="I6403" t="str">
            <v>40520</v>
          </cell>
        </row>
        <row r="6404">
          <cell r="G6404" t="str">
            <v>Xã Kỳ Ninh</v>
          </cell>
          <cell r="I6404" t="str">
            <v>40520</v>
          </cell>
        </row>
        <row r="6405">
          <cell r="G6405" t="str">
            <v>Xã Kỳ Lợi</v>
          </cell>
          <cell r="I6405" t="str">
            <v>40520</v>
          </cell>
        </row>
        <row r="6406">
          <cell r="G6406" t="str">
            <v>Phường Kỳ Thịnh</v>
          </cell>
          <cell r="I6406" t="str">
            <v>40520</v>
          </cell>
        </row>
        <row r="6407">
          <cell r="G6407" t="str">
            <v>Phường Kỳ Long</v>
          </cell>
          <cell r="I6407" t="str">
            <v>40520</v>
          </cell>
        </row>
        <row r="6408">
          <cell r="G6408" t="str">
            <v>Phường Kỳ Liên</v>
          </cell>
          <cell r="I6408" t="str">
            <v>40520</v>
          </cell>
        </row>
        <row r="6409">
          <cell r="G6409" t="str">
            <v>Phường Kỳ Phương</v>
          </cell>
          <cell r="I6409" t="str">
            <v>40520</v>
          </cell>
        </row>
        <row r="6410">
          <cell r="G6410" t="str">
            <v>Xã Kỳ Nam</v>
          </cell>
          <cell r="I6410" t="str">
            <v>40520</v>
          </cell>
        </row>
        <row r="6411">
          <cell r="G6411" t="str">
            <v>Xã Kỳ Hưng</v>
          </cell>
          <cell r="I6411" t="str">
            <v>40520</v>
          </cell>
        </row>
        <row r="6412">
          <cell r="G6412" t="str">
            <v>Xã Kỳ Hoa</v>
          </cell>
          <cell r="I6412" t="str">
            <v>40520</v>
          </cell>
        </row>
        <row r="6413">
          <cell r="G6413" t="str">
            <v>Phường Sông Trí</v>
          </cell>
          <cell r="I6413" t="str">
            <v>40520</v>
          </cell>
        </row>
        <row r="6414">
          <cell r="G6414" t="str">
            <v>Phường Kỳ Trinh</v>
          </cell>
          <cell r="I6414" t="str">
            <v>40520</v>
          </cell>
        </row>
        <row r="6415">
          <cell r="G6415" t="str">
            <v>Xã ân Phú</v>
          </cell>
          <cell r="I6415" t="str">
            <v>40521</v>
          </cell>
        </row>
        <row r="6416">
          <cell r="G6416" t="str">
            <v xml:space="preserve">Xã Đức Giang  </v>
          </cell>
          <cell r="I6416" t="str">
            <v>40521</v>
          </cell>
        </row>
        <row r="6417">
          <cell r="G6417" t="str">
            <v>Xã Đức Bồng</v>
          </cell>
          <cell r="I6417" t="str">
            <v>40521</v>
          </cell>
        </row>
        <row r="6418">
          <cell r="G6418" t="str">
            <v>Xã Hương Minh</v>
          </cell>
          <cell r="I6418" t="str">
            <v>40521</v>
          </cell>
        </row>
        <row r="6419">
          <cell r="G6419" t="str">
            <v>Thị trấn Vũ Quang</v>
          </cell>
          <cell r="I6419" t="str">
            <v>40521</v>
          </cell>
        </row>
        <row r="6420">
          <cell r="G6420" t="str">
            <v>Xã Đức Lĩnh</v>
          </cell>
          <cell r="I6420" t="str">
            <v>40521</v>
          </cell>
        </row>
        <row r="6421">
          <cell r="G6421" t="str">
            <v>Xã Sơn Thọ</v>
          </cell>
          <cell r="I6421" t="str">
            <v>40521</v>
          </cell>
        </row>
        <row r="6422">
          <cell r="G6422" t="str">
            <v>Xã Đức Hương</v>
          </cell>
          <cell r="I6422" t="str">
            <v>40521</v>
          </cell>
        </row>
        <row r="6423">
          <cell r="G6423" t="str">
            <v>Xã Đức Liên</v>
          </cell>
          <cell r="I6423" t="str">
            <v>40521</v>
          </cell>
        </row>
        <row r="6424">
          <cell r="G6424" t="str">
            <v>Xã Hương Điền</v>
          </cell>
          <cell r="I6424" t="str">
            <v>40521</v>
          </cell>
        </row>
        <row r="6425">
          <cell r="G6425" t="str">
            <v>Xã Hương Thọ</v>
          </cell>
          <cell r="I6425" t="str">
            <v>40521</v>
          </cell>
        </row>
        <row r="6426">
          <cell r="G6426" t="str">
            <v>Xã Hương Quang</v>
          </cell>
          <cell r="I6426" t="str">
            <v>40521</v>
          </cell>
        </row>
        <row r="6427">
          <cell r="G6427" t="str">
            <v>Xã Thạch Bằng</v>
          </cell>
          <cell r="I6427" t="str">
            <v>40523</v>
          </cell>
        </row>
        <row r="6428">
          <cell r="G6428" t="str">
            <v>Xã Thạch Châu</v>
          </cell>
          <cell r="I6428" t="str">
            <v>40523</v>
          </cell>
        </row>
        <row r="6429">
          <cell r="G6429" t="str">
            <v>Xã Thạch Kim</v>
          </cell>
          <cell r="I6429" t="str">
            <v>40523</v>
          </cell>
        </row>
        <row r="6430">
          <cell r="G6430" t="str">
            <v>Xã Thạch Mỹ</v>
          </cell>
          <cell r="I6430" t="str">
            <v>40523</v>
          </cell>
        </row>
        <row r="6431">
          <cell r="G6431" t="str">
            <v>Xã Mai Phụ</v>
          </cell>
          <cell r="I6431" t="str">
            <v>40523</v>
          </cell>
        </row>
        <row r="6432">
          <cell r="G6432" t="str">
            <v>Xã Hộ Độ</v>
          </cell>
          <cell r="I6432" t="str">
            <v>40523</v>
          </cell>
        </row>
        <row r="6433">
          <cell r="G6433" t="str">
            <v>Xã Bình Lộc</v>
          </cell>
          <cell r="I6433" t="str">
            <v>40523</v>
          </cell>
        </row>
        <row r="6434">
          <cell r="G6434" t="str">
            <v xml:space="preserve">Xã Thịnh Lộc </v>
          </cell>
          <cell r="I6434" t="str">
            <v>40523</v>
          </cell>
        </row>
        <row r="6435">
          <cell r="G6435" t="str">
            <v xml:space="preserve">Xã Phù Lưu  </v>
          </cell>
          <cell r="I6435" t="str">
            <v>40523</v>
          </cell>
        </row>
        <row r="6436">
          <cell r="G6436" t="str">
            <v>Xã ích Hậu</v>
          </cell>
          <cell r="I6436" t="str">
            <v>40523</v>
          </cell>
        </row>
        <row r="6437">
          <cell r="G6437" t="str">
            <v>Xã Hồng Lộc</v>
          </cell>
          <cell r="I6437" t="str">
            <v>40523</v>
          </cell>
        </row>
        <row r="6438">
          <cell r="G6438" t="str">
            <v>Xã Tân Lộc</v>
          </cell>
          <cell r="I6438" t="str">
            <v>40523</v>
          </cell>
        </row>
        <row r="6439">
          <cell r="G6439" t="str">
            <v>Xã An Lộc</v>
          </cell>
          <cell r="I6439" t="str">
            <v>40523</v>
          </cell>
        </row>
        <row r="6440">
          <cell r="G6440" t="str">
            <v>Xã Nghĩa Ninh</v>
          </cell>
          <cell r="I6440" t="str">
            <v>40701</v>
          </cell>
        </row>
        <row r="6441">
          <cell r="G6441" t="str">
            <v>Phường Bắc Lý</v>
          </cell>
          <cell r="I6441" t="str">
            <v>40701</v>
          </cell>
        </row>
        <row r="6442">
          <cell r="G6442" t="str">
            <v>Phường Phú Hải</v>
          </cell>
          <cell r="I6442" t="str">
            <v>40701</v>
          </cell>
        </row>
        <row r="6443">
          <cell r="G6443" t="str">
            <v>Xã Lộc Ninh</v>
          </cell>
          <cell r="I6443" t="str">
            <v>40701</v>
          </cell>
        </row>
        <row r="6444">
          <cell r="G6444" t="str">
            <v xml:space="preserve">Xã Đức Ninh </v>
          </cell>
          <cell r="I6444" t="str">
            <v>40701</v>
          </cell>
        </row>
        <row r="6445">
          <cell r="G6445" t="str">
            <v xml:space="preserve">Phường Hải Thành </v>
          </cell>
          <cell r="I6445" t="str">
            <v>40701</v>
          </cell>
        </row>
        <row r="6446">
          <cell r="G6446" t="str">
            <v>Phường Đồng Phú</v>
          </cell>
          <cell r="I6446" t="str">
            <v>40701</v>
          </cell>
        </row>
        <row r="6447">
          <cell r="G6447" t="str">
            <v>Phường Đồng Mỹ</v>
          </cell>
          <cell r="I6447" t="str">
            <v>40701</v>
          </cell>
        </row>
        <row r="6448">
          <cell r="G6448" t="str">
            <v>Phường Nam Lý</v>
          </cell>
          <cell r="I6448" t="str">
            <v>40701</v>
          </cell>
        </row>
        <row r="6449">
          <cell r="G6449" t="str">
            <v>Phường Hải Đình</v>
          </cell>
          <cell r="I6449" t="str">
            <v>40701</v>
          </cell>
        </row>
        <row r="6450">
          <cell r="G6450" t="str">
            <v>Phường Đồng Sơn</v>
          </cell>
          <cell r="I6450" t="str">
            <v>40701</v>
          </cell>
        </row>
        <row r="6451">
          <cell r="G6451" t="str">
            <v>Phường Bắc Nghĩa</v>
          </cell>
          <cell r="I6451" t="str">
            <v>40701</v>
          </cell>
        </row>
        <row r="6452">
          <cell r="G6452" t="str">
            <v>Phường Đức Ninh Đông</v>
          </cell>
          <cell r="I6452" t="str">
            <v>40701</v>
          </cell>
        </row>
        <row r="6453">
          <cell r="G6453" t="str">
            <v>Xã Quang Phú</v>
          </cell>
          <cell r="I6453" t="str">
            <v>40701</v>
          </cell>
        </row>
        <row r="6454">
          <cell r="G6454" t="str">
            <v>Xã Bảo Ninh</v>
          </cell>
          <cell r="I6454" t="str">
            <v>40701</v>
          </cell>
        </row>
        <row r="6455">
          <cell r="G6455" t="str">
            <v>Xã Thuận Đức</v>
          </cell>
          <cell r="I6455" t="str">
            <v>40701</v>
          </cell>
        </row>
        <row r="6456">
          <cell r="G6456" t="str">
            <v>Xã Thanh Thạch</v>
          </cell>
          <cell r="I6456" t="str">
            <v>40703</v>
          </cell>
        </row>
        <row r="6457">
          <cell r="G6457" t="str">
            <v>Xã Cao Quảng</v>
          </cell>
          <cell r="I6457" t="str">
            <v>40703</v>
          </cell>
        </row>
        <row r="6458">
          <cell r="G6458" t="str">
            <v>Xã Kim Hóa</v>
          </cell>
          <cell r="I6458" t="str">
            <v>40703</v>
          </cell>
        </row>
        <row r="6459">
          <cell r="G6459" t="str">
            <v>Xã Lâm Hóa</v>
          </cell>
          <cell r="I6459" t="str">
            <v>40703</v>
          </cell>
        </row>
        <row r="6460">
          <cell r="G6460" t="str">
            <v>Xã Ngư Hóa</v>
          </cell>
          <cell r="I6460" t="str">
            <v>40703</v>
          </cell>
        </row>
        <row r="6461">
          <cell r="G6461" t="str">
            <v>Xã Đức Hóa</v>
          </cell>
          <cell r="I6461" t="str">
            <v>40703</v>
          </cell>
        </row>
        <row r="6462">
          <cell r="G6462" t="str">
            <v>Xã Châu Hóa</v>
          </cell>
          <cell r="I6462" t="str">
            <v>40703</v>
          </cell>
        </row>
        <row r="6463">
          <cell r="G6463" t="str">
            <v>Thị trấn Đồng Lê</v>
          </cell>
          <cell r="I6463" t="str">
            <v>40703</v>
          </cell>
        </row>
        <row r="6464">
          <cell r="G6464" t="str">
            <v>Xã Hương Hóa</v>
          </cell>
          <cell r="I6464" t="str">
            <v>40703</v>
          </cell>
        </row>
        <row r="6465">
          <cell r="G6465" t="str">
            <v>Xã Thanh Hóa</v>
          </cell>
          <cell r="I6465" t="str">
            <v>40703</v>
          </cell>
        </row>
        <row r="6466">
          <cell r="G6466" t="str">
            <v>Xã Thuận Hóa</v>
          </cell>
          <cell r="I6466" t="str">
            <v>40703</v>
          </cell>
        </row>
        <row r="6467">
          <cell r="G6467" t="str">
            <v>Xã Lê Hóa</v>
          </cell>
          <cell r="I6467" t="str">
            <v>40703</v>
          </cell>
        </row>
        <row r="6468">
          <cell r="G6468" t="str">
            <v>Xã Sơn Hoá</v>
          </cell>
          <cell r="I6468" t="str">
            <v>40703</v>
          </cell>
        </row>
        <row r="6469">
          <cell r="G6469" t="str">
            <v xml:space="preserve">Xã Đồng Hóa </v>
          </cell>
          <cell r="I6469" t="str">
            <v>40703</v>
          </cell>
        </row>
        <row r="6470">
          <cell r="G6470" t="str">
            <v>Xã Nam Hoá</v>
          </cell>
          <cell r="I6470" t="str">
            <v>40703</v>
          </cell>
        </row>
        <row r="6471">
          <cell r="G6471" t="str">
            <v>Xã Thạch Hóa</v>
          </cell>
          <cell r="I6471" t="str">
            <v>40703</v>
          </cell>
        </row>
        <row r="6472">
          <cell r="G6472" t="str">
            <v>Xã Phong Hóa</v>
          </cell>
          <cell r="I6472" t="str">
            <v>40703</v>
          </cell>
        </row>
        <row r="6473">
          <cell r="G6473" t="str">
            <v>Xã Mai Hóa</v>
          </cell>
          <cell r="I6473" t="str">
            <v>40703</v>
          </cell>
        </row>
        <row r="6474">
          <cell r="G6474" t="str">
            <v>Xã Tiến Hóa</v>
          </cell>
          <cell r="I6474" t="str">
            <v>40703</v>
          </cell>
        </row>
        <row r="6475">
          <cell r="G6475" t="str">
            <v>Xã Văn Hóa</v>
          </cell>
          <cell r="I6475" t="str">
            <v>40703</v>
          </cell>
        </row>
        <row r="6476">
          <cell r="G6476" t="str">
            <v>Xã Yên Hóa</v>
          </cell>
          <cell r="I6476" t="str">
            <v>40705</v>
          </cell>
        </row>
        <row r="6477">
          <cell r="G6477" t="str">
            <v>Xã Hóa Phúc</v>
          </cell>
          <cell r="I6477" t="str">
            <v>40705</v>
          </cell>
        </row>
        <row r="6478">
          <cell r="G6478" t="str">
            <v>Xã Hóa Tiến</v>
          </cell>
          <cell r="I6478" t="str">
            <v>40705</v>
          </cell>
        </row>
        <row r="6479">
          <cell r="G6479" t="str">
            <v>Xã Minh Hóa</v>
          </cell>
          <cell r="I6479" t="str">
            <v>40705</v>
          </cell>
        </row>
        <row r="6480">
          <cell r="G6480" t="str">
            <v>Xã Trung Hóa</v>
          </cell>
          <cell r="I6480" t="str">
            <v>40705</v>
          </cell>
        </row>
        <row r="6481">
          <cell r="G6481" t="str">
            <v>Thị trấn Quy Đạt</v>
          </cell>
          <cell r="I6481" t="str">
            <v>40705</v>
          </cell>
        </row>
        <row r="6482">
          <cell r="G6482" t="str">
            <v>Xã Dân Hóa</v>
          </cell>
          <cell r="I6482" t="str">
            <v>40705</v>
          </cell>
        </row>
        <row r="6483">
          <cell r="G6483" t="str">
            <v>Xã Trọng Hoá</v>
          </cell>
          <cell r="I6483" t="str">
            <v>40705</v>
          </cell>
        </row>
        <row r="6484">
          <cell r="G6484" t="str">
            <v>Xã Hồng Hóa</v>
          </cell>
          <cell r="I6484" t="str">
            <v>40705</v>
          </cell>
        </row>
        <row r="6485">
          <cell r="G6485" t="str">
            <v>Xã Hóa Thanh</v>
          </cell>
          <cell r="I6485" t="str">
            <v>40705</v>
          </cell>
        </row>
        <row r="6486">
          <cell r="G6486" t="str">
            <v>Xã Hóa Hợp</v>
          </cell>
          <cell r="I6486" t="str">
            <v>40705</v>
          </cell>
        </row>
        <row r="6487">
          <cell r="G6487" t="str">
            <v>Xã Xuân Hóa</v>
          </cell>
          <cell r="I6487" t="str">
            <v>40705</v>
          </cell>
        </row>
        <row r="6488">
          <cell r="G6488" t="str">
            <v>Xã Tân Hóa</v>
          </cell>
          <cell r="I6488" t="str">
            <v>40705</v>
          </cell>
        </row>
        <row r="6489">
          <cell r="G6489" t="str">
            <v>Xã Hóa Sơn</v>
          </cell>
          <cell r="I6489" t="str">
            <v>40705</v>
          </cell>
        </row>
        <row r="6490">
          <cell r="G6490" t="str">
            <v>Xã Quy Hóa</v>
          </cell>
          <cell r="I6490" t="str">
            <v>40705</v>
          </cell>
        </row>
        <row r="6491">
          <cell r="G6491" t="str">
            <v>Xã Thượng Hóa</v>
          </cell>
          <cell r="I6491" t="str">
            <v>40705</v>
          </cell>
        </row>
        <row r="6492">
          <cell r="G6492" t="str">
            <v>Xã Quảng Tiến</v>
          </cell>
          <cell r="I6492" t="str">
            <v>40707</v>
          </cell>
        </row>
        <row r="6493">
          <cell r="G6493" t="str">
            <v xml:space="preserve">Xã Quảng Hợp </v>
          </cell>
          <cell r="I6493" t="str">
            <v>40707</v>
          </cell>
        </row>
        <row r="6494">
          <cell r="G6494" t="str">
            <v xml:space="preserve">Xã Quảng Châu  </v>
          </cell>
          <cell r="I6494" t="str">
            <v>40707</v>
          </cell>
        </row>
        <row r="6495">
          <cell r="G6495" t="str">
            <v>Xã Cảnh Dương</v>
          </cell>
          <cell r="I6495" t="str">
            <v>40707</v>
          </cell>
        </row>
        <row r="6496">
          <cell r="G6496" t="str">
            <v>Xã Cảnh Hóa</v>
          </cell>
          <cell r="I6496" t="str">
            <v>40707</v>
          </cell>
        </row>
        <row r="6497">
          <cell r="G6497" t="str">
            <v xml:space="preserve">Xã Quảng Thanh </v>
          </cell>
          <cell r="I6497" t="str">
            <v>40707</v>
          </cell>
        </row>
        <row r="6498">
          <cell r="G6498" t="str">
            <v>Xã Quảng Kim</v>
          </cell>
          <cell r="I6498" t="str">
            <v>40707</v>
          </cell>
        </row>
        <row r="6499">
          <cell r="G6499" t="str">
            <v xml:space="preserve">Xã Quảng Đông </v>
          </cell>
          <cell r="I6499" t="str">
            <v>40707</v>
          </cell>
        </row>
        <row r="6500">
          <cell r="G6500" t="str">
            <v xml:space="preserve">Xã Quảng Phú   </v>
          </cell>
          <cell r="I6500" t="str">
            <v>40707</v>
          </cell>
        </row>
        <row r="6501">
          <cell r="G6501" t="str">
            <v xml:space="preserve">Xã Quảng Thạch </v>
          </cell>
          <cell r="I6501" t="str">
            <v>40707</v>
          </cell>
        </row>
        <row r="6502">
          <cell r="G6502" t="str">
            <v xml:space="preserve">Xã Quảng Lưu </v>
          </cell>
          <cell r="I6502" t="str">
            <v>40707</v>
          </cell>
        </row>
        <row r="6503">
          <cell r="G6503" t="str">
            <v>Xã Quảng Tùng</v>
          </cell>
          <cell r="I6503" t="str">
            <v>40707</v>
          </cell>
        </row>
        <row r="6504">
          <cell r="G6504" t="str">
            <v xml:space="preserve">Xã Quảng Hưng </v>
          </cell>
          <cell r="I6504" t="str">
            <v>40707</v>
          </cell>
        </row>
        <row r="6505">
          <cell r="G6505" t="str">
            <v>Xã Quảng Xuân</v>
          </cell>
          <cell r="I6505" t="str">
            <v>40707</v>
          </cell>
        </row>
        <row r="6506">
          <cell r="G6506" t="str">
            <v>Xã Quảng Liên</v>
          </cell>
          <cell r="I6506" t="str">
            <v>40707</v>
          </cell>
        </row>
        <row r="6507">
          <cell r="G6507" t="str">
            <v xml:space="preserve">Xã Quảng Trường </v>
          </cell>
          <cell r="I6507" t="str">
            <v>40707</v>
          </cell>
        </row>
        <row r="6508">
          <cell r="G6508" t="str">
            <v>Xã Quảng Phương</v>
          </cell>
          <cell r="I6508" t="str">
            <v>40707</v>
          </cell>
        </row>
        <row r="6509">
          <cell r="G6509" t="str">
            <v>Xã Phù Hóa</v>
          </cell>
          <cell r="I6509" t="str">
            <v>40707</v>
          </cell>
        </row>
        <row r="6510">
          <cell r="G6510" t="str">
            <v>Xã Liên Trạch</v>
          </cell>
          <cell r="I6510" t="str">
            <v>40709</v>
          </cell>
        </row>
        <row r="6511">
          <cell r="G6511" t="str">
            <v>Xã Phú Định</v>
          </cell>
          <cell r="I6511" t="str">
            <v>40709</v>
          </cell>
        </row>
        <row r="6512">
          <cell r="G6512" t="str">
            <v>Xã Thượng Trạch</v>
          </cell>
          <cell r="I6512" t="str">
            <v>40709</v>
          </cell>
        </row>
        <row r="6513">
          <cell r="G6513" t="str">
            <v>Xã Đồng Trạch</v>
          </cell>
          <cell r="I6513" t="str">
            <v>40709</v>
          </cell>
        </row>
        <row r="6514">
          <cell r="G6514" t="str">
            <v>Xã Hoàn Trạch</v>
          </cell>
          <cell r="I6514" t="str">
            <v>40709</v>
          </cell>
        </row>
        <row r="6515">
          <cell r="G6515" t="str">
            <v>Xã Hòa Trạch</v>
          </cell>
          <cell r="I6515" t="str">
            <v>40709</v>
          </cell>
        </row>
        <row r="6516">
          <cell r="G6516" t="str">
            <v>Xã Nam Trạch</v>
          </cell>
          <cell r="I6516" t="str">
            <v>40709</v>
          </cell>
        </row>
        <row r="6517">
          <cell r="G6517" t="str">
            <v>Thị trấn NT Việt Trung</v>
          </cell>
          <cell r="I6517" t="str">
            <v>40709</v>
          </cell>
        </row>
        <row r="6518">
          <cell r="G6518" t="str">
            <v>Xã Xuân Trạch</v>
          </cell>
          <cell r="I6518" t="str">
            <v>40709</v>
          </cell>
        </row>
        <row r="6519">
          <cell r="G6519" t="str">
            <v>Xã Mỹ Trạch</v>
          </cell>
          <cell r="I6519" t="str">
            <v>40709</v>
          </cell>
        </row>
        <row r="6520">
          <cell r="G6520" t="str">
            <v>Xã Hạ Trạch</v>
          </cell>
          <cell r="I6520" t="str">
            <v>40709</v>
          </cell>
        </row>
        <row r="6521">
          <cell r="G6521" t="str">
            <v>Xã Bắc Trạch</v>
          </cell>
          <cell r="I6521" t="str">
            <v>40709</v>
          </cell>
        </row>
        <row r="6522">
          <cell r="G6522" t="str">
            <v>Xã Lâm Trạch</v>
          </cell>
          <cell r="I6522" t="str">
            <v>40709</v>
          </cell>
        </row>
        <row r="6523">
          <cell r="G6523" t="str">
            <v>Xã Thanh Trạch</v>
          </cell>
          <cell r="I6523" t="str">
            <v>40709</v>
          </cell>
        </row>
        <row r="6524">
          <cell r="G6524" t="str">
            <v xml:space="preserve">Xã Phúc Trạch </v>
          </cell>
          <cell r="I6524" t="str">
            <v>40709</v>
          </cell>
        </row>
        <row r="6525">
          <cell r="G6525" t="str">
            <v>Xã Cự Nẫm</v>
          </cell>
          <cell r="I6525" t="str">
            <v>40709</v>
          </cell>
        </row>
        <row r="6526">
          <cell r="G6526" t="str">
            <v>Xã Hải Trạch</v>
          </cell>
          <cell r="I6526" t="str">
            <v>40709</v>
          </cell>
        </row>
        <row r="6527">
          <cell r="G6527" t="str">
            <v xml:space="preserve">Xã Sơn Lộc </v>
          </cell>
          <cell r="I6527" t="str">
            <v>40709</v>
          </cell>
        </row>
        <row r="6528">
          <cell r="G6528" t="str">
            <v>Xã Phú Trạch</v>
          </cell>
          <cell r="I6528" t="str">
            <v>40709</v>
          </cell>
        </row>
        <row r="6529">
          <cell r="G6529" t="str">
            <v>Xã Hưng Trạch</v>
          </cell>
          <cell r="I6529" t="str">
            <v>40709</v>
          </cell>
        </row>
        <row r="6530">
          <cell r="G6530" t="str">
            <v>Xã Đức Trạch</v>
          </cell>
          <cell r="I6530" t="str">
            <v>40709</v>
          </cell>
        </row>
        <row r="6531">
          <cell r="G6531" t="str">
            <v>Xã Sơn Trạch</v>
          </cell>
          <cell r="I6531" t="str">
            <v>40709</v>
          </cell>
        </row>
        <row r="6532">
          <cell r="G6532" t="str">
            <v>Xã Vạn Trạch</v>
          </cell>
          <cell r="I6532" t="str">
            <v>40709</v>
          </cell>
        </row>
        <row r="6533">
          <cell r="G6533" t="str">
            <v>Xã Trung Trạch</v>
          </cell>
          <cell r="I6533" t="str">
            <v>40709</v>
          </cell>
        </row>
        <row r="6534">
          <cell r="G6534" t="str">
            <v>Xã Tây Trạch</v>
          </cell>
          <cell r="I6534" t="str">
            <v>40709</v>
          </cell>
        </row>
        <row r="6535">
          <cell r="G6535" t="str">
            <v>Xã Đại Trạch</v>
          </cell>
          <cell r="I6535" t="str">
            <v>40709</v>
          </cell>
        </row>
        <row r="6536">
          <cell r="G6536" t="str">
            <v>Xã Nhân Trạch</v>
          </cell>
          <cell r="I6536" t="str">
            <v>40709</v>
          </cell>
        </row>
        <row r="6537">
          <cell r="G6537" t="str">
            <v>Xã Tân Trạch</v>
          </cell>
          <cell r="I6537" t="str">
            <v>40709</v>
          </cell>
        </row>
        <row r="6538">
          <cell r="G6538" t="str">
            <v>Xã Lý Trạch</v>
          </cell>
          <cell r="I6538" t="str">
            <v>40709</v>
          </cell>
        </row>
        <row r="6539">
          <cell r="G6539" t="str">
            <v>Thị trấn Hoàn Lão</v>
          </cell>
          <cell r="I6539" t="str">
            <v>40709</v>
          </cell>
        </row>
        <row r="6540">
          <cell r="G6540" t="str">
            <v xml:space="preserve">Xã Vĩnh Ninh  </v>
          </cell>
          <cell r="I6540" t="str">
            <v>40711</v>
          </cell>
        </row>
        <row r="6541">
          <cell r="G6541" t="str">
            <v xml:space="preserve">Xã An Ninh   </v>
          </cell>
          <cell r="I6541" t="str">
            <v>40711</v>
          </cell>
        </row>
        <row r="6542">
          <cell r="G6542" t="str">
            <v>Xã Lương Ninh</v>
          </cell>
          <cell r="I6542" t="str">
            <v>40711</v>
          </cell>
        </row>
        <row r="6543">
          <cell r="G6543" t="str">
            <v>Xã Hàm Ninh</v>
          </cell>
          <cell r="I6543" t="str">
            <v>40711</v>
          </cell>
        </row>
        <row r="6544">
          <cell r="G6544" t="str">
            <v xml:space="preserve">Xã Tân Ninh </v>
          </cell>
          <cell r="I6544" t="str">
            <v>40711</v>
          </cell>
        </row>
        <row r="6545">
          <cell r="G6545" t="str">
            <v>Thị trấn Quán Hàu</v>
          </cell>
          <cell r="I6545" t="str">
            <v>40711</v>
          </cell>
        </row>
        <row r="6546">
          <cell r="G6546" t="str">
            <v xml:space="preserve">Xã Trường Sơn    </v>
          </cell>
          <cell r="I6546" t="str">
            <v>40711</v>
          </cell>
        </row>
        <row r="6547">
          <cell r="G6547" t="str">
            <v>Xã Võ Ninh</v>
          </cell>
          <cell r="I6547" t="str">
            <v>40711</v>
          </cell>
        </row>
        <row r="6548">
          <cell r="G6548" t="str">
            <v xml:space="preserve">Xã Hải Ninh  </v>
          </cell>
          <cell r="I6548" t="str">
            <v>40711</v>
          </cell>
        </row>
        <row r="6549">
          <cell r="G6549" t="str">
            <v>Xã Duy Ninh</v>
          </cell>
          <cell r="I6549" t="str">
            <v>40711</v>
          </cell>
        </row>
        <row r="6550">
          <cell r="G6550" t="str">
            <v>Xã Gia Ninh</v>
          </cell>
          <cell r="I6550" t="str">
            <v>40711</v>
          </cell>
        </row>
        <row r="6551">
          <cell r="G6551" t="str">
            <v>Xã Trường Xuân</v>
          </cell>
          <cell r="I6551" t="str">
            <v>40711</v>
          </cell>
        </row>
        <row r="6552">
          <cell r="G6552" t="str">
            <v xml:space="preserve">Xã Hiền Ninh </v>
          </cell>
          <cell r="I6552" t="str">
            <v>40711</v>
          </cell>
        </row>
        <row r="6553">
          <cell r="G6553" t="str">
            <v xml:space="preserve">Xã Xuân Ninh </v>
          </cell>
          <cell r="I6553" t="str">
            <v>40711</v>
          </cell>
        </row>
        <row r="6554">
          <cell r="G6554" t="str">
            <v xml:space="preserve">Xã Vạn Ninh  </v>
          </cell>
          <cell r="I6554" t="str">
            <v>40711</v>
          </cell>
        </row>
        <row r="6555">
          <cell r="G6555" t="str">
            <v>Xã Ngân Thủy</v>
          </cell>
          <cell r="I6555" t="str">
            <v>40713</v>
          </cell>
        </row>
        <row r="6556">
          <cell r="G6556" t="str">
            <v>Xã Ngư Thủy Nam</v>
          </cell>
          <cell r="I6556" t="str">
            <v>40713</v>
          </cell>
        </row>
        <row r="6557">
          <cell r="G6557" t="str">
            <v>Thị trấn NT Lệ Ninh</v>
          </cell>
          <cell r="I6557" t="str">
            <v>40713</v>
          </cell>
        </row>
        <row r="6558">
          <cell r="G6558" t="str">
            <v>Xã An Thủy</v>
          </cell>
          <cell r="I6558" t="str">
            <v>40713</v>
          </cell>
        </row>
        <row r="6559">
          <cell r="G6559" t="str">
            <v xml:space="preserve">Xã Sơn Thủy    </v>
          </cell>
          <cell r="I6559" t="str">
            <v>40713</v>
          </cell>
        </row>
        <row r="6560">
          <cell r="G6560" t="str">
            <v>Xã Dương Thủy</v>
          </cell>
          <cell r="I6560" t="str">
            <v>40713</v>
          </cell>
        </row>
        <row r="6561">
          <cell r="G6561" t="str">
            <v>Xã Mỹ Thủy</v>
          </cell>
          <cell r="I6561" t="str">
            <v>40713</v>
          </cell>
        </row>
        <row r="6562">
          <cell r="G6562" t="str">
            <v>Xã Sen Thủy</v>
          </cell>
          <cell r="I6562" t="str">
            <v>40713</v>
          </cell>
        </row>
        <row r="6563">
          <cell r="G6563" t="str">
            <v>Xã Văn Thủy</v>
          </cell>
          <cell r="I6563" t="str">
            <v>40713</v>
          </cell>
        </row>
        <row r="6564">
          <cell r="G6564" t="str">
            <v>Thị trấn Kiến Giang</v>
          </cell>
          <cell r="I6564" t="str">
            <v>40713</v>
          </cell>
        </row>
        <row r="6565">
          <cell r="G6565" t="str">
            <v>Xã Hồng Thủy</v>
          </cell>
          <cell r="I6565" t="str">
            <v>40713</v>
          </cell>
        </row>
        <row r="6566">
          <cell r="G6566" t="str">
            <v>Xã Ngư Thuỷ Bắc</v>
          </cell>
          <cell r="I6566" t="str">
            <v>40713</v>
          </cell>
        </row>
        <row r="6567">
          <cell r="G6567" t="str">
            <v>Xã Hoa Thủy</v>
          </cell>
          <cell r="I6567" t="str">
            <v>40713</v>
          </cell>
        </row>
        <row r="6568">
          <cell r="G6568" t="str">
            <v xml:space="preserve">Xã Thanh Thủy     </v>
          </cell>
          <cell r="I6568" t="str">
            <v>40713</v>
          </cell>
        </row>
        <row r="6569">
          <cell r="G6569" t="str">
            <v>Xã Phong Thủy</v>
          </cell>
          <cell r="I6569" t="str">
            <v>40713</v>
          </cell>
        </row>
        <row r="6570">
          <cell r="G6570" t="str">
            <v>Xã Cam Thủy</v>
          </cell>
          <cell r="I6570" t="str">
            <v>40713</v>
          </cell>
        </row>
        <row r="6571">
          <cell r="G6571" t="str">
            <v>Xã Lộc Thủy</v>
          </cell>
          <cell r="I6571" t="str">
            <v>40713</v>
          </cell>
        </row>
        <row r="6572">
          <cell r="G6572" t="str">
            <v>Xã Ngư Thuỷ Trung</v>
          </cell>
          <cell r="I6572" t="str">
            <v>40713</v>
          </cell>
        </row>
        <row r="6573">
          <cell r="G6573" t="str">
            <v>Xã Liên Thủy</v>
          </cell>
          <cell r="I6573" t="str">
            <v>40713</v>
          </cell>
        </row>
        <row r="6574">
          <cell r="G6574" t="str">
            <v>Xã Hưng Thủy</v>
          </cell>
          <cell r="I6574" t="str">
            <v>40713</v>
          </cell>
        </row>
        <row r="6575">
          <cell r="G6575" t="str">
            <v>Xã Tân Thủy</v>
          </cell>
          <cell r="I6575" t="str">
            <v>40713</v>
          </cell>
        </row>
        <row r="6576">
          <cell r="G6576" t="str">
            <v>Xã Phú Thủy</v>
          </cell>
          <cell r="I6576" t="str">
            <v>40713</v>
          </cell>
        </row>
        <row r="6577">
          <cell r="G6577" t="str">
            <v xml:space="preserve">Xã Xuân Thủy  </v>
          </cell>
          <cell r="I6577" t="str">
            <v>40713</v>
          </cell>
        </row>
        <row r="6578">
          <cell r="G6578" t="str">
            <v>Xã Mai Thủy</v>
          </cell>
          <cell r="I6578" t="str">
            <v>40713</v>
          </cell>
        </row>
        <row r="6579">
          <cell r="G6579" t="str">
            <v>Xã Thái Thủy</v>
          </cell>
          <cell r="I6579" t="str">
            <v>40713</v>
          </cell>
        </row>
        <row r="6580">
          <cell r="G6580" t="str">
            <v>Xã Kim Thủy</v>
          </cell>
          <cell r="I6580" t="str">
            <v>40713</v>
          </cell>
        </row>
        <row r="6581">
          <cell r="G6581" t="str">
            <v>Xã Trường Thủy</v>
          </cell>
          <cell r="I6581" t="str">
            <v>40713</v>
          </cell>
        </row>
        <row r="6582">
          <cell r="G6582" t="str">
            <v>Xã Lâm Thuỷ</v>
          </cell>
          <cell r="I6582" t="str">
            <v>40713</v>
          </cell>
        </row>
        <row r="6583">
          <cell r="G6583" t="str">
            <v>Phường Ba Đồn</v>
          </cell>
          <cell r="I6583" t="str">
            <v>40715</v>
          </cell>
        </row>
        <row r="6584">
          <cell r="G6584" t="str">
            <v>Phường Quảng Long</v>
          </cell>
          <cell r="I6584" t="str">
            <v>40715</v>
          </cell>
        </row>
        <row r="6585">
          <cell r="G6585" t="str">
            <v>Phường Quảng Thọ</v>
          </cell>
          <cell r="I6585" t="str">
            <v>40715</v>
          </cell>
        </row>
        <row r="6586">
          <cell r="G6586" t="str">
            <v>Phường Quảng Thuận</v>
          </cell>
          <cell r="I6586" t="str">
            <v>40715</v>
          </cell>
        </row>
        <row r="6587">
          <cell r="G6587" t="str">
            <v>Phường Quảng Phúc</v>
          </cell>
          <cell r="I6587" t="str">
            <v>40715</v>
          </cell>
        </row>
        <row r="6588">
          <cell r="G6588" t="str">
            <v>Phường Quảng Phong</v>
          </cell>
          <cell r="I6588" t="str">
            <v>40715</v>
          </cell>
        </row>
        <row r="6589">
          <cell r="G6589" t="str">
            <v xml:space="preserve">Xã Quảng Sơn </v>
          </cell>
          <cell r="I6589" t="str">
            <v>40715</v>
          </cell>
        </row>
        <row r="6590">
          <cell r="G6590" t="str">
            <v>Xã Quảng Tiên</v>
          </cell>
          <cell r="I6590" t="str">
            <v>40715</v>
          </cell>
        </row>
        <row r="6591">
          <cell r="G6591" t="str">
            <v xml:space="preserve">Xã Quảng Trung  </v>
          </cell>
          <cell r="I6591" t="str">
            <v>40715</v>
          </cell>
        </row>
        <row r="6592">
          <cell r="G6592" t="str">
            <v xml:space="preserve">Xã Quảng Tân  </v>
          </cell>
          <cell r="I6592" t="str">
            <v>40715</v>
          </cell>
        </row>
        <row r="6593">
          <cell r="G6593" t="str">
            <v>Xã Quảng Thủy</v>
          </cell>
          <cell r="I6593" t="str">
            <v>40715</v>
          </cell>
        </row>
        <row r="6594">
          <cell r="G6594" t="str">
            <v xml:space="preserve">Xã Quảng Minh   </v>
          </cell>
          <cell r="I6594" t="str">
            <v>40715</v>
          </cell>
        </row>
        <row r="6595">
          <cell r="G6595" t="str">
            <v xml:space="preserve">Xã Quảng Lộc </v>
          </cell>
          <cell r="I6595" t="str">
            <v>40715</v>
          </cell>
        </row>
        <row r="6596">
          <cell r="G6596" t="str">
            <v xml:space="preserve">Xã Quảng Hải </v>
          </cell>
          <cell r="I6596" t="str">
            <v>40715</v>
          </cell>
        </row>
        <row r="6597">
          <cell r="G6597" t="str">
            <v xml:space="preserve">Xã Quảng Hòa </v>
          </cell>
          <cell r="I6597" t="str">
            <v>40715</v>
          </cell>
        </row>
        <row r="6598">
          <cell r="G6598" t="str">
            <v xml:space="preserve">Xã Quảng Văn </v>
          </cell>
          <cell r="I6598" t="str">
            <v>40715</v>
          </cell>
        </row>
        <row r="6599">
          <cell r="G6599" t="str">
            <v>Phường Đông Lễ</v>
          </cell>
          <cell r="I6599" t="str">
            <v>40901</v>
          </cell>
        </row>
        <row r="6600">
          <cell r="G6600" t="str">
            <v>Phường 5</v>
          </cell>
          <cell r="I6600" t="str">
            <v>40901</v>
          </cell>
        </row>
        <row r="6601">
          <cell r="G6601" t="str">
            <v>Phường Đông Giang</v>
          </cell>
          <cell r="I6601" t="str">
            <v>40901</v>
          </cell>
        </row>
        <row r="6602">
          <cell r="G6602" t="str">
            <v>Phường 1</v>
          </cell>
          <cell r="I6602" t="str">
            <v>40901</v>
          </cell>
        </row>
        <row r="6603">
          <cell r="G6603" t="str">
            <v>Phường Đông Thanh</v>
          </cell>
          <cell r="I6603" t="str">
            <v>40901</v>
          </cell>
        </row>
        <row r="6604">
          <cell r="G6604" t="str">
            <v>Phường 2</v>
          </cell>
          <cell r="I6604" t="str">
            <v>40901</v>
          </cell>
        </row>
        <row r="6605">
          <cell r="G6605" t="str">
            <v>Phường 4</v>
          </cell>
          <cell r="I6605" t="str">
            <v>40901</v>
          </cell>
        </row>
        <row r="6606">
          <cell r="G6606" t="str">
            <v>Phường Đông Lương</v>
          </cell>
          <cell r="I6606" t="str">
            <v>40901</v>
          </cell>
        </row>
        <row r="6607">
          <cell r="G6607" t="str">
            <v>Phường 3</v>
          </cell>
          <cell r="I6607" t="str">
            <v>40901</v>
          </cell>
        </row>
        <row r="6608">
          <cell r="G6608" t="str">
            <v xml:space="preserve">Phường 1 </v>
          </cell>
          <cell r="I6608" t="str">
            <v>40903</v>
          </cell>
        </row>
        <row r="6609">
          <cell r="G6609" t="str">
            <v xml:space="preserve">Phường 2 </v>
          </cell>
          <cell r="I6609" t="str">
            <v>40903</v>
          </cell>
        </row>
        <row r="6610">
          <cell r="G6610" t="str">
            <v xml:space="preserve">Phường 3 </v>
          </cell>
          <cell r="I6610" t="str">
            <v>40903</v>
          </cell>
        </row>
        <row r="6611">
          <cell r="G6611" t="str">
            <v>Phường An Đôn</v>
          </cell>
          <cell r="I6611" t="str">
            <v>40903</v>
          </cell>
        </row>
        <row r="6612">
          <cell r="G6612" t="str">
            <v>Xã Hải Lệ</v>
          </cell>
          <cell r="I6612" t="str">
            <v>40903</v>
          </cell>
        </row>
        <row r="6613">
          <cell r="G6613" t="str">
            <v>Xã Vĩnh Nam</v>
          </cell>
          <cell r="I6613" t="str">
            <v>40905</v>
          </cell>
        </row>
        <row r="6614">
          <cell r="G6614" t="str">
            <v>Xã Vĩnh Thái</v>
          </cell>
          <cell r="I6614" t="str">
            <v>40905</v>
          </cell>
        </row>
        <row r="6615">
          <cell r="G6615" t="str">
            <v>Xã Vĩnh Kim</v>
          </cell>
          <cell r="I6615" t="str">
            <v>40905</v>
          </cell>
        </row>
        <row r="6616">
          <cell r="G6616" t="str">
            <v>Xã Vĩnh Khê</v>
          </cell>
          <cell r="I6616" t="str">
            <v>40905</v>
          </cell>
        </row>
        <row r="6617">
          <cell r="G6617" t="str">
            <v>Xã Vĩnh Lâm</v>
          </cell>
          <cell r="I6617" t="str">
            <v>40905</v>
          </cell>
        </row>
        <row r="6618">
          <cell r="G6618" t="str">
            <v>Xã Vĩnh Hà</v>
          </cell>
          <cell r="I6618" t="str">
            <v>40905</v>
          </cell>
        </row>
        <row r="6619">
          <cell r="G6619" t="str">
            <v xml:space="preserve">Xã Vĩnh Sơn  </v>
          </cell>
          <cell r="I6619" t="str">
            <v>40905</v>
          </cell>
        </row>
        <row r="6620">
          <cell r="G6620" t="str">
            <v>Xã Vĩnh Giang</v>
          </cell>
          <cell r="I6620" t="str">
            <v>40905</v>
          </cell>
        </row>
        <row r="6621">
          <cell r="G6621" t="str">
            <v>Xã Vĩnh ô</v>
          </cell>
          <cell r="I6621" t="str">
            <v>40905</v>
          </cell>
        </row>
        <row r="6622">
          <cell r="G6622" t="str">
            <v>Thị trấn Cửa Tùng</v>
          </cell>
          <cell r="I6622" t="str">
            <v>40905</v>
          </cell>
        </row>
        <row r="6623">
          <cell r="G6623" t="str">
            <v>Thị trấn Hồ Xá</v>
          </cell>
          <cell r="I6623" t="str">
            <v>40905</v>
          </cell>
        </row>
        <row r="6624">
          <cell r="G6624" t="str">
            <v>Thị trấn Bến Quan</v>
          </cell>
          <cell r="I6624" t="str">
            <v>40905</v>
          </cell>
        </row>
        <row r="6625">
          <cell r="G6625" t="str">
            <v>Xã Vĩnh Tú</v>
          </cell>
          <cell r="I6625" t="str">
            <v>40905</v>
          </cell>
        </row>
        <row r="6626">
          <cell r="G6626" t="str">
            <v>Xã Vĩnh Chấp</v>
          </cell>
          <cell r="I6626" t="str">
            <v>40905</v>
          </cell>
        </row>
        <row r="6627">
          <cell r="G6627" t="str">
            <v xml:space="preserve">Xã Vĩnh Trung </v>
          </cell>
          <cell r="I6627" t="str">
            <v>40905</v>
          </cell>
        </row>
        <row r="6628">
          <cell r="G6628" t="str">
            <v>Xã Vĩnh Thạch</v>
          </cell>
          <cell r="I6628" t="str">
            <v>40905</v>
          </cell>
        </row>
        <row r="6629">
          <cell r="G6629" t="str">
            <v xml:space="preserve">Xã Vĩnh Long  </v>
          </cell>
          <cell r="I6629" t="str">
            <v>40905</v>
          </cell>
        </row>
        <row r="6630">
          <cell r="G6630" t="str">
            <v xml:space="preserve">Xã Vĩnh Hòa  </v>
          </cell>
          <cell r="I6630" t="str">
            <v>40905</v>
          </cell>
        </row>
        <row r="6631">
          <cell r="G6631" t="str">
            <v>Xã Vĩnh Hiền</v>
          </cell>
          <cell r="I6631" t="str">
            <v>40905</v>
          </cell>
        </row>
        <row r="6632">
          <cell r="G6632" t="str">
            <v>Xã Vĩnh Thủy</v>
          </cell>
          <cell r="I6632" t="str">
            <v>40905</v>
          </cell>
        </row>
        <row r="6633">
          <cell r="G6633" t="str">
            <v xml:space="preserve">Xã Vĩnh Thành  </v>
          </cell>
          <cell r="I6633" t="str">
            <v>40905</v>
          </cell>
        </row>
        <row r="6634">
          <cell r="G6634" t="str">
            <v xml:space="preserve">Xã Vĩnh Tân </v>
          </cell>
          <cell r="I6634" t="str">
            <v>40905</v>
          </cell>
        </row>
        <row r="6635">
          <cell r="G6635" t="str">
            <v>Xã Trung Giang</v>
          </cell>
          <cell r="I6635" t="str">
            <v>40907</v>
          </cell>
        </row>
        <row r="6636">
          <cell r="G6636" t="str">
            <v>Xã Linh Thượng</v>
          </cell>
          <cell r="I6636" t="str">
            <v>40907</v>
          </cell>
        </row>
        <row r="6637">
          <cell r="G6637" t="str">
            <v>Xã Trung Hải</v>
          </cell>
          <cell r="I6637" t="str">
            <v>40907</v>
          </cell>
        </row>
        <row r="6638">
          <cell r="G6638" t="str">
            <v>Xã Vĩnh Trường</v>
          </cell>
          <cell r="I6638" t="str">
            <v>40907</v>
          </cell>
        </row>
        <row r="6639">
          <cell r="G6639" t="str">
            <v>Xã Gio Châu</v>
          </cell>
          <cell r="I6639" t="str">
            <v>40907</v>
          </cell>
        </row>
        <row r="6640">
          <cell r="G6640" t="str">
            <v>Xã Gio Sơn</v>
          </cell>
          <cell r="I6640" t="str">
            <v>40907</v>
          </cell>
        </row>
        <row r="6641">
          <cell r="G6641" t="str">
            <v>Xã Linh Hải</v>
          </cell>
          <cell r="I6641" t="str">
            <v>40907</v>
          </cell>
        </row>
        <row r="6642">
          <cell r="G6642" t="str">
            <v>Thị trấn Gio Linh</v>
          </cell>
          <cell r="I6642" t="str">
            <v>40907</v>
          </cell>
        </row>
        <row r="6643">
          <cell r="G6643" t="str">
            <v>Thị trấn Cửa Việt</v>
          </cell>
          <cell r="I6643" t="str">
            <v>40907</v>
          </cell>
        </row>
        <row r="6644">
          <cell r="G6644" t="str">
            <v xml:space="preserve">Xã Trung Sơn      </v>
          </cell>
          <cell r="I6644" t="str">
            <v>40907</v>
          </cell>
        </row>
        <row r="6645">
          <cell r="G6645" t="str">
            <v>Xã Gio Phong</v>
          </cell>
          <cell r="I6645" t="str">
            <v>40907</v>
          </cell>
        </row>
        <row r="6646">
          <cell r="G6646" t="str">
            <v>Xã Gio Mỹ</v>
          </cell>
          <cell r="I6646" t="str">
            <v>40907</v>
          </cell>
        </row>
        <row r="6647">
          <cell r="G6647" t="str">
            <v>Xã Gio Bình</v>
          </cell>
          <cell r="I6647" t="str">
            <v>40907</v>
          </cell>
        </row>
        <row r="6648">
          <cell r="G6648" t="str">
            <v>Xã Gio Hải</v>
          </cell>
          <cell r="I6648" t="str">
            <v>40907</v>
          </cell>
        </row>
        <row r="6649">
          <cell r="G6649" t="str">
            <v>Xã Gio An</v>
          </cell>
          <cell r="I6649" t="str">
            <v>40907</v>
          </cell>
        </row>
        <row r="6650">
          <cell r="G6650" t="str">
            <v>Xã Gio Thành</v>
          </cell>
          <cell r="I6650" t="str">
            <v>40907</v>
          </cell>
        </row>
        <row r="6651">
          <cell r="G6651" t="str">
            <v>Xã Gio Việt</v>
          </cell>
          <cell r="I6651" t="str">
            <v>40907</v>
          </cell>
        </row>
        <row r="6652">
          <cell r="G6652" t="str">
            <v>Xã Gio Hòa</v>
          </cell>
          <cell r="I6652" t="str">
            <v>40907</v>
          </cell>
        </row>
        <row r="6653">
          <cell r="G6653" t="str">
            <v>Xã Gio Mai</v>
          </cell>
          <cell r="I6653" t="str">
            <v>40907</v>
          </cell>
        </row>
        <row r="6654">
          <cell r="G6654" t="str">
            <v>Xã Hải Thái</v>
          </cell>
          <cell r="I6654" t="str">
            <v>40907</v>
          </cell>
        </row>
        <row r="6655">
          <cell r="G6655" t="str">
            <v>Xã Gio Quang</v>
          </cell>
          <cell r="I6655" t="str">
            <v>40907</v>
          </cell>
        </row>
        <row r="6656">
          <cell r="G6656" t="str">
            <v>Xã Cam Thanh</v>
          </cell>
          <cell r="I6656" t="str">
            <v>40909</v>
          </cell>
        </row>
        <row r="6657">
          <cell r="G6657" t="str">
            <v xml:space="preserve">Xã Cam Thủy </v>
          </cell>
          <cell r="I6657" t="str">
            <v>40909</v>
          </cell>
        </row>
        <row r="6658">
          <cell r="G6658" t="str">
            <v>Xã Cam Chính</v>
          </cell>
          <cell r="I6658" t="str">
            <v>40909</v>
          </cell>
        </row>
        <row r="6659">
          <cell r="G6659" t="str">
            <v>Thị trấn Cam Lộ</v>
          </cell>
          <cell r="I6659" t="str">
            <v>40909</v>
          </cell>
        </row>
        <row r="6660">
          <cell r="G6660" t="str">
            <v>Xã Cam Tuyền</v>
          </cell>
          <cell r="I6660" t="str">
            <v>40909</v>
          </cell>
        </row>
        <row r="6661">
          <cell r="G6661" t="str">
            <v>Xã Cam An</v>
          </cell>
          <cell r="I6661" t="str">
            <v>40909</v>
          </cell>
        </row>
        <row r="6662">
          <cell r="G6662" t="str">
            <v>Xã Cam Thành</v>
          </cell>
          <cell r="I6662" t="str">
            <v>40909</v>
          </cell>
        </row>
        <row r="6663">
          <cell r="G6663" t="str">
            <v>Xã Cam Hiếu</v>
          </cell>
          <cell r="I6663" t="str">
            <v>40909</v>
          </cell>
        </row>
        <row r="6664">
          <cell r="G6664" t="str">
            <v>Xã Cam Nghĩa</v>
          </cell>
          <cell r="I6664" t="str">
            <v>40909</v>
          </cell>
        </row>
        <row r="6665">
          <cell r="G6665" t="str">
            <v>Xã Triệu Đại</v>
          </cell>
          <cell r="I6665" t="str">
            <v>40911</v>
          </cell>
        </row>
        <row r="6666">
          <cell r="G6666" t="str">
            <v>Xã Triệu Vân</v>
          </cell>
          <cell r="I6666" t="str">
            <v>40911</v>
          </cell>
        </row>
        <row r="6667">
          <cell r="G6667" t="str">
            <v>Xã Triệu Thuận</v>
          </cell>
          <cell r="I6667" t="str">
            <v>40911</v>
          </cell>
        </row>
        <row r="6668">
          <cell r="G6668" t="str">
            <v>Xã Triệu Sơn</v>
          </cell>
          <cell r="I6668" t="str">
            <v>40911</v>
          </cell>
        </row>
        <row r="6669">
          <cell r="G6669" t="str">
            <v>Xã Triệu Trung</v>
          </cell>
          <cell r="I6669" t="str">
            <v>40911</v>
          </cell>
        </row>
        <row r="6670">
          <cell r="G6670" t="str">
            <v xml:space="preserve">Xã Triệu Thành </v>
          </cell>
          <cell r="I6670" t="str">
            <v>40911</v>
          </cell>
        </row>
        <row r="6671">
          <cell r="G6671" t="str">
            <v>Thị trấn ái Tử</v>
          </cell>
          <cell r="I6671" t="str">
            <v>40911</v>
          </cell>
        </row>
        <row r="6672">
          <cell r="G6672" t="str">
            <v>Xã Triệu An</v>
          </cell>
          <cell r="I6672" t="str">
            <v>40911</v>
          </cell>
        </row>
        <row r="6673">
          <cell r="G6673" t="str">
            <v>Xã Triệu Phước</v>
          </cell>
          <cell r="I6673" t="str">
            <v>40911</v>
          </cell>
        </row>
        <row r="6674">
          <cell r="G6674" t="str">
            <v>Xã Triệu Độ</v>
          </cell>
          <cell r="I6674" t="str">
            <v>40911</v>
          </cell>
        </row>
        <row r="6675">
          <cell r="G6675" t="str">
            <v>Xã Triệu Trạch</v>
          </cell>
          <cell r="I6675" t="str">
            <v>40911</v>
          </cell>
        </row>
        <row r="6676">
          <cell r="G6676" t="str">
            <v>Xã Triệu Hòa</v>
          </cell>
          <cell r="I6676" t="str">
            <v>40911</v>
          </cell>
        </row>
        <row r="6677">
          <cell r="G6677" t="str">
            <v>Xã Triệu Lăng</v>
          </cell>
          <cell r="I6677" t="str">
            <v>40911</v>
          </cell>
        </row>
        <row r="6678">
          <cell r="G6678" t="str">
            <v>Xã Triệu Long</v>
          </cell>
          <cell r="I6678" t="str">
            <v>40911</v>
          </cell>
        </row>
        <row r="6679">
          <cell r="G6679" t="str">
            <v>Xã Triệu Tài</v>
          </cell>
          <cell r="I6679" t="str">
            <v>40911</v>
          </cell>
        </row>
        <row r="6680">
          <cell r="G6680" t="str">
            <v>Xã Triệu Đông</v>
          </cell>
          <cell r="I6680" t="str">
            <v>40911</v>
          </cell>
        </row>
        <row r="6681">
          <cell r="G6681" t="str">
            <v>Xã Triệu ái</v>
          </cell>
          <cell r="I6681" t="str">
            <v>40911</v>
          </cell>
        </row>
        <row r="6682">
          <cell r="G6682" t="str">
            <v>Xã Triệu Thượng</v>
          </cell>
          <cell r="I6682" t="str">
            <v>40911</v>
          </cell>
        </row>
        <row r="6683">
          <cell r="G6683" t="str">
            <v>Xã Triệu Giang</v>
          </cell>
          <cell r="I6683" t="str">
            <v>40911</v>
          </cell>
        </row>
        <row r="6684">
          <cell r="G6684" t="str">
            <v>Thị trấn Hải Lăng</v>
          </cell>
          <cell r="I6684" t="str">
            <v>40913</v>
          </cell>
        </row>
        <row r="6685">
          <cell r="G6685" t="str">
            <v>Xã Hải Thành</v>
          </cell>
          <cell r="I6685" t="str">
            <v>40913</v>
          </cell>
        </row>
        <row r="6686">
          <cell r="G6686" t="str">
            <v xml:space="preserve">Xã Hải Tân </v>
          </cell>
          <cell r="I6686" t="str">
            <v>40913</v>
          </cell>
        </row>
        <row r="6687">
          <cell r="G6687" t="str">
            <v>Xã Hải Chánh</v>
          </cell>
          <cell r="I6687" t="str">
            <v>40913</v>
          </cell>
        </row>
        <row r="6688">
          <cell r="G6688" t="str">
            <v>Xã Hải Thiện</v>
          </cell>
          <cell r="I6688" t="str">
            <v>40913</v>
          </cell>
        </row>
        <row r="6689">
          <cell r="G6689" t="str">
            <v xml:space="preserve">Xã Hải Xuân  </v>
          </cell>
          <cell r="I6689" t="str">
            <v>40913</v>
          </cell>
        </row>
        <row r="6690">
          <cell r="G6690" t="str">
            <v xml:space="preserve">Xã Hải Phú </v>
          </cell>
          <cell r="I6690" t="str">
            <v>40913</v>
          </cell>
        </row>
        <row r="6691">
          <cell r="G6691" t="str">
            <v xml:space="preserve">Xã Hải An  </v>
          </cell>
          <cell r="I6691" t="str">
            <v>40913</v>
          </cell>
        </row>
        <row r="6692">
          <cell r="G6692" t="str">
            <v>Xã Hải Ba</v>
          </cell>
          <cell r="I6692" t="str">
            <v>40913</v>
          </cell>
        </row>
        <row r="6693">
          <cell r="G6693" t="str">
            <v>Xã Hải Quy</v>
          </cell>
          <cell r="I6693" t="str">
            <v>40913</v>
          </cell>
        </row>
        <row r="6694">
          <cell r="G6694" t="str">
            <v>Xã Hải Quế</v>
          </cell>
          <cell r="I6694" t="str">
            <v>40913</v>
          </cell>
        </row>
        <row r="6695">
          <cell r="G6695" t="str">
            <v>Xã Hải Vĩnh</v>
          </cell>
          <cell r="I6695" t="str">
            <v>40913</v>
          </cell>
        </row>
        <row r="6696">
          <cell r="G6696" t="str">
            <v xml:space="preserve">Xã Hải Lệ </v>
          </cell>
          <cell r="I6696" t="str">
            <v>40913</v>
          </cell>
        </row>
        <row r="6697">
          <cell r="G6697" t="str">
            <v xml:space="preserve">Xã Hải Thượng </v>
          </cell>
          <cell r="I6697" t="str">
            <v>40913</v>
          </cell>
        </row>
        <row r="6698">
          <cell r="G6698" t="str">
            <v>Xã Hải Dương</v>
          </cell>
          <cell r="I6698" t="str">
            <v>40913</v>
          </cell>
        </row>
        <row r="6699">
          <cell r="G6699" t="str">
            <v>Xã Hải Lâm</v>
          </cell>
          <cell r="I6699" t="str">
            <v>40913</v>
          </cell>
        </row>
        <row r="6700">
          <cell r="G6700" t="str">
            <v xml:space="preserve">Xã Hải Hòa  </v>
          </cell>
          <cell r="I6700" t="str">
            <v>40913</v>
          </cell>
        </row>
        <row r="6701">
          <cell r="G6701" t="str">
            <v>Xã Hải Trường</v>
          </cell>
          <cell r="I6701" t="str">
            <v>40913</v>
          </cell>
        </row>
        <row r="6702">
          <cell r="G6702" t="str">
            <v>Xã Hải Thọ</v>
          </cell>
          <cell r="I6702" t="str">
            <v>40913</v>
          </cell>
        </row>
        <row r="6703">
          <cell r="G6703" t="str">
            <v xml:space="preserve">Xã Hải Sơn  </v>
          </cell>
          <cell r="I6703" t="str">
            <v>40913</v>
          </cell>
        </row>
        <row r="6704">
          <cell r="G6704" t="str">
            <v>Xã Hải Khê</v>
          </cell>
          <cell r="I6704" t="str">
            <v>40913</v>
          </cell>
        </row>
        <row r="6705">
          <cell r="G6705" t="str">
            <v>Thị trấn Khe Sanh</v>
          </cell>
          <cell r="I6705" t="str">
            <v>40915</v>
          </cell>
        </row>
        <row r="6706">
          <cell r="G6706" t="str">
            <v xml:space="preserve">Xã Tân Liên  </v>
          </cell>
          <cell r="I6706" t="str">
            <v>40915</v>
          </cell>
        </row>
        <row r="6707">
          <cell r="G6707" t="str">
            <v>Xã Hướng Linh</v>
          </cell>
          <cell r="I6707" t="str">
            <v>40915</v>
          </cell>
        </row>
        <row r="6708">
          <cell r="G6708" t="str">
            <v xml:space="preserve">Xã Tân Long   </v>
          </cell>
          <cell r="I6708" t="str">
            <v>40915</v>
          </cell>
        </row>
        <row r="6709">
          <cell r="G6709" t="str">
            <v>Xã Thuận</v>
          </cell>
          <cell r="I6709" t="str">
            <v>40915</v>
          </cell>
        </row>
        <row r="6710">
          <cell r="G6710" t="str">
            <v>Xã Thanh</v>
          </cell>
          <cell r="I6710" t="str">
            <v>40915</v>
          </cell>
        </row>
        <row r="6711">
          <cell r="G6711" t="str">
            <v>Xã Xy</v>
          </cell>
          <cell r="I6711" t="str">
            <v>40915</v>
          </cell>
        </row>
        <row r="6712">
          <cell r="G6712" t="str">
            <v>Thị trấn Lao Bảo</v>
          </cell>
          <cell r="I6712" t="str">
            <v>40915</v>
          </cell>
        </row>
        <row r="6713">
          <cell r="G6713" t="str">
            <v>Xã Hướng Lập</v>
          </cell>
          <cell r="I6713" t="str">
            <v>40915</v>
          </cell>
        </row>
        <row r="6714">
          <cell r="G6714" t="str">
            <v>Xã Hướng Việt</v>
          </cell>
          <cell r="I6714" t="str">
            <v>40915</v>
          </cell>
        </row>
        <row r="6715">
          <cell r="G6715" t="str">
            <v>Xã Hướng Phùng</v>
          </cell>
          <cell r="I6715" t="str">
            <v>40915</v>
          </cell>
        </row>
        <row r="6716">
          <cell r="G6716" t="str">
            <v>Xã Hướng Sơn</v>
          </cell>
          <cell r="I6716" t="str">
            <v>40915</v>
          </cell>
        </row>
        <row r="6717">
          <cell r="G6717" t="str">
            <v xml:space="preserve">Xã Tân Hợp   </v>
          </cell>
          <cell r="I6717" t="str">
            <v>40915</v>
          </cell>
        </row>
        <row r="6718">
          <cell r="G6718" t="str">
            <v>Xã Hướng Tân</v>
          </cell>
          <cell r="I6718" t="str">
            <v>40915</v>
          </cell>
        </row>
        <row r="6719">
          <cell r="G6719" t="str">
            <v xml:space="preserve">Xã Tân Thành           </v>
          </cell>
          <cell r="I6719" t="str">
            <v>40915</v>
          </cell>
        </row>
        <row r="6720">
          <cell r="G6720" t="str">
            <v xml:space="preserve">Xã Tân Lập               </v>
          </cell>
          <cell r="I6720" t="str">
            <v>40915</v>
          </cell>
        </row>
        <row r="6721">
          <cell r="G6721" t="str">
            <v>Xã Húc</v>
          </cell>
          <cell r="I6721" t="str">
            <v>40915</v>
          </cell>
        </row>
        <row r="6722">
          <cell r="G6722" t="str">
            <v>Xã Hướng Lộc</v>
          </cell>
          <cell r="I6722" t="str">
            <v>40915</v>
          </cell>
        </row>
        <row r="6723">
          <cell r="G6723" t="str">
            <v>Xã Ba Tầng</v>
          </cell>
          <cell r="I6723" t="str">
            <v>40915</v>
          </cell>
        </row>
        <row r="6724">
          <cell r="G6724" t="str">
            <v>Xã A Dơi</v>
          </cell>
          <cell r="I6724" t="str">
            <v>40915</v>
          </cell>
        </row>
        <row r="6725">
          <cell r="G6725" t="str">
            <v>Xã A Xing</v>
          </cell>
          <cell r="I6725" t="str">
            <v>40915</v>
          </cell>
        </row>
        <row r="6726">
          <cell r="G6726" t="str">
            <v>Xã A Túc</v>
          </cell>
          <cell r="I6726" t="str">
            <v>40915</v>
          </cell>
        </row>
        <row r="6727">
          <cell r="G6727" t="str">
            <v>Xã Ba Nang</v>
          </cell>
          <cell r="I6727" t="str">
            <v>40917</v>
          </cell>
        </row>
        <row r="6728">
          <cell r="G6728" t="str">
            <v>Xã Hướng Hiệp</v>
          </cell>
          <cell r="I6728" t="str">
            <v>40917</v>
          </cell>
        </row>
        <row r="6729">
          <cell r="G6729" t="str">
            <v xml:space="preserve">Xã Hải Phúc </v>
          </cell>
          <cell r="I6729" t="str">
            <v>40917</v>
          </cell>
        </row>
        <row r="6730">
          <cell r="G6730" t="str">
            <v>Xã A Vao</v>
          </cell>
          <cell r="I6730" t="str">
            <v>40917</v>
          </cell>
        </row>
        <row r="6731">
          <cell r="G6731" t="str">
            <v>Xã A Ngo</v>
          </cell>
          <cell r="I6731" t="str">
            <v>40917</v>
          </cell>
        </row>
        <row r="6732">
          <cell r="G6732" t="str">
            <v>Thị trấn Krông Klang</v>
          </cell>
          <cell r="I6732" t="str">
            <v>40917</v>
          </cell>
        </row>
        <row r="6733">
          <cell r="G6733" t="str">
            <v>Xã Mò ó</v>
          </cell>
          <cell r="I6733" t="str">
            <v>40917</v>
          </cell>
        </row>
        <row r="6734">
          <cell r="G6734" t="str">
            <v>Xã Đa Krông</v>
          </cell>
          <cell r="I6734" t="str">
            <v>40917</v>
          </cell>
        </row>
        <row r="6735">
          <cell r="G6735" t="str">
            <v xml:space="preserve">Xã Triệu Nguyên </v>
          </cell>
          <cell r="I6735" t="str">
            <v>40917</v>
          </cell>
        </row>
        <row r="6736">
          <cell r="G6736" t="str">
            <v>Xã Ba Lòng</v>
          </cell>
          <cell r="I6736" t="str">
            <v>40917</v>
          </cell>
        </row>
        <row r="6737">
          <cell r="G6737" t="str">
            <v>Xã Tà Long</v>
          </cell>
          <cell r="I6737" t="str">
            <v>40917</v>
          </cell>
        </row>
        <row r="6738">
          <cell r="G6738" t="str">
            <v>Xã Húc Nghì</v>
          </cell>
          <cell r="I6738" t="str">
            <v>40917</v>
          </cell>
        </row>
        <row r="6739">
          <cell r="G6739" t="str">
            <v>Xã Tà Rụt</v>
          </cell>
          <cell r="I6739" t="str">
            <v>40917</v>
          </cell>
        </row>
        <row r="6740">
          <cell r="G6740" t="str">
            <v>Xã A Bung</v>
          </cell>
          <cell r="I6740" t="str">
            <v>40917</v>
          </cell>
        </row>
        <row r="6741">
          <cell r="G6741" t="str">
            <v>Xã Cồn Cỏ</v>
          </cell>
          <cell r="I6741" t="str">
            <v>40919</v>
          </cell>
        </row>
        <row r="6742">
          <cell r="G6742" t="str">
            <v>Phường Phú Thuận</v>
          </cell>
          <cell r="I6742" t="str">
            <v>41101</v>
          </cell>
        </row>
        <row r="6743">
          <cell r="G6743" t="str">
            <v>Phường Phường Đúc</v>
          </cell>
          <cell r="I6743" t="str">
            <v>41101</v>
          </cell>
        </row>
        <row r="6744">
          <cell r="G6744" t="str">
            <v>Phường Phú Hậu</v>
          </cell>
          <cell r="I6744" t="str">
            <v>41101</v>
          </cell>
        </row>
        <row r="6745">
          <cell r="G6745" t="str">
            <v>Phường Phú Cát</v>
          </cell>
          <cell r="I6745" t="str">
            <v>41101</v>
          </cell>
        </row>
        <row r="6746">
          <cell r="G6746" t="str">
            <v>Phường Vĩnh Ninh</v>
          </cell>
          <cell r="I6746" t="str">
            <v>41101</v>
          </cell>
        </row>
        <row r="6747">
          <cell r="G6747" t="str">
            <v>Phường Phước Vĩnh</v>
          </cell>
          <cell r="I6747" t="str">
            <v>41101</v>
          </cell>
        </row>
        <row r="6748">
          <cell r="G6748" t="str">
            <v>Phường Thủy Xuân</v>
          </cell>
          <cell r="I6748" t="str">
            <v>41101</v>
          </cell>
        </row>
        <row r="6749">
          <cell r="G6749" t="str">
            <v>Phường Phú Bình</v>
          </cell>
          <cell r="I6749" t="str">
            <v>41101</v>
          </cell>
        </row>
        <row r="6750">
          <cell r="G6750" t="str">
            <v>Phường Tây Lộc</v>
          </cell>
          <cell r="I6750" t="str">
            <v>41101</v>
          </cell>
        </row>
        <row r="6751">
          <cell r="G6751" t="str">
            <v>Phường Thuận Lộc</v>
          </cell>
          <cell r="I6751" t="str">
            <v>41101</v>
          </cell>
        </row>
        <row r="6752">
          <cell r="G6752" t="str">
            <v>Phường Phú Hiệp</v>
          </cell>
          <cell r="I6752" t="str">
            <v>41101</v>
          </cell>
        </row>
        <row r="6753">
          <cell r="G6753" t="str">
            <v>Phường Thuận Hòa</v>
          </cell>
          <cell r="I6753" t="str">
            <v>41101</v>
          </cell>
        </row>
        <row r="6754">
          <cell r="G6754" t="str">
            <v>Phường Thuận Thành</v>
          </cell>
          <cell r="I6754" t="str">
            <v>41101</v>
          </cell>
        </row>
        <row r="6755">
          <cell r="G6755" t="str">
            <v>Phường Phú Hòa</v>
          </cell>
          <cell r="I6755" t="str">
            <v>41101</v>
          </cell>
        </row>
        <row r="6756">
          <cell r="G6756" t="str">
            <v>Phường Kim Long</v>
          </cell>
          <cell r="I6756" t="str">
            <v>41101</v>
          </cell>
        </row>
        <row r="6757">
          <cell r="G6757" t="str">
            <v>Phường Vỹ Dạ</v>
          </cell>
          <cell r="I6757" t="str">
            <v>41101</v>
          </cell>
        </row>
        <row r="6758">
          <cell r="G6758" t="str">
            <v>Phường Phú Hội</v>
          </cell>
          <cell r="I6758" t="str">
            <v>41101</v>
          </cell>
        </row>
        <row r="6759">
          <cell r="G6759" t="str">
            <v>Phường Phú Nhuận</v>
          </cell>
          <cell r="I6759" t="str">
            <v>41101</v>
          </cell>
        </row>
        <row r="6760">
          <cell r="G6760" t="str">
            <v>Phường Xuân Phú</v>
          </cell>
          <cell r="I6760" t="str">
            <v>41101</v>
          </cell>
        </row>
        <row r="6761">
          <cell r="G6761" t="str">
            <v>Phường Trường An</v>
          </cell>
          <cell r="I6761" t="str">
            <v>41101</v>
          </cell>
        </row>
        <row r="6762">
          <cell r="G6762" t="str">
            <v>Phường An Cựu</v>
          </cell>
          <cell r="I6762" t="str">
            <v>41101</v>
          </cell>
        </row>
        <row r="6763">
          <cell r="G6763" t="str">
            <v>Phường Hương Sơ</v>
          </cell>
          <cell r="I6763" t="str">
            <v>41101</v>
          </cell>
        </row>
        <row r="6764">
          <cell r="G6764" t="str">
            <v>Phường Thủy Biều</v>
          </cell>
          <cell r="I6764" t="str">
            <v>41101</v>
          </cell>
        </row>
        <row r="6765">
          <cell r="G6765" t="str">
            <v>Phường Hương Long</v>
          </cell>
          <cell r="I6765" t="str">
            <v>41101</v>
          </cell>
        </row>
        <row r="6766">
          <cell r="G6766" t="str">
            <v>Phường An Đông</v>
          </cell>
          <cell r="I6766" t="str">
            <v>41101</v>
          </cell>
        </row>
        <row r="6767">
          <cell r="G6767" t="str">
            <v>Phường An Tây</v>
          </cell>
          <cell r="I6767" t="str">
            <v>41101</v>
          </cell>
        </row>
        <row r="6768">
          <cell r="G6768" t="str">
            <v>Phường An Hòa</v>
          </cell>
          <cell r="I6768" t="str">
            <v>41101</v>
          </cell>
        </row>
        <row r="6769">
          <cell r="G6769" t="str">
            <v>Thị trấn Phong Điền</v>
          </cell>
          <cell r="I6769" t="str">
            <v>41103</v>
          </cell>
        </row>
        <row r="6770">
          <cell r="G6770" t="str">
            <v>Xã Phong Sơn</v>
          </cell>
          <cell r="I6770" t="str">
            <v>41103</v>
          </cell>
        </row>
        <row r="6771">
          <cell r="G6771" t="str">
            <v>Xã Điền Môn</v>
          </cell>
          <cell r="I6771" t="str">
            <v>41103</v>
          </cell>
        </row>
        <row r="6772">
          <cell r="G6772" t="str">
            <v>Xã Điền Hòa</v>
          </cell>
          <cell r="I6772" t="str">
            <v>41103</v>
          </cell>
        </row>
        <row r="6773">
          <cell r="G6773" t="str">
            <v>Xã Phong Hòa</v>
          </cell>
          <cell r="I6773" t="str">
            <v>41103</v>
          </cell>
        </row>
        <row r="6774">
          <cell r="G6774" t="str">
            <v>Xã Phong An</v>
          </cell>
          <cell r="I6774" t="str">
            <v>41103</v>
          </cell>
        </row>
        <row r="6775">
          <cell r="G6775" t="str">
            <v>Xã Điền Hương</v>
          </cell>
          <cell r="I6775" t="str">
            <v>41103</v>
          </cell>
        </row>
        <row r="6776">
          <cell r="G6776" t="str">
            <v>Xã Điền Lộc</v>
          </cell>
          <cell r="I6776" t="str">
            <v>41103</v>
          </cell>
        </row>
        <row r="6777">
          <cell r="G6777" t="str">
            <v>Xã Phong Bình</v>
          </cell>
          <cell r="I6777" t="str">
            <v>41103</v>
          </cell>
        </row>
        <row r="6778">
          <cell r="G6778" t="str">
            <v>Xã Phong Chương</v>
          </cell>
          <cell r="I6778" t="str">
            <v>41103</v>
          </cell>
        </row>
        <row r="6779">
          <cell r="G6779" t="str">
            <v>Xã Phong Hải</v>
          </cell>
          <cell r="I6779" t="str">
            <v>41103</v>
          </cell>
        </row>
        <row r="6780">
          <cell r="G6780" t="str">
            <v>Xã Điền Hải</v>
          </cell>
          <cell r="I6780" t="str">
            <v>41103</v>
          </cell>
        </row>
        <row r="6781">
          <cell r="G6781" t="str">
            <v>Xã Phong Thu</v>
          </cell>
          <cell r="I6781" t="str">
            <v>41103</v>
          </cell>
        </row>
        <row r="6782">
          <cell r="G6782" t="str">
            <v>Xã Phong Hiền</v>
          </cell>
          <cell r="I6782" t="str">
            <v>41103</v>
          </cell>
        </row>
        <row r="6783">
          <cell r="G6783" t="str">
            <v>Xã Phong Mỹ</v>
          </cell>
          <cell r="I6783" t="str">
            <v>41103</v>
          </cell>
        </row>
        <row r="6784">
          <cell r="G6784" t="str">
            <v>Xã Phong Xuân</v>
          </cell>
          <cell r="I6784" t="str">
            <v>41103</v>
          </cell>
        </row>
        <row r="6785">
          <cell r="G6785" t="str">
            <v xml:space="preserve">Xã Quảng Thái </v>
          </cell>
          <cell r="I6785" t="str">
            <v>41105</v>
          </cell>
        </row>
        <row r="6786">
          <cell r="G6786" t="str">
            <v>Xã Quảng Phước</v>
          </cell>
          <cell r="I6786" t="str">
            <v>41105</v>
          </cell>
        </row>
        <row r="6787">
          <cell r="G6787" t="str">
            <v xml:space="preserve">Xã Quảng Phú    </v>
          </cell>
          <cell r="I6787" t="str">
            <v>41105</v>
          </cell>
        </row>
        <row r="6788">
          <cell r="G6788" t="str">
            <v>Thị trấn Sịa</v>
          </cell>
          <cell r="I6788" t="str">
            <v>41105</v>
          </cell>
        </row>
        <row r="6789">
          <cell r="G6789" t="str">
            <v>Xã Quảng Ngạn</v>
          </cell>
          <cell r="I6789" t="str">
            <v>41105</v>
          </cell>
        </row>
        <row r="6790">
          <cell r="G6790" t="str">
            <v xml:space="preserve">Xã Quảng Lợi  </v>
          </cell>
          <cell r="I6790" t="str">
            <v>41105</v>
          </cell>
        </row>
        <row r="6791">
          <cell r="G6791" t="str">
            <v>Xã Quảng Công</v>
          </cell>
          <cell r="I6791" t="str">
            <v>41105</v>
          </cell>
        </row>
        <row r="6792">
          <cell r="G6792" t="str">
            <v xml:space="preserve">Xã Quảng Vinh </v>
          </cell>
          <cell r="I6792" t="str">
            <v>41105</v>
          </cell>
        </row>
        <row r="6793">
          <cell r="G6793" t="str">
            <v xml:space="preserve">Xã Quảng An </v>
          </cell>
          <cell r="I6793" t="str">
            <v>41105</v>
          </cell>
        </row>
        <row r="6794">
          <cell r="G6794" t="str">
            <v xml:space="preserve">Xã Quảng Thành </v>
          </cell>
          <cell r="I6794" t="str">
            <v>41105</v>
          </cell>
        </row>
        <row r="6795">
          <cell r="G6795" t="str">
            <v xml:space="preserve">Xã Quảng Thọ </v>
          </cell>
          <cell r="I6795" t="str">
            <v>41105</v>
          </cell>
        </row>
        <row r="6796">
          <cell r="G6796" t="str">
            <v>Phường Hương Văn</v>
          </cell>
          <cell r="I6796" t="str">
            <v>41107</v>
          </cell>
        </row>
        <row r="6797">
          <cell r="G6797" t="str">
            <v>Xã Hương Phong</v>
          </cell>
          <cell r="I6797" t="str">
            <v>41107</v>
          </cell>
        </row>
        <row r="6798">
          <cell r="G6798" t="str">
            <v>Xã Hương Vinh</v>
          </cell>
          <cell r="I6798" t="str">
            <v>41107</v>
          </cell>
        </row>
        <row r="6799">
          <cell r="G6799" t="str">
            <v xml:space="preserve">Xã Hương Bình </v>
          </cell>
          <cell r="I6799" t="str">
            <v>41107</v>
          </cell>
        </row>
        <row r="6800">
          <cell r="G6800" t="str">
            <v xml:space="preserve">Xã Hồng Tiến   </v>
          </cell>
          <cell r="I6800" t="str">
            <v>41107</v>
          </cell>
        </row>
        <row r="6801">
          <cell r="G6801" t="str">
            <v>Phường Tứ Hạ</v>
          </cell>
          <cell r="I6801" t="str">
            <v>41107</v>
          </cell>
        </row>
        <row r="6802">
          <cell r="G6802" t="str">
            <v xml:space="preserve">Xã Hải Dương </v>
          </cell>
          <cell r="I6802" t="str">
            <v>41107</v>
          </cell>
        </row>
        <row r="6803">
          <cell r="G6803" t="str">
            <v>Xã Hương Toàn</v>
          </cell>
          <cell r="I6803" t="str">
            <v>41107</v>
          </cell>
        </row>
        <row r="6804">
          <cell r="G6804" t="str">
            <v>Phường Hương Vân</v>
          </cell>
          <cell r="I6804" t="str">
            <v>41107</v>
          </cell>
        </row>
        <row r="6805">
          <cell r="G6805" t="str">
            <v>Phường Hương Xuân</v>
          </cell>
          <cell r="I6805" t="str">
            <v>41107</v>
          </cell>
        </row>
        <row r="6806">
          <cell r="G6806" t="str">
            <v>Phường Hương Chữ</v>
          </cell>
          <cell r="I6806" t="str">
            <v>41107</v>
          </cell>
        </row>
        <row r="6807">
          <cell r="G6807" t="str">
            <v>Phường Hương An</v>
          </cell>
          <cell r="I6807" t="str">
            <v>41107</v>
          </cell>
        </row>
        <row r="6808">
          <cell r="G6808" t="str">
            <v>Phường Hương Hồ</v>
          </cell>
          <cell r="I6808" t="str">
            <v>41107</v>
          </cell>
        </row>
        <row r="6809">
          <cell r="G6809" t="str">
            <v xml:space="preserve">Xã Hương Thọ </v>
          </cell>
          <cell r="I6809" t="str">
            <v>41107</v>
          </cell>
        </row>
        <row r="6810">
          <cell r="G6810" t="str">
            <v>Xã Bình Điền</v>
          </cell>
          <cell r="I6810" t="str">
            <v>41107</v>
          </cell>
        </row>
        <row r="6811">
          <cell r="G6811" t="str">
            <v xml:space="preserve">Xã Bình Thành </v>
          </cell>
          <cell r="I6811" t="str">
            <v>41107</v>
          </cell>
        </row>
        <row r="6812">
          <cell r="G6812" t="str">
            <v>Thị trấn Thuận An</v>
          </cell>
          <cell r="I6812" t="str">
            <v>41109</v>
          </cell>
        </row>
        <row r="6813">
          <cell r="G6813" t="str">
            <v xml:space="preserve">Xã Phú Lương    </v>
          </cell>
          <cell r="I6813" t="str">
            <v>41109</v>
          </cell>
        </row>
        <row r="6814">
          <cell r="G6814" t="str">
            <v>Xã Phú Mậu</v>
          </cell>
          <cell r="I6814" t="str">
            <v>41109</v>
          </cell>
        </row>
        <row r="6815">
          <cell r="G6815" t="str">
            <v xml:space="preserve">Xã Phú Xuân   </v>
          </cell>
          <cell r="I6815" t="str">
            <v>41109</v>
          </cell>
        </row>
        <row r="6816">
          <cell r="G6816" t="str">
            <v xml:space="preserve">Xã Phú Thượng </v>
          </cell>
          <cell r="I6816" t="str">
            <v>41109</v>
          </cell>
        </row>
        <row r="6817">
          <cell r="G6817" t="str">
            <v>Thị trấn Phú Đa</v>
          </cell>
          <cell r="I6817" t="str">
            <v>41109</v>
          </cell>
        </row>
        <row r="6818">
          <cell r="G6818" t="str">
            <v>Xã Vinh Thái</v>
          </cell>
          <cell r="I6818" t="str">
            <v>41109</v>
          </cell>
        </row>
        <row r="6819">
          <cell r="G6819" t="str">
            <v>Xã Phú Thuận</v>
          </cell>
          <cell r="I6819" t="str">
            <v>41109</v>
          </cell>
        </row>
        <row r="6820">
          <cell r="G6820" t="str">
            <v>Xã Phú Dương</v>
          </cell>
          <cell r="I6820" t="str">
            <v>41109</v>
          </cell>
        </row>
        <row r="6821">
          <cell r="G6821" t="str">
            <v>Xã Phú An</v>
          </cell>
          <cell r="I6821" t="str">
            <v>41109</v>
          </cell>
        </row>
        <row r="6822">
          <cell r="G6822" t="str">
            <v xml:space="preserve">Xã Phú Hải </v>
          </cell>
          <cell r="I6822" t="str">
            <v>41109</v>
          </cell>
        </row>
        <row r="6823">
          <cell r="G6823" t="str">
            <v>Xã Phú Diên</v>
          </cell>
          <cell r="I6823" t="str">
            <v>41109</v>
          </cell>
        </row>
        <row r="6824">
          <cell r="G6824" t="str">
            <v xml:space="preserve">Xã Phú Thanh </v>
          </cell>
          <cell r="I6824" t="str">
            <v>41109</v>
          </cell>
        </row>
        <row r="6825">
          <cell r="G6825" t="str">
            <v xml:space="preserve">Xã Phú Mỹ  </v>
          </cell>
          <cell r="I6825" t="str">
            <v>41109</v>
          </cell>
        </row>
        <row r="6826">
          <cell r="G6826" t="str">
            <v>Xã Phú Hồ</v>
          </cell>
          <cell r="I6826" t="str">
            <v>41109</v>
          </cell>
        </row>
        <row r="6827">
          <cell r="G6827" t="str">
            <v>Xã Vinh Xuân</v>
          </cell>
          <cell r="I6827" t="str">
            <v>41109</v>
          </cell>
        </row>
        <row r="6828">
          <cell r="G6828" t="str">
            <v>Xã Vinh Thanh</v>
          </cell>
          <cell r="I6828" t="str">
            <v>41109</v>
          </cell>
        </row>
        <row r="6829">
          <cell r="G6829" t="str">
            <v>Xã Vinh An</v>
          </cell>
          <cell r="I6829" t="str">
            <v>41109</v>
          </cell>
        </row>
        <row r="6830">
          <cell r="G6830" t="str">
            <v>Xã Vinh Phú</v>
          </cell>
          <cell r="I6830" t="str">
            <v>41109</v>
          </cell>
        </row>
        <row r="6831">
          <cell r="G6831" t="str">
            <v>Xã Vinh Hà</v>
          </cell>
          <cell r="I6831" t="str">
            <v>41109</v>
          </cell>
        </row>
        <row r="6832">
          <cell r="G6832" t="str">
            <v>Phường Thủy Châu</v>
          </cell>
          <cell r="I6832" t="str">
            <v>41111</v>
          </cell>
        </row>
        <row r="6833">
          <cell r="G6833" t="str">
            <v>Xã Thủy Thanh</v>
          </cell>
          <cell r="I6833" t="str">
            <v>41111</v>
          </cell>
        </row>
        <row r="6834">
          <cell r="G6834" t="str">
            <v>Phường Thủy Lương</v>
          </cell>
          <cell r="I6834" t="str">
            <v>41111</v>
          </cell>
        </row>
        <row r="6835">
          <cell r="G6835" t="str">
            <v xml:space="preserve">Xã Phú Sơn     </v>
          </cell>
          <cell r="I6835" t="str">
            <v>41111</v>
          </cell>
        </row>
        <row r="6836">
          <cell r="G6836" t="str">
            <v>Phường Phú Bài</v>
          </cell>
          <cell r="I6836" t="str">
            <v>41111</v>
          </cell>
        </row>
        <row r="6837">
          <cell r="G6837" t="str">
            <v>Xã Thủy Vân</v>
          </cell>
          <cell r="I6837" t="str">
            <v>41111</v>
          </cell>
        </row>
        <row r="6838">
          <cell r="G6838" t="str">
            <v>Phường Thủy Dương</v>
          </cell>
          <cell r="I6838" t="str">
            <v>41111</v>
          </cell>
        </row>
        <row r="6839">
          <cell r="G6839" t="str">
            <v>Phường Thủy Phương</v>
          </cell>
          <cell r="I6839" t="str">
            <v>41111</v>
          </cell>
        </row>
        <row r="6840">
          <cell r="G6840" t="str">
            <v>Xã Thủy Bằng</v>
          </cell>
          <cell r="I6840" t="str">
            <v>41111</v>
          </cell>
        </row>
        <row r="6841">
          <cell r="G6841" t="str">
            <v>Xã Thủy Tân</v>
          </cell>
          <cell r="I6841" t="str">
            <v>41111</v>
          </cell>
        </row>
        <row r="6842">
          <cell r="G6842" t="str">
            <v>Xã Thủy Phù</v>
          </cell>
          <cell r="I6842" t="str">
            <v>41111</v>
          </cell>
        </row>
        <row r="6843">
          <cell r="G6843" t="str">
            <v>Xã Dương Hòa</v>
          </cell>
          <cell r="I6843" t="str">
            <v>41111</v>
          </cell>
        </row>
        <row r="6844">
          <cell r="G6844" t="str">
            <v>Xã Lộc Điền</v>
          </cell>
          <cell r="I6844" t="str">
            <v>41113</v>
          </cell>
        </row>
        <row r="6845">
          <cell r="G6845" t="str">
            <v>Xã Vinh Mỹ</v>
          </cell>
          <cell r="I6845" t="str">
            <v>41113</v>
          </cell>
        </row>
        <row r="6846">
          <cell r="G6846" t="str">
            <v>Thị trấn Phú Lộc</v>
          </cell>
          <cell r="I6846" t="str">
            <v>41113</v>
          </cell>
        </row>
        <row r="6847">
          <cell r="G6847" t="str">
            <v>Xã Vinh Giang</v>
          </cell>
          <cell r="I6847" t="str">
            <v>41113</v>
          </cell>
        </row>
        <row r="6848">
          <cell r="G6848" t="str">
            <v>Xã Lộc Bình</v>
          </cell>
          <cell r="I6848" t="str">
            <v>41113</v>
          </cell>
        </row>
        <row r="6849">
          <cell r="G6849" t="str">
            <v xml:space="preserve">Xã Lộc Thủy </v>
          </cell>
          <cell r="I6849" t="str">
            <v>41113</v>
          </cell>
        </row>
        <row r="6850">
          <cell r="G6850" t="str">
            <v xml:space="preserve">Xã Xuân Lộc     </v>
          </cell>
          <cell r="I6850" t="str">
            <v>41113</v>
          </cell>
        </row>
        <row r="6851">
          <cell r="G6851" t="str">
            <v>Thị trấn Lăng Cô</v>
          </cell>
          <cell r="I6851" t="str">
            <v>41113</v>
          </cell>
        </row>
        <row r="6852">
          <cell r="G6852" t="str">
            <v>Xã Vinh Hưng</v>
          </cell>
          <cell r="I6852" t="str">
            <v>41113</v>
          </cell>
        </row>
        <row r="6853">
          <cell r="G6853" t="str">
            <v>Xã Vinh Hải</v>
          </cell>
          <cell r="I6853" t="str">
            <v>41113</v>
          </cell>
        </row>
        <row r="6854">
          <cell r="G6854" t="str">
            <v>Xã Vinh Hiền</v>
          </cell>
          <cell r="I6854" t="str">
            <v>41113</v>
          </cell>
        </row>
        <row r="6855">
          <cell r="G6855" t="str">
            <v>Xã Lộc Bổn</v>
          </cell>
          <cell r="I6855" t="str">
            <v>41113</v>
          </cell>
        </row>
        <row r="6856">
          <cell r="G6856" t="str">
            <v xml:space="preserve">Xã Lộc Sơn </v>
          </cell>
          <cell r="I6856" t="str">
            <v>41113</v>
          </cell>
        </row>
        <row r="6857">
          <cell r="G6857" t="str">
            <v>Xã Lộc Vĩnh</v>
          </cell>
          <cell r="I6857" t="str">
            <v>41113</v>
          </cell>
        </row>
        <row r="6858">
          <cell r="G6858" t="str">
            <v xml:space="preserve">Xã Lộc An </v>
          </cell>
          <cell r="I6858" t="str">
            <v>41113</v>
          </cell>
        </row>
        <row r="6859">
          <cell r="G6859" t="str">
            <v>Xã Lộc Trì</v>
          </cell>
          <cell r="I6859" t="str">
            <v>41113</v>
          </cell>
        </row>
        <row r="6860">
          <cell r="G6860" t="str">
            <v>Xã Lộc Tiến</v>
          </cell>
          <cell r="I6860" t="str">
            <v>41113</v>
          </cell>
        </row>
        <row r="6861">
          <cell r="G6861" t="str">
            <v xml:space="preserve">Xã Lộc Hòa </v>
          </cell>
          <cell r="I6861" t="str">
            <v>41113</v>
          </cell>
        </row>
        <row r="6862">
          <cell r="G6862" t="str">
            <v>Xã Hồng Quảng</v>
          </cell>
          <cell r="I6862" t="str">
            <v>41115</v>
          </cell>
        </row>
        <row r="6863">
          <cell r="G6863" t="str">
            <v xml:space="preserve">Xã Đông Sơn      </v>
          </cell>
          <cell r="I6863" t="str">
            <v>41115</v>
          </cell>
        </row>
        <row r="6864">
          <cell r="G6864" t="str">
            <v>Xã Hồng Hạ</v>
          </cell>
          <cell r="I6864" t="str">
            <v>41115</v>
          </cell>
        </row>
        <row r="6865">
          <cell r="G6865" t="str">
            <v>Xã Hồng Trung</v>
          </cell>
          <cell r="I6865" t="str">
            <v>41115</v>
          </cell>
        </row>
        <row r="6866">
          <cell r="G6866" t="str">
            <v>Xã Hương Nguyên</v>
          </cell>
          <cell r="I6866" t="str">
            <v>41115</v>
          </cell>
        </row>
        <row r="6867">
          <cell r="G6867" t="str">
            <v xml:space="preserve">Xã Bắc Sơn           </v>
          </cell>
          <cell r="I6867" t="str">
            <v>41115</v>
          </cell>
        </row>
        <row r="6868">
          <cell r="G6868" t="str">
            <v>Xã Hồng Bắc</v>
          </cell>
          <cell r="I6868" t="str">
            <v>41115</v>
          </cell>
        </row>
        <row r="6869">
          <cell r="G6869" t="str">
            <v xml:space="preserve">Xã A Ngo </v>
          </cell>
          <cell r="I6869" t="str">
            <v>41115</v>
          </cell>
        </row>
        <row r="6870">
          <cell r="G6870" t="str">
            <v xml:space="preserve">Xã Sơn Thủy     </v>
          </cell>
          <cell r="I6870" t="str">
            <v>41115</v>
          </cell>
        </row>
        <row r="6871">
          <cell r="G6871" t="str">
            <v xml:space="preserve">Xã Phú Vinh </v>
          </cell>
          <cell r="I6871" t="str">
            <v>41115</v>
          </cell>
        </row>
        <row r="6872">
          <cell r="G6872" t="str">
            <v xml:space="preserve">Xã Hương Phong </v>
          </cell>
          <cell r="I6872" t="str">
            <v>41115</v>
          </cell>
        </row>
        <row r="6873">
          <cell r="G6873" t="str">
            <v>Xã Nhâm</v>
          </cell>
          <cell r="I6873" t="str">
            <v>41115</v>
          </cell>
        </row>
        <row r="6874">
          <cell r="G6874" t="str">
            <v>Xã Hồng Thượng</v>
          </cell>
          <cell r="I6874" t="str">
            <v>41115</v>
          </cell>
        </row>
        <row r="6875">
          <cell r="G6875" t="str">
            <v xml:space="preserve">Xã Hồng Thái        </v>
          </cell>
          <cell r="I6875" t="str">
            <v>41115</v>
          </cell>
        </row>
        <row r="6876">
          <cell r="G6876" t="str">
            <v xml:space="preserve">Xã Hương Lâm  </v>
          </cell>
          <cell r="I6876" t="str">
            <v>41115</v>
          </cell>
        </row>
        <row r="6877">
          <cell r="G6877" t="str">
            <v>Xã A Roằng</v>
          </cell>
          <cell r="I6877" t="str">
            <v>41115</v>
          </cell>
        </row>
        <row r="6878">
          <cell r="G6878" t="str">
            <v>Xã A Đớt</v>
          </cell>
          <cell r="I6878" t="str">
            <v>41115</v>
          </cell>
        </row>
        <row r="6879">
          <cell r="G6879" t="str">
            <v xml:space="preserve">Xã Hồng Thủy </v>
          </cell>
          <cell r="I6879" t="str">
            <v>41115</v>
          </cell>
        </row>
        <row r="6880">
          <cell r="G6880" t="str">
            <v>Xã Hồng Kim</v>
          </cell>
          <cell r="I6880" t="str">
            <v>41115</v>
          </cell>
        </row>
        <row r="6881">
          <cell r="G6881" t="str">
            <v>Thị trấn A Lưới</v>
          </cell>
          <cell r="I6881" t="str">
            <v>41115</v>
          </cell>
        </row>
        <row r="6882">
          <cell r="G6882" t="str">
            <v xml:space="preserve">Xã Hồng Vân  </v>
          </cell>
          <cell r="I6882" t="str">
            <v>41115</v>
          </cell>
        </row>
        <row r="6883">
          <cell r="G6883" t="str">
            <v xml:space="preserve">Xã Hương Giang </v>
          </cell>
          <cell r="I6883" t="str">
            <v>41117</v>
          </cell>
        </row>
        <row r="6884">
          <cell r="G6884" t="str">
            <v>Xã Hương Lộc</v>
          </cell>
          <cell r="I6884" t="str">
            <v>41117</v>
          </cell>
        </row>
        <row r="6885">
          <cell r="G6885" t="str">
            <v>Xã Hương Hữu</v>
          </cell>
          <cell r="I6885" t="str">
            <v>41117</v>
          </cell>
        </row>
        <row r="6886">
          <cell r="G6886" t="str">
            <v>Thị trấn Khe Tre</v>
          </cell>
          <cell r="I6886" t="str">
            <v>41117</v>
          </cell>
        </row>
        <row r="6887">
          <cell r="G6887" t="str">
            <v>Xã Hương Phú</v>
          </cell>
          <cell r="I6887" t="str">
            <v>41117</v>
          </cell>
        </row>
        <row r="6888">
          <cell r="G6888" t="str">
            <v xml:space="preserve">Xã Hương Sơn     </v>
          </cell>
          <cell r="I6888" t="str">
            <v>41117</v>
          </cell>
        </row>
        <row r="6889">
          <cell r="G6889" t="str">
            <v>Xã Thượng Quảng</v>
          </cell>
          <cell r="I6889" t="str">
            <v>41117</v>
          </cell>
        </row>
        <row r="6890">
          <cell r="G6890" t="str">
            <v>Xã Hương Hòa</v>
          </cell>
          <cell r="I6890" t="str">
            <v>41117</v>
          </cell>
        </row>
        <row r="6891">
          <cell r="G6891" t="str">
            <v>Xã Thượng Lộ</v>
          </cell>
          <cell r="I6891" t="str">
            <v>41117</v>
          </cell>
        </row>
        <row r="6892">
          <cell r="G6892" t="str">
            <v xml:space="preserve">Xã Thượng Long </v>
          </cell>
          <cell r="I6892" t="str">
            <v>41117</v>
          </cell>
        </row>
        <row r="6893">
          <cell r="G6893" t="str">
            <v>Xã Thượng Nhật</v>
          </cell>
          <cell r="I6893" t="str">
            <v>41117</v>
          </cell>
        </row>
        <row r="6894">
          <cell r="G6894" t="str">
            <v>Phường Hải Châu I</v>
          </cell>
          <cell r="I6894" t="str">
            <v>50101</v>
          </cell>
        </row>
        <row r="6895">
          <cell r="G6895" t="str">
            <v>Phường Thạch Thang</v>
          </cell>
          <cell r="I6895" t="str">
            <v>50101</v>
          </cell>
        </row>
        <row r="6896">
          <cell r="G6896" t="str">
            <v>Phường Nam Dương</v>
          </cell>
          <cell r="I6896" t="str">
            <v>50101</v>
          </cell>
        </row>
        <row r="6897">
          <cell r="G6897" t="str">
            <v xml:space="preserve">Phường Thanh Bình   </v>
          </cell>
          <cell r="I6897" t="str">
            <v>50101</v>
          </cell>
        </row>
        <row r="6898">
          <cell r="G6898" t="str">
            <v>Phường Thuận Phước</v>
          </cell>
          <cell r="I6898" t="str">
            <v>50101</v>
          </cell>
        </row>
        <row r="6899">
          <cell r="G6899" t="str">
            <v>Phường Hải Châu II</v>
          </cell>
          <cell r="I6899" t="str">
            <v>50101</v>
          </cell>
        </row>
        <row r="6900">
          <cell r="G6900" t="str">
            <v>Phường Phước Ninh</v>
          </cell>
          <cell r="I6900" t="str">
            <v>50101</v>
          </cell>
        </row>
        <row r="6901">
          <cell r="G6901" t="str">
            <v>Phường Hòa Thuận</v>
          </cell>
          <cell r="I6901" t="str">
            <v>50101</v>
          </cell>
        </row>
        <row r="6902">
          <cell r="G6902" t="str">
            <v>Phường Bình Hiên</v>
          </cell>
          <cell r="I6902" t="str">
            <v>50101</v>
          </cell>
        </row>
        <row r="6903">
          <cell r="G6903" t="str">
            <v>Phường Bình Thuận</v>
          </cell>
          <cell r="I6903" t="str">
            <v>50101</v>
          </cell>
        </row>
        <row r="6904">
          <cell r="G6904" t="str">
            <v>Phường Hòa Cường</v>
          </cell>
          <cell r="I6904" t="str">
            <v>50101</v>
          </cell>
        </row>
        <row r="6905">
          <cell r="G6905" t="str">
            <v>Phường Hòa Thuận Đông</v>
          </cell>
          <cell r="I6905" t="str">
            <v>50101</v>
          </cell>
        </row>
        <row r="6906">
          <cell r="G6906" t="str">
            <v>Phường Hòa Thuận Tây</v>
          </cell>
          <cell r="I6906" t="str">
            <v>50101</v>
          </cell>
        </row>
        <row r="6907">
          <cell r="G6907" t="str">
            <v>Phường Hòa Cường Nam</v>
          </cell>
          <cell r="I6907" t="str">
            <v>50101</v>
          </cell>
        </row>
        <row r="6908">
          <cell r="G6908" t="str">
            <v>Phường Hòa Cường Bắc</v>
          </cell>
          <cell r="I6908" t="str">
            <v>50101</v>
          </cell>
        </row>
        <row r="6909">
          <cell r="G6909" t="str">
            <v>Phường Xuân Hà</v>
          </cell>
          <cell r="I6909" t="str">
            <v>50103</v>
          </cell>
        </row>
        <row r="6910">
          <cell r="G6910" t="str">
            <v>Phường Thạc Gián</v>
          </cell>
          <cell r="I6910" t="str">
            <v>50103</v>
          </cell>
        </row>
        <row r="6911">
          <cell r="G6911" t="str">
            <v>Phường Tam Thuận</v>
          </cell>
          <cell r="I6911" t="str">
            <v>50103</v>
          </cell>
        </row>
        <row r="6912">
          <cell r="G6912" t="str">
            <v>Phường Tân Chính</v>
          </cell>
          <cell r="I6912" t="str">
            <v>50103</v>
          </cell>
        </row>
        <row r="6913">
          <cell r="G6913" t="str">
            <v>Phường Chính Gián</v>
          </cell>
          <cell r="I6913" t="str">
            <v>50103</v>
          </cell>
        </row>
        <row r="6914">
          <cell r="G6914" t="str">
            <v>Phường Vĩnh Trung</v>
          </cell>
          <cell r="I6914" t="str">
            <v>50103</v>
          </cell>
        </row>
        <row r="6915">
          <cell r="G6915" t="str">
            <v>Phường An Khê</v>
          </cell>
          <cell r="I6915" t="str">
            <v>50103</v>
          </cell>
        </row>
        <row r="6916">
          <cell r="G6916" t="str">
            <v>Phường Thanh Khê Đông</v>
          </cell>
          <cell r="I6916" t="str">
            <v>50103</v>
          </cell>
        </row>
        <row r="6917">
          <cell r="G6917" t="str">
            <v>Phường Thanh Khê Tây</v>
          </cell>
          <cell r="I6917" t="str">
            <v>50103</v>
          </cell>
        </row>
        <row r="6918">
          <cell r="G6918" t="str">
            <v>Phường Hòa Khê</v>
          </cell>
          <cell r="I6918" t="str">
            <v>50103</v>
          </cell>
        </row>
        <row r="6919">
          <cell r="G6919" t="str">
            <v>Phường An Hải Tây</v>
          </cell>
          <cell r="I6919" t="str">
            <v>50105</v>
          </cell>
        </row>
        <row r="6920">
          <cell r="G6920" t="str">
            <v>Phường Thọ Quang</v>
          </cell>
          <cell r="I6920" t="str">
            <v>50105</v>
          </cell>
        </row>
        <row r="6921">
          <cell r="G6921" t="str">
            <v>Phường Phước Mỹ</v>
          </cell>
          <cell r="I6921" t="str">
            <v>50105</v>
          </cell>
        </row>
        <row r="6922">
          <cell r="G6922" t="str">
            <v>Phường Nại Hiên Đông</v>
          </cell>
          <cell r="I6922" t="str">
            <v>50105</v>
          </cell>
        </row>
        <row r="6923">
          <cell r="G6923" t="str">
            <v>Phường Mân Thái</v>
          </cell>
          <cell r="I6923" t="str">
            <v>50105</v>
          </cell>
        </row>
        <row r="6924">
          <cell r="G6924" t="str">
            <v>Phường An Hải Bắc</v>
          </cell>
          <cell r="I6924" t="str">
            <v>50105</v>
          </cell>
        </row>
        <row r="6925">
          <cell r="G6925" t="str">
            <v>Phường An Hải Đông</v>
          </cell>
          <cell r="I6925" t="str">
            <v>50105</v>
          </cell>
        </row>
        <row r="6926">
          <cell r="G6926" t="str">
            <v>Phường Hòa Quý</v>
          </cell>
          <cell r="I6926" t="str">
            <v>50107</v>
          </cell>
        </row>
        <row r="6927">
          <cell r="G6927" t="str">
            <v>Phường Mỹ An</v>
          </cell>
          <cell r="I6927" t="str">
            <v>50107</v>
          </cell>
        </row>
        <row r="6928">
          <cell r="G6928" t="str">
            <v>Phường Khuê Mỹ</v>
          </cell>
          <cell r="I6928" t="str">
            <v>50107</v>
          </cell>
        </row>
        <row r="6929">
          <cell r="G6929" t="str">
            <v>Phường Hòa Hải</v>
          </cell>
          <cell r="I6929" t="str">
            <v>50107</v>
          </cell>
        </row>
        <row r="6930">
          <cell r="G6930" t="str">
            <v>Phường Hòa Khánh Bắc</v>
          </cell>
          <cell r="I6930" t="str">
            <v>50109</v>
          </cell>
        </row>
        <row r="6931">
          <cell r="G6931" t="str">
            <v>Phường Hòa Hiệp Bắc</v>
          </cell>
          <cell r="I6931" t="str">
            <v>50109</v>
          </cell>
        </row>
        <row r="6932">
          <cell r="G6932" t="str">
            <v>Phường Hòa Minh</v>
          </cell>
          <cell r="I6932" t="str">
            <v>50109</v>
          </cell>
        </row>
        <row r="6933">
          <cell r="G6933" t="str">
            <v>Phường Hòa Hiệp Nam</v>
          </cell>
          <cell r="I6933" t="str">
            <v>50109</v>
          </cell>
        </row>
        <row r="6934">
          <cell r="G6934" t="str">
            <v>Phường Hòa Khánh Nam</v>
          </cell>
          <cell r="I6934" t="str">
            <v>50109</v>
          </cell>
        </row>
        <row r="6935">
          <cell r="G6935" t="str">
            <v xml:space="preserve">Xã Hòa Phú  </v>
          </cell>
          <cell r="I6935" t="str">
            <v>50111</v>
          </cell>
        </row>
        <row r="6936">
          <cell r="G6936" t="str">
            <v xml:space="preserve">Xã Hòa Sơn    </v>
          </cell>
          <cell r="I6936" t="str">
            <v>50111</v>
          </cell>
        </row>
        <row r="6937">
          <cell r="G6937" t="str">
            <v>Xã Hòa Châu</v>
          </cell>
          <cell r="I6937" t="str">
            <v>50111</v>
          </cell>
        </row>
        <row r="6938">
          <cell r="G6938" t="str">
            <v>Xã Hòa Bắc</v>
          </cell>
          <cell r="I6938" t="str">
            <v>50111</v>
          </cell>
        </row>
        <row r="6939">
          <cell r="G6939" t="str">
            <v>Xã Hòa Liên</v>
          </cell>
          <cell r="I6939" t="str">
            <v>50111</v>
          </cell>
        </row>
        <row r="6940">
          <cell r="G6940" t="str">
            <v>Xã Hòa Ninh</v>
          </cell>
          <cell r="I6940" t="str">
            <v>50111</v>
          </cell>
        </row>
        <row r="6941">
          <cell r="G6941" t="str">
            <v>Xã Hòa Nhơn</v>
          </cell>
          <cell r="I6941" t="str">
            <v>50111</v>
          </cell>
        </row>
        <row r="6942">
          <cell r="G6942" t="str">
            <v xml:space="preserve">Xã Hòa Phong </v>
          </cell>
          <cell r="I6942" t="str">
            <v>50111</v>
          </cell>
        </row>
        <row r="6943">
          <cell r="G6943" t="str">
            <v xml:space="preserve">Xã Hòa Tiến  </v>
          </cell>
          <cell r="I6943" t="str">
            <v>50111</v>
          </cell>
        </row>
        <row r="6944">
          <cell r="G6944" t="str">
            <v>Xã Hòa Phước</v>
          </cell>
          <cell r="I6944" t="str">
            <v>50111</v>
          </cell>
        </row>
        <row r="6945">
          <cell r="G6945" t="str">
            <v>Xã Hòa Khương</v>
          </cell>
          <cell r="I6945" t="str">
            <v>50111</v>
          </cell>
        </row>
        <row r="6946">
          <cell r="G6946" t="str">
            <v>Phường Khuê Trung</v>
          </cell>
          <cell r="I6946" t="str">
            <v>50115</v>
          </cell>
        </row>
        <row r="6947">
          <cell r="G6947" t="str">
            <v>Phường Hòa Xuân</v>
          </cell>
          <cell r="I6947" t="str">
            <v>50115</v>
          </cell>
        </row>
        <row r="6948">
          <cell r="G6948" t="str">
            <v>Phường Hòa Thọ Đông</v>
          </cell>
          <cell r="I6948" t="str">
            <v>50115</v>
          </cell>
        </row>
        <row r="6949">
          <cell r="G6949" t="str">
            <v>Phường Hòa Thọ Tây</v>
          </cell>
          <cell r="I6949" t="str">
            <v>50115</v>
          </cell>
        </row>
        <row r="6950">
          <cell r="G6950" t="str">
            <v>Phường Hòa An</v>
          </cell>
          <cell r="I6950" t="str">
            <v>50115</v>
          </cell>
        </row>
        <row r="6951">
          <cell r="G6951" t="str">
            <v>Phường Hòa Phát</v>
          </cell>
          <cell r="I6951" t="str">
            <v>50115</v>
          </cell>
        </row>
        <row r="6952">
          <cell r="G6952" t="str">
            <v>Phường Hòa Hương</v>
          </cell>
          <cell r="I6952" t="str">
            <v>50301</v>
          </cell>
        </row>
        <row r="6953">
          <cell r="G6953" t="str">
            <v>Phường Phước Hòa</v>
          </cell>
          <cell r="I6953" t="str">
            <v>50301</v>
          </cell>
        </row>
        <row r="6954">
          <cell r="G6954" t="str">
            <v>Phường An Sơn</v>
          </cell>
          <cell r="I6954" t="str">
            <v>50301</v>
          </cell>
        </row>
        <row r="6955">
          <cell r="G6955" t="str">
            <v>Xã Tam Thăng</v>
          </cell>
          <cell r="I6955" t="str">
            <v>50301</v>
          </cell>
        </row>
        <row r="6956">
          <cell r="G6956" t="str">
            <v>Phường Tân Thạnh</v>
          </cell>
          <cell r="I6956" t="str">
            <v>50301</v>
          </cell>
        </row>
        <row r="6957">
          <cell r="G6957" t="str">
            <v>Phường An Mỹ</v>
          </cell>
          <cell r="I6957" t="str">
            <v>50301</v>
          </cell>
        </row>
        <row r="6958">
          <cell r="G6958" t="str">
            <v>Phường An Xuân</v>
          </cell>
          <cell r="I6958" t="str">
            <v>50301</v>
          </cell>
        </row>
        <row r="6959">
          <cell r="G6959" t="str">
            <v>Phường Trường Xuân</v>
          </cell>
          <cell r="I6959" t="str">
            <v>50301</v>
          </cell>
        </row>
        <row r="6960">
          <cell r="G6960" t="str">
            <v>Phường An Phú</v>
          </cell>
          <cell r="I6960" t="str">
            <v>50301</v>
          </cell>
        </row>
        <row r="6961">
          <cell r="G6961" t="str">
            <v xml:space="preserve">Xã Tam Thanh   </v>
          </cell>
          <cell r="I6961" t="str">
            <v>50301</v>
          </cell>
        </row>
        <row r="6962">
          <cell r="G6962" t="str">
            <v>Xã Tam Phú</v>
          </cell>
          <cell r="I6962" t="str">
            <v>50301</v>
          </cell>
        </row>
        <row r="6963">
          <cell r="G6963" t="str">
            <v xml:space="preserve">Phường Hòa Thuận </v>
          </cell>
          <cell r="I6963" t="str">
            <v>50301</v>
          </cell>
        </row>
        <row r="6964">
          <cell r="G6964" t="str">
            <v>Xã Tam Ngọc</v>
          </cell>
          <cell r="I6964" t="str">
            <v>50301</v>
          </cell>
        </row>
        <row r="6965">
          <cell r="G6965" t="str">
            <v>Xã Tam Dân</v>
          </cell>
          <cell r="I6965" t="str">
            <v>50302</v>
          </cell>
        </row>
        <row r="6966">
          <cell r="G6966" t="str">
            <v>Xã Tam Lãnh</v>
          </cell>
          <cell r="I6966" t="str">
            <v>50302</v>
          </cell>
        </row>
        <row r="6967">
          <cell r="G6967" t="str">
            <v xml:space="preserve">Xã Tam Thái </v>
          </cell>
          <cell r="I6967" t="str">
            <v>50302</v>
          </cell>
        </row>
        <row r="6968">
          <cell r="G6968" t="str">
            <v>Xã Tam Đại</v>
          </cell>
          <cell r="I6968" t="str">
            <v>50302</v>
          </cell>
        </row>
        <row r="6969">
          <cell r="G6969" t="str">
            <v>Xã Tam Vinh</v>
          </cell>
          <cell r="I6969" t="str">
            <v>50302</v>
          </cell>
        </row>
        <row r="6970">
          <cell r="G6970" t="str">
            <v>Xã Tam Đàn</v>
          </cell>
          <cell r="I6970" t="str">
            <v>50302</v>
          </cell>
        </row>
        <row r="6971">
          <cell r="G6971" t="str">
            <v>Xã Tam An</v>
          </cell>
          <cell r="I6971" t="str">
            <v>50302</v>
          </cell>
        </row>
        <row r="6972">
          <cell r="G6972" t="str">
            <v>Xã Tam Thành</v>
          </cell>
          <cell r="I6972" t="str">
            <v>50302</v>
          </cell>
        </row>
        <row r="6973">
          <cell r="G6973" t="str">
            <v>Xã Tam Phước</v>
          </cell>
          <cell r="I6973" t="str">
            <v>50302</v>
          </cell>
        </row>
        <row r="6974">
          <cell r="G6974" t="str">
            <v>Xã Tam Lộc</v>
          </cell>
          <cell r="I6974" t="str">
            <v>50302</v>
          </cell>
        </row>
        <row r="6975">
          <cell r="G6975" t="str">
            <v>Thị trấn Phú Thịnh</v>
          </cell>
          <cell r="I6975" t="str">
            <v>50302</v>
          </cell>
        </row>
        <row r="6976">
          <cell r="G6976" t="str">
            <v>Phường Cẩm Châu</v>
          </cell>
          <cell r="I6976" t="str">
            <v>50303</v>
          </cell>
        </row>
        <row r="6977">
          <cell r="G6977" t="str">
            <v>Phường Minh An</v>
          </cell>
          <cell r="I6977" t="str">
            <v>50303</v>
          </cell>
        </row>
        <row r="6978">
          <cell r="G6978" t="str">
            <v>Phường Sơn Phong</v>
          </cell>
          <cell r="I6978" t="str">
            <v>50303</v>
          </cell>
        </row>
        <row r="6979">
          <cell r="G6979" t="str">
            <v>Xã Cẩm Kim</v>
          </cell>
          <cell r="I6979" t="str">
            <v>50303</v>
          </cell>
        </row>
        <row r="6980">
          <cell r="G6980" t="str">
            <v xml:space="preserve">Xã Tân Hiệp </v>
          </cell>
          <cell r="I6980" t="str">
            <v>50303</v>
          </cell>
        </row>
        <row r="6981">
          <cell r="G6981" t="str">
            <v xml:space="preserve">Phường Tân An  </v>
          </cell>
          <cell r="I6981" t="str">
            <v>50303</v>
          </cell>
        </row>
        <row r="6982">
          <cell r="G6982" t="str">
            <v>Phường Cẩm Phô</v>
          </cell>
          <cell r="I6982" t="str">
            <v>50303</v>
          </cell>
        </row>
        <row r="6983">
          <cell r="G6983" t="str">
            <v>Phường Thanh Hà</v>
          </cell>
          <cell r="I6983" t="str">
            <v>50303</v>
          </cell>
        </row>
        <row r="6984">
          <cell r="G6984" t="str">
            <v>Phường Cửa Đại</v>
          </cell>
          <cell r="I6984" t="str">
            <v>50303</v>
          </cell>
        </row>
        <row r="6985">
          <cell r="G6985" t="str">
            <v>Phường Cẩm An</v>
          </cell>
          <cell r="I6985" t="str">
            <v>50303</v>
          </cell>
        </row>
        <row r="6986">
          <cell r="G6986" t="str">
            <v xml:space="preserve">Xã Cẩm Hà </v>
          </cell>
          <cell r="I6986" t="str">
            <v>50303</v>
          </cell>
        </row>
        <row r="6987">
          <cell r="G6987" t="str">
            <v>Phường Cẩm Nam</v>
          </cell>
          <cell r="I6987" t="str">
            <v>50303</v>
          </cell>
        </row>
        <row r="6988">
          <cell r="G6988" t="str">
            <v>Xã Cẩm Thanh</v>
          </cell>
          <cell r="I6988" t="str">
            <v>50303</v>
          </cell>
        </row>
        <row r="6989">
          <cell r="G6989" t="str">
            <v>Xã A Nông</v>
          </cell>
          <cell r="I6989" t="str">
            <v>50304</v>
          </cell>
        </row>
        <row r="6990">
          <cell r="G6990" t="str">
            <v>Xã Tr Hy</v>
          </cell>
          <cell r="I6990" t="str">
            <v>50304</v>
          </cell>
        </row>
        <row r="6991">
          <cell r="G6991" t="str">
            <v>Xã Bha Lê</v>
          </cell>
          <cell r="I6991" t="str">
            <v>50304</v>
          </cell>
        </row>
        <row r="6992">
          <cell r="G6992" t="str">
            <v>Xã Ch ơm</v>
          </cell>
          <cell r="I6992" t="str">
            <v>50304</v>
          </cell>
        </row>
        <row r="6993">
          <cell r="G6993" t="str">
            <v>Xã Ga Ri</v>
          </cell>
          <cell r="I6993" t="str">
            <v>50304</v>
          </cell>
        </row>
        <row r="6994">
          <cell r="G6994" t="str">
            <v>Xã A Xan</v>
          </cell>
          <cell r="I6994" t="str">
            <v>50304</v>
          </cell>
        </row>
        <row r="6995">
          <cell r="G6995" t="str">
            <v>Xã Lăng</v>
          </cell>
          <cell r="I6995" t="str">
            <v>50304</v>
          </cell>
        </row>
        <row r="6996">
          <cell r="G6996" t="str">
            <v>Xã A Tiêng</v>
          </cell>
          <cell r="I6996" t="str">
            <v>50304</v>
          </cell>
        </row>
        <row r="6997">
          <cell r="G6997" t="str">
            <v>Xã A Vương</v>
          </cell>
          <cell r="I6997" t="str">
            <v>50304</v>
          </cell>
        </row>
        <row r="6998">
          <cell r="G6998" t="str">
            <v>Xã Dang</v>
          </cell>
          <cell r="I6998" t="str">
            <v>50304</v>
          </cell>
        </row>
        <row r="6999">
          <cell r="G6999" t="str">
            <v>Xã Ba</v>
          </cell>
          <cell r="I6999" t="str">
            <v>50305</v>
          </cell>
        </row>
        <row r="7000">
          <cell r="G7000" t="str">
            <v>Thị trấn P Rao</v>
          </cell>
          <cell r="I7000" t="str">
            <v>50305</v>
          </cell>
        </row>
        <row r="7001">
          <cell r="G7001" t="str">
            <v>Xã Tư</v>
          </cell>
          <cell r="I7001" t="str">
            <v>50305</v>
          </cell>
        </row>
        <row r="7002">
          <cell r="G7002" t="str">
            <v>Xã Za Hung</v>
          </cell>
          <cell r="I7002" t="str">
            <v>50305</v>
          </cell>
        </row>
        <row r="7003">
          <cell r="G7003" t="str">
            <v>Xã Tà Lu</v>
          </cell>
          <cell r="I7003" t="str">
            <v>50305</v>
          </cell>
        </row>
        <row r="7004">
          <cell r="G7004" t="str">
            <v>Xã Sông Kôn</v>
          </cell>
          <cell r="I7004" t="str">
            <v>50305</v>
          </cell>
        </row>
        <row r="7005">
          <cell r="G7005" t="str">
            <v>Xã Zơ Ngây</v>
          </cell>
          <cell r="I7005" t="str">
            <v>50305</v>
          </cell>
        </row>
        <row r="7006">
          <cell r="G7006" t="str">
            <v>Xã ATing</v>
          </cell>
          <cell r="I7006" t="str">
            <v>50305</v>
          </cell>
        </row>
        <row r="7007">
          <cell r="G7007" t="str">
            <v>Xã A Rooi</v>
          </cell>
          <cell r="I7007" t="str">
            <v>50305</v>
          </cell>
        </row>
        <row r="7008">
          <cell r="G7008" t="str">
            <v>Xã Mà Cooil</v>
          </cell>
          <cell r="I7008" t="str">
            <v>50305</v>
          </cell>
        </row>
        <row r="7009">
          <cell r="G7009" t="str">
            <v>Xã Ka Dăng</v>
          </cell>
          <cell r="I7009" t="str">
            <v>50305</v>
          </cell>
        </row>
        <row r="7010">
          <cell r="G7010" t="str">
            <v>Xã Đại Hồng</v>
          </cell>
          <cell r="I7010" t="str">
            <v>50307</v>
          </cell>
        </row>
        <row r="7011">
          <cell r="G7011" t="str">
            <v>Xã Đại Hòa</v>
          </cell>
          <cell r="I7011" t="str">
            <v>50307</v>
          </cell>
        </row>
        <row r="7012">
          <cell r="G7012" t="str">
            <v>Thị trấn ái Nghĩa</v>
          </cell>
          <cell r="I7012" t="str">
            <v>50307</v>
          </cell>
        </row>
        <row r="7013">
          <cell r="G7013" t="str">
            <v xml:space="preserve">Xã Đại Đồng        </v>
          </cell>
          <cell r="I7013" t="str">
            <v>50307</v>
          </cell>
        </row>
        <row r="7014">
          <cell r="G7014" t="str">
            <v>Xã Đại Thạnh</v>
          </cell>
          <cell r="I7014" t="str">
            <v>50307</v>
          </cell>
        </row>
        <row r="7015">
          <cell r="G7015" t="str">
            <v xml:space="preserve">Xã Đại Minh </v>
          </cell>
          <cell r="I7015" t="str">
            <v>50307</v>
          </cell>
        </row>
        <row r="7016">
          <cell r="G7016" t="str">
            <v xml:space="preserve">Xã Đại Sơn   </v>
          </cell>
          <cell r="I7016" t="str">
            <v>50307</v>
          </cell>
        </row>
        <row r="7017">
          <cell r="G7017" t="str">
            <v>Xã Đại Lãnh</v>
          </cell>
          <cell r="I7017" t="str">
            <v>50307</v>
          </cell>
        </row>
        <row r="7018">
          <cell r="G7018" t="str">
            <v xml:space="preserve">Xã Đại Hưng  </v>
          </cell>
          <cell r="I7018" t="str">
            <v>50307</v>
          </cell>
        </row>
        <row r="7019">
          <cell r="G7019" t="str">
            <v>Xã Đại Quang</v>
          </cell>
          <cell r="I7019" t="str">
            <v>50307</v>
          </cell>
        </row>
        <row r="7020">
          <cell r="G7020" t="str">
            <v xml:space="preserve">Xã Đại Nghĩa </v>
          </cell>
          <cell r="I7020" t="str">
            <v>50307</v>
          </cell>
        </row>
        <row r="7021">
          <cell r="G7021" t="str">
            <v>Xã Đại Hiệp</v>
          </cell>
          <cell r="I7021" t="str">
            <v>50307</v>
          </cell>
        </row>
        <row r="7022">
          <cell r="G7022" t="str">
            <v>Xã Đại Chánh</v>
          </cell>
          <cell r="I7022" t="str">
            <v>50307</v>
          </cell>
        </row>
        <row r="7023">
          <cell r="G7023" t="str">
            <v>Xã Đại Tân</v>
          </cell>
          <cell r="I7023" t="str">
            <v>50307</v>
          </cell>
        </row>
        <row r="7024">
          <cell r="G7024" t="str">
            <v>Xã Đại Phong</v>
          </cell>
          <cell r="I7024" t="str">
            <v>50307</v>
          </cell>
        </row>
        <row r="7025">
          <cell r="G7025" t="str">
            <v xml:space="preserve">Xã Đại Thắng   </v>
          </cell>
          <cell r="I7025" t="str">
            <v>50307</v>
          </cell>
        </row>
        <row r="7026">
          <cell r="G7026" t="str">
            <v xml:space="preserve">Xã Đại Cường </v>
          </cell>
          <cell r="I7026" t="str">
            <v>50307</v>
          </cell>
        </row>
        <row r="7027">
          <cell r="G7027" t="str">
            <v xml:space="preserve">Xã Đại An   </v>
          </cell>
          <cell r="I7027" t="str">
            <v>50307</v>
          </cell>
        </row>
        <row r="7028">
          <cell r="G7028" t="str">
            <v>Xã Điện Phước</v>
          </cell>
          <cell r="I7028" t="str">
            <v>50309</v>
          </cell>
        </row>
        <row r="7029">
          <cell r="G7029" t="str">
            <v>Thị trấn Vĩnh Điện</v>
          </cell>
          <cell r="I7029" t="str">
            <v>50309</v>
          </cell>
        </row>
        <row r="7030">
          <cell r="G7030" t="str">
            <v>Xã Điện Hồng</v>
          </cell>
          <cell r="I7030" t="str">
            <v>50309</v>
          </cell>
        </row>
        <row r="7031">
          <cell r="G7031" t="str">
            <v>Xã Điện Nam Bắc</v>
          </cell>
          <cell r="I7031" t="str">
            <v>50309</v>
          </cell>
        </row>
        <row r="7032">
          <cell r="G7032" t="str">
            <v>Xã Điện Phong</v>
          </cell>
          <cell r="I7032" t="str">
            <v>50309</v>
          </cell>
        </row>
        <row r="7033">
          <cell r="G7033" t="str">
            <v>Xã Điện Tiến</v>
          </cell>
          <cell r="I7033" t="str">
            <v>50309</v>
          </cell>
        </row>
        <row r="7034">
          <cell r="G7034" t="str">
            <v>Xã Điện Hòa</v>
          </cell>
          <cell r="I7034" t="str">
            <v>50309</v>
          </cell>
        </row>
        <row r="7035">
          <cell r="G7035" t="str">
            <v>Xã Điện Thắng Bắc</v>
          </cell>
          <cell r="I7035" t="str">
            <v>50309</v>
          </cell>
        </row>
        <row r="7036">
          <cell r="G7036" t="str">
            <v>Xã Điện Thắng Trung</v>
          </cell>
          <cell r="I7036" t="str">
            <v>50309</v>
          </cell>
        </row>
        <row r="7037">
          <cell r="G7037" t="str">
            <v>Xã Điện Thắng Nam</v>
          </cell>
          <cell r="I7037" t="str">
            <v>50309</v>
          </cell>
        </row>
        <row r="7038">
          <cell r="G7038" t="str">
            <v>Xã Điện Ngọc</v>
          </cell>
          <cell r="I7038" t="str">
            <v>50309</v>
          </cell>
        </row>
        <row r="7039">
          <cell r="G7039" t="str">
            <v>Xã Điện Thọ</v>
          </cell>
          <cell r="I7039" t="str">
            <v>50309</v>
          </cell>
        </row>
        <row r="7040">
          <cell r="G7040" t="str">
            <v>Xã Điện An</v>
          </cell>
          <cell r="I7040" t="str">
            <v>50309</v>
          </cell>
        </row>
        <row r="7041">
          <cell r="G7041" t="str">
            <v>Xã Điện Nam Trung</v>
          </cell>
          <cell r="I7041" t="str">
            <v>50309</v>
          </cell>
        </row>
        <row r="7042">
          <cell r="G7042" t="str">
            <v>Xã Điện Nam Đông</v>
          </cell>
          <cell r="I7042" t="str">
            <v>50309</v>
          </cell>
        </row>
        <row r="7043">
          <cell r="G7043" t="str">
            <v>Xã Điện Dương</v>
          </cell>
          <cell r="I7043" t="str">
            <v>50309</v>
          </cell>
        </row>
        <row r="7044">
          <cell r="G7044" t="str">
            <v>Xã Điện Quang</v>
          </cell>
          <cell r="I7044" t="str">
            <v>50309</v>
          </cell>
        </row>
        <row r="7045">
          <cell r="G7045" t="str">
            <v>Xã Điện Trung</v>
          </cell>
          <cell r="I7045" t="str">
            <v>50309</v>
          </cell>
        </row>
        <row r="7046">
          <cell r="G7046" t="str">
            <v>Xã Điện Minh</v>
          </cell>
          <cell r="I7046" t="str">
            <v>50309</v>
          </cell>
        </row>
        <row r="7047">
          <cell r="G7047" t="str">
            <v>Xã Điện Phương</v>
          </cell>
          <cell r="I7047" t="str">
            <v>50309</v>
          </cell>
        </row>
        <row r="7048">
          <cell r="G7048" t="str">
            <v>Xã Duy Nghĩa</v>
          </cell>
          <cell r="I7048" t="str">
            <v>50311</v>
          </cell>
        </row>
        <row r="7049">
          <cell r="G7049" t="str">
            <v>Thị trấn Nam Phước</v>
          </cell>
          <cell r="I7049" t="str">
            <v>50311</v>
          </cell>
        </row>
        <row r="7050">
          <cell r="G7050" t="str">
            <v>Xã Duy Trung</v>
          </cell>
          <cell r="I7050" t="str">
            <v>50311</v>
          </cell>
        </row>
        <row r="7051">
          <cell r="G7051" t="str">
            <v>Xã Duy Phước</v>
          </cell>
          <cell r="I7051" t="str">
            <v>50311</v>
          </cell>
        </row>
        <row r="7052">
          <cell r="G7052" t="str">
            <v>Xã Duy Thu</v>
          </cell>
          <cell r="I7052" t="str">
            <v>50311</v>
          </cell>
        </row>
        <row r="7053">
          <cell r="G7053" t="str">
            <v>Xã Duy Châu</v>
          </cell>
          <cell r="I7053" t="str">
            <v>50311</v>
          </cell>
        </row>
        <row r="7054">
          <cell r="G7054" t="str">
            <v>Xã Duy Thành</v>
          </cell>
          <cell r="I7054" t="str">
            <v>50311</v>
          </cell>
        </row>
        <row r="7055">
          <cell r="G7055" t="str">
            <v>Xã Duy Vinh</v>
          </cell>
          <cell r="I7055" t="str">
            <v>50311</v>
          </cell>
        </row>
        <row r="7056">
          <cell r="G7056" t="str">
            <v xml:space="preserve">Xã Duy Hải </v>
          </cell>
          <cell r="I7056" t="str">
            <v>50311</v>
          </cell>
        </row>
        <row r="7057">
          <cell r="G7057" t="str">
            <v>Xã Duy Phú</v>
          </cell>
          <cell r="I7057" t="str">
            <v>50311</v>
          </cell>
        </row>
        <row r="7058">
          <cell r="G7058" t="str">
            <v xml:space="preserve">Xã Duy Tân </v>
          </cell>
          <cell r="I7058" t="str">
            <v>50311</v>
          </cell>
        </row>
        <row r="7059">
          <cell r="G7059" t="str">
            <v>Xã Duy Hòa</v>
          </cell>
          <cell r="I7059" t="str">
            <v>50311</v>
          </cell>
        </row>
        <row r="7060">
          <cell r="G7060" t="str">
            <v>Xã Duy Trinh</v>
          </cell>
          <cell r="I7060" t="str">
            <v>50311</v>
          </cell>
        </row>
        <row r="7061">
          <cell r="G7061" t="str">
            <v>Xã Duy Sơn</v>
          </cell>
          <cell r="I7061" t="str">
            <v>50311</v>
          </cell>
        </row>
        <row r="7062">
          <cell r="G7062" t="str">
            <v>Xã Laêê</v>
          </cell>
          <cell r="I7062" t="str">
            <v>50313</v>
          </cell>
        </row>
        <row r="7063">
          <cell r="G7063" t="str">
            <v>Xã Zuôih</v>
          </cell>
          <cell r="I7063" t="str">
            <v>50313</v>
          </cell>
        </row>
        <row r="7064">
          <cell r="G7064" t="str">
            <v>Xã Chà vàl</v>
          </cell>
          <cell r="I7064" t="str">
            <v>50313</v>
          </cell>
        </row>
        <row r="7065">
          <cell r="G7065" t="str">
            <v>Thị trấn Thạnh Mỹ</v>
          </cell>
          <cell r="I7065" t="str">
            <v>50313</v>
          </cell>
        </row>
        <row r="7066">
          <cell r="G7066" t="str">
            <v>Xã Tà Bhing</v>
          </cell>
          <cell r="I7066" t="str">
            <v>50313</v>
          </cell>
        </row>
        <row r="7067">
          <cell r="G7067" t="str">
            <v>Xã Cà Dy</v>
          </cell>
          <cell r="I7067" t="str">
            <v>50313</v>
          </cell>
        </row>
        <row r="7068">
          <cell r="G7068" t="str">
            <v>Xã La Dêê</v>
          </cell>
          <cell r="I7068" t="str">
            <v>50313</v>
          </cell>
        </row>
        <row r="7069">
          <cell r="G7069" t="str">
            <v>Xã Đắc Pring</v>
          </cell>
          <cell r="I7069" t="str">
            <v>50313</v>
          </cell>
        </row>
        <row r="7070">
          <cell r="G7070" t="str">
            <v>Xã Đắc Pre</v>
          </cell>
          <cell r="I7070" t="str">
            <v>50313</v>
          </cell>
        </row>
        <row r="7071">
          <cell r="G7071" t="str">
            <v>Xã Chơ Chun</v>
          </cell>
          <cell r="I7071" t="str">
            <v>50313</v>
          </cell>
        </row>
        <row r="7072">
          <cell r="G7072" t="str">
            <v>Xã Đắc Tôi</v>
          </cell>
          <cell r="I7072" t="str">
            <v>50313</v>
          </cell>
        </row>
        <row r="7073">
          <cell r="G7073" t="str">
            <v>Xã Tà Pơơ</v>
          </cell>
          <cell r="I7073" t="str">
            <v>50313</v>
          </cell>
        </row>
        <row r="7074">
          <cell r="G7074" t="str">
            <v>Xã Bình Phục</v>
          </cell>
          <cell r="I7074" t="str">
            <v>50315</v>
          </cell>
        </row>
        <row r="7075">
          <cell r="G7075" t="str">
            <v>Xã Bình Hải</v>
          </cell>
          <cell r="I7075" t="str">
            <v>50315</v>
          </cell>
        </row>
        <row r="7076">
          <cell r="G7076" t="str">
            <v>Xã Bình Giang</v>
          </cell>
          <cell r="I7076" t="str">
            <v>50315</v>
          </cell>
        </row>
        <row r="7077">
          <cell r="G7077" t="str">
            <v>Xã Bình Đào</v>
          </cell>
          <cell r="I7077" t="str">
            <v>50315</v>
          </cell>
        </row>
        <row r="7078">
          <cell r="G7078" t="str">
            <v xml:space="preserve">Xã Bình Định   </v>
          </cell>
          <cell r="I7078" t="str">
            <v>50315</v>
          </cell>
        </row>
        <row r="7079">
          <cell r="G7079" t="str">
            <v>Xã Bình Tú</v>
          </cell>
          <cell r="I7079" t="str">
            <v>50315</v>
          </cell>
        </row>
        <row r="7080">
          <cell r="G7080" t="str">
            <v xml:space="preserve">Xã Bình An </v>
          </cell>
          <cell r="I7080" t="str">
            <v>50315</v>
          </cell>
        </row>
        <row r="7081">
          <cell r="G7081" t="str">
            <v>Thị trấn Hà Lam</v>
          </cell>
          <cell r="I7081" t="str">
            <v>50315</v>
          </cell>
        </row>
        <row r="7082">
          <cell r="G7082" t="str">
            <v xml:space="preserve">Xã Bình Dương    </v>
          </cell>
          <cell r="I7082" t="str">
            <v>50315</v>
          </cell>
        </row>
        <row r="7083">
          <cell r="G7083" t="str">
            <v xml:space="preserve">Xã Bình Nguyên </v>
          </cell>
          <cell r="I7083" t="str">
            <v>50315</v>
          </cell>
        </row>
        <row r="7084">
          <cell r="G7084" t="str">
            <v>Xã Bình Triều</v>
          </cell>
          <cell r="I7084" t="str">
            <v>50315</v>
          </cell>
        </row>
        <row r="7085">
          <cell r="G7085" t="str">
            <v xml:space="preserve">Xã Bình Minh      </v>
          </cell>
          <cell r="I7085" t="str">
            <v>50315</v>
          </cell>
        </row>
        <row r="7086">
          <cell r="G7086" t="str">
            <v>Xã Bình Lãnh</v>
          </cell>
          <cell r="I7086" t="str">
            <v>50315</v>
          </cell>
        </row>
        <row r="7087">
          <cell r="G7087" t="str">
            <v>Xã Bình Trị</v>
          </cell>
          <cell r="I7087" t="str">
            <v>50315</v>
          </cell>
        </row>
        <row r="7088">
          <cell r="G7088" t="str">
            <v>Xã Bình Quý</v>
          </cell>
          <cell r="I7088" t="str">
            <v>50315</v>
          </cell>
        </row>
        <row r="7089">
          <cell r="G7089" t="str">
            <v xml:space="preserve">Xã Bình Phú  </v>
          </cell>
          <cell r="I7089" t="str">
            <v>50315</v>
          </cell>
        </row>
        <row r="7090">
          <cell r="G7090" t="str">
            <v>Xã Bình Chánh</v>
          </cell>
          <cell r="I7090" t="str">
            <v>50315</v>
          </cell>
        </row>
        <row r="7091">
          <cell r="G7091" t="str">
            <v>Xã Bình Sa</v>
          </cell>
          <cell r="I7091" t="str">
            <v>50315</v>
          </cell>
        </row>
        <row r="7092">
          <cell r="G7092" t="str">
            <v>Xã Bình Quế</v>
          </cell>
          <cell r="I7092" t="str">
            <v>50315</v>
          </cell>
        </row>
        <row r="7093">
          <cell r="G7093" t="str">
            <v xml:space="preserve">Xã Bình Trung  </v>
          </cell>
          <cell r="I7093" t="str">
            <v>50315</v>
          </cell>
        </row>
        <row r="7094">
          <cell r="G7094" t="str">
            <v>Xã Bình Nam</v>
          </cell>
          <cell r="I7094" t="str">
            <v>50315</v>
          </cell>
        </row>
        <row r="7095">
          <cell r="G7095" t="str">
            <v>Xã Bình Định Bắc</v>
          </cell>
          <cell r="I7095" t="str">
            <v>50315</v>
          </cell>
        </row>
        <row r="7096">
          <cell r="G7096" t="str">
            <v>Xã Bình Định Nam</v>
          </cell>
          <cell r="I7096" t="str">
            <v>50315</v>
          </cell>
        </row>
        <row r="7097">
          <cell r="G7097" t="str">
            <v>Xã Quế Cường</v>
          </cell>
          <cell r="I7097" t="str">
            <v>50317</v>
          </cell>
        </row>
        <row r="7098">
          <cell r="G7098" t="str">
            <v>Xã Phú Thọ</v>
          </cell>
          <cell r="I7098" t="str">
            <v>50317</v>
          </cell>
        </row>
        <row r="7099">
          <cell r="G7099" t="str">
            <v>Xã Quế Long</v>
          </cell>
          <cell r="I7099" t="str">
            <v>50317</v>
          </cell>
        </row>
        <row r="7100">
          <cell r="G7100" t="str">
            <v>Xã Quế Minh</v>
          </cell>
          <cell r="I7100" t="str">
            <v>50317</v>
          </cell>
        </row>
        <row r="7101">
          <cell r="G7101" t="str">
            <v>Thị trấn Đông Phú</v>
          </cell>
          <cell r="I7101" t="str">
            <v>50317</v>
          </cell>
        </row>
        <row r="7102">
          <cell r="G7102" t="str">
            <v>Xã Quế Xuân 1</v>
          </cell>
          <cell r="I7102" t="str">
            <v>50317</v>
          </cell>
        </row>
        <row r="7103">
          <cell r="G7103" t="str">
            <v>Xã Quế Xuân 2</v>
          </cell>
          <cell r="I7103" t="str">
            <v>50317</v>
          </cell>
        </row>
        <row r="7104">
          <cell r="G7104" t="str">
            <v>Xã Quế Phú</v>
          </cell>
          <cell r="I7104" t="str">
            <v>50317</v>
          </cell>
        </row>
        <row r="7105">
          <cell r="G7105" t="str">
            <v>Xã Quế Hiệp</v>
          </cell>
          <cell r="I7105" t="str">
            <v>50317</v>
          </cell>
        </row>
        <row r="7106">
          <cell r="G7106" t="str">
            <v>Xã Quế Thuận</v>
          </cell>
          <cell r="I7106" t="str">
            <v>50317</v>
          </cell>
        </row>
        <row r="7107">
          <cell r="G7107" t="str">
            <v>Xã Quế Châu</v>
          </cell>
          <cell r="I7107" t="str">
            <v>50317</v>
          </cell>
        </row>
        <row r="7108">
          <cell r="G7108" t="str">
            <v>Xã Quế Phong</v>
          </cell>
          <cell r="I7108" t="str">
            <v>50317</v>
          </cell>
        </row>
        <row r="7109">
          <cell r="G7109" t="str">
            <v>Xã Quế An</v>
          </cell>
          <cell r="I7109" t="str">
            <v>50317</v>
          </cell>
        </row>
        <row r="7110">
          <cell r="G7110" t="str">
            <v>Xã Hương An</v>
          </cell>
          <cell r="I7110" t="str">
            <v>50317</v>
          </cell>
        </row>
        <row r="7111">
          <cell r="G7111" t="str">
            <v>Xã Quế Lộc</v>
          </cell>
          <cell r="I7111" t="str">
            <v>50318</v>
          </cell>
        </row>
        <row r="7112">
          <cell r="G7112" t="str">
            <v>Xã Sơn Viên</v>
          </cell>
          <cell r="I7112" t="str">
            <v>50318</v>
          </cell>
        </row>
        <row r="7113">
          <cell r="G7113" t="str">
            <v>Xã Quế Trung</v>
          </cell>
          <cell r="I7113" t="str">
            <v>50318</v>
          </cell>
        </row>
        <row r="7114">
          <cell r="G7114" t="str">
            <v>Xã Quế Ninh</v>
          </cell>
          <cell r="I7114" t="str">
            <v>50318</v>
          </cell>
        </row>
        <row r="7115">
          <cell r="G7115" t="str">
            <v>Xã Quế Phước</v>
          </cell>
          <cell r="I7115" t="str">
            <v>50318</v>
          </cell>
        </row>
        <row r="7116">
          <cell r="G7116" t="str">
            <v>Xã Phước Ninh</v>
          </cell>
          <cell r="I7116" t="str">
            <v>50318</v>
          </cell>
        </row>
        <row r="7117">
          <cell r="G7117" t="str">
            <v xml:space="preserve">Xã Quế Lâm </v>
          </cell>
          <cell r="I7117" t="str">
            <v>50318</v>
          </cell>
        </row>
        <row r="7118">
          <cell r="G7118" t="str">
            <v>Xã Bình Lâm</v>
          </cell>
          <cell r="I7118" t="str">
            <v>50319</v>
          </cell>
        </row>
        <row r="7119">
          <cell r="G7119" t="str">
            <v xml:space="preserve">Xã Hiệp Thuận </v>
          </cell>
          <cell r="I7119" t="str">
            <v>50319</v>
          </cell>
        </row>
        <row r="7120">
          <cell r="G7120" t="str">
            <v>Xã Phước Trà</v>
          </cell>
          <cell r="I7120" t="str">
            <v>50319</v>
          </cell>
        </row>
        <row r="7121">
          <cell r="G7121" t="str">
            <v>Xã Thăng Phước</v>
          </cell>
          <cell r="I7121" t="str">
            <v>50319</v>
          </cell>
        </row>
        <row r="7122">
          <cell r="G7122" t="str">
            <v>Thị trấn Tân An</v>
          </cell>
          <cell r="I7122" t="str">
            <v>50319</v>
          </cell>
        </row>
        <row r="7123">
          <cell r="G7123" t="str">
            <v xml:space="preserve">Xã Hiệp Hòa    </v>
          </cell>
          <cell r="I7123" t="str">
            <v>50319</v>
          </cell>
        </row>
        <row r="7124">
          <cell r="G7124" t="str">
            <v>Xã Quế Thọ</v>
          </cell>
          <cell r="I7124" t="str">
            <v>50319</v>
          </cell>
        </row>
        <row r="7125">
          <cell r="G7125" t="str">
            <v>Xã Sông Trà</v>
          </cell>
          <cell r="I7125" t="str">
            <v>50319</v>
          </cell>
        </row>
        <row r="7126">
          <cell r="G7126" t="str">
            <v>Xã Phước Gia</v>
          </cell>
          <cell r="I7126" t="str">
            <v>50319</v>
          </cell>
        </row>
        <row r="7127">
          <cell r="G7127" t="str">
            <v>Xã Quế Bình</v>
          </cell>
          <cell r="I7127" t="str">
            <v>50319</v>
          </cell>
        </row>
        <row r="7128">
          <cell r="G7128" t="str">
            <v>Xã Quế Lưu</v>
          </cell>
          <cell r="I7128" t="str">
            <v>50319</v>
          </cell>
        </row>
        <row r="7129">
          <cell r="G7129" t="str">
            <v xml:space="preserve">Xã Bình Sơn     </v>
          </cell>
          <cell r="I7129" t="str">
            <v>50319</v>
          </cell>
        </row>
        <row r="7130">
          <cell r="G7130" t="str">
            <v xml:space="preserve">Xã Tiên Hiệp </v>
          </cell>
          <cell r="I7130" t="str">
            <v>50321</v>
          </cell>
        </row>
        <row r="7131">
          <cell r="G7131" t="str">
            <v>Thị trấn Tiên Kỳ</v>
          </cell>
          <cell r="I7131" t="str">
            <v>50321</v>
          </cell>
        </row>
        <row r="7132">
          <cell r="G7132" t="str">
            <v>Xã Tiên Lãnh</v>
          </cell>
          <cell r="I7132" t="str">
            <v>50321</v>
          </cell>
        </row>
        <row r="7133">
          <cell r="G7133" t="str">
            <v>Xã Tiên Mỹ</v>
          </cell>
          <cell r="I7133" t="str">
            <v>50321</v>
          </cell>
        </row>
        <row r="7134">
          <cell r="G7134" t="str">
            <v>Xã Tiên Lộc</v>
          </cell>
          <cell r="I7134" t="str">
            <v>50321</v>
          </cell>
        </row>
        <row r="7135">
          <cell r="G7135" t="str">
            <v xml:space="preserve">Xã Tiên Sơn </v>
          </cell>
          <cell r="I7135" t="str">
            <v>50321</v>
          </cell>
        </row>
        <row r="7136">
          <cell r="G7136" t="str">
            <v>Xã Tiên Hà</v>
          </cell>
          <cell r="I7136" t="str">
            <v>50321</v>
          </cell>
        </row>
        <row r="7137">
          <cell r="G7137" t="str">
            <v>Xã Tiên Cẩm</v>
          </cell>
          <cell r="I7137" t="str">
            <v>50321</v>
          </cell>
        </row>
        <row r="7138">
          <cell r="G7138" t="str">
            <v>Xã Tiên Châu</v>
          </cell>
          <cell r="I7138" t="str">
            <v>50321</v>
          </cell>
        </row>
        <row r="7139">
          <cell r="G7139" t="str">
            <v>Xã Tiên Ngọc</v>
          </cell>
          <cell r="I7139" t="str">
            <v>50321</v>
          </cell>
        </row>
        <row r="7140">
          <cell r="G7140" t="str">
            <v>Xã Tiên Cảnh</v>
          </cell>
          <cell r="I7140" t="str">
            <v>50321</v>
          </cell>
        </row>
        <row r="7141">
          <cell r="G7141" t="str">
            <v xml:space="preserve">Xã Tiên Phong  </v>
          </cell>
          <cell r="I7141" t="str">
            <v>50321</v>
          </cell>
        </row>
        <row r="7142">
          <cell r="G7142" t="str">
            <v>Xã Tiên Thọ</v>
          </cell>
          <cell r="I7142" t="str">
            <v>50321</v>
          </cell>
        </row>
        <row r="7143">
          <cell r="G7143" t="str">
            <v>Xã Tiên An</v>
          </cell>
          <cell r="I7143" t="str">
            <v>50321</v>
          </cell>
        </row>
        <row r="7144">
          <cell r="G7144" t="str">
            <v>Xã Tiên Lập</v>
          </cell>
          <cell r="I7144" t="str">
            <v>50321</v>
          </cell>
        </row>
        <row r="7145">
          <cell r="G7145" t="str">
            <v>Xã Phước Đức</v>
          </cell>
          <cell r="I7145" t="str">
            <v>50323</v>
          </cell>
        </row>
        <row r="7146">
          <cell r="G7146" t="str">
            <v>Thị trấn Khâm Đức</v>
          </cell>
          <cell r="I7146" t="str">
            <v>50323</v>
          </cell>
        </row>
        <row r="7147">
          <cell r="G7147" t="str">
            <v>Xã Phước Năng</v>
          </cell>
          <cell r="I7147" t="str">
            <v>50323</v>
          </cell>
        </row>
        <row r="7148">
          <cell r="G7148" t="str">
            <v>Xã Phước Lộc</v>
          </cell>
          <cell r="I7148" t="str">
            <v>50323</v>
          </cell>
        </row>
        <row r="7149">
          <cell r="G7149" t="str">
            <v>Xã Phước Xuân</v>
          </cell>
          <cell r="I7149" t="str">
            <v>50323</v>
          </cell>
        </row>
        <row r="7150">
          <cell r="G7150" t="str">
            <v>Xã Phước Hiệp</v>
          </cell>
          <cell r="I7150" t="str">
            <v>50323</v>
          </cell>
        </row>
        <row r="7151">
          <cell r="G7151" t="str">
            <v>Xã Phước Mỹ</v>
          </cell>
          <cell r="I7151" t="str">
            <v>50323</v>
          </cell>
        </row>
        <row r="7152">
          <cell r="G7152" t="str">
            <v>Xã Phước Chánh</v>
          </cell>
          <cell r="I7152" t="str">
            <v>50323</v>
          </cell>
        </row>
        <row r="7153">
          <cell r="G7153" t="str">
            <v>Xã Phước Công</v>
          </cell>
          <cell r="I7153" t="str">
            <v>50323</v>
          </cell>
        </row>
        <row r="7154">
          <cell r="G7154" t="str">
            <v>Xã Phước Kim</v>
          </cell>
          <cell r="I7154" t="str">
            <v>50323</v>
          </cell>
        </row>
        <row r="7155">
          <cell r="G7155" t="str">
            <v>Xã Phước Thành</v>
          </cell>
          <cell r="I7155" t="str">
            <v>50323</v>
          </cell>
        </row>
        <row r="7156">
          <cell r="G7156" t="str">
            <v>Xã Phước Hòa</v>
          </cell>
          <cell r="I7156" t="str">
            <v>50323</v>
          </cell>
        </row>
        <row r="7157">
          <cell r="G7157" t="str">
            <v>Xã Tam Anh Nam</v>
          </cell>
          <cell r="I7157" t="str">
            <v>50325</v>
          </cell>
        </row>
        <row r="7158">
          <cell r="G7158" t="str">
            <v>Xã Tam Nghĩa</v>
          </cell>
          <cell r="I7158" t="str">
            <v>50325</v>
          </cell>
        </row>
        <row r="7159">
          <cell r="G7159" t="str">
            <v>Xã Tam Xuân I</v>
          </cell>
          <cell r="I7159" t="str">
            <v>50325</v>
          </cell>
        </row>
        <row r="7160">
          <cell r="G7160" t="str">
            <v>Xã Tam Xuân II</v>
          </cell>
          <cell r="I7160" t="str">
            <v>50325</v>
          </cell>
        </row>
        <row r="7161">
          <cell r="G7161" t="str">
            <v xml:space="preserve">Xã Tam Tiến </v>
          </cell>
          <cell r="I7161" t="str">
            <v>50325</v>
          </cell>
        </row>
        <row r="7162">
          <cell r="G7162" t="str">
            <v xml:space="preserve">Xã Tam Sơn   </v>
          </cell>
          <cell r="I7162" t="str">
            <v>50325</v>
          </cell>
        </row>
        <row r="7163">
          <cell r="G7163" t="str">
            <v>Xã Tam Thạnh</v>
          </cell>
          <cell r="I7163" t="str">
            <v>50325</v>
          </cell>
        </row>
        <row r="7164">
          <cell r="G7164" t="str">
            <v>Xã Tam Anh Bắc</v>
          </cell>
          <cell r="I7164" t="str">
            <v>50325</v>
          </cell>
        </row>
        <row r="7165">
          <cell r="G7165" t="str">
            <v>Xã Tam Hòa</v>
          </cell>
          <cell r="I7165" t="str">
            <v>50325</v>
          </cell>
        </row>
        <row r="7166">
          <cell r="G7166" t="str">
            <v xml:space="preserve">Xã Tam Hiệp   </v>
          </cell>
          <cell r="I7166" t="str">
            <v>50325</v>
          </cell>
        </row>
        <row r="7167">
          <cell r="G7167" t="str">
            <v>Xã Tam Hải</v>
          </cell>
          <cell r="I7167" t="str">
            <v>50325</v>
          </cell>
        </row>
        <row r="7168">
          <cell r="G7168" t="str">
            <v xml:space="preserve">Xã Tam Giang </v>
          </cell>
          <cell r="I7168" t="str">
            <v>50325</v>
          </cell>
        </row>
        <row r="7169">
          <cell r="G7169" t="str">
            <v xml:space="preserve">Xã Tam Quang  </v>
          </cell>
          <cell r="I7169" t="str">
            <v>50325</v>
          </cell>
        </row>
        <row r="7170">
          <cell r="G7170" t="str">
            <v>Xã Tam Mỹ Tây</v>
          </cell>
          <cell r="I7170" t="str">
            <v>50325</v>
          </cell>
        </row>
        <row r="7171">
          <cell r="G7171" t="str">
            <v>Xã Tam Mỹ Đông</v>
          </cell>
          <cell r="I7171" t="str">
            <v>50325</v>
          </cell>
        </row>
        <row r="7172">
          <cell r="G7172" t="str">
            <v>Xã Tam Trà</v>
          </cell>
          <cell r="I7172" t="str">
            <v>50325</v>
          </cell>
        </row>
        <row r="7173">
          <cell r="G7173" t="str">
            <v>Thị trấn Núi Thành</v>
          </cell>
          <cell r="I7173" t="str">
            <v>50325</v>
          </cell>
        </row>
        <row r="7174">
          <cell r="G7174" t="str">
            <v>Xã Trà Dương</v>
          </cell>
          <cell r="I7174" t="str">
            <v>50327</v>
          </cell>
        </row>
        <row r="7175">
          <cell r="G7175" t="str">
            <v>Xã Trà Nú</v>
          </cell>
          <cell r="I7175" t="str">
            <v>50327</v>
          </cell>
        </row>
        <row r="7176">
          <cell r="G7176" t="str">
            <v xml:space="preserve">Xã Trà Giang </v>
          </cell>
          <cell r="I7176" t="str">
            <v>50327</v>
          </cell>
        </row>
        <row r="7177">
          <cell r="G7177" t="str">
            <v>Xã Trà Giác</v>
          </cell>
          <cell r="I7177" t="str">
            <v>50327</v>
          </cell>
        </row>
        <row r="7178">
          <cell r="G7178" t="str">
            <v>Thị trấn Trà My</v>
          </cell>
          <cell r="I7178" t="str">
            <v>50327</v>
          </cell>
        </row>
        <row r="7179">
          <cell r="G7179" t="str">
            <v>Xã Trà Kót</v>
          </cell>
          <cell r="I7179" t="str">
            <v>50327</v>
          </cell>
        </row>
        <row r="7180">
          <cell r="G7180" t="str">
            <v>Xã Trà Đông</v>
          </cell>
          <cell r="I7180" t="str">
            <v>50327</v>
          </cell>
        </row>
        <row r="7181">
          <cell r="G7181" t="str">
            <v>Xã Trà Bui</v>
          </cell>
          <cell r="I7181" t="str">
            <v>50327</v>
          </cell>
        </row>
        <row r="7182">
          <cell r="G7182" t="str">
            <v>Xã Trà Đốc</v>
          </cell>
          <cell r="I7182" t="str">
            <v>50327</v>
          </cell>
        </row>
        <row r="7183">
          <cell r="G7183" t="str">
            <v>Xã Trà Tân</v>
          </cell>
          <cell r="I7183" t="str">
            <v>50327</v>
          </cell>
        </row>
        <row r="7184">
          <cell r="G7184" t="str">
            <v>Xã Trà Giáp</v>
          </cell>
          <cell r="I7184" t="str">
            <v>50327</v>
          </cell>
        </row>
        <row r="7185">
          <cell r="G7185" t="str">
            <v>Xã Trà Ka</v>
          </cell>
          <cell r="I7185" t="str">
            <v>50327</v>
          </cell>
        </row>
        <row r="7186">
          <cell r="G7186" t="str">
            <v>Xã Trà Sơn</v>
          </cell>
          <cell r="I7186" t="str">
            <v>50327</v>
          </cell>
        </row>
        <row r="7187">
          <cell r="G7187" t="str">
            <v>Xã Trà Cang</v>
          </cell>
          <cell r="I7187" t="str">
            <v>50329</v>
          </cell>
        </row>
        <row r="7188">
          <cell r="G7188" t="str">
            <v>Xã Trà Dơn</v>
          </cell>
          <cell r="I7188" t="str">
            <v>50329</v>
          </cell>
        </row>
        <row r="7189">
          <cell r="G7189" t="str">
            <v>Xã Trà Linh</v>
          </cell>
          <cell r="I7189" t="str">
            <v>50329</v>
          </cell>
        </row>
        <row r="7190">
          <cell r="G7190" t="str">
            <v>Xã Trà Leng</v>
          </cell>
          <cell r="I7190" t="str">
            <v>50329</v>
          </cell>
        </row>
        <row r="7191">
          <cell r="G7191" t="str">
            <v>Xã Trà Tập</v>
          </cell>
          <cell r="I7191" t="str">
            <v>50329</v>
          </cell>
        </row>
        <row r="7192">
          <cell r="G7192" t="str">
            <v>Xã Trà Mai</v>
          </cell>
          <cell r="I7192" t="str">
            <v>50329</v>
          </cell>
        </row>
        <row r="7193">
          <cell r="G7193" t="str">
            <v>Xã Trà Nam</v>
          </cell>
          <cell r="I7193" t="str">
            <v>50329</v>
          </cell>
        </row>
        <row r="7194">
          <cell r="G7194" t="str">
            <v>Xã Trà Don</v>
          </cell>
          <cell r="I7194" t="str">
            <v>50329</v>
          </cell>
        </row>
        <row r="7195">
          <cell r="G7195" t="str">
            <v>Xã Trà Vân</v>
          </cell>
          <cell r="I7195" t="str">
            <v>50329</v>
          </cell>
        </row>
        <row r="7196">
          <cell r="G7196" t="str">
            <v>Xã Trà Vinh</v>
          </cell>
          <cell r="I7196" t="str">
            <v>50329</v>
          </cell>
        </row>
        <row r="7197">
          <cell r="G7197" t="str">
            <v>Phường Nghĩa Chánh</v>
          </cell>
          <cell r="I7197" t="str">
            <v>50501</v>
          </cell>
        </row>
        <row r="7198">
          <cell r="G7198" t="str">
            <v>Phường Quảng Phú</v>
          </cell>
          <cell r="I7198" t="str">
            <v>50501</v>
          </cell>
        </row>
        <row r="7199">
          <cell r="G7199" t="str">
            <v>Phường Nghĩa Lộ</v>
          </cell>
          <cell r="I7199" t="str">
            <v>50501</v>
          </cell>
        </row>
        <row r="7200">
          <cell r="G7200" t="str">
            <v xml:space="preserve">Phường Lê Hồng Phong  </v>
          </cell>
          <cell r="I7200" t="str">
            <v>50501</v>
          </cell>
        </row>
        <row r="7201">
          <cell r="G7201" t="str">
            <v xml:space="preserve">Phường Trần Phú      </v>
          </cell>
          <cell r="I7201" t="str">
            <v>50501</v>
          </cell>
        </row>
        <row r="7202">
          <cell r="G7202" t="str">
            <v xml:space="preserve">Phường Trần Hưng Đạo      </v>
          </cell>
          <cell r="I7202" t="str">
            <v>50501</v>
          </cell>
        </row>
        <row r="7203">
          <cell r="G7203" t="str">
            <v>Phường Nguyễn Nghiêm</v>
          </cell>
          <cell r="I7203" t="str">
            <v>50501</v>
          </cell>
        </row>
        <row r="7204">
          <cell r="G7204" t="str">
            <v>Phường Chánh Lộ</v>
          </cell>
          <cell r="I7204" t="str">
            <v>50501</v>
          </cell>
        </row>
        <row r="7205">
          <cell r="G7205" t="str">
            <v xml:space="preserve">Xã Nghĩa Dũng </v>
          </cell>
          <cell r="I7205" t="str">
            <v>50501</v>
          </cell>
        </row>
        <row r="7206">
          <cell r="G7206" t="str">
            <v>Xã Nghĩa Dõng</v>
          </cell>
          <cell r="I7206" t="str">
            <v>50501</v>
          </cell>
        </row>
        <row r="7207">
          <cell r="G7207" t="str">
            <v>Phường Trương Quang Trọng</v>
          </cell>
          <cell r="I7207" t="str">
            <v>50501</v>
          </cell>
        </row>
        <row r="7208">
          <cell r="G7208" t="str">
            <v>Xã Tịnh ấn Tây</v>
          </cell>
          <cell r="I7208" t="str">
            <v>50501</v>
          </cell>
        </row>
        <row r="7209">
          <cell r="G7209" t="str">
            <v>Xã Tịnh ấn Đông</v>
          </cell>
          <cell r="I7209" t="str">
            <v>50501</v>
          </cell>
        </row>
        <row r="7210">
          <cell r="G7210" t="str">
            <v>Xã Tịnh An</v>
          </cell>
          <cell r="I7210" t="str">
            <v>50501</v>
          </cell>
        </row>
        <row r="7211">
          <cell r="G7211" t="str">
            <v>Xã Tịnh Long</v>
          </cell>
          <cell r="I7211" t="str">
            <v>50501</v>
          </cell>
        </row>
        <row r="7212">
          <cell r="G7212" t="str">
            <v>Xã Tịnh Châu</v>
          </cell>
          <cell r="I7212" t="str">
            <v>50501</v>
          </cell>
        </row>
        <row r="7213">
          <cell r="G7213" t="str">
            <v>Xã Tịnh Thiện</v>
          </cell>
          <cell r="I7213" t="str">
            <v>50501</v>
          </cell>
        </row>
        <row r="7214">
          <cell r="G7214" t="str">
            <v>Xã Tịnh Khê</v>
          </cell>
          <cell r="I7214" t="str">
            <v>50501</v>
          </cell>
        </row>
        <row r="7215">
          <cell r="G7215" t="str">
            <v>Xã Tịnh Hòa</v>
          </cell>
          <cell r="I7215" t="str">
            <v>50501</v>
          </cell>
        </row>
        <row r="7216">
          <cell r="G7216" t="str">
            <v>Xã Tịnh Kỳ</v>
          </cell>
          <cell r="I7216" t="str">
            <v>50501</v>
          </cell>
        </row>
        <row r="7217">
          <cell r="G7217" t="str">
            <v>Xã Nghĩa Hà</v>
          </cell>
          <cell r="I7217" t="str">
            <v>50501</v>
          </cell>
        </row>
        <row r="7218">
          <cell r="G7218" t="str">
            <v xml:space="preserve">Xã Nghĩa Phú  </v>
          </cell>
          <cell r="I7218" t="str">
            <v>50501</v>
          </cell>
        </row>
        <row r="7219">
          <cell r="G7219" t="str">
            <v xml:space="preserve">Xã Nghĩa An    </v>
          </cell>
          <cell r="I7219" t="str">
            <v>50501</v>
          </cell>
        </row>
        <row r="7220">
          <cell r="G7220" t="str">
            <v>Xã An Vĩnh</v>
          </cell>
          <cell r="I7220" t="str">
            <v>50503</v>
          </cell>
        </row>
        <row r="7221">
          <cell r="G7221" t="str">
            <v>Xã An Hải</v>
          </cell>
          <cell r="I7221" t="str">
            <v>50503</v>
          </cell>
        </row>
        <row r="7222">
          <cell r="G7222" t="str">
            <v xml:space="preserve">Xã An Bình     </v>
          </cell>
          <cell r="I7222" t="str">
            <v>50503</v>
          </cell>
        </row>
        <row r="7223">
          <cell r="G7223" t="str">
            <v xml:space="preserve">Xã Bình Trị </v>
          </cell>
          <cell r="I7223" t="str">
            <v>50505</v>
          </cell>
        </row>
        <row r="7224">
          <cell r="G7224" t="str">
            <v xml:space="preserve">Xã Bình Phú   </v>
          </cell>
          <cell r="I7224" t="str">
            <v>50505</v>
          </cell>
        </row>
        <row r="7225">
          <cell r="G7225" t="str">
            <v xml:space="preserve">Xã Bình Thuận  </v>
          </cell>
          <cell r="I7225" t="str">
            <v>50505</v>
          </cell>
        </row>
        <row r="7226">
          <cell r="G7226" t="str">
            <v xml:space="preserve">Xã Bình Nguyên  </v>
          </cell>
          <cell r="I7226" t="str">
            <v>50505</v>
          </cell>
        </row>
        <row r="7227">
          <cell r="G7227" t="str">
            <v xml:space="preserve">Xã Bình Hải </v>
          </cell>
          <cell r="I7227" t="str">
            <v>50505</v>
          </cell>
        </row>
        <row r="7228">
          <cell r="G7228" t="str">
            <v xml:space="preserve">Xã Bình Hòa </v>
          </cell>
          <cell r="I7228" t="str">
            <v>50505</v>
          </cell>
        </row>
        <row r="7229">
          <cell r="G7229" t="str">
            <v>Xã Bình Thanh Tây</v>
          </cell>
          <cell r="I7229" t="str">
            <v>50505</v>
          </cell>
        </row>
        <row r="7230">
          <cell r="G7230" t="str">
            <v>Xã Bình Mỹ</v>
          </cell>
          <cell r="I7230" t="str">
            <v>50505</v>
          </cell>
        </row>
        <row r="7231">
          <cell r="G7231" t="str">
            <v>Thị trấn Châu ổ</v>
          </cell>
          <cell r="I7231" t="str">
            <v>50505</v>
          </cell>
        </row>
        <row r="7232">
          <cell r="G7232" t="str">
            <v>Xã Bình Thạnh</v>
          </cell>
          <cell r="I7232" t="str">
            <v>50505</v>
          </cell>
        </row>
        <row r="7233">
          <cell r="G7233" t="str">
            <v>Xã Bình Đông</v>
          </cell>
          <cell r="I7233" t="str">
            <v>50505</v>
          </cell>
        </row>
        <row r="7234">
          <cell r="G7234" t="str">
            <v xml:space="preserve">Xã Bình Chánh </v>
          </cell>
          <cell r="I7234" t="str">
            <v>50505</v>
          </cell>
        </row>
        <row r="7235">
          <cell r="G7235" t="str">
            <v>Xã Bình Khương</v>
          </cell>
          <cell r="I7235" t="str">
            <v>50505</v>
          </cell>
        </row>
        <row r="7236">
          <cell r="G7236" t="str">
            <v xml:space="preserve">Xã Bình An  </v>
          </cell>
          <cell r="I7236" t="str">
            <v>50505</v>
          </cell>
        </row>
        <row r="7237">
          <cell r="G7237" t="str">
            <v xml:space="preserve">Xã Bình Dương     </v>
          </cell>
          <cell r="I7237" t="str">
            <v>50505</v>
          </cell>
        </row>
        <row r="7238">
          <cell r="G7238" t="str">
            <v>Xã Bình Phước</v>
          </cell>
          <cell r="I7238" t="str">
            <v>50505</v>
          </cell>
        </row>
        <row r="7239">
          <cell r="G7239" t="str">
            <v>Xã Bình Thới</v>
          </cell>
          <cell r="I7239" t="str">
            <v>50505</v>
          </cell>
        </row>
        <row r="7240">
          <cell r="G7240" t="str">
            <v xml:space="preserve">Xã Bình Trung   </v>
          </cell>
          <cell r="I7240" t="str">
            <v>50505</v>
          </cell>
        </row>
        <row r="7241">
          <cell r="G7241" t="str">
            <v xml:space="preserve">Xã Bình Minh       </v>
          </cell>
          <cell r="I7241" t="str">
            <v>50505</v>
          </cell>
        </row>
        <row r="7242">
          <cell r="G7242" t="str">
            <v xml:space="preserve">Xã Bình Long  </v>
          </cell>
          <cell r="I7242" t="str">
            <v>50505</v>
          </cell>
        </row>
        <row r="7243">
          <cell r="G7243" t="str">
            <v>Xã Bình Thanh Đông</v>
          </cell>
          <cell r="I7243" t="str">
            <v>50505</v>
          </cell>
        </row>
        <row r="7244">
          <cell r="G7244" t="str">
            <v>Xã Bình Chương</v>
          </cell>
          <cell r="I7244" t="str">
            <v>50505</v>
          </cell>
        </row>
        <row r="7245">
          <cell r="G7245" t="str">
            <v>Xã Bình Hiệp</v>
          </cell>
          <cell r="I7245" t="str">
            <v>50505</v>
          </cell>
        </row>
        <row r="7246">
          <cell r="G7246" t="str">
            <v>Xã Bình Tân</v>
          </cell>
          <cell r="I7246" t="str">
            <v>50505</v>
          </cell>
        </row>
        <row r="7247">
          <cell r="G7247" t="str">
            <v>Xã Bình Châu</v>
          </cell>
          <cell r="I7247" t="str">
            <v>50505</v>
          </cell>
        </row>
        <row r="7248">
          <cell r="G7248" t="str">
            <v>Xã Trà Bình</v>
          </cell>
          <cell r="I7248" t="str">
            <v>50507</v>
          </cell>
        </row>
        <row r="7249">
          <cell r="G7249" t="str">
            <v>Thị trấn Trà Xuân</v>
          </cell>
          <cell r="I7249" t="str">
            <v>50507</v>
          </cell>
        </row>
        <row r="7250">
          <cell r="G7250" t="str">
            <v>Xã Trà Phú</v>
          </cell>
          <cell r="I7250" t="str">
            <v>50507</v>
          </cell>
        </row>
        <row r="7251">
          <cell r="G7251" t="str">
            <v>Xã Trà Bùi</v>
          </cell>
          <cell r="I7251" t="str">
            <v>50507</v>
          </cell>
        </row>
        <row r="7252">
          <cell r="G7252" t="str">
            <v xml:space="preserve">Xã Trà Giang  </v>
          </cell>
          <cell r="I7252" t="str">
            <v>50507</v>
          </cell>
        </row>
        <row r="7253">
          <cell r="G7253" t="str">
            <v>Xã Trà Thủy</v>
          </cell>
          <cell r="I7253" t="str">
            <v>50507</v>
          </cell>
        </row>
        <row r="7254">
          <cell r="G7254" t="str">
            <v>Xã Trà Hiệp</v>
          </cell>
          <cell r="I7254" t="str">
            <v>50507</v>
          </cell>
        </row>
        <row r="7255">
          <cell r="G7255" t="str">
            <v>Xã Trà Lâm</v>
          </cell>
          <cell r="I7255" t="str">
            <v>50507</v>
          </cell>
        </row>
        <row r="7256">
          <cell r="G7256" t="str">
            <v xml:space="preserve">Xã Trà Tân </v>
          </cell>
          <cell r="I7256" t="str">
            <v>50507</v>
          </cell>
        </row>
        <row r="7257">
          <cell r="G7257" t="str">
            <v xml:space="preserve">Xã Trà Sơn </v>
          </cell>
          <cell r="I7257" t="str">
            <v>50507</v>
          </cell>
        </row>
        <row r="7258">
          <cell r="G7258" t="str">
            <v>Xã Trà Thọ</v>
          </cell>
          <cell r="I7258" t="str">
            <v>50508</v>
          </cell>
        </row>
        <row r="7259">
          <cell r="G7259" t="str">
            <v>Xã Trà Quân</v>
          </cell>
          <cell r="I7259" t="str">
            <v>50508</v>
          </cell>
        </row>
        <row r="7260">
          <cell r="G7260" t="str">
            <v>Xã Trà Xinh</v>
          </cell>
          <cell r="I7260" t="str">
            <v>50508</v>
          </cell>
        </row>
        <row r="7261">
          <cell r="G7261" t="str">
            <v>Xã Trà Thanh</v>
          </cell>
          <cell r="I7261" t="str">
            <v>50508</v>
          </cell>
        </row>
        <row r="7262">
          <cell r="G7262" t="str">
            <v>Xã Trà Khê</v>
          </cell>
          <cell r="I7262" t="str">
            <v>50508</v>
          </cell>
        </row>
        <row r="7263">
          <cell r="G7263" t="str">
            <v>Xã Trà Phong</v>
          </cell>
          <cell r="I7263" t="str">
            <v>50508</v>
          </cell>
        </row>
        <row r="7264">
          <cell r="G7264" t="str">
            <v>Xã Trà Lãnh</v>
          </cell>
          <cell r="I7264" t="str">
            <v>50508</v>
          </cell>
        </row>
        <row r="7265">
          <cell r="G7265" t="str">
            <v>Xã Trà Nham</v>
          </cell>
          <cell r="I7265" t="str">
            <v>50508</v>
          </cell>
        </row>
        <row r="7266">
          <cell r="G7266" t="str">
            <v>Xã Trà Trung</v>
          </cell>
          <cell r="I7266" t="str">
            <v>50508</v>
          </cell>
        </row>
        <row r="7267">
          <cell r="G7267" t="str">
            <v>Xã Tịnh Thọ</v>
          </cell>
          <cell r="I7267" t="str">
            <v>50509</v>
          </cell>
        </row>
        <row r="7268">
          <cell r="G7268" t="str">
            <v>Xã Tịnh Đông</v>
          </cell>
          <cell r="I7268" t="str">
            <v>50509</v>
          </cell>
        </row>
        <row r="7269">
          <cell r="G7269" t="str">
            <v>Xã Tịnh Hà</v>
          </cell>
          <cell r="I7269" t="str">
            <v>50509</v>
          </cell>
        </row>
        <row r="7270">
          <cell r="G7270" t="str">
            <v>Xã Tịnh Minh</v>
          </cell>
          <cell r="I7270" t="str">
            <v>50509</v>
          </cell>
        </row>
        <row r="7271">
          <cell r="G7271" t="str">
            <v>Xã Tịnh Trà</v>
          </cell>
          <cell r="I7271" t="str">
            <v>50509</v>
          </cell>
        </row>
        <row r="7272">
          <cell r="G7272" t="str">
            <v>Xã Tịnh Phong</v>
          </cell>
          <cell r="I7272" t="str">
            <v>50509</v>
          </cell>
        </row>
        <row r="7273">
          <cell r="G7273" t="str">
            <v>Xã Tịnh Hiệp</v>
          </cell>
          <cell r="I7273" t="str">
            <v>50509</v>
          </cell>
        </row>
        <row r="7274">
          <cell r="G7274" t="str">
            <v>Xã Tịnh Bình</v>
          </cell>
          <cell r="I7274" t="str">
            <v>50509</v>
          </cell>
        </row>
        <row r="7275">
          <cell r="G7275" t="str">
            <v>Xã Tịnh Bắc</v>
          </cell>
          <cell r="I7275" t="str">
            <v>50509</v>
          </cell>
        </row>
        <row r="7276">
          <cell r="G7276" t="str">
            <v>Xã Tịnh Sơn</v>
          </cell>
          <cell r="I7276" t="str">
            <v>50509</v>
          </cell>
        </row>
        <row r="7277">
          <cell r="G7277" t="str">
            <v>Xã Tịnh Giang</v>
          </cell>
          <cell r="I7277" t="str">
            <v>50509</v>
          </cell>
        </row>
        <row r="7278">
          <cell r="G7278" t="str">
            <v>Xã Sơn Mùa</v>
          </cell>
          <cell r="I7278" t="str">
            <v>50511</v>
          </cell>
        </row>
        <row r="7279">
          <cell r="G7279" t="str">
            <v xml:space="preserve">Xã Sơn Lập </v>
          </cell>
          <cell r="I7279" t="str">
            <v>50511</v>
          </cell>
        </row>
        <row r="7280">
          <cell r="G7280" t="str">
            <v>Xã Sơn Bua</v>
          </cell>
          <cell r="I7280" t="str">
            <v>50511</v>
          </cell>
        </row>
        <row r="7281">
          <cell r="G7281" t="str">
            <v xml:space="preserve">Xã Sơn Tân </v>
          </cell>
          <cell r="I7281" t="str">
            <v>50511</v>
          </cell>
        </row>
        <row r="7282">
          <cell r="G7282" t="str">
            <v>Xã Sơn Dung</v>
          </cell>
          <cell r="I7282" t="str">
            <v>50511</v>
          </cell>
        </row>
        <row r="7283">
          <cell r="G7283" t="str">
            <v>Xã Sơn Tinh</v>
          </cell>
          <cell r="I7283" t="str">
            <v>50511</v>
          </cell>
        </row>
        <row r="7284">
          <cell r="G7284" t="str">
            <v>Xã Sơn Liên</v>
          </cell>
          <cell r="I7284" t="str">
            <v>50511</v>
          </cell>
        </row>
        <row r="7285">
          <cell r="G7285" t="str">
            <v xml:space="preserve">Xã Sơn Long </v>
          </cell>
          <cell r="I7285" t="str">
            <v>50511</v>
          </cell>
        </row>
        <row r="7286">
          <cell r="G7286" t="str">
            <v>Xã Sơn Màu</v>
          </cell>
          <cell r="I7286" t="str">
            <v>50511</v>
          </cell>
        </row>
        <row r="7287">
          <cell r="G7287" t="str">
            <v>Xã Sơn Thượng</v>
          </cell>
          <cell r="I7287" t="str">
            <v>50513</v>
          </cell>
        </row>
        <row r="7288">
          <cell r="G7288" t="str">
            <v>Xã Sơn Nham</v>
          </cell>
          <cell r="I7288" t="str">
            <v>50513</v>
          </cell>
        </row>
        <row r="7289">
          <cell r="G7289" t="str">
            <v xml:space="preserve">Xã Sơn Trung </v>
          </cell>
          <cell r="I7289" t="str">
            <v>50513</v>
          </cell>
        </row>
        <row r="7290">
          <cell r="G7290" t="str">
            <v xml:space="preserve">Xã Sơn Thủy      </v>
          </cell>
          <cell r="I7290" t="str">
            <v>50513</v>
          </cell>
        </row>
        <row r="7291">
          <cell r="G7291" t="str">
            <v>Thị trấn Di Lăng</v>
          </cell>
          <cell r="I7291" t="str">
            <v>50513</v>
          </cell>
        </row>
        <row r="7292">
          <cell r="G7292" t="str">
            <v>Xã Sơn Hạ</v>
          </cell>
          <cell r="I7292" t="str">
            <v>50513</v>
          </cell>
        </row>
        <row r="7293">
          <cell r="G7293" t="str">
            <v xml:space="preserve">Xã Sơn Thành  </v>
          </cell>
          <cell r="I7293" t="str">
            <v>50513</v>
          </cell>
        </row>
        <row r="7294">
          <cell r="G7294" t="str">
            <v>Xã Sơn Bao</v>
          </cell>
          <cell r="I7294" t="str">
            <v>50513</v>
          </cell>
        </row>
        <row r="7295">
          <cell r="G7295" t="str">
            <v>Xã Sơn Linh</v>
          </cell>
          <cell r="I7295" t="str">
            <v>50513</v>
          </cell>
        </row>
        <row r="7296">
          <cell r="G7296" t="str">
            <v xml:space="preserve">Xã Sơn Giang </v>
          </cell>
          <cell r="I7296" t="str">
            <v>50513</v>
          </cell>
        </row>
        <row r="7297">
          <cell r="G7297" t="str">
            <v>Xã Sơn Cao</v>
          </cell>
          <cell r="I7297" t="str">
            <v>50513</v>
          </cell>
        </row>
        <row r="7298">
          <cell r="G7298" t="str">
            <v xml:space="preserve">Xã Sơn Hải   </v>
          </cell>
          <cell r="I7298" t="str">
            <v>50513</v>
          </cell>
        </row>
        <row r="7299">
          <cell r="G7299" t="str">
            <v>Xã Sơn Kỳ</v>
          </cell>
          <cell r="I7299" t="str">
            <v>50513</v>
          </cell>
        </row>
        <row r="7300">
          <cell r="G7300" t="str">
            <v>Xã Sơn Ba</v>
          </cell>
          <cell r="I7300" t="str">
            <v>50513</v>
          </cell>
        </row>
        <row r="7301">
          <cell r="G7301" t="str">
            <v>Thị trấn Sông Vệ</v>
          </cell>
          <cell r="I7301" t="str">
            <v>50515</v>
          </cell>
        </row>
        <row r="7302">
          <cell r="G7302" t="str">
            <v>Xã Nghĩa Điền</v>
          </cell>
          <cell r="I7302" t="str">
            <v>50515</v>
          </cell>
        </row>
        <row r="7303">
          <cell r="G7303" t="str">
            <v>Xã Nghĩa Thương</v>
          </cell>
          <cell r="I7303" t="str">
            <v>50515</v>
          </cell>
        </row>
        <row r="7304">
          <cell r="G7304" t="str">
            <v xml:space="preserve">Xã Nghĩa Mỹ </v>
          </cell>
          <cell r="I7304" t="str">
            <v>50515</v>
          </cell>
        </row>
        <row r="7305">
          <cell r="G7305" t="str">
            <v>Thị trấn La Hà</v>
          </cell>
          <cell r="I7305" t="str">
            <v>50515</v>
          </cell>
        </row>
        <row r="7306">
          <cell r="G7306" t="str">
            <v xml:space="preserve">Xã Nghĩa Lâm  </v>
          </cell>
          <cell r="I7306" t="str">
            <v>50515</v>
          </cell>
        </row>
        <row r="7307">
          <cell r="G7307" t="str">
            <v xml:space="preserve">Xã Nghĩa Thắng  </v>
          </cell>
          <cell r="I7307" t="str">
            <v>50515</v>
          </cell>
        </row>
        <row r="7308">
          <cell r="G7308" t="str">
            <v xml:space="preserve">Xã Nghĩa Thuận  </v>
          </cell>
          <cell r="I7308" t="str">
            <v>50515</v>
          </cell>
        </row>
        <row r="7309">
          <cell r="G7309" t="str">
            <v>Xã Nghĩa Kỳ</v>
          </cell>
          <cell r="I7309" t="str">
            <v>50515</v>
          </cell>
        </row>
        <row r="7310">
          <cell r="G7310" t="str">
            <v xml:space="preserve">Xã Nghĩa Sơn   </v>
          </cell>
          <cell r="I7310" t="str">
            <v>50515</v>
          </cell>
        </row>
        <row r="7311">
          <cell r="G7311" t="str">
            <v xml:space="preserve">Xã Nghĩa Thọ </v>
          </cell>
          <cell r="I7311" t="str">
            <v>50515</v>
          </cell>
        </row>
        <row r="7312">
          <cell r="G7312" t="str">
            <v xml:space="preserve">Xã Nghĩa Hòa  </v>
          </cell>
          <cell r="I7312" t="str">
            <v>50515</v>
          </cell>
        </row>
        <row r="7313">
          <cell r="G7313" t="str">
            <v xml:space="preserve">Xã Nghĩa Trung   </v>
          </cell>
          <cell r="I7313" t="str">
            <v>50515</v>
          </cell>
        </row>
        <row r="7314">
          <cell r="G7314" t="str">
            <v xml:space="preserve">Xã Nghĩa Hiệp </v>
          </cell>
          <cell r="I7314" t="str">
            <v>50515</v>
          </cell>
        </row>
        <row r="7315">
          <cell r="G7315" t="str">
            <v xml:space="preserve">Xã Nghĩa Phương </v>
          </cell>
          <cell r="I7315" t="str">
            <v>50515</v>
          </cell>
        </row>
        <row r="7316">
          <cell r="G7316" t="str">
            <v>Xã Hành Phước</v>
          </cell>
          <cell r="I7316" t="str">
            <v>50517</v>
          </cell>
        </row>
        <row r="7317">
          <cell r="G7317" t="str">
            <v>Xã Hành Thuận</v>
          </cell>
          <cell r="I7317" t="str">
            <v>50517</v>
          </cell>
        </row>
        <row r="7318">
          <cell r="G7318" t="str">
            <v>Xã Hành Minh</v>
          </cell>
          <cell r="I7318" t="str">
            <v>50517</v>
          </cell>
        </row>
        <row r="7319">
          <cell r="G7319" t="str">
            <v>Xã Hành Tín Tây</v>
          </cell>
          <cell r="I7319" t="str">
            <v>50517</v>
          </cell>
        </row>
        <row r="7320">
          <cell r="G7320" t="str">
            <v>Thị trấn Chợ Chùa</v>
          </cell>
          <cell r="I7320" t="str">
            <v>50517</v>
          </cell>
        </row>
        <row r="7321">
          <cell r="G7321" t="str">
            <v>Xã Hành Dũng</v>
          </cell>
          <cell r="I7321" t="str">
            <v>50517</v>
          </cell>
        </row>
        <row r="7322">
          <cell r="G7322" t="str">
            <v>Xã Hành Trung</v>
          </cell>
          <cell r="I7322" t="str">
            <v>50517</v>
          </cell>
        </row>
        <row r="7323">
          <cell r="G7323" t="str">
            <v>Xã Hành Nhân</v>
          </cell>
          <cell r="I7323" t="str">
            <v>50517</v>
          </cell>
        </row>
        <row r="7324">
          <cell r="G7324" t="str">
            <v>Xã Hành Đức</v>
          </cell>
          <cell r="I7324" t="str">
            <v>50517</v>
          </cell>
        </row>
        <row r="7325">
          <cell r="G7325" t="str">
            <v>Xã Hành Thiện</v>
          </cell>
          <cell r="I7325" t="str">
            <v>50517</v>
          </cell>
        </row>
        <row r="7326">
          <cell r="G7326" t="str">
            <v>Xã Hành Thịnh</v>
          </cell>
          <cell r="I7326" t="str">
            <v>50517</v>
          </cell>
        </row>
        <row r="7327">
          <cell r="G7327" t="str">
            <v>Xã Hành Tín Đông</v>
          </cell>
          <cell r="I7327" t="str">
            <v>50517</v>
          </cell>
        </row>
        <row r="7328">
          <cell r="G7328" t="str">
            <v xml:space="preserve">Xã Long Sơn   </v>
          </cell>
          <cell r="I7328" t="str">
            <v>50519</v>
          </cell>
        </row>
        <row r="7329">
          <cell r="G7329" t="str">
            <v>Xã Long Môn</v>
          </cell>
          <cell r="I7329" t="str">
            <v>50519</v>
          </cell>
        </row>
        <row r="7330">
          <cell r="G7330" t="str">
            <v>Xã Long Mai</v>
          </cell>
          <cell r="I7330" t="str">
            <v>50519</v>
          </cell>
        </row>
        <row r="7331">
          <cell r="G7331" t="str">
            <v xml:space="preserve">Xã Thanh An   </v>
          </cell>
          <cell r="I7331" t="str">
            <v>50519</v>
          </cell>
        </row>
        <row r="7332">
          <cell r="G7332" t="str">
            <v>Xã Long Hiệp</v>
          </cell>
          <cell r="I7332" t="str">
            <v>50519</v>
          </cell>
        </row>
        <row r="7333">
          <cell r="G7333" t="str">
            <v>Xã Đức Thạnh</v>
          </cell>
          <cell r="I7333" t="str">
            <v>50521</v>
          </cell>
        </row>
        <row r="7334">
          <cell r="G7334" t="str">
            <v xml:space="preserve">Xã Đức Thắng  </v>
          </cell>
          <cell r="I7334" t="str">
            <v>50521</v>
          </cell>
        </row>
        <row r="7335">
          <cell r="G7335" t="str">
            <v>Xã Đức Minh</v>
          </cell>
          <cell r="I7335" t="str">
            <v>50521</v>
          </cell>
        </row>
        <row r="7336">
          <cell r="G7336" t="str">
            <v>Xã Đức Phú</v>
          </cell>
          <cell r="I7336" t="str">
            <v>50521</v>
          </cell>
        </row>
        <row r="7337">
          <cell r="G7337" t="str">
            <v>Thị trấn Mộ Đức</v>
          </cell>
          <cell r="I7337" t="str">
            <v>50521</v>
          </cell>
        </row>
        <row r="7338">
          <cell r="G7338" t="str">
            <v>Xã Đức Lợi</v>
          </cell>
          <cell r="I7338" t="str">
            <v>50521</v>
          </cell>
        </row>
        <row r="7339">
          <cell r="G7339" t="str">
            <v>Xã Đức Nhuận</v>
          </cell>
          <cell r="I7339" t="str">
            <v>50521</v>
          </cell>
        </row>
        <row r="7340">
          <cell r="G7340" t="str">
            <v>Xã Đức Chánh</v>
          </cell>
          <cell r="I7340" t="str">
            <v>50521</v>
          </cell>
        </row>
        <row r="7341">
          <cell r="G7341" t="str">
            <v>Xã Đức Hiệp</v>
          </cell>
          <cell r="I7341" t="str">
            <v>50521</v>
          </cell>
        </row>
        <row r="7342">
          <cell r="G7342" t="str">
            <v xml:space="preserve">Xã Đức Hòa  </v>
          </cell>
          <cell r="I7342" t="str">
            <v>50521</v>
          </cell>
        </row>
        <row r="7343">
          <cell r="G7343" t="str">
            <v>Xã Đức Tân</v>
          </cell>
          <cell r="I7343" t="str">
            <v>50521</v>
          </cell>
        </row>
        <row r="7344">
          <cell r="G7344" t="str">
            <v>Xã Đức Phong</v>
          </cell>
          <cell r="I7344" t="str">
            <v>50521</v>
          </cell>
        </row>
        <row r="7345">
          <cell r="G7345" t="str">
            <v>Xã Đức Lân</v>
          </cell>
          <cell r="I7345" t="str">
            <v>50521</v>
          </cell>
        </row>
        <row r="7346">
          <cell r="G7346" t="str">
            <v>Xã Phổ Nhơn</v>
          </cell>
          <cell r="I7346" t="str">
            <v>50523</v>
          </cell>
        </row>
        <row r="7347">
          <cell r="G7347" t="str">
            <v>Xã Phổ An</v>
          </cell>
          <cell r="I7347" t="str">
            <v>50523</v>
          </cell>
        </row>
        <row r="7348">
          <cell r="G7348" t="str">
            <v>Xã Phổ Văn</v>
          </cell>
          <cell r="I7348" t="str">
            <v>50523</v>
          </cell>
        </row>
        <row r="7349">
          <cell r="G7349" t="str">
            <v>Xã Phổ Minh</v>
          </cell>
          <cell r="I7349" t="str">
            <v>50523</v>
          </cell>
        </row>
        <row r="7350">
          <cell r="G7350" t="str">
            <v>Xã Phổ Khánh</v>
          </cell>
          <cell r="I7350" t="str">
            <v>50523</v>
          </cell>
        </row>
        <row r="7351">
          <cell r="G7351" t="str">
            <v>Thị trấn Đức Phổ</v>
          </cell>
          <cell r="I7351" t="str">
            <v>50523</v>
          </cell>
        </row>
        <row r="7352">
          <cell r="G7352" t="str">
            <v>Xã Phổ Phong</v>
          </cell>
          <cell r="I7352" t="str">
            <v>50523</v>
          </cell>
        </row>
        <row r="7353">
          <cell r="G7353" t="str">
            <v>Xã Phổ Thuận</v>
          </cell>
          <cell r="I7353" t="str">
            <v>50523</v>
          </cell>
        </row>
        <row r="7354">
          <cell r="G7354" t="str">
            <v>Xã Phổ Quang</v>
          </cell>
          <cell r="I7354" t="str">
            <v>50523</v>
          </cell>
        </row>
        <row r="7355">
          <cell r="G7355" t="str">
            <v>Xã Phổ Ninh</v>
          </cell>
          <cell r="I7355" t="str">
            <v>50523</v>
          </cell>
        </row>
        <row r="7356">
          <cell r="G7356" t="str">
            <v>Xã Phổ Vinh</v>
          </cell>
          <cell r="I7356" t="str">
            <v>50523</v>
          </cell>
        </row>
        <row r="7357">
          <cell r="G7357" t="str">
            <v>Xã Phổ Hòa</v>
          </cell>
          <cell r="I7357" t="str">
            <v>50523</v>
          </cell>
        </row>
        <row r="7358">
          <cell r="G7358" t="str">
            <v>Xã Phổ Cường</v>
          </cell>
          <cell r="I7358" t="str">
            <v>50523</v>
          </cell>
        </row>
        <row r="7359">
          <cell r="G7359" t="str">
            <v>Xã Phổ Thạnh</v>
          </cell>
          <cell r="I7359" t="str">
            <v>50523</v>
          </cell>
        </row>
        <row r="7360">
          <cell r="G7360" t="str">
            <v>Xã Phổ Châu</v>
          </cell>
          <cell r="I7360" t="str">
            <v>50523</v>
          </cell>
        </row>
        <row r="7361">
          <cell r="G7361" t="str">
            <v>Xã Ba Thành</v>
          </cell>
          <cell r="I7361" t="str">
            <v>50525</v>
          </cell>
        </row>
        <row r="7362">
          <cell r="G7362" t="str">
            <v>Xã Ba Bích</v>
          </cell>
          <cell r="I7362" t="str">
            <v>50525</v>
          </cell>
        </row>
        <row r="7363">
          <cell r="G7363" t="str">
            <v>Xã Ba Điền</v>
          </cell>
          <cell r="I7363" t="str">
            <v>50525</v>
          </cell>
        </row>
        <row r="7364">
          <cell r="G7364" t="str">
            <v>Xã Ba Dinh</v>
          </cell>
          <cell r="I7364" t="str">
            <v>50525</v>
          </cell>
        </row>
        <row r="7365">
          <cell r="G7365" t="str">
            <v>Xã Ba Khâm</v>
          </cell>
          <cell r="I7365" t="str">
            <v>50525</v>
          </cell>
        </row>
        <row r="7366">
          <cell r="G7366" t="str">
            <v>Xã Ba Trang</v>
          </cell>
          <cell r="I7366" t="str">
            <v>50525</v>
          </cell>
        </row>
        <row r="7367">
          <cell r="G7367" t="str">
            <v>Xã Ba Lế</v>
          </cell>
          <cell r="I7367" t="str">
            <v>50525</v>
          </cell>
        </row>
        <row r="7368">
          <cell r="G7368" t="str">
            <v>Thị trấn Ba Tơ</v>
          </cell>
          <cell r="I7368" t="str">
            <v>50525</v>
          </cell>
        </row>
        <row r="7369">
          <cell r="G7369" t="str">
            <v>Xã Ba Vinh</v>
          </cell>
          <cell r="I7369" t="str">
            <v>50525</v>
          </cell>
        </row>
        <row r="7370">
          <cell r="G7370" t="str">
            <v>Xã Ba Động</v>
          </cell>
          <cell r="I7370" t="str">
            <v>50525</v>
          </cell>
        </row>
        <row r="7371">
          <cell r="G7371" t="str">
            <v>Xã Ba Liên</v>
          </cell>
          <cell r="I7371" t="str">
            <v>50525</v>
          </cell>
        </row>
        <row r="7372">
          <cell r="G7372" t="str">
            <v>Xã Ba Ngạc</v>
          </cell>
          <cell r="I7372" t="str">
            <v>50525</v>
          </cell>
        </row>
        <row r="7373">
          <cell r="G7373" t="str">
            <v>Xã Ba Cung</v>
          </cell>
          <cell r="I7373" t="str">
            <v>50525</v>
          </cell>
        </row>
        <row r="7374">
          <cell r="G7374" t="str">
            <v>Xã Ba Chùa</v>
          </cell>
          <cell r="I7374" t="str">
            <v>50525</v>
          </cell>
        </row>
        <row r="7375">
          <cell r="G7375" t="str">
            <v>Xã Ba Tiêu</v>
          </cell>
          <cell r="I7375" t="str">
            <v>50525</v>
          </cell>
        </row>
        <row r="7376">
          <cell r="G7376" t="str">
            <v>Xã Ba Tô</v>
          </cell>
          <cell r="I7376" t="str">
            <v>50525</v>
          </cell>
        </row>
        <row r="7377">
          <cell r="G7377" t="str">
            <v xml:space="preserve">Xã Ba Vì </v>
          </cell>
          <cell r="I7377" t="str">
            <v>50525</v>
          </cell>
        </row>
        <row r="7378">
          <cell r="G7378" t="str">
            <v>Xã Ba Nam</v>
          </cell>
          <cell r="I7378" t="str">
            <v>50525</v>
          </cell>
        </row>
        <row r="7379">
          <cell r="G7379" t="str">
            <v>Xã Ba Xa</v>
          </cell>
          <cell r="I7379" t="str">
            <v>50525</v>
          </cell>
        </row>
        <row r="7380">
          <cell r="G7380" t="str">
            <v>Xã Ba Giang</v>
          </cell>
          <cell r="I7380" t="str">
            <v>50525</v>
          </cell>
        </row>
        <row r="7381">
          <cell r="G7381" t="str">
            <v>Phường Nhơn Bình</v>
          </cell>
          <cell r="I7381" t="str">
            <v>50701</v>
          </cell>
        </row>
        <row r="7382">
          <cell r="G7382" t="str">
            <v xml:space="preserve">Phường Trần Phú       </v>
          </cell>
          <cell r="I7382" t="str">
            <v>50701</v>
          </cell>
        </row>
        <row r="7383">
          <cell r="G7383" t="str">
            <v>Phường Thị Nại</v>
          </cell>
          <cell r="I7383" t="str">
            <v>50701</v>
          </cell>
        </row>
        <row r="7384">
          <cell r="G7384" t="str">
            <v>Phường Lý Thường Kiệt</v>
          </cell>
          <cell r="I7384" t="str">
            <v>50701</v>
          </cell>
        </row>
        <row r="7385">
          <cell r="G7385" t="str">
            <v>Phường Ghềnh Ráng</v>
          </cell>
          <cell r="I7385" t="str">
            <v>50701</v>
          </cell>
        </row>
        <row r="7386">
          <cell r="G7386" t="str">
            <v>Phường Nhơn Phú</v>
          </cell>
          <cell r="I7386" t="str">
            <v>50701</v>
          </cell>
        </row>
        <row r="7387">
          <cell r="G7387" t="str">
            <v xml:space="preserve">Phường Đống Đa </v>
          </cell>
          <cell r="I7387" t="str">
            <v>50701</v>
          </cell>
        </row>
        <row r="7388">
          <cell r="G7388" t="str">
            <v>Phường Trần Quang Diệu</v>
          </cell>
          <cell r="I7388" t="str">
            <v>50701</v>
          </cell>
        </row>
        <row r="7389">
          <cell r="G7389" t="str">
            <v>Phường Hải Cảng</v>
          </cell>
          <cell r="I7389" t="str">
            <v>50701</v>
          </cell>
        </row>
        <row r="7390">
          <cell r="G7390" t="str">
            <v xml:space="preserve">Phường Quang Trung             </v>
          </cell>
          <cell r="I7390" t="str">
            <v>50701</v>
          </cell>
        </row>
        <row r="7391">
          <cell r="G7391" t="str">
            <v xml:space="preserve">Phường Lê Hồng Phong   </v>
          </cell>
          <cell r="I7391" t="str">
            <v>50701</v>
          </cell>
        </row>
        <row r="7392">
          <cell r="G7392" t="str">
            <v xml:space="preserve">Phường Trần Hưng Đạo       </v>
          </cell>
          <cell r="I7392" t="str">
            <v>50701</v>
          </cell>
        </row>
        <row r="7393">
          <cell r="G7393" t="str">
            <v>Phường Ngô Mây</v>
          </cell>
          <cell r="I7393" t="str">
            <v>50701</v>
          </cell>
        </row>
        <row r="7394">
          <cell r="G7394" t="str">
            <v xml:space="preserve">Phường Lê Lợi     </v>
          </cell>
          <cell r="I7394" t="str">
            <v>50701</v>
          </cell>
        </row>
        <row r="7395">
          <cell r="G7395" t="str">
            <v xml:space="preserve">Phường Bùi Thị Xuân </v>
          </cell>
          <cell r="I7395" t="str">
            <v>50701</v>
          </cell>
        </row>
        <row r="7396">
          <cell r="G7396" t="str">
            <v>Phường Nguyễn Văn Cừ</v>
          </cell>
          <cell r="I7396" t="str">
            <v>50701</v>
          </cell>
        </row>
        <row r="7397">
          <cell r="G7397" t="str">
            <v>Xã Nhơn Lý</v>
          </cell>
          <cell r="I7397" t="str">
            <v>50701</v>
          </cell>
        </row>
        <row r="7398">
          <cell r="G7398" t="str">
            <v>Xã Nhơn Hội</v>
          </cell>
          <cell r="I7398" t="str">
            <v>50701</v>
          </cell>
        </row>
        <row r="7399">
          <cell r="G7399" t="str">
            <v>Xã Nhơn Hải</v>
          </cell>
          <cell r="I7399" t="str">
            <v>50701</v>
          </cell>
        </row>
        <row r="7400">
          <cell r="G7400" t="str">
            <v>Xã Nhơn Châu</v>
          </cell>
          <cell r="I7400" t="str">
            <v>50701</v>
          </cell>
        </row>
        <row r="7401">
          <cell r="G7401" t="str">
            <v xml:space="preserve">Xã Phước Mỹ </v>
          </cell>
          <cell r="I7401" t="str">
            <v>50701</v>
          </cell>
        </row>
        <row r="7402">
          <cell r="G7402" t="str">
            <v>Xã An Tân</v>
          </cell>
          <cell r="I7402" t="str">
            <v>50703</v>
          </cell>
        </row>
        <row r="7403">
          <cell r="G7403" t="str">
            <v xml:space="preserve">Xã An Hưng </v>
          </cell>
          <cell r="I7403" t="str">
            <v>50703</v>
          </cell>
        </row>
        <row r="7404">
          <cell r="G7404" t="str">
            <v>Xã An Toàn</v>
          </cell>
          <cell r="I7404" t="str">
            <v>50703</v>
          </cell>
        </row>
        <row r="7405">
          <cell r="G7405" t="str">
            <v>Xã An Quang</v>
          </cell>
          <cell r="I7405" t="str">
            <v>50703</v>
          </cell>
        </row>
        <row r="7406">
          <cell r="G7406" t="str">
            <v>Xã An Trung</v>
          </cell>
          <cell r="I7406" t="str">
            <v>50703</v>
          </cell>
        </row>
        <row r="7407">
          <cell r="G7407" t="str">
            <v>Xã An Dũng</v>
          </cell>
          <cell r="I7407" t="str">
            <v>50703</v>
          </cell>
        </row>
        <row r="7408">
          <cell r="G7408" t="str">
            <v xml:space="preserve">Xã An Vinh </v>
          </cell>
          <cell r="I7408" t="str">
            <v>50703</v>
          </cell>
        </row>
        <row r="7409">
          <cell r="G7409" t="str">
            <v xml:space="preserve">Xã An Hòa    </v>
          </cell>
          <cell r="I7409" t="str">
            <v>50703</v>
          </cell>
        </row>
        <row r="7410">
          <cell r="G7410" t="str">
            <v>Xã An Nghĩa</v>
          </cell>
          <cell r="I7410" t="str">
            <v>50703</v>
          </cell>
        </row>
        <row r="7411">
          <cell r="G7411" t="str">
            <v xml:space="preserve">Thị trấn An Lão </v>
          </cell>
          <cell r="I7411" t="str">
            <v>50703</v>
          </cell>
        </row>
        <row r="7412">
          <cell r="G7412" t="str">
            <v>Xã Tam Quan Nam</v>
          </cell>
          <cell r="I7412" t="str">
            <v>50705</v>
          </cell>
        </row>
        <row r="7413">
          <cell r="G7413" t="str">
            <v>Xã Hòai Sơn</v>
          </cell>
          <cell r="I7413" t="str">
            <v>50705</v>
          </cell>
        </row>
        <row r="7414">
          <cell r="G7414" t="str">
            <v>Xã Tam Quan Bắc</v>
          </cell>
          <cell r="I7414" t="str">
            <v>50705</v>
          </cell>
        </row>
        <row r="7415">
          <cell r="G7415" t="str">
            <v>Xã Hòai Thanh</v>
          </cell>
          <cell r="I7415" t="str">
            <v>50705</v>
          </cell>
        </row>
        <row r="7416">
          <cell r="G7416" t="str">
            <v>Xã Hòai Mỹ</v>
          </cell>
          <cell r="I7416" t="str">
            <v>50705</v>
          </cell>
        </row>
        <row r="7417">
          <cell r="G7417" t="str">
            <v>Thị trấn Tam Quan</v>
          </cell>
          <cell r="I7417" t="str">
            <v>50705</v>
          </cell>
        </row>
        <row r="7418">
          <cell r="G7418" t="str">
            <v>Thị trấn Bồng Sơn</v>
          </cell>
          <cell r="I7418" t="str">
            <v>50705</v>
          </cell>
        </row>
        <row r="7419">
          <cell r="G7419" t="str">
            <v>Xã Hòai Châu Bắc</v>
          </cell>
          <cell r="I7419" t="str">
            <v>50705</v>
          </cell>
        </row>
        <row r="7420">
          <cell r="G7420" t="str">
            <v>Xã Hòai Châu</v>
          </cell>
          <cell r="I7420" t="str">
            <v>50705</v>
          </cell>
        </row>
        <row r="7421">
          <cell r="G7421" t="str">
            <v>Xã Hòai Phú</v>
          </cell>
          <cell r="I7421" t="str">
            <v>50705</v>
          </cell>
        </row>
        <row r="7422">
          <cell r="G7422" t="str">
            <v>Xã Hòai Hảo</v>
          </cell>
          <cell r="I7422" t="str">
            <v>50705</v>
          </cell>
        </row>
        <row r="7423">
          <cell r="G7423" t="str">
            <v>Xã Hòai Thanh Tây</v>
          </cell>
          <cell r="I7423" t="str">
            <v>50705</v>
          </cell>
        </row>
        <row r="7424">
          <cell r="G7424" t="str">
            <v>Xã Hòai Hương</v>
          </cell>
          <cell r="I7424" t="str">
            <v>50705</v>
          </cell>
        </row>
        <row r="7425">
          <cell r="G7425" t="str">
            <v>Xã Hòai Tân</v>
          </cell>
          <cell r="I7425" t="str">
            <v>50705</v>
          </cell>
        </row>
        <row r="7426">
          <cell r="G7426" t="str">
            <v>Xã Hòai Hải</v>
          </cell>
          <cell r="I7426" t="str">
            <v>50705</v>
          </cell>
        </row>
        <row r="7427">
          <cell r="G7427" t="str">
            <v>Xã Hòai Xuân</v>
          </cell>
          <cell r="I7427" t="str">
            <v>50705</v>
          </cell>
        </row>
        <row r="7428">
          <cell r="G7428" t="str">
            <v>Xã Hòai Đức</v>
          </cell>
          <cell r="I7428" t="str">
            <v>50705</v>
          </cell>
        </row>
        <row r="7429">
          <cell r="G7429" t="str">
            <v>Xã Ân Mỹ</v>
          </cell>
          <cell r="I7429" t="str">
            <v>50707</v>
          </cell>
        </row>
        <row r="7430">
          <cell r="G7430" t="str">
            <v>Xã Ân Hảo Tây</v>
          </cell>
          <cell r="I7430" t="str">
            <v>50707</v>
          </cell>
        </row>
        <row r="7431">
          <cell r="G7431" t="str">
            <v>Xã Ân Hảo Đông</v>
          </cell>
          <cell r="I7431" t="str">
            <v>50707</v>
          </cell>
        </row>
        <row r="7432">
          <cell r="G7432" t="str">
            <v>Xã Ân Tín</v>
          </cell>
          <cell r="I7432" t="str">
            <v>50707</v>
          </cell>
        </row>
        <row r="7433">
          <cell r="G7433" t="str">
            <v>Xã Ân Hữu</v>
          </cell>
          <cell r="I7433" t="str">
            <v>50707</v>
          </cell>
        </row>
        <row r="7434">
          <cell r="G7434" t="str">
            <v>Xã Ân Tường Đông</v>
          </cell>
          <cell r="I7434" t="str">
            <v>50707</v>
          </cell>
        </row>
        <row r="7435">
          <cell r="G7435" t="str">
            <v>Thị trấn Tăng Bạt Hổ</v>
          </cell>
          <cell r="I7435" t="str">
            <v>50707</v>
          </cell>
        </row>
        <row r="7436">
          <cell r="G7436" t="str">
            <v>Xã Ân Sơn</v>
          </cell>
          <cell r="I7436" t="str">
            <v>50707</v>
          </cell>
        </row>
        <row r="7437">
          <cell r="G7437" t="str">
            <v>Xã Đăk Mang</v>
          </cell>
          <cell r="I7437" t="str">
            <v>50707</v>
          </cell>
        </row>
        <row r="7438">
          <cell r="G7438" t="str">
            <v>Xã Ân Thạnh</v>
          </cell>
          <cell r="I7438" t="str">
            <v>50707</v>
          </cell>
        </row>
        <row r="7439">
          <cell r="G7439" t="str">
            <v>Xã Ân Phong</v>
          </cell>
          <cell r="I7439" t="str">
            <v>50707</v>
          </cell>
        </row>
        <row r="7440">
          <cell r="G7440" t="str">
            <v>Xã Ân Đức</v>
          </cell>
          <cell r="I7440" t="str">
            <v>50707</v>
          </cell>
        </row>
        <row r="7441">
          <cell r="G7441" t="str">
            <v>Xã Bok Tới</v>
          </cell>
          <cell r="I7441" t="str">
            <v>50707</v>
          </cell>
        </row>
        <row r="7442">
          <cell r="G7442" t="str">
            <v>Xã Ân Tường Tây</v>
          </cell>
          <cell r="I7442" t="str">
            <v>50707</v>
          </cell>
        </row>
        <row r="7443">
          <cell r="G7443" t="str">
            <v xml:space="preserve">Xã Ân Nghĩa </v>
          </cell>
          <cell r="I7443" t="str">
            <v>50707</v>
          </cell>
        </row>
        <row r="7444">
          <cell r="G7444" t="str">
            <v>Thị trấn Phù Mỹ</v>
          </cell>
          <cell r="I7444" t="str">
            <v>50709</v>
          </cell>
        </row>
        <row r="7445">
          <cell r="G7445" t="str">
            <v>Xã Mỹ Chánh</v>
          </cell>
          <cell r="I7445" t="str">
            <v>50709</v>
          </cell>
        </row>
        <row r="7446">
          <cell r="G7446" t="str">
            <v>Xã Mỹ Châu</v>
          </cell>
          <cell r="I7446" t="str">
            <v>50709</v>
          </cell>
        </row>
        <row r="7447">
          <cell r="G7447" t="str">
            <v>Xã Mỹ Lợi</v>
          </cell>
          <cell r="I7447" t="str">
            <v>50709</v>
          </cell>
        </row>
        <row r="7448">
          <cell r="G7448" t="str">
            <v xml:space="preserve">Xã Mỹ Thọ </v>
          </cell>
          <cell r="I7448" t="str">
            <v>50709</v>
          </cell>
        </row>
        <row r="7449">
          <cell r="G7449" t="str">
            <v>Xã Mỹ Quang</v>
          </cell>
          <cell r="I7449" t="str">
            <v>50709</v>
          </cell>
        </row>
        <row r="7450">
          <cell r="G7450" t="str">
            <v>Xã Mỹ Chánh Tây</v>
          </cell>
          <cell r="I7450" t="str">
            <v>50709</v>
          </cell>
        </row>
        <row r="7451">
          <cell r="G7451" t="str">
            <v>Thị trấn Bình Dương</v>
          </cell>
          <cell r="I7451" t="str">
            <v>50709</v>
          </cell>
        </row>
        <row r="7452">
          <cell r="G7452" t="str">
            <v xml:space="preserve">Xã Mỹ Đức </v>
          </cell>
          <cell r="I7452" t="str">
            <v>50709</v>
          </cell>
        </row>
        <row r="7453">
          <cell r="G7453" t="str">
            <v xml:space="preserve">Xã Mỹ Thắng </v>
          </cell>
          <cell r="I7453" t="str">
            <v>50709</v>
          </cell>
        </row>
        <row r="7454">
          <cell r="G7454" t="str">
            <v xml:space="preserve">Xã Mỹ Lộc   </v>
          </cell>
          <cell r="I7454" t="str">
            <v>50709</v>
          </cell>
        </row>
        <row r="7455">
          <cell r="G7455" t="str">
            <v xml:space="preserve">Xã Mỹ An </v>
          </cell>
          <cell r="I7455" t="str">
            <v>50709</v>
          </cell>
        </row>
        <row r="7456">
          <cell r="G7456" t="str">
            <v>Xã Mỹ Phong</v>
          </cell>
          <cell r="I7456" t="str">
            <v>50709</v>
          </cell>
        </row>
        <row r="7457">
          <cell r="G7457" t="str">
            <v>Xã Mỹ Trinh</v>
          </cell>
          <cell r="I7457" t="str">
            <v>50709</v>
          </cell>
        </row>
        <row r="7458">
          <cell r="G7458" t="str">
            <v xml:space="preserve">Xã Mỹ Hòa </v>
          </cell>
          <cell r="I7458" t="str">
            <v>50709</v>
          </cell>
        </row>
        <row r="7459">
          <cell r="G7459" t="str">
            <v xml:space="preserve">Xã Mỹ Thành    </v>
          </cell>
          <cell r="I7459" t="str">
            <v>50709</v>
          </cell>
        </row>
        <row r="7460">
          <cell r="G7460" t="str">
            <v>Xã Mỹ Hiệp</v>
          </cell>
          <cell r="I7460" t="str">
            <v>50709</v>
          </cell>
        </row>
        <row r="7461">
          <cell r="G7461" t="str">
            <v>Xã Mỹ Tài</v>
          </cell>
          <cell r="I7461" t="str">
            <v>50709</v>
          </cell>
        </row>
        <row r="7462">
          <cell r="G7462" t="str">
            <v>Xã Mỹ Cát</v>
          </cell>
          <cell r="I7462" t="str">
            <v>50709</v>
          </cell>
        </row>
        <row r="7463">
          <cell r="G7463" t="str">
            <v xml:space="preserve">Xã Vĩnh Thịnh  </v>
          </cell>
          <cell r="I7463" t="str">
            <v>50711</v>
          </cell>
        </row>
        <row r="7464">
          <cell r="G7464" t="str">
            <v>Xã Vĩnh Hiệp</v>
          </cell>
          <cell r="I7464" t="str">
            <v>50711</v>
          </cell>
        </row>
        <row r="7465">
          <cell r="G7465" t="str">
            <v xml:space="preserve">Xã Vĩnh Sơn   </v>
          </cell>
          <cell r="I7465" t="str">
            <v>50711</v>
          </cell>
        </row>
        <row r="7466">
          <cell r="G7466" t="str">
            <v xml:space="preserve">Xã Vĩnh Kim </v>
          </cell>
          <cell r="I7466" t="str">
            <v>50711</v>
          </cell>
        </row>
        <row r="7467">
          <cell r="G7467" t="str">
            <v xml:space="preserve">Xã Vĩnh Hòa   </v>
          </cell>
          <cell r="I7467" t="str">
            <v>50711</v>
          </cell>
        </row>
        <row r="7468">
          <cell r="G7468" t="str">
            <v xml:space="preserve">Xã Vĩnh Hảo </v>
          </cell>
          <cell r="I7468" t="str">
            <v>50711</v>
          </cell>
        </row>
        <row r="7469">
          <cell r="G7469" t="str">
            <v xml:space="preserve">Xã Vĩnh Quang   </v>
          </cell>
          <cell r="I7469" t="str">
            <v>50711</v>
          </cell>
        </row>
        <row r="7470">
          <cell r="G7470" t="str">
            <v>Thị trấn Vĩnh Thạnh</v>
          </cell>
          <cell r="I7470" t="str">
            <v>50711</v>
          </cell>
        </row>
        <row r="7471">
          <cell r="G7471" t="str">
            <v>Xã Vĩnh Thuận</v>
          </cell>
          <cell r="I7471" t="str">
            <v>50711</v>
          </cell>
        </row>
        <row r="7472">
          <cell r="G7472" t="str">
            <v>Xã Cát Trinh</v>
          </cell>
          <cell r="I7472" t="str">
            <v>50713</v>
          </cell>
        </row>
        <row r="7473">
          <cell r="G7473" t="str">
            <v>Xã Cát Minh</v>
          </cell>
          <cell r="I7473" t="str">
            <v>50713</v>
          </cell>
        </row>
        <row r="7474">
          <cell r="G7474" t="str">
            <v xml:space="preserve">Xã Cát Tân </v>
          </cell>
          <cell r="I7474" t="str">
            <v>50713</v>
          </cell>
        </row>
        <row r="7475">
          <cell r="G7475" t="str">
            <v>Xã Cát Hanh</v>
          </cell>
          <cell r="I7475" t="str">
            <v>50713</v>
          </cell>
        </row>
        <row r="7476">
          <cell r="G7476" t="str">
            <v>Xã Cát Thành</v>
          </cell>
          <cell r="I7476" t="str">
            <v>50713</v>
          </cell>
        </row>
        <row r="7477">
          <cell r="G7477" t="str">
            <v>Xã Cát Hải</v>
          </cell>
          <cell r="I7477" t="str">
            <v>50713</v>
          </cell>
        </row>
        <row r="7478">
          <cell r="G7478" t="str">
            <v>Xã Cát Hiệp</v>
          </cell>
          <cell r="I7478" t="str">
            <v>50713</v>
          </cell>
        </row>
        <row r="7479">
          <cell r="G7479" t="str">
            <v>Xã Cát Nhơn</v>
          </cell>
          <cell r="I7479" t="str">
            <v>50713</v>
          </cell>
        </row>
        <row r="7480">
          <cell r="G7480" t="str">
            <v>Xã Cát Hưng</v>
          </cell>
          <cell r="I7480" t="str">
            <v>50713</v>
          </cell>
        </row>
        <row r="7481">
          <cell r="G7481" t="str">
            <v>Xã Cát Tường</v>
          </cell>
          <cell r="I7481" t="str">
            <v>50713</v>
          </cell>
        </row>
        <row r="7482">
          <cell r="G7482" t="str">
            <v>Xã Cát Tiến</v>
          </cell>
          <cell r="I7482" t="str">
            <v>50713</v>
          </cell>
        </row>
        <row r="7483">
          <cell r="G7483" t="str">
            <v>Xã Cát Thắng</v>
          </cell>
          <cell r="I7483" t="str">
            <v>50713</v>
          </cell>
        </row>
        <row r="7484">
          <cell r="G7484" t="str">
            <v>Xã Cát Chánh</v>
          </cell>
          <cell r="I7484" t="str">
            <v>50713</v>
          </cell>
        </row>
        <row r="7485">
          <cell r="G7485" t="str">
            <v>Xã Cát Lâm</v>
          </cell>
          <cell r="I7485" t="str">
            <v>50713</v>
          </cell>
        </row>
        <row r="7486">
          <cell r="G7486" t="str">
            <v>Thị trấn Ngô Mây</v>
          </cell>
          <cell r="I7486" t="str">
            <v>50713</v>
          </cell>
        </row>
        <row r="7487">
          <cell r="G7487" t="str">
            <v>Xã Cát Sơn</v>
          </cell>
          <cell r="I7487" t="str">
            <v>50713</v>
          </cell>
        </row>
        <row r="7488">
          <cell r="G7488" t="str">
            <v>Xã Cát Khánh</v>
          </cell>
          <cell r="I7488" t="str">
            <v>50713</v>
          </cell>
        </row>
        <row r="7489">
          <cell r="G7489" t="str">
            <v>Xã Cát Tài</v>
          </cell>
          <cell r="I7489" t="str">
            <v>50713</v>
          </cell>
        </row>
        <row r="7490">
          <cell r="G7490" t="str">
            <v xml:space="preserve">Xã Vĩnh An  </v>
          </cell>
          <cell r="I7490" t="str">
            <v>50715</v>
          </cell>
        </row>
        <row r="7491">
          <cell r="G7491" t="str">
            <v>Thị trấn Phú Phong</v>
          </cell>
          <cell r="I7491" t="str">
            <v>50715</v>
          </cell>
        </row>
        <row r="7492">
          <cell r="G7492" t="str">
            <v xml:space="preserve">Xã Bình Thành  </v>
          </cell>
          <cell r="I7492" t="str">
            <v>50715</v>
          </cell>
        </row>
        <row r="7493">
          <cell r="G7493" t="str">
            <v>Xã Bình Tường</v>
          </cell>
          <cell r="I7493" t="str">
            <v>50715</v>
          </cell>
        </row>
        <row r="7494">
          <cell r="G7494" t="str">
            <v>Xã Bình Nghi</v>
          </cell>
          <cell r="I7494" t="str">
            <v>50715</v>
          </cell>
        </row>
        <row r="7495">
          <cell r="G7495" t="str">
            <v xml:space="preserve">Xã Bình Tân </v>
          </cell>
          <cell r="I7495" t="str">
            <v>50715</v>
          </cell>
        </row>
        <row r="7496">
          <cell r="G7496" t="str">
            <v>Xã Tây Thuận</v>
          </cell>
          <cell r="I7496" t="str">
            <v>50715</v>
          </cell>
        </row>
        <row r="7497">
          <cell r="G7497" t="str">
            <v xml:space="preserve">Xã Bình Thuận   </v>
          </cell>
          <cell r="I7497" t="str">
            <v>50715</v>
          </cell>
        </row>
        <row r="7498">
          <cell r="G7498" t="str">
            <v xml:space="preserve">Xã Tây Giang </v>
          </cell>
          <cell r="I7498" t="str">
            <v>50715</v>
          </cell>
        </row>
        <row r="7499">
          <cell r="G7499" t="str">
            <v xml:space="preserve">Xã Tây An </v>
          </cell>
          <cell r="I7499" t="str">
            <v>50715</v>
          </cell>
        </row>
        <row r="7500">
          <cell r="G7500" t="str">
            <v xml:space="preserve">Xã Bình Hòa  </v>
          </cell>
          <cell r="I7500" t="str">
            <v>50715</v>
          </cell>
        </row>
        <row r="7501">
          <cell r="G7501" t="str">
            <v>Xã Tây Bình</v>
          </cell>
          <cell r="I7501" t="str">
            <v>50715</v>
          </cell>
        </row>
        <row r="7502">
          <cell r="G7502" t="str">
            <v>Xã Tây Vinh</v>
          </cell>
          <cell r="I7502" t="str">
            <v>50715</v>
          </cell>
        </row>
        <row r="7503">
          <cell r="G7503" t="str">
            <v>Xã Tây Xuân</v>
          </cell>
          <cell r="I7503" t="str">
            <v>50715</v>
          </cell>
        </row>
        <row r="7504">
          <cell r="G7504" t="str">
            <v>Xã Tây Phú</v>
          </cell>
          <cell r="I7504" t="str">
            <v>50715</v>
          </cell>
        </row>
        <row r="7505">
          <cell r="G7505" t="str">
            <v>Phường Đập Đá</v>
          </cell>
          <cell r="I7505" t="str">
            <v>50717</v>
          </cell>
        </row>
        <row r="7506">
          <cell r="G7506" t="str">
            <v>Xã Nhơn Tân</v>
          </cell>
          <cell r="I7506" t="str">
            <v>50717</v>
          </cell>
        </row>
        <row r="7507">
          <cell r="G7507" t="str">
            <v>Phường Bình Định</v>
          </cell>
          <cell r="I7507" t="str">
            <v>50717</v>
          </cell>
        </row>
        <row r="7508">
          <cell r="G7508" t="str">
            <v>Xã Nhơn Hạnh</v>
          </cell>
          <cell r="I7508" t="str">
            <v>50717</v>
          </cell>
        </row>
        <row r="7509">
          <cell r="G7509" t="str">
            <v>Xã Nhơn Phúc</v>
          </cell>
          <cell r="I7509" t="str">
            <v>50717</v>
          </cell>
        </row>
        <row r="7510">
          <cell r="G7510" t="str">
            <v>Phường Nhơn Hòa</v>
          </cell>
          <cell r="I7510" t="str">
            <v>50717</v>
          </cell>
        </row>
        <row r="7511">
          <cell r="G7511" t="str">
            <v>Xã Nhơn Mỹ</v>
          </cell>
          <cell r="I7511" t="str">
            <v>50717</v>
          </cell>
        </row>
        <row r="7512">
          <cell r="G7512" t="str">
            <v>Phường Nhơn Thành</v>
          </cell>
          <cell r="I7512" t="str">
            <v>50717</v>
          </cell>
        </row>
        <row r="7513">
          <cell r="G7513" t="str">
            <v>Xã Nhơn Hậu</v>
          </cell>
          <cell r="I7513" t="str">
            <v>50717</v>
          </cell>
        </row>
        <row r="7514">
          <cell r="G7514" t="str">
            <v>Xã Nhơn Phong</v>
          </cell>
          <cell r="I7514" t="str">
            <v>50717</v>
          </cell>
        </row>
        <row r="7515">
          <cell r="G7515" t="str">
            <v>Xã Nhơn An</v>
          </cell>
          <cell r="I7515" t="str">
            <v>50717</v>
          </cell>
        </row>
        <row r="7516">
          <cell r="G7516" t="str">
            <v>Phường Nhơn Hưng</v>
          </cell>
          <cell r="I7516" t="str">
            <v>50717</v>
          </cell>
        </row>
        <row r="7517">
          <cell r="G7517" t="str">
            <v>Xã Nhơn Khánh</v>
          </cell>
          <cell r="I7517" t="str">
            <v>50717</v>
          </cell>
        </row>
        <row r="7518">
          <cell r="G7518" t="str">
            <v>Xã Nhơn Lộc</v>
          </cell>
          <cell r="I7518" t="str">
            <v>50717</v>
          </cell>
        </row>
        <row r="7519">
          <cell r="G7519" t="str">
            <v>Xã Nhơn Thọ</v>
          </cell>
          <cell r="I7519" t="str">
            <v>50717</v>
          </cell>
        </row>
        <row r="7520">
          <cell r="G7520" t="str">
            <v>Xã Phước Nghĩa</v>
          </cell>
          <cell r="I7520" t="str">
            <v>50719</v>
          </cell>
        </row>
        <row r="7521">
          <cell r="G7521" t="str">
            <v>Xã Phước Thuận</v>
          </cell>
          <cell r="I7521" t="str">
            <v>50719</v>
          </cell>
        </row>
        <row r="7522">
          <cell r="G7522" t="str">
            <v>Xã Phước Sơn</v>
          </cell>
          <cell r="I7522" t="str">
            <v>50719</v>
          </cell>
        </row>
        <row r="7523">
          <cell r="G7523" t="str">
            <v>Thị trấn Diêu Trì</v>
          </cell>
          <cell r="I7523" t="str">
            <v>50719</v>
          </cell>
        </row>
        <row r="7524">
          <cell r="G7524" t="str">
            <v>Thị trấn Tuy Phước</v>
          </cell>
          <cell r="I7524" t="str">
            <v>50719</v>
          </cell>
        </row>
        <row r="7525">
          <cell r="G7525" t="str">
            <v>Xã Phước Thắng</v>
          </cell>
          <cell r="I7525" t="str">
            <v>50719</v>
          </cell>
        </row>
        <row r="7526">
          <cell r="G7526" t="str">
            <v>Xã Phước Hưng</v>
          </cell>
          <cell r="I7526" t="str">
            <v>50719</v>
          </cell>
        </row>
        <row r="7527">
          <cell r="G7527" t="str">
            <v>Xã Phước Quang</v>
          </cell>
          <cell r="I7527" t="str">
            <v>50719</v>
          </cell>
        </row>
        <row r="7528">
          <cell r="G7528" t="str">
            <v xml:space="preserve">Xã Phước Hòa </v>
          </cell>
          <cell r="I7528" t="str">
            <v>50719</v>
          </cell>
        </row>
        <row r="7529">
          <cell r="G7529" t="str">
            <v xml:space="preserve">Xã Phước Hiệp </v>
          </cell>
          <cell r="I7529" t="str">
            <v>50719</v>
          </cell>
        </row>
        <row r="7530">
          <cell r="G7530" t="str">
            <v xml:space="preserve">Xã Phước Lộc </v>
          </cell>
          <cell r="I7530" t="str">
            <v>50719</v>
          </cell>
        </row>
        <row r="7531">
          <cell r="G7531" t="str">
            <v>Xã Phước An</v>
          </cell>
          <cell r="I7531" t="str">
            <v>50719</v>
          </cell>
        </row>
        <row r="7532">
          <cell r="G7532" t="str">
            <v xml:space="preserve">Xã Phước Thành </v>
          </cell>
          <cell r="I7532" t="str">
            <v>50719</v>
          </cell>
        </row>
        <row r="7533">
          <cell r="G7533" t="str">
            <v>Thị trấn Vân Canh</v>
          </cell>
          <cell r="I7533" t="str">
            <v>50721</v>
          </cell>
        </row>
        <row r="7534">
          <cell r="G7534" t="str">
            <v>Xã Canh Thuận</v>
          </cell>
          <cell r="I7534" t="str">
            <v>50721</v>
          </cell>
        </row>
        <row r="7535">
          <cell r="G7535" t="str">
            <v>Xã Canh Liên</v>
          </cell>
          <cell r="I7535" t="str">
            <v>50721</v>
          </cell>
        </row>
        <row r="7536">
          <cell r="G7536" t="str">
            <v>Xã Canh Hiệp</v>
          </cell>
          <cell r="I7536" t="str">
            <v>50721</v>
          </cell>
        </row>
        <row r="7537">
          <cell r="G7537" t="str">
            <v>Xã Canh Vinh</v>
          </cell>
          <cell r="I7537" t="str">
            <v>50721</v>
          </cell>
        </row>
        <row r="7538">
          <cell r="G7538" t="str">
            <v>Xã Canh Hiển</v>
          </cell>
          <cell r="I7538" t="str">
            <v>50721</v>
          </cell>
        </row>
        <row r="7539">
          <cell r="G7539" t="str">
            <v>Xã Canh Hòa</v>
          </cell>
          <cell r="I7539" t="str">
            <v>50721</v>
          </cell>
        </row>
        <row r="7540">
          <cell r="G7540" t="str">
            <v xml:space="preserve">Phường 5 </v>
          </cell>
          <cell r="I7540" t="str">
            <v>50901</v>
          </cell>
        </row>
        <row r="7541">
          <cell r="G7541" t="str">
            <v xml:space="preserve">Phường 2  </v>
          </cell>
          <cell r="I7541" t="str">
            <v>50901</v>
          </cell>
        </row>
        <row r="7542">
          <cell r="G7542" t="str">
            <v xml:space="preserve">Phường 4 </v>
          </cell>
          <cell r="I7542" t="str">
            <v>50901</v>
          </cell>
        </row>
        <row r="7543">
          <cell r="G7543" t="str">
            <v>Xã Hòa Kiến</v>
          </cell>
          <cell r="I7543" t="str">
            <v>50901</v>
          </cell>
        </row>
        <row r="7544">
          <cell r="G7544" t="str">
            <v xml:space="preserve">Phường 1  </v>
          </cell>
          <cell r="I7544" t="str">
            <v>50901</v>
          </cell>
        </row>
        <row r="7545">
          <cell r="G7545" t="str">
            <v>Phường 8</v>
          </cell>
          <cell r="I7545" t="str">
            <v>50901</v>
          </cell>
        </row>
        <row r="7546">
          <cell r="G7546" t="str">
            <v>Phường 9</v>
          </cell>
          <cell r="I7546" t="str">
            <v>50901</v>
          </cell>
        </row>
        <row r="7547">
          <cell r="G7547" t="str">
            <v xml:space="preserve">Phường 3  </v>
          </cell>
          <cell r="I7547" t="str">
            <v>50901</v>
          </cell>
        </row>
        <row r="7548">
          <cell r="G7548" t="str">
            <v>Phường 7</v>
          </cell>
          <cell r="I7548" t="str">
            <v>50901</v>
          </cell>
        </row>
        <row r="7549">
          <cell r="G7549" t="str">
            <v>Phường 6</v>
          </cell>
          <cell r="I7549" t="str">
            <v>50901</v>
          </cell>
        </row>
        <row r="7550">
          <cell r="G7550" t="str">
            <v>Xã Bình Kiến</v>
          </cell>
          <cell r="I7550" t="str">
            <v>50901</v>
          </cell>
        </row>
        <row r="7551">
          <cell r="G7551" t="str">
            <v>Xã Bình Ngọc</v>
          </cell>
          <cell r="I7551" t="str">
            <v>50901</v>
          </cell>
        </row>
        <row r="7552">
          <cell r="G7552" t="str">
            <v xml:space="preserve">Xã An Phú  </v>
          </cell>
          <cell r="I7552" t="str">
            <v>50901</v>
          </cell>
        </row>
        <row r="7553">
          <cell r="G7553" t="str">
            <v>Phường Phú Lâm</v>
          </cell>
          <cell r="I7553" t="str">
            <v>50901</v>
          </cell>
        </row>
        <row r="7554">
          <cell r="G7554" t="str">
            <v>Phường Phú Thạnh</v>
          </cell>
          <cell r="I7554" t="str">
            <v>50901</v>
          </cell>
        </row>
        <row r="7555">
          <cell r="G7555" t="str">
            <v>Phường Phú Đông</v>
          </cell>
          <cell r="I7555" t="str">
            <v>50901</v>
          </cell>
        </row>
        <row r="7556">
          <cell r="G7556" t="str">
            <v>Xã Xuân Quang 3</v>
          </cell>
          <cell r="I7556" t="str">
            <v>50903</v>
          </cell>
        </row>
        <row r="7557">
          <cell r="G7557" t="str">
            <v>Xã Xuân Lãnh</v>
          </cell>
          <cell r="I7557" t="str">
            <v>50903</v>
          </cell>
        </row>
        <row r="7558">
          <cell r="G7558" t="str">
            <v>Xã Xuân Quang 2</v>
          </cell>
          <cell r="I7558" t="str">
            <v>50903</v>
          </cell>
        </row>
        <row r="7559">
          <cell r="G7559" t="str">
            <v>Thị trấn La Hai</v>
          </cell>
          <cell r="I7559" t="str">
            <v>50903</v>
          </cell>
        </row>
        <row r="7560">
          <cell r="G7560" t="str">
            <v xml:space="preserve">Xã Đa Lộc  </v>
          </cell>
          <cell r="I7560" t="str">
            <v>50903</v>
          </cell>
        </row>
        <row r="7561">
          <cell r="G7561" t="str">
            <v>Xã Phú Mỡ</v>
          </cell>
          <cell r="I7561" t="str">
            <v>50903</v>
          </cell>
        </row>
        <row r="7562">
          <cell r="G7562" t="str">
            <v xml:space="preserve">Xã Xuân Long  </v>
          </cell>
          <cell r="I7562" t="str">
            <v>50903</v>
          </cell>
        </row>
        <row r="7563">
          <cell r="G7563" t="str">
            <v>Xã Xuân Quang 1</v>
          </cell>
          <cell r="I7563" t="str">
            <v>50903</v>
          </cell>
        </row>
        <row r="7564">
          <cell r="G7564" t="str">
            <v>Xã Xuân Sơn Bắc</v>
          </cell>
          <cell r="I7564" t="str">
            <v>50903</v>
          </cell>
        </row>
        <row r="7565">
          <cell r="G7565" t="str">
            <v>Xã Xuân Sơn Nam</v>
          </cell>
          <cell r="I7565" t="str">
            <v>50903</v>
          </cell>
        </row>
        <row r="7566">
          <cell r="G7566" t="str">
            <v>Xã Xuân Phước</v>
          </cell>
          <cell r="I7566" t="str">
            <v>50903</v>
          </cell>
        </row>
        <row r="7567">
          <cell r="G7567" t="str">
            <v xml:space="preserve">Xã Xuân Lâm   </v>
          </cell>
          <cell r="I7567" t="str">
            <v>50905</v>
          </cell>
        </row>
        <row r="7568">
          <cell r="G7568" t="str">
            <v xml:space="preserve">Xã Xuân Phương   </v>
          </cell>
          <cell r="I7568" t="str">
            <v>50905</v>
          </cell>
        </row>
        <row r="7569">
          <cell r="G7569" t="str">
            <v xml:space="preserve">Xã Xuân Hải </v>
          </cell>
          <cell r="I7569" t="str">
            <v>50905</v>
          </cell>
        </row>
        <row r="7570">
          <cell r="G7570" t="str">
            <v>Xã Xuân Cảnh</v>
          </cell>
          <cell r="I7570" t="str">
            <v>50905</v>
          </cell>
        </row>
        <row r="7571">
          <cell r="G7571" t="str">
            <v>Xã Xuân Thọ 2</v>
          </cell>
          <cell r="I7571" t="str">
            <v>50905</v>
          </cell>
        </row>
        <row r="7572">
          <cell r="G7572" t="str">
            <v xml:space="preserve">Xã Xuân Lộc      </v>
          </cell>
          <cell r="I7572" t="str">
            <v>50905</v>
          </cell>
        </row>
        <row r="7573">
          <cell r="G7573" t="str">
            <v xml:space="preserve">Xã Xuân Bình </v>
          </cell>
          <cell r="I7573" t="str">
            <v>50905</v>
          </cell>
        </row>
        <row r="7574">
          <cell r="G7574" t="str">
            <v xml:space="preserve">Xã Xuân Hòa        </v>
          </cell>
          <cell r="I7574" t="str">
            <v>50905</v>
          </cell>
        </row>
        <row r="7575">
          <cell r="G7575" t="str">
            <v xml:space="preserve">Xã Xuân Thịnh </v>
          </cell>
          <cell r="I7575" t="str">
            <v>50905</v>
          </cell>
        </row>
        <row r="7576">
          <cell r="G7576" t="str">
            <v>Xã Xuân Thọ 1</v>
          </cell>
          <cell r="I7576" t="str">
            <v>50905</v>
          </cell>
        </row>
        <row r="7577">
          <cell r="G7577" t="str">
            <v>Phường Xuân Yên</v>
          </cell>
          <cell r="I7577" t="str">
            <v>50905</v>
          </cell>
        </row>
        <row r="7578">
          <cell r="G7578" t="str">
            <v xml:space="preserve">Phường Xuân Phú </v>
          </cell>
          <cell r="I7578" t="str">
            <v>50905</v>
          </cell>
        </row>
        <row r="7579">
          <cell r="G7579" t="str">
            <v>Phường Xuân Thành</v>
          </cell>
          <cell r="I7579" t="str">
            <v>50905</v>
          </cell>
        </row>
        <row r="7580">
          <cell r="G7580" t="str">
            <v>Phường Xuân Đài</v>
          </cell>
          <cell r="I7580" t="str">
            <v>50905</v>
          </cell>
        </row>
        <row r="7581">
          <cell r="G7581" t="str">
            <v xml:space="preserve">Xã An Hòa     </v>
          </cell>
          <cell r="I7581" t="str">
            <v>50907</v>
          </cell>
        </row>
        <row r="7582">
          <cell r="G7582" t="str">
            <v>Thị trấn Chí Thạnh</v>
          </cell>
          <cell r="I7582" t="str">
            <v>50907</v>
          </cell>
        </row>
        <row r="7583">
          <cell r="G7583" t="str">
            <v>Xã An Định</v>
          </cell>
          <cell r="I7583" t="str">
            <v>50907</v>
          </cell>
        </row>
        <row r="7584">
          <cell r="G7584" t="str">
            <v>Xã An Xuân</v>
          </cell>
          <cell r="I7584" t="str">
            <v>50907</v>
          </cell>
        </row>
        <row r="7585">
          <cell r="G7585" t="str">
            <v xml:space="preserve">Xã An Hiệp </v>
          </cell>
          <cell r="I7585" t="str">
            <v>50907</v>
          </cell>
        </row>
        <row r="7586">
          <cell r="G7586" t="str">
            <v>Xã An Dân</v>
          </cell>
          <cell r="I7586" t="str">
            <v>50907</v>
          </cell>
        </row>
        <row r="7587">
          <cell r="G7587" t="str">
            <v>Xã An Ninh Tây</v>
          </cell>
          <cell r="I7587" t="str">
            <v>50907</v>
          </cell>
        </row>
        <row r="7588">
          <cell r="G7588" t="str">
            <v>Xã An Ninh Đông</v>
          </cell>
          <cell r="I7588" t="str">
            <v>50907</v>
          </cell>
        </row>
        <row r="7589">
          <cell r="G7589" t="str">
            <v>Xã An Thạch</v>
          </cell>
          <cell r="I7589" t="str">
            <v>50907</v>
          </cell>
        </row>
        <row r="7590">
          <cell r="G7590" t="str">
            <v>Xã An Nghiệp</v>
          </cell>
          <cell r="I7590" t="str">
            <v>50907</v>
          </cell>
        </row>
        <row r="7591">
          <cell r="G7591" t="str">
            <v xml:space="preserve">Xã An Hải </v>
          </cell>
          <cell r="I7591" t="str">
            <v>50907</v>
          </cell>
        </row>
        <row r="7592">
          <cell r="G7592" t="str">
            <v>Xã An Cư</v>
          </cell>
          <cell r="I7592" t="str">
            <v>50907</v>
          </cell>
        </row>
        <row r="7593">
          <cell r="G7593" t="str">
            <v>Xã An Lĩnh</v>
          </cell>
          <cell r="I7593" t="str">
            <v>50907</v>
          </cell>
        </row>
        <row r="7594">
          <cell r="G7594" t="str">
            <v xml:space="preserve">Xã An Mỹ   </v>
          </cell>
          <cell r="I7594" t="str">
            <v>50907</v>
          </cell>
        </row>
        <row r="7595">
          <cell r="G7595" t="str">
            <v>Xã An Chấn</v>
          </cell>
          <cell r="I7595" t="str">
            <v>50907</v>
          </cell>
        </row>
        <row r="7596">
          <cell r="G7596" t="str">
            <v xml:space="preserve">Xã An Thọ </v>
          </cell>
          <cell r="I7596" t="str">
            <v>50907</v>
          </cell>
        </row>
        <row r="7597">
          <cell r="G7597" t="str">
            <v>Xã Sơn Xuân</v>
          </cell>
          <cell r="I7597" t="str">
            <v>50909</v>
          </cell>
        </row>
        <row r="7598">
          <cell r="G7598" t="str">
            <v>Thị trấn Củng Sơn</v>
          </cell>
          <cell r="I7598" t="str">
            <v>50909</v>
          </cell>
        </row>
        <row r="7599">
          <cell r="G7599" t="str">
            <v>Xã Suối Trai</v>
          </cell>
          <cell r="I7599" t="str">
            <v>50909</v>
          </cell>
        </row>
        <row r="7600">
          <cell r="G7600" t="str">
            <v xml:space="preserve">Xã Sơn Long  </v>
          </cell>
          <cell r="I7600" t="str">
            <v>50909</v>
          </cell>
        </row>
        <row r="7601">
          <cell r="G7601" t="str">
            <v>Xã Cà Lúi</v>
          </cell>
          <cell r="I7601" t="str">
            <v>50909</v>
          </cell>
        </row>
        <row r="7602">
          <cell r="G7602" t="str">
            <v>Xã Sơn Phước</v>
          </cell>
          <cell r="I7602" t="str">
            <v>50909</v>
          </cell>
        </row>
        <row r="7603">
          <cell r="G7603" t="str">
            <v>Xã Sơn Nguyên</v>
          </cell>
          <cell r="I7603" t="str">
            <v>50909</v>
          </cell>
        </row>
        <row r="7604">
          <cell r="G7604" t="str">
            <v>Xã Eachà Rang</v>
          </cell>
          <cell r="I7604" t="str">
            <v>50909</v>
          </cell>
        </row>
        <row r="7605">
          <cell r="G7605" t="str">
            <v>Xã Krông Pa</v>
          </cell>
          <cell r="I7605" t="str">
            <v>50909</v>
          </cell>
        </row>
        <row r="7606">
          <cell r="G7606" t="str">
            <v>Xã Suối Bạc</v>
          </cell>
          <cell r="I7606" t="str">
            <v>50909</v>
          </cell>
        </row>
        <row r="7607">
          <cell r="G7607" t="str">
            <v xml:space="preserve">Xã Sơn Hà      </v>
          </cell>
          <cell r="I7607" t="str">
            <v>50909</v>
          </cell>
        </row>
        <row r="7608">
          <cell r="G7608" t="str">
            <v>Xã Sơn Định</v>
          </cell>
          <cell r="I7608" t="str">
            <v>50909</v>
          </cell>
        </row>
        <row r="7609">
          <cell r="G7609" t="str">
            <v>Xã Phước Tân</v>
          </cell>
          <cell r="I7609" t="str">
            <v>50909</v>
          </cell>
        </row>
        <row r="7610">
          <cell r="G7610" t="str">
            <v>Xã Sơn Hội</v>
          </cell>
          <cell r="I7610" t="str">
            <v>50909</v>
          </cell>
        </row>
        <row r="7611">
          <cell r="G7611" t="str">
            <v>Xã Hòa Tân Đông</v>
          </cell>
          <cell r="I7611" t="str">
            <v>50911</v>
          </cell>
        </row>
        <row r="7612">
          <cell r="G7612" t="str">
            <v>Xã Hòa Xuân Nam</v>
          </cell>
          <cell r="I7612" t="str">
            <v>50911</v>
          </cell>
        </row>
        <row r="7613">
          <cell r="G7613" t="str">
            <v>Xã Hòa Thành</v>
          </cell>
          <cell r="I7613" t="str">
            <v>50911</v>
          </cell>
        </row>
        <row r="7614">
          <cell r="G7614" t="str">
            <v>Xã Hòa Hiệp Bắc</v>
          </cell>
          <cell r="I7614" t="str">
            <v>50911</v>
          </cell>
        </row>
        <row r="7615">
          <cell r="G7615" t="str">
            <v>Thị trấn Hòa Vinh</v>
          </cell>
          <cell r="I7615" t="str">
            <v>50911</v>
          </cell>
        </row>
        <row r="7616">
          <cell r="G7616" t="str">
            <v>Thị trấn Hòa Hiệp Trung</v>
          </cell>
          <cell r="I7616" t="str">
            <v>50911</v>
          </cell>
        </row>
        <row r="7617">
          <cell r="G7617" t="str">
            <v>Xã Hòa Xuân Tây</v>
          </cell>
          <cell r="I7617" t="str">
            <v>50911</v>
          </cell>
        </row>
        <row r="7618">
          <cell r="G7618" t="str">
            <v>Xã Hòa Hiệp Nam</v>
          </cell>
          <cell r="I7618" t="str">
            <v>50911</v>
          </cell>
        </row>
        <row r="7619">
          <cell r="G7619" t="str">
            <v>Xã Hòa Xuân Đông</v>
          </cell>
          <cell r="I7619" t="str">
            <v>50911</v>
          </cell>
        </row>
        <row r="7620">
          <cell r="G7620" t="str">
            <v>Xã Hòa Tâm</v>
          </cell>
          <cell r="I7620" t="str">
            <v>50911</v>
          </cell>
        </row>
        <row r="7621">
          <cell r="G7621" t="str">
            <v xml:space="preserve"> Thị trấn Phú Thứ</v>
          </cell>
          <cell r="I7621" t="str">
            <v>50912</v>
          </cell>
        </row>
        <row r="7622">
          <cell r="G7622" t="str">
            <v xml:space="preserve">Xã Hòa Phú   </v>
          </cell>
          <cell r="I7622" t="str">
            <v>50912</v>
          </cell>
        </row>
        <row r="7623">
          <cell r="G7623" t="str">
            <v>Xã Hòa Mỹ Đông</v>
          </cell>
          <cell r="I7623" t="str">
            <v>50912</v>
          </cell>
        </row>
        <row r="7624">
          <cell r="G7624" t="str">
            <v>Xã Sơn Thành Tây</v>
          </cell>
          <cell r="I7624" t="str">
            <v>50912</v>
          </cell>
        </row>
        <row r="7625">
          <cell r="G7625" t="str">
            <v>Xã Sơn Thành Đông</v>
          </cell>
          <cell r="I7625" t="str">
            <v>50912</v>
          </cell>
        </row>
        <row r="7626">
          <cell r="G7626" t="str">
            <v>Xã Hòa Bình 1</v>
          </cell>
          <cell r="I7626" t="str">
            <v>50912</v>
          </cell>
        </row>
        <row r="7627">
          <cell r="G7627" t="str">
            <v xml:space="preserve">Xã Hòa Phong  </v>
          </cell>
          <cell r="I7627" t="str">
            <v>50912</v>
          </cell>
        </row>
        <row r="7628">
          <cell r="G7628" t="str">
            <v>Xã Hòa Tân Tây</v>
          </cell>
          <cell r="I7628" t="str">
            <v>50912</v>
          </cell>
        </row>
        <row r="7629">
          <cell r="G7629" t="str">
            <v>Xã Hòa Đồng</v>
          </cell>
          <cell r="I7629" t="str">
            <v>50912</v>
          </cell>
        </row>
        <row r="7630">
          <cell r="G7630" t="str">
            <v>Xã Hòa Mỹ Tây</v>
          </cell>
          <cell r="I7630" t="str">
            <v>50912</v>
          </cell>
        </row>
        <row r="7631">
          <cell r="G7631" t="str">
            <v>Xã Hòa Thịnh</v>
          </cell>
          <cell r="I7631" t="str">
            <v>50912</v>
          </cell>
        </row>
        <row r="7632">
          <cell r="G7632" t="str">
            <v xml:space="preserve">Xã Sơn Giang  </v>
          </cell>
          <cell r="I7632" t="str">
            <v>50913</v>
          </cell>
        </row>
        <row r="7633">
          <cell r="G7633" t="str">
            <v>Xã Ea Bá</v>
          </cell>
          <cell r="I7633" t="str">
            <v>50913</v>
          </cell>
        </row>
        <row r="7634">
          <cell r="G7634" t="str">
            <v>Xã EaBia</v>
          </cell>
          <cell r="I7634" t="str">
            <v>50913</v>
          </cell>
        </row>
        <row r="7635">
          <cell r="G7635" t="str">
            <v>Xã Ealy</v>
          </cell>
          <cell r="I7635" t="str">
            <v>50913</v>
          </cell>
        </row>
        <row r="7636">
          <cell r="G7636" t="str">
            <v>Thị trấn Hai Riêng</v>
          </cell>
          <cell r="I7636" t="str">
            <v>50913</v>
          </cell>
        </row>
        <row r="7637">
          <cell r="G7637" t="str">
            <v>Xã Ea Lâm</v>
          </cell>
          <cell r="I7637" t="str">
            <v>50913</v>
          </cell>
        </row>
        <row r="7638">
          <cell r="G7638" t="str">
            <v>Xã Đức Bình Tây</v>
          </cell>
          <cell r="I7638" t="str">
            <v>50913</v>
          </cell>
        </row>
        <row r="7639">
          <cell r="G7639" t="str">
            <v>Xã Đức Bình Đông</v>
          </cell>
          <cell r="I7639" t="str">
            <v>50913</v>
          </cell>
        </row>
        <row r="7640">
          <cell r="G7640" t="str">
            <v>Xã EaBar</v>
          </cell>
          <cell r="I7640" t="str">
            <v>50913</v>
          </cell>
        </row>
        <row r="7641">
          <cell r="G7641" t="str">
            <v>Xã EaTrol</v>
          </cell>
          <cell r="I7641" t="str">
            <v>50913</v>
          </cell>
        </row>
        <row r="7642">
          <cell r="G7642" t="str">
            <v>Xã Sông Hinh</v>
          </cell>
          <cell r="I7642" t="str">
            <v>50913</v>
          </cell>
        </row>
        <row r="7643">
          <cell r="G7643" t="str">
            <v xml:space="preserve">Xã Hòa An </v>
          </cell>
          <cell r="I7643" t="str">
            <v>50915</v>
          </cell>
        </row>
        <row r="7644">
          <cell r="G7644" t="str">
            <v>Xã Hòa Hội</v>
          </cell>
          <cell r="I7644" t="str">
            <v>50915</v>
          </cell>
        </row>
        <row r="7645">
          <cell r="G7645" t="str">
            <v>Xã Hòa Định Đông</v>
          </cell>
          <cell r="I7645" t="str">
            <v>50915</v>
          </cell>
        </row>
        <row r="7646">
          <cell r="G7646" t="str">
            <v>Xã Hòa Quang Bắc</v>
          </cell>
          <cell r="I7646" t="str">
            <v>50915</v>
          </cell>
        </row>
        <row r="7647">
          <cell r="G7647" t="str">
            <v>Xã Hòa Quang Nam</v>
          </cell>
          <cell r="I7647" t="str">
            <v>50915</v>
          </cell>
        </row>
        <row r="7648">
          <cell r="G7648" t="str">
            <v>Xã Hòa Trị</v>
          </cell>
          <cell r="I7648" t="str">
            <v>50915</v>
          </cell>
        </row>
        <row r="7649">
          <cell r="G7649" t="str">
            <v>Xã Hòa Định Tây</v>
          </cell>
          <cell r="I7649" t="str">
            <v>50915</v>
          </cell>
        </row>
        <row r="7650">
          <cell r="G7650" t="str">
            <v xml:space="preserve">Xã Hòa Thắng </v>
          </cell>
          <cell r="I7650" t="str">
            <v>50915</v>
          </cell>
        </row>
        <row r="7651">
          <cell r="G7651" t="str">
            <v>Thị trấn Phú Hòa</v>
          </cell>
          <cell r="I7651" t="str">
            <v>50915</v>
          </cell>
        </row>
        <row r="7652">
          <cell r="G7652" t="str">
            <v xml:space="preserve">Xã Vĩnh Hiệp </v>
          </cell>
          <cell r="I7652" t="str">
            <v>51101</v>
          </cell>
        </row>
        <row r="7653">
          <cell r="G7653" t="str">
            <v>Phường Phước Tân</v>
          </cell>
          <cell r="I7653" t="str">
            <v>51101</v>
          </cell>
        </row>
        <row r="7654">
          <cell r="G7654" t="str">
            <v>Phường Vĩnh Hòa</v>
          </cell>
          <cell r="I7654" t="str">
            <v>51101</v>
          </cell>
        </row>
        <row r="7655">
          <cell r="G7655" t="str">
            <v>Phường Ngọc Hiệp</v>
          </cell>
          <cell r="I7655" t="str">
            <v>51101</v>
          </cell>
        </row>
        <row r="7656">
          <cell r="G7656" t="str">
            <v>Phường Vạn Thạnh</v>
          </cell>
          <cell r="I7656" t="str">
            <v>51101</v>
          </cell>
        </row>
        <row r="7657">
          <cell r="G7657" t="str">
            <v>Phường Lộc Thọ</v>
          </cell>
          <cell r="I7657" t="str">
            <v>51101</v>
          </cell>
        </row>
        <row r="7658">
          <cell r="G7658" t="str">
            <v>Phường Vĩnh Nguyên</v>
          </cell>
          <cell r="I7658" t="str">
            <v>51101</v>
          </cell>
        </row>
        <row r="7659">
          <cell r="G7659" t="str">
            <v xml:space="preserve">Xã Vĩnh Ngọc </v>
          </cell>
          <cell r="I7659" t="str">
            <v>51101</v>
          </cell>
        </row>
        <row r="7660">
          <cell r="G7660" t="str">
            <v xml:space="preserve">Xã Vĩnh Thái </v>
          </cell>
          <cell r="I7660" t="str">
            <v>51101</v>
          </cell>
        </row>
        <row r="7661">
          <cell r="G7661" t="str">
            <v>Phường Vĩnh Hải</v>
          </cell>
          <cell r="I7661" t="str">
            <v>51101</v>
          </cell>
        </row>
        <row r="7662">
          <cell r="G7662" t="str">
            <v>Phường Vĩnh Phước</v>
          </cell>
          <cell r="I7662" t="str">
            <v>51101</v>
          </cell>
        </row>
        <row r="7663">
          <cell r="G7663" t="str">
            <v>Phường Vĩnh Thọ</v>
          </cell>
          <cell r="I7663" t="str">
            <v>51101</v>
          </cell>
        </row>
        <row r="7664">
          <cell r="G7664" t="str">
            <v>Phường Xương Huân</v>
          </cell>
          <cell r="I7664" t="str">
            <v>51101</v>
          </cell>
        </row>
        <row r="7665">
          <cell r="G7665" t="str">
            <v>Phường Vạn Thắng</v>
          </cell>
          <cell r="I7665" t="str">
            <v>51101</v>
          </cell>
        </row>
        <row r="7666">
          <cell r="G7666" t="str">
            <v>Phường Phương Sài</v>
          </cell>
          <cell r="I7666" t="str">
            <v>51101</v>
          </cell>
        </row>
        <row r="7667">
          <cell r="G7667" t="str">
            <v>Phường Phương Sơn</v>
          </cell>
          <cell r="I7667" t="str">
            <v>51101</v>
          </cell>
        </row>
        <row r="7668">
          <cell r="G7668" t="str">
            <v>Phường Phước Hải</v>
          </cell>
          <cell r="I7668" t="str">
            <v>51101</v>
          </cell>
        </row>
        <row r="7669">
          <cell r="G7669" t="str">
            <v>Phường Phước Tiến</v>
          </cell>
          <cell r="I7669" t="str">
            <v>51101</v>
          </cell>
        </row>
        <row r="7670">
          <cell r="G7670" t="str">
            <v xml:space="preserve">Phường Tân Lập </v>
          </cell>
          <cell r="I7670" t="str">
            <v>51101</v>
          </cell>
        </row>
        <row r="7671">
          <cell r="G7671" t="str">
            <v xml:space="preserve">Phường Phước Hòa </v>
          </cell>
          <cell r="I7671" t="str">
            <v>51101</v>
          </cell>
        </row>
        <row r="7672">
          <cell r="G7672" t="str">
            <v>Phường Phước Long</v>
          </cell>
          <cell r="I7672" t="str">
            <v>51101</v>
          </cell>
        </row>
        <row r="7673">
          <cell r="G7673" t="str">
            <v>Phường Vĩnh Trường</v>
          </cell>
          <cell r="I7673" t="str">
            <v>51101</v>
          </cell>
        </row>
        <row r="7674">
          <cell r="G7674" t="str">
            <v>Xã Vĩnh Lương</v>
          </cell>
          <cell r="I7674" t="str">
            <v>51101</v>
          </cell>
        </row>
        <row r="7675">
          <cell r="G7675" t="str">
            <v>Xã Vĩnh Phương</v>
          </cell>
          <cell r="I7675" t="str">
            <v>51101</v>
          </cell>
        </row>
        <row r="7676">
          <cell r="G7676" t="str">
            <v>Xã Vĩnh Thạnh</v>
          </cell>
          <cell r="I7676" t="str">
            <v>51101</v>
          </cell>
        </row>
        <row r="7677">
          <cell r="G7677" t="str">
            <v xml:space="preserve">Xã Vĩnh Trung  </v>
          </cell>
          <cell r="I7677" t="str">
            <v>51101</v>
          </cell>
        </row>
        <row r="7678">
          <cell r="G7678" t="str">
            <v>Xã Phước Đồng</v>
          </cell>
          <cell r="I7678" t="str">
            <v>51101</v>
          </cell>
        </row>
        <row r="7679">
          <cell r="G7679" t="str">
            <v>Xã Vạn Long</v>
          </cell>
          <cell r="I7679" t="str">
            <v>51103</v>
          </cell>
        </row>
        <row r="7680">
          <cell r="G7680" t="str">
            <v>Xã Vạn Hưng</v>
          </cell>
          <cell r="I7680" t="str">
            <v>51103</v>
          </cell>
        </row>
        <row r="7681">
          <cell r="G7681" t="str">
            <v xml:space="preserve">Xã Đại Lãnh </v>
          </cell>
          <cell r="I7681" t="str">
            <v>51103</v>
          </cell>
        </row>
        <row r="7682">
          <cell r="G7682" t="str">
            <v>Xã Vạn Phước</v>
          </cell>
          <cell r="I7682" t="str">
            <v>51103</v>
          </cell>
        </row>
        <row r="7683">
          <cell r="G7683" t="str">
            <v>Xã Vạn Bình</v>
          </cell>
          <cell r="I7683" t="str">
            <v>51103</v>
          </cell>
        </row>
        <row r="7684">
          <cell r="G7684" t="str">
            <v xml:space="preserve">Xã Vạn Thọ </v>
          </cell>
          <cell r="I7684" t="str">
            <v>51103</v>
          </cell>
        </row>
        <row r="7685">
          <cell r="G7685" t="str">
            <v>Xã Vạn Khánh</v>
          </cell>
          <cell r="I7685" t="str">
            <v>51103</v>
          </cell>
        </row>
        <row r="7686">
          <cell r="G7686" t="str">
            <v>Xã Vạn Phú</v>
          </cell>
          <cell r="I7686" t="str">
            <v>51103</v>
          </cell>
        </row>
        <row r="7687">
          <cell r="G7687" t="str">
            <v>Xã Vạn Lương</v>
          </cell>
          <cell r="I7687" t="str">
            <v>51103</v>
          </cell>
        </row>
        <row r="7688">
          <cell r="G7688" t="str">
            <v xml:space="preserve">Xã Vạn Thắng  </v>
          </cell>
          <cell r="I7688" t="str">
            <v>51103</v>
          </cell>
        </row>
        <row r="7689">
          <cell r="G7689" t="str">
            <v>Xã Vạn Thạnh</v>
          </cell>
          <cell r="I7689" t="str">
            <v>51103</v>
          </cell>
        </row>
        <row r="7690">
          <cell r="G7690" t="str">
            <v xml:space="preserve">Xã Xuân Sơn     </v>
          </cell>
          <cell r="I7690" t="str">
            <v>51103</v>
          </cell>
        </row>
        <row r="7691">
          <cell r="G7691" t="str">
            <v>Thị trấn Vạn Giã</v>
          </cell>
          <cell r="I7691" t="str">
            <v>51103</v>
          </cell>
        </row>
        <row r="7692">
          <cell r="G7692" t="str">
            <v>Phường Ninh Hiệp</v>
          </cell>
          <cell r="I7692" t="str">
            <v>51105</v>
          </cell>
        </row>
        <row r="7693">
          <cell r="G7693" t="str">
            <v>Phường Ninh Thủy</v>
          </cell>
          <cell r="I7693" t="str">
            <v>51105</v>
          </cell>
        </row>
        <row r="7694">
          <cell r="G7694" t="str">
            <v>Xã Ninh ích</v>
          </cell>
          <cell r="I7694" t="str">
            <v>51105</v>
          </cell>
        </row>
        <row r="7695">
          <cell r="G7695" t="str">
            <v>Xã Ninh Thượng</v>
          </cell>
          <cell r="I7695" t="str">
            <v>51105</v>
          </cell>
        </row>
        <row r="7696">
          <cell r="G7696" t="str">
            <v>Xã Ninh Trung</v>
          </cell>
          <cell r="I7696" t="str">
            <v>51105</v>
          </cell>
        </row>
        <row r="7697">
          <cell r="G7697" t="str">
            <v>Phường Ninh Diêm</v>
          </cell>
          <cell r="I7697" t="str">
            <v>51105</v>
          </cell>
        </row>
        <row r="7698">
          <cell r="G7698" t="str">
            <v>Xã Ninh Phụng</v>
          </cell>
          <cell r="I7698" t="str">
            <v>51105</v>
          </cell>
        </row>
        <row r="7699">
          <cell r="G7699" t="str">
            <v>Xã Ninh Tân</v>
          </cell>
          <cell r="I7699" t="str">
            <v>51105</v>
          </cell>
        </row>
        <row r="7700">
          <cell r="G7700" t="str">
            <v>Xã Ninh Hưng</v>
          </cell>
          <cell r="I7700" t="str">
            <v>51105</v>
          </cell>
        </row>
        <row r="7701">
          <cell r="G7701" t="str">
            <v xml:space="preserve">Xã Ninh Sơn </v>
          </cell>
          <cell r="I7701" t="str">
            <v>51105</v>
          </cell>
        </row>
        <row r="7702">
          <cell r="G7702" t="str">
            <v>Xã Ninh Tây</v>
          </cell>
          <cell r="I7702" t="str">
            <v>51105</v>
          </cell>
        </row>
        <row r="7703">
          <cell r="G7703" t="str">
            <v xml:space="preserve">Xã Ninh An </v>
          </cell>
          <cell r="I7703" t="str">
            <v>51105</v>
          </cell>
        </row>
        <row r="7704">
          <cell r="G7704" t="str">
            <v>Phường Ninh Hải</v>
          </cell>
          <cell r="I7704" t="str">
            <v>51105</v>
          </cell>
        </row>
        <row r="7705">
          <cell r="G7705" t="str">
            <v>Xã Ninh Thọ</v>
          </cell>
          <cell r="I7705" t="str">
            <v>51105</v>
          </cell>
        </row>
        <row r="7706">
          <cell r="G7706" t="str">
            <v>Xã Ninh Sim</v>
          </cell>
          <cell r="I7706" t="str">
            <v>51105</v>
          </cell>
        </row>
        <row r="7707">
          <cell r="G7707" t="str">
            <v xml:space="preserve">Xã Ninh Xuân </v>
          </cell>
          <cell r="I7707" t="str">
            <v>51105</v>
          </cell>
        </row>
        <row r="7708">
          <cell r="G7708" t="str">
            <v>Xã Ninh Thân</v>
          </cell>
          <cell r="I7708" t="str">
            <v>51105</v>
          </cell>
        </row>
        <row r="7709">
          <cell r="G7709" t="str">
            <v>Xã Ninh Đông</v>
          </cell>
          <cell r="I7709" t="str">
            <v>51105</v>
          </cell>
        </row>
        <row r="7710">
          <cell r="G7710" t="str">
            <v>Phường Ninh Đa</v>
          </cell>
          <cell r="I7710" t="str">
            <v>51105</v>
          </cell>
        </row>
        <row r="7711">
          <cell r="G7711" t="str">
            <v>Xã Ninh Bình</v>
          </cell>
          <cell r="I7711" t="str">
            <v>51105</v>
          </cell>
        </row>
        <row r="7712">
          <cell r="G7712" t="str">
            <v>Xã Ninh Phước</v>
          </cell>
          <cell r="I7712" t="str">
            <v>51105</v>
          </cell>
        </row>
        <row r="7713">
          <cell r="G7713" t="str">
            <v>Xã Ninh Phú</v>
          </cell>
          <cell r="I7713" t="str">
            <v>51105</v>
          </cell>
        </row>
        <row r="7714">
          <cell r="G7714" t="str">
            <v>Xã Ninh Quang</v>
          </cell>
          <cell r="I7714" t="str">
            <v>51105</v>
          </cell>
        </row>
        <row r="7715">
          <cell r="G7715" t="str">
            <v>Phường Ninh Giang</v>
          </cell>
          <cell r="I7715" t="str">
            <v>51105</v>
          </cell>
        </row>
        <row r="7716">
          <cell r="G7716" t="str">
            <v>Phường Ninh Hà</v>
          </cell>
          <cell r="I7716" t="str">
            <v>51105</v>
          </cell>
        </row>
        <row r="7717">
          <cell r="G7717" t="str">
            <v>Xã Ninh Lộc</v>
          </cell>
          <cell r="I7717" t="str">
            <v>51105</v>
          </cell>
        </row>
        <row r="7718">
          <cell r="G7718" t="str">
            <v xml:space="preserve">Xã Ninh Vân </v>
          </cell>
          <cell r="I7718" t="str">
            <v>51105</v>
          </cell>
        </row>
        <row r="7719">
          <cell r="G7719" t="str">
            <v>Xã Diên Phú</v>
          </cell>
          <cell r="I7719" t="str">
            <v>51107</v>
          </cell>
        </row>
        <row r="7720">
          <cell r="G7720" t="str">
            <v>Xã Suối Tiên</v>
          </cell>
          <cell r="I7720" t="str">
            <v>51107</v>
          </cell>
        </row>
        <row r="7721">
          <cell r="G7721" t="str">
            <v>Thị trấn Diên Khánh</v>
          </cell>
          <cell r="I7721" t="str">
            <v>51107</v>
          </cell>
        </row>
        <row r="7722">
          <cell r="G7722" t="str">
            <v>Xã Diên Sơn</v>
          </cell>
          <cell r="I7722" t="str">
            <v>51107</v>
          </cell>
        </row>
        <row r="7723">
          <cell r="G7723" t="str">
            <v>Xã Diên Phước</v>
          </cell>
          <cell r="I7723" t="str">
            <v>51107</v>
          </cell>
        </row>
        <row r="7724">
          <cell r="G7724" t="str">
            <v>Xã Diên Thạnh</v>
          </cell>
          <cell r="I7724" t="str">
            <v>51107</v>
          </cell>
        </row>
        <row r="7725">
          <cell r="G7725" t="str">
            <v>Xã Suối Hiệp</v>
          </cell>
          <cell r="I7725" t="str">
            <v>51107</v>
          </cell>
        </row>
        <row r="7726">
          <cell r="G7726" t="str">
            <v>Xã Diên Lâm</v>
          </cell>
          <cell r="I7726" t="str">
            <v>51107</v>
          </cell>
        </row>
        <row r="7727">
          <cell r="G7727" t="str">
            <v>Xã Diên Điền</v>
          </cell>
          <cell r="I7727" t="str">
            <v>51107</v>
          </cell>
        </row>
        <row r="7728">
          <cell r="G7728" t="str">
            <v>Xã Diên Xuân</v>
          </cell>
          <cell r="I7728" t="str">
            <v>51107</v>
          </cell>
        </row>
        <row r="7729">
          <cell r="G7729" t="str">
            <v>Xã Diên Đồng</v>
          </cell>
          <cell r="I7729" t="str">
            <v>51107</v>
          </cell>
        </row>
        <row r="7730">
          <cell r="G7730" t="str">
            <v>Xã Diên Thọ</v>
          </cell>
          <cell r="I7730" t="str">
            <v>51107</v>
          </cell>
        </row>
        <row r="7731">
          <cell r="G7731" t="str">
            <v>Xã Diên Lạc</v>
          </cell>
          <cell r="I7731" t="str">
            <v>51107</v>
          </cell>
        </row>
        <row r="7732">
          <cell r="G7732" t="str">
            <v>Xã Diên Tân</v>
          </cell>
          <cell r="I7732" t="str">
            <v>51107</v>
          </cell>
        </row>
        <row r="7733">
          <cell r="G7733" t="str">
            <v>Xã Diên Hòa</v>
          </cell>
          <cell r="I7733" t="str">
            <v>51107</v>
          </cell>
        </row>
        <row r="7734">
          <cell r="G7734" t="str">
            <v>Xã Diên Toàn</v>
          </cell>
          <cell r="I7734" t="str">
            <v>51107</v>
          </cell>
        </row>
        <row r="7735">
          <cell r="G7735" t="str">
            <v>Xã Diên An</v>
          </cell>
          <cell r="I7735" t="str">
            <v>51107</v>
          </cell>
        </row>
        <row r="7736">
          <cell r="G7736" t="str">
            <v>Xã Diên Bình</v>
          </cell>
          <cell r="I7736" t="str">
            <v>51107</v>
          </cell>
        </row>
        <row r="7737">
          <cell r="G7737" t="str">
            <v>Xã Diên Lộc</v>
          </cell>
          <cell r="I7737" t="str">
            <v>51107</v>
          </cell>
        </row>
        <row r="7738">
          <cell r="G7738" t="str">
            <v>Phường Cam Thuận</v>
          </cell>
          <cell r="I7738" t="str">
            <v>51109</v>
          </cell>
        </row>
        <row r="7739">
          <cell r="G7739" t="str">
            <v>Xã Cam Bình</v>
          </cell>
          <cell r="I7739" t="str">
            <v>51109</v>
          </cell>
        </row>
        <row r="7740">
          <cell r="G7740" t="str">
            <v>Phường Cam Nghĩa</v>
          </cell>
          <cell r="I7740" t="str">
            <v>51109</v>
          </cell>
        </row>
        <row r="7741">
          <cell r="G7741" t="str">
            <v>Phường Cam Phúc Bắc</v>
          </cell>
          <cell r="I7741" t="str">
            <v>51109</v>
          </cell>
        </row>
        <row r="7742">
          <cell r="G7742" t="str">
            <v>Phường Cam Phúc Nam</v>
          </cell>
          <cell r="I7742" t="str">
            <v>51109</v>
          </cell>
        </row>
        <row r="7743">
          <cell r="G7743" t="str">
            <v>Phường Cam Lộc</v>
          </cell>
          <cell r="I7743" t="str">
            <v>51109</v>
          </cell>
        </row>
        <row r="7744">
          <cell r="G7744" t="str">
            <v>Phường Cam Phú</v>
          </cell>
          <cell r="I7744" t="str">
            <v>51109</v>
          </cell>
        </row>
        <row r="7745">
          <cell r="G7745" t="str">
            <v>Phường Ba Ngòi</v>
          </cell>
          <cell r="I7745" t="str">
            <v>51109</v>
          </cell>
        </row>
        <row r="7746">
          <cell r="G7746" t="str">
            <v>Phường Cam Lợi</v>
          </cell>
          <cell r="I7746" t="str">
            <v>51109</v>
          </cell>
        </row>
        <row r="7747">
          <cell r="G7747" t="str">
            <v>Phường Cam Linh</v>
          </cell>
          <cell r="I7747" t="str">
            <v>51109</v>
          </cell>
        </row>
        <row r="7748">
          <cell r="G7748" t="str">
            <v>Xã Cam Thành Nam</v>
          </cell>
          <cell r="I7748" t="str">
            <v>51109</v>
          </cell>
        </row>
        <row r="7749">
          <cell r="G7749" t="str">
            <v>Xã Cam Phước Đông</v>
          </cell>
          <cell r="I7749" t="str">
            <v>51109</v>
          </cell>
        </row>
        <row r="7750">
          <cell r="G7750" t="str">
            <v>Xã Cam Thịnh Tây</v>
          </cell>
          <cell r="I7750" t="str">
            <v>51109</v>
          </cell>
        </row>
        <row r="7751">
          <cell r="G7751" t="str">
            <v>Xã Cam Thịnh Đông</v>
          </cell>
          <cell r="I7751" t="str">
            <v>51109</v>
          </cell>
        </row>
        <row r="7752">
          <cell r="G7752" t="str">
            <v>Xã Cam Lập</v>
          </cell>
          <cell r="I7752" t="str">
            <v>51109</v>
          </cell>
        </row>
        <row r="7753">
          <cell r="G7753" t="str">
            <v>Xã Cầu Bà</v>
          </cell>
          <cell r="I7753" t="str">
            <v>51111</v>
          </cell>
        </row>
        <row r="7754">
          <cell r="G7754" t="str">
            <v>Thị trấn Khánh Vĩnh</v>
          </cell>
          <cell r="I7754" t="str">
            <v>51111</v>
          </cell>
        </row>
        <row r="7755">
          <cell r="G7755" t="str">
            <v xml:space="preserve">Xã Khánh Thượng  </v>
          </cell>
          <cell r="I7755" t="str">
            <v>51111</v>
          </cell>
        </row>
        <row r="7756">
          <cell r="G7756" t="str">
            <v>Xã Liên Sang</v>
          </cell>
          <cell r="I7756" t="str">
            <v>51111</v>
          </cell>
        </row>
        <row r="7757">
          <cell r="G7757" t="str">
            <v>Xã Khánh Hiệp</v>
          </cell>
          <cell r="I7757" t="str">
            <v>51111</v>
          </cell>
        </row>
        <row r="7758">
          <cell r="G7758" t="str">
            <v>Xã Khánh Bình</v>
          </cell>
          <cell r="I7758" t="str">
            <v>51111</v>
          </cell>
        </row>
        <row r="7759">
          <cell r="G7759" t="str">
            <v xml:space="preserve">Xã Khánh Trung </v>
          </cell>
          <cell r="I7759" t="str">
            <v>51111</v>
          </cell>
        </row>
        <row r="7760">
          <cell r="G7760" t="str">
            <v>Xã Khánh Đông</v>
          </cell>
          <cell r="I7760" t="str">
            <v>51111</v>
          </cell>
        </row>
        <row r="7761">
          <cell r="G7761" t="str">
            <v>Xã Khánh Nam</v>
          </cell>
          <cell r="I7761" t="str">
            <v>51111</v>
          </cell>
        </row>
        <row r="7762">
          <cell r="G7762" t="str">
            <v>Xã Sông Cầu</v>
          </cell>
          <cell r="I7762" t="str">
            <v>51111</v>
          </cell>
        </row>
        <row r="7763">
          <cell r="G7763" t="str">
            <v>Xã Giang Ly</v>
          </cell>
          <cell r="I7763" t="str">
            <v>51111</v>
          </cell>
        </row>
        <row r="7764">
          <cell r="G7764" t="str">
            <v xml:space="preserve">Xã Khánh Thành  </v>
          </cell>
          <cell r="I7764" t="str">
            <v>51111</v>
          </cell>
        </row>
        <row r="7765">
          <cell r="G7765" t="str">
            <v xml:space="preserve">Xã Khánh Phú </v>
          </cell>
          <cell r="I7765" t="str">
            <v>51111</v>
          </cell>
        </row>
        <row r="7766">
          <cell r="G7766" t="str">
            <v>Xã Sơn Thái</v>
          </cell>
          <cell r="I7766" t="str">
            <v>51111</v>
          </cell>
        </row>
        <row r="7767">
          <cell r="G7767" t="str">
            <v>Thị trấn Tô Hạp</v>
          </cell>
          <cell r="I7767" t="str">
            <v>51113</v>
          </cell>
        </row>
        <row r="7768">
          <cell r="G7768" t="str">
            <v xml:space="preserve">Xã Sơn Bình  </v>
          </cell>
          <cell r="I7768" t="str">
            <v>51113</v>
          </cell>
        </row>
        <row r="7769">
          <cell r="G7769" t="str">
            <v xml:space="preserve">Xã Thành Sơn   </v>
          </cell>
          <cell r="I7769" t="str">
            <v>51113</v>
          </cell>
        </row>
        <row r="7770">
          <cell r="G7770" t="str">
            <v xml:space="preserve">Xã Sơn Lâm </v>
          </cell>
          <cell r="I7770" t="str">
            <v>51113</v>
          </cell>
        </row>
        <row r="7771">
          <cell r="G7771" t="str">
            <v>Xã Sơn Hiệp</v>
          </cell>
          <cell r="I7771" t="str">
            <v>51113</v>
          </cell>
        </row>
        <row r="7772">
          <cell r="G7772" t="str">
            <v xml:space="preserve">Xã Sơn Trung  </v>
          </cell>
          <cell r="I7772" t="str">
            <v>51113</v>
          </cell>
        </row>
        <row r="7773">
          <cell r="G7773" t="str">
            <v>Xã Ba Cụm Bắc</v>
          </cell>
          <cell r="I7773" t="str">
            <v>51113</v>
          </cell>
        </row>
        <row r="7774">
          <cell r="G7774" t="str">
            <v>Xã Ba Cụm Nam</v>
          </cell>
          <cell r="I7774" t="str">
            <v>51113</v>
          </cell>
        </row>
        <row r="7775">
          <cell r="G7775" t="str">
            <v>Thị trấn Trường Sa</v>
          </cell>
          <cell r="I7775" t="str">
            <v>51115</v>
          </cell>
        </row>
        <row r="7776">
          <cell r="G7776" t="str">
            <v>Xã Song Tử Tây</v>
          </cell>
          <cell r="I7776" t="str">
            <v>51115</v>
          </cell>
        </row>
        <row r="7777">
          <cell r="G7777" t="str">
            <v>Xã Sinh Tồn</v>
          </cell>
          <cell r="I7777" t="str">
            <v>51115</v>
          </cell>
        </row>
        <row r="7778">
          <cell r="G7778" t="str">
            <v>Thị trấn Cam Đức</v>
          </cell>
          <cell r="I7778" t="str">
            <v>51117</v>
          </cell>
        </row>
        <row r="7779">
          <cell r="G7779" t="str">
            <v>Xã Suối Cát</v>
          </cell>
          <cell r="I7779" t="str">
            <v>51117</v>
          </cell>
        </row>
        <row r="7780">
          <cell r="G7780" t="str">
            <v>Xã Suối Tân</v>
          </cell>
          <cell r="I7780" t="str">
            <v>51117</v>
          </cell>
        </row>
        <row r="7781">
          <cell r="G7781" t="str">
            <v>Xã Cam Tân</v>
          </cell>
          <cell r="I7781" t="str">
            <v>51117</v>
          </cell>
        </row>
        <row r="7782">
          <cell r="G7782" t="str">
            <v>Xã Cam Hòa</v>
          </cell>
          <cell r="I7782" t="str">
            <v>51117</v>
          </cell>
        </row>
        <row r="7783">
          <cell r="G7783" t="str">
            <v>Xã Cam Hải Đông</v>
          </cell>
          <cell r="I7783" t="str">
            <v>51117</v>
          </cell>
        </row>
        <row r="7784">
          <cell r="G7784" t="str">
            <v>Xã Cam Hải Tây</v>
          </cell>
          <cell r="I7784" t="str">
            <v>51117</v>
          </cell>
        </row>
        <row r="7785">
          <cell r="G7785" t="str">
            <v>Xã Cam Hiệp Bắc</v>
          </cell>
          <cell r="I7785" t="str">
            <v>51117</v>
          </cell>
        </row>
        <row r="7786">
          <cell r="G7786" t="str">
            <v>Xã Cam Hiệp Nam</v>
          </cell>
          <cell r="I7786" t="str">
            <v>51117</v>
          </cell>
        </row>
        <row r="7787">
          <cell r="G7787" t="str">
            <v>Xã Cam Thành Bắc</v>
          </cell>
          <cell r="I7787" t="str">
            <v>51117</v>
          </cell>
        </row>
        <row r="7788">
          <cell r="G7788" t="str">
            <v>Xã Cam An Bắc</v>
          </cell>
          <cell r="I7788" t="str">
            <v>51117</v>
          </cell>
        </row>
        <row r="7789">
          <cell r="G7789" t="str">
            <v>Xã Cam An Nam</v>
          </cell>
          <cell r="I7789" t="str">
            <v>51117</v>
          </cell>
        </row>
        <row r="7790">
          <cell r="G7790" t="str">
            <v>Xã Cam Phước Tây</v>
          </cell>
          <cell r="I7790" t="str">
            <v>51117</v>
          </cell>
        </row>
        <row r="7791">
          <cell r="G7791" t="str">
            <v xml:space="preserve">Xã Sơn Tân  </v>
          </cell>
          <cell r="I7791" t="str">
            <v>51117</v>
          </cell>
        </row>
        <row r="7792">
          <cell r="G7792" t="str">
            <v xml:space="preserve">Phường Lê Lợi      </v>
          </cell>
          <cell r="I7792" t="str">
            <v>60101</v>
          </cell>
        </row>
        <row r="7793">
          <cell r="G7793" t="str">
            <v xml:space="preserve">Xã Hòa Bình             </v>
          </cell>
          <cell r="I7793" t="str">
            <v>60101</v>
          </cell>
        </row>
        <row r="7794">
          <cell r="G7794" t="str">
            <v xml:space="preserve">Phường Quang Trung              </v>
          </cell>
          <cell r="I7794" t="str">
            <v>60101</v>
          </cell>
        </row>
        <row r="7795">
          <cell r="G7795" t="str">
            <v xml:space="preserve">Phường Thắng Lợi </v>
          </cell>
          <cell r="I7795" t="str">
            <v>60101</v>
          </cell>
        </row>
        <row r="7796">
          <cell r="G7796" t="str">
            <v xml:space="preserve">Phường Trần Hưng Đạo        </v>
          </cell>
          <cell r="I7796" t="str">
            <v>60101</v>
          </cell>
        </row>
        <row r="7797">
          <cell r="G7797" t="str">
            <v>Xã Đắk Blà</v>
          </cell>
          <cell r="I7797" t="str">
            <v>60101</v>
          </cell>
        </row>
        <row r="7798">
          <cell r="G7798" t="str">
            <v>Xã Đắk Rơ Wa</v>
          </cell>
          <cell r="I7798" t="str">
            <v>60101</v>
          </cell>
        </row>
        <row r="7799">
          <cell r="G7799" t="str">
            <v>Phường Duy Tân</v>
          </cell>
          <cell r="I7799" t="str">
            <v>60101</v>
          </cell>
        </row>
        <row r="7800">
          <cell r="G7800" t="str">
            <v xml:space="preserve">Phường Quyết Thắng  </v>
          </cell>
          <cell r="I7800" t="str">
            <v>60101</v>
          </cell>
        </row>
        <row r="7801">
          <cell r="G7801" t="str">
            <v>Phường Trường Chinh</v>
          </cell>
          <cell r="I7801" t="str">
            <v>60101</v>
          </cell>
        </row>
        <row r="7802">
          <cell r="G7802" t="str">
            <v xml:space="preserve">Phường Ngô Mây </v>
          </cell>
          <cell r="I7802" t="str">
            <v>60101</v>
          </cell>
        </row>
        <row r="7803">
          <cell r="G7803" t="str">
            <v xml:space="preserve">Phường Thống Nhất  </v>
          </cell>
          <cell r="I7803" t="str">
            <v>60101</v>
          </cell>
        </row>
        <row r="7804">
          <cell r="G7804" t="str">
            <v xml:space="preserve">Phường Nguyễn Trãi   </v>
          </cell>
          <cell r="I7804" t="str">
            <v>60101</v>
          </cell>
        </row>
        <row r="7805">
          <cell r="G7805" t="str">
            <v>Xã Đắk Cấm</v>
          </cell>
          <cell r="I7805" t="str">
            <v>60101</v>
          </cell>
        </row>
        <row r="7806">
          <cell r="G7806" t="str">
            <v>Xã Kroong</v>
          </cell>
          <cell r="I7806" t="str">
            <v>60101</v>
          </cell>
        </row>
        <row r="7807">
          <cell r="G7807" t="str">
            <v>Xã Ngọk Bay</v>
          </cell>
          <cell r="I7807" t="str">
            <v>60101</v>
          </cell>
        </row>
        <row r="7808">
          <cell r="G7808" t="str">
            <v xml:space="preserve">Xã Vinh Quang   </v>
          </cell>
          <cell r="I7808" t="str">
            <v>60101</v>
          </cell>
        </row>
        <row r="7809">
          <cell r="G7809" t="str">
            <v>Xã Ia Chim</v>
          </cell>
          <cell r="I7809" t="str">
            <v>60101</v>
          </cell>
        </row>
        <row r="7810">
          <cell r="G7810" t="str">
            <v xml:space="preserve">Xã Đoàn Kết     </v>
          </cell>
          <cell r="I7810" t="str">
            <v>60101</v>
          </cell>
        </row>
        <row r="7811">
          <cell r="G7811" t="str">
            <v>Xã Chư Hreng</v>
          </cell>
          <cell r="I7811" t="str">
            <v>60101</v>
          </cell>
        </row>
        <row r="7812">
          <cell r="G7812" t="str">
            <v>Xã Đăk Năng</v>
          </cell>
          <cell r="I7812" t="str">
            <v>60101</v>
          </cell>
        </row>
        <row r="7813">
          <cell r="G7813" t="str">
            <v>Xã Đắk Môn</v>
          </cell>
          <cell r="I7813" t="str">
            <v>60103</v>
          </cell>
        </row>
        <row r="7814">
          <cell r="G7814" t="str">
            <v>Xã Đắk Man</v>
          </cell>
          <cell r="I7814" t="str">
            <v>60103</v>
          </cell>
        </row>
        <row r="7815">
          <cell r="G7815" t="str">
            <v>Xã Đắk Choong</v>
          </cell>
          <cell r="I7815" t="str">
            <v>60103</v>
          </cell>
        </row>
        <row r="7816">
          <cell r="G7816" t="str">
            <v>Xã Đắk KRoong</v>
          </cell>
          <cell r="I7816" t="str">
            <v>60103</v>
          </cell>
        </row>
        <row r="7817">
          <cell r="G7817" t="str">
            <v>Thị trấn Đắk Glei</v>
          </cell>
          <cell r="I7817" t="str">
            <v>60103</v>
          </cell>
        </row>
        <row r="7818">
          <cell r="G7818" t="str">
            <v>Xã Đắk Plô</v>
          </cell>
          <cell r="I7818" t="str">
            <v>60103</v>
          </cell>
        </row>
        <row r="7819">
          <cell r="G7819" t="str">
            <v>Xã Đắk Nhoong</v>
          </cell>
          <cell r="I7819" t="str">
            <v>60103</v>
          </cell>
        </row>
        <row r="7820">
          <cell r="G7820" t="str">
            <v>Xã Đắk Pék</v>
          </cell>
          <cell r="I7820" t="str">
            <v>60103</v>
          </cell>
        </row>
        <row r="7821">
          <cell r="G7821" t="str">
            <v>Xã Xốp</v>
          </cell>
          <cell r="I7821" t="str">
            <v>60103</v>
          </cell>
        </row>
        <row r="7822">
          <cell r="G7822" t="str">
            <v>Xã Mường Hoong</v>
          </cell>
          <cell r="I7822" t="str">
            <v>60103</v>
          </cell>
        </row>
        <row r="7823">
          <cell r="G7823" t="str">
            <v xml:space="preserve">Xã Ngọc Linh </v>
          </cell>
          <cell r="I7823" t="str">
            <v>60103</v>
          </cell>
        </row>
        <row r="7824">
          <cell r="G7824" t="str">
            <v>Xã Đắk Long</v>
          </cell>
          <cell r="I7824" t="str">
            <v>60103</v>
          </cell>
        </row>
        <row r="7825">
          <cell r="G7825" t="str">
            <v>Xã Đắk Dục</v>
          </cell>
          <cell r="I7825" t="str">
            <v>60105</v>
          </cell>
        </row>
        <row r="7826">
          <cell r="G7826" t="str">
            <v>Xã Đắk Kan</v>
          </cell>
          <cell r="I7826" t="str">
            <v>60105</v>
          </cell>
        </row>
        <row r="7827">
          <cell r="G7827" t="str">
            <v>Thị trấn Plei Cần</v>
          </cell>
          <cell r="I7827" t="str">
            <v>60105</v>
          </cell>
        </row>
        <row r="7828">
          <cell r="G7828" t="str">
            <v>Xã Đắk Ang</v>
          </cell>
          <cell r="I7828" t="str">
            <v>60105</v>
          </cell>
        </row>
        <row r="7829">
          <cell r="G7829" t="str">
            <v>Xã Đắk Nông</v>
          </cell>
          <cell r="I7829" t="str">
            <v>60105</v>
          </cell>
        </row>
        <row r="7830">
          <cell r="G7830" t="str">
            <v>Xã Đắk Xú</v>
          </cell>
          <cell r="I7830" t="str">
            <v>60105</v>
          </cell>
        </row>
        <row r="7831">
          <cell r="G7831" t="str">
            <v>Xã Pờ Y</v>
          </cell>
          <cell r="I7831" t="str">
            <v>60105</v>
          </cell>
        </row>
        <row r="7832">
          <cell r="G7832" t="str">
            <v>Xã Sa Loong</v>
          </cell>
          <cell r="I7832" t="str">
            <v>60105</v>
          </cell>
        </row>
        <row r="7833">
          <cell r="G7833" t="str">
            <v>Xã Ngọk Tụ</v>
          </cell>
          <cell r="I7833" t="str">
            <v>60107</v>
          </cell>
        </row>
        <row r="7834">
          <cell r="G7834" t="str">
            <v>Xã Đắk Trăm</v>
          </cell>
          <cell r="I7834" t="str">
            <v>60107</v>
          </cell>
        </row>
        <row r="7835">
          <cell r="G7835" t="str">
            <v>Xã Văn Lem</v>
          </cell>
          <cell r="I7835" t="str">
            <v>60107</v>
          </cell>
        </row>
        <row r="7836">
          <cell r="G7836" t="str">
            <v>Xã Kon Đào</v>
          </cell>
          <cell r="I7836" t="str">
            <v>60107</v>
          </cell>
        </row>
        <row r="7837">
          <cell r="G7837" t="str">
            <v>Xã Tân Cảnh</v>
          </cell>
          <cell r="I7837" t="str">
            <v>60107</v>
          </cell>
        </row>
        <row r="7838">
          <cell r="G7838" t="str">
            <v xml:space="preserve">Xã Diên Bình </v>
          </cell>
          <cell r="I7838" t="str">
            <v>60107</v>
          </cell>
        </row>
        <row r="7839">
          <cell r="G7839" t="str">
            <v>Xã Pô Kô</v>
          </cell>
          <cell r="I7839" t="str">
            <v>60107</v>
          </cell>
        </row>
        <row r="7840">
          <cell r="G7840" t="str">
            <v>Xã Đắk Rơ Nga</v>
          </cell>
          <cell r="I7840" t="str">
            <v>60107</v>
          </cell>
        </row>
        <row r="7841">
          <cell r="G7841" t="str">
            <v>Thị trấn Đắk Tô</v>
          </cell>
          <cell r="I7841" t="str">
            <v>60107</v>
          </cell>
        </row>
        <row r="7842">
          <cell r="G7842" t="str">
            <v>Xã Đắk Tờ Re</v>
          </cell>
          <cell r="I7842" t="str">
            <v>60108</v>
          </cell>
        </row>
        <row r="7843">
          <cell r="G7843" t="str">
            <v>Xã Đắk Ruồng</v>
          </cell>
          <cell r="I7843" t="str">
            <v>60108</v>
          </cell>
        </row>
        <row r="7844">
          <cell r="G7844" t="str">
            <v>Thị trấn Đắk Rve</v>
          </cell>
          <cell r="I7844" t="str">
            <v>60108</v>
          </cell>
        </row>
        <row r="7845">
          <cell r="G7845" t="str">
            <v>Xã Đắk Kôi</v>
          </cell>
          <cell r="I7845" t="str">
            <v>60108</v>
          </cell>
        </row>
        <row r="7846">
          <cell r="G7846" t="str">
            <v>Xã Đắk Tơ Lung</v>
          </cell>
          <cell r="I7846" t="str">
            <v>60108</v>
          </cell>
        </row>
        <row r="7847">
          <cell r="G7847" t="str">
            <v>Xã Đắk Pne</v>
          </cell>
          <cell r="I7847" t="str">
            <v>60108</v>
          </cell>
        </row>
        <row r="7848">
          <cell r="G7848" t="str">
            <v xml:space="preserve">Xã Tân Lập                </v>
          </cell>
          <cell r="I7848" t="str">
            <v>60108</v>
          </cell>
        </row>
        <row r="7849">
          <cell r="G7849" t="str">
            <v>Xã Măng Buk</v>
          </cell>
          <cell r="I7849" t="str">
            <v>60109</v>
          </cell>
        </row>
        <row r="7850">
          <cell r="G7850" t="str">
            <v>Xã Đắk Ring</v>
          </cell>
          <cell r="I7850" t="str">
            <v>60109</v>
          </cell>
        </row>
        <row r="7851">
          <cell r="G7851" t="str">
            <v>Xã Pờ ê</v>
          </cell>
          <cell r="I7851" t="str">
            <v>60109</v>
          </cell>
        </row>
        <row r="7852">
          <cell r="G7852" t="str">
            <v>Xã Hiếu</v>
          </cell>
          <cell r="I7852" t="str">
            <v>60109</v>
          </cell>
        </row>
        <row r="7853">
          <cell r="G7853" t="str">
            <v>Xã Đắk Nên</v>
          </cell>
          <cell r="I7853" t="str">
            <v>60109</v>
          </cell>
        </row>
        <row r="7854">
          <cell r="G7854" t="str">
            <v>Xã Đắk Tăng</v>
          </cell>
          <cell r="I7854" t="str">
            <v>60109</v>
          </cell>
        </row>
        <row r="7855">
          <cell r="G7855" t="str">
            <v>Xã Ngok Tem</v>
          </cell>
          <cell r="I7855" t="str">
            <v>60109</v>
          </cell>
        </row>
        <row r="7856">
          <cell r="G7856" t="str">
            <v>Xã Măng Cành</v>
          </cell>
          <cell r="I7856" t="str">
            <v>60109</v>
          </cell>
        </row>
        <row r="7857">
          <cell r="G7857" t="str">
            <v xml:space="preserve">Xã Đắk Long </v>
          </cell>
          <cell r="I7857" t="str">
            <v>60109</v>
          </cell>
        </row>
        <row r="7858">
          <cell r="G7858" t="str">
            <v>Thị trấn Đắk Hà</v>
          </cell>
          <cell r="I7858" t="str">
            <v>60111</v>
          </cell>
        </row>
        <row r="7859">
          <cell r="G7859" t="str">
            <v>Xã Đắk Mar</v>
          </cell>
          <cell r="I7859" t="str">
            <v>60111</v>
          </cell>
        </row>
        <row r="7860">
          <cell r="G7860" t="str">
            <v>Xã Đắk La</v>
          </cell>
          <cell r="I7860" t="str">
            <v>60111</v>
          </cell>
        </row>
        <row r="7861">
          <cell r="G7861" t="str">
            <v>Xã Đắk PXi</v>
          </cell>
          <cell r="I7861" t="str">
            <v>60111</v>
          </cell>
        </row>
        <row r="7862">
          <cell r="G7862" t="str">
            <v>Xã Đắk HRing</v>
          </cell>
          <cell r="I7862" t="str">
            <v>60111</v>
          </cell>
        </row>
        <row r="7863">
          <cell r="G7863" t="str">
            <v>Xã Đắk Ui</v>
          </cell>
          <cell r="I7863" t="str">
            <v>60111</v>
          </cell>
        </row>
        <row r="7864">
          <cell r="G7864" t="str">
            <v>Xã Ngok Wang</v>
          </cell>
          <cell r="I7864" t="str">
            <v>60111</v>
          </cell>
        </row>
        <row r="7865">
          <cell r="G7865" t="str">
            <v>Xã Ngok Réo</v>
          </cell>
          <cell r="I7865" t="str">
            <v>60111</v>
          </cell>
        </row>
        <row r="7866">
          <cell r="G7866" t="str">
            <v>Xã Hà Mòn</v>
          </cell>
          <cell r="I7866" t="str">
            <v>60111</v>
          </cell>
        </row>
        <row r="7867">
          <cell r="G7867" t="str">
            <v>Xã Đăk Long</v>
          </cell>
          <cell r="I7867" t="str">
            <v>60111</v>
          </cell>
        </row>
        <row r="7868">
          <cell r="G7868" t="str">
            <v>Xã Đăk Ngọk</v>
          </cell>
          <cell r="I7868" t="str">
            <v>60111</v>
          </cell>
        </row>
        <row r="7869">
          <cell r="G7869" t="str">
            <v>Xã Rơ Kơi</v>
          </cell>
          <cell r="I7869" t="str">
            <v>60113</v>
          </cell>
        </row>
        <row r="7870">
          <cell r="G7870" t="str">
            <v>Xã Ya ly</v>
          </cell>
          <cell r="I7870" t="str">
            <v>60113</v>
          </cell>
        </row>
        <row r="7871">
          <cell r="G7871" t="str">
            <v>Xã Mô Rai</v>
          </cell>
          <cell r="I7871" t="str">
            <v>60113</v>
          </cell>
        </row>
        <row r="7872">
          <cell r="G7872" t="str">
            <v>Xã Sa Bình</v>
          </cell>
          <cell r="I7872" t="str">
            <v>60113</v>
          </cell>
        </row>
        <row r="7873">
          <cell r="G7873" t="str">
            <v>Thị trấn Sa Thầy</v>
          </cell>
          <cell r="I7873" t="str">
            <v>60113</v>
          </cell>
        </row>
        <row r="7874">
          <cell r="G7874" t="str">
            <v>Xã Sa Nhơn</v>
          </cell>
          <cell r="I7874" t="str">
            <v>60113</v>
          </cell>
        </row>
        <row r="7875">
          <cell r="G7875" t="str">
            <v>Xã Hơ Moong</v>
          </cell>
          <cell r="I7875" t="str">
            <v>60113</v>
          </cell>
        </row>
        <row r="7876">
          <cell r="G7876" t="str">
            <v>Xã Sa Sơn</v>
          </cell>
          <cell r="I7876" t="str">
            <v>60113</v>
          </cell>
        </row>
        <row r="7877">
          <cell r="G7877" t="str">
            <v>Xã Sa Nghĩa</v>
          </cell>
          <cell r="I7877" t="str">
            <v>60113</v>
          </cell>
        </row>
        <row r="7878">
          <cell r="G7878" t="str">
            <v>Xã Ya Xiêr</v>
          </cell>
          <cell r="I7878" t="str">
            <v>60113</v>
          </cell>
        </row>
        <row r="7879">
          <cell r="G7879" t="str">
            <v>Xã Ya Tăng</v>
          </cell>
          <cell r="I7879" t="str">
            <v>60113</v>
          </cell>
        </row>
        <row r="7880">
          <cell r="G7880" t="str">
            <v>Xã Ia Dom</v>
          </cell>
          <cell r="I7880" t="str">
            <v>60114</v>
          </cell>
        </row>
        <row r="7881">
          <cell r="G7881" t="str">
            <v>Xã Ia Dal</v>
          </cell>
          <cell r="I7881" t="str">
            <v>60114</v>
          </cell>
        </row>
        <row r="7882">
          <cell r="G7882" t="str">
            <v>Xã Ia Tơi</v>
          </cell>
          <cell r="I7882" t="str">
            <v>60114</v>
          </cell>
        </row>
        <row r="7883">
          <cell r="G7883" t="str">
            <v>Xã Đắk Tơ Kan</v>
          </cell>
          <cell r="I7883" t="str">
            <v>60115</v>
          </cell>
        </row>
        <row r="7884">
          <cell r="G7884" t="str">
            <v>Xã Ngọk Lây</v>
          </cell>
          <cell r="I7884" t="str">
            <v>60115</v>
          </cell>
        </row>
        <row r="7885">
          <cell r="G7885" t="str">
            <v>Xã Đắk Na</v>
          </cell>
          <cell r="I7885" t="str">
            <v>60115</v>
          </cell>
        </row>
        <row r="7886">
          <cell r="G7886" t="str">
            <v>Xã Măng Ri</v>
          </cell>
          <cell r="I7886" t="str">
            <v>60115</v>
          </cell>
        </row>
        <row r="7887">
          <cell r="G7887" t="str">
            <v>Xã Ngok Yêu</v>
          </cell>
          <cell r="I7887" t="str">
            <v>60115</v>
          </cell>
        </row>
        <row r="7888">
          <cell r="G7888" t="str">
            <v>Xã Đắk Sao</v>
          </cell>
          <cell r="I7888" t="str">
            <v>60115</v>
          </cell>
        </row>
        <row r="7889">
          <cell r="G7889" t="str">
            <v>Xã Đắk Rơ Ông</v>
          </cell>
          <cell r="I7889" t="str">
            <v>60115</v>
          </cell>
        </row>
        <row r="7890">
          <cell r="G7890" t="str">
            <v>Xã Tu Mơ Rông</v>
          </cell>
          <cell r="I7890" t="str">
            <v>60115</v>
          </cell>
        </row>
        <row r="7891">
          <cell r="G7891" t="str">
            <v>Xã Đắk Hà</v>
          </cell>
          <cell r="I7891" t="str">
            <v>60115</v>
          </cell>
        </row>
        <row r="7892">
          <cell r="G7892" t="str">
            <v>Xã Tê Xăng</v>
          </cell>
          <cell r="I7892" t="str">
            <v>60115</v>
          </cell>
        </row>
        <row r="7893">
          <cell r="G7893" t="str">
            <v>Xã Văn Xuôi</v>
          </cell>
          <cell r="I7893" t="str">
            <v>60115</v>
          </cell>
        </row>
        <row r="7894">
          <cell r="G7894" t="str">
            <v xml:space="preserve">Phường Tây Sơn </v>
          </cell>
          <cell r="I7894" t="str">
            <v>60301</v>
          </cell>
        </row>
        <row r="7895">
          <cell r="G7895" t="str">
            <v>Phường Yên Đỗ</v>
          </cell>
          <cell r="I7895" t="str">
            <v>60301</v>
          </cell>
        </row>
        <row r="7896">
          <cell r="G7896" t="str">
            <v>Phường Hội Phú</v>
          </cell>
          <cell r="I7896" t="str">
            <v>60301</v>
          </cell>
        </row>
        <row r="7897">
          <cell r="G7897" t="str">
            <v>Phường Trà Bá</v>
          </cell>
          <cell r="I7897" t="str">
            <v>60301</v>
          </cell>
        </row>
        <row r="7898">
          <cell r="G7898" t="str">
            <v xml:space="preserve">Xã Tân Sơn        </v>
          </cell>
          <cell r="I7898" t="str">
            <v>60301</v>
          </cell>
        </row>
        <row r="7899">
          <cell r="G7899" t="str">
            <v xml:space="preserve">Xã Diên Phú </v>
          </cell>
          <cell r="I7899" t="str">
            <v>60301</v>
          </cell>
        </row>
        <row r="7900">
          <cell r="G7900" t="str">
            <v>Phường Diên Hồng</v>
          </cell>
          <cell r="I7900" t="str">
            <v>60301</v>
          </cell>
        </row>
        <row r="7901">
          <cell r="G7901" t="str">
            <v>Phường Ia Kring</v>
          </cell>
          <cell r="I7901" t="str">
            <v>60301</v>
          </cell>
        </row>
        <row r="7902">
          <cell r="G7902" t="str">
            <v>Phường Hội Thương</v>
          </cell>
          <cell r="I7902" t="str">
            <v>60301</v>
          </cell>
        </row>
        <row r="7903">
          <cell r="G7903" t="str">
            <v>Phường Hoa Lư</v>
          </cell>
          <cell r="I7903" t="str">
            <v>60301</v>
          </cell>
        </row>
        <row r="7904">
          <cell r="G7904" t="str">
            <v xml:space="preserve">Phường Thống Nhất   </v>
          </cell>
          <cell r="I7904" t="str">
            <v>60301</v>
          </cell>
        </row>
        <row r="7905">
          <cell r="G7905" t="str">
            <v>Phường Yên Thế</v>
          </cell>
          <cell r="I7905" t="str">
            <v>60301</v>
          </cell>
        </row>
        <row r="7906">
          <cell r="G7906" t="str">
            <v>Xã Chư HDrông</v>
          </cell>
          <cell r="I7906" t="str">
            <v>60301</v>
          </cell>
        </row>
        <row r="7907">
          <cell r="G7907" t="str">
            <v>Xã Biển Hồ</v>
          </cell>
          <cell r="I7907" t="str">
            <v>60301</v>
          </cell>
        </row>
        <row r="7908">
          <cell r="G7908" t="str">
            <v>Xã Trà Đa</v>
          </cell>
          <cell r="I7908" t="str">
            <v>60301</v>
          </cell>
        </row>
        <row r="7909">
          <cell r="G7909" t="str">
            <v>Xã Chư á</v>
          </cell>
          <cell r="I7909" t="str">
            <v>60301</v>
          </cell>
        </row>
        <row r="7910">
          <cell r="G7910" t="str">
            <v xml:space="preserve">Xã An Phú   </v>
          </cell>
          <cell r="I7910" t="str">
            <v>60301</v>
          </cell>
        </row>
        <row r="7911">
          <cell r="G7911" t="str">
            <v>Xã Ia Kênh</v>
          </cell>
          <cell r="I7911" t="str">
            <v>60301</v>
          </cell>
        </row>
        <row r="7912">
          <cell r="G7912" t="str">
            <v>Xã Gào</v>
          </cell>
          <cell r="I7912" t="str">
            <v>60301</v>
          </cell>
        </row>
        <row r="7913">
          <cell r="G7913" t="str">
            <v xml:space="preserve">Phường Đống Đa  </v>
          </cell>
          <cell r="I7913" t="str">
            <v>60301</v>
          </cell>
        </row>
        <row r="7914">
          <cell r="G7914" t="str">
            <v xml:space="preserve">Phường Chi Lăng </v>
          </cell>
          <cell r="I7914" t="str">
            <v>60301</v>
          </cell>
        </row>
        <row r="7915">
          <cell r="G7915" t="str">
            <v xml:space="preserve">Phường Thắng Lợi  </v>
          </cell>
          <cell r="I7915" t="str">
            <v>60301</v>
          </cell>
        </row>
        <row r="7916">
          <cell r="G7916" t="str">
            <v>Phường Phù Đổng</v>
          </cell>
          <cell r="I7916" t="str">
            <v>60301</v>
          </cell>
        </row>
        <row r="7917">
          <cell r="G7917" t="str">
            <v>Xã KRong</v>
          </cell>
          <cell r="I7917" t="str">
            <v>60303</v>
          </cell>
        </row>
        <row r="7918">
          <cell r="G7918" t="str">
            <v>Xã Kon Pne</v>
          </cell>
          <cell r="I7918" t="str">
            <v>60303</v>
          </cell>
        </row>
        <row r="7919">
          <cell r="G7919" t="str">
            <v>Xã Sơ Pai</v>
          </cell>
          <cell r="I7919" t="str">
            <v>60303</v>
          </cell>
        </row>
        <row r="7920">
          <cell r="G7920" t="str">
            <v xml:space="preserve">Xã Nghĩa An     </v>
          </cell>
          <cell r="I7920" t="str">
            <v>60303</v>
          </cell>
        </row>
        <row r="7921">
          <cell r="G7921" t="str">
            <v>Xã Đăk HLơ</v>
          </cell>
          <cell r="I7921" t="str">
            <v>60303</v>
          </cell>
        </row>
        <row r="7922">
          <cell r="G7922" t="str">
            <v>Thị trấn KBang</v>
          </cell>
          <cell r="I7922" t="str">
            <v>60303</v>
          </cell>
        </row>
        <row r="7923">
          <cell r="G7923" t="str">
            <v>Xã Đăk Roong</v>
          </cell>
          <cell r="I7923" t="str">
            <v>60303</v>
          </cell>
        </row>
        <row r="7924">
          <cell r="G7924" t="str">
            <v>Xã Sơn Lang</v>
          </cell>
          <cell r="I7924" t="str">
            <v>60303</v>
          </cell>
        </row>
        <row r="7925">
          <cell r="G7925" t="str">
            <v>Xã Lơ Ku</v>
          </cell>
          <cell r="I7925" t="str">
            <v>60303</v>
          </cell>
        </row>
        <row r="7926">
          <cell r="G7926" t="str">
            <v>Xã Đông</v>
          </cell>
          <cell r="I7926" t="str">
            <v>60303</v>
          </cell>
        </row>
        <row r="7927">
          <cell r="G7927" t="str">
            <v>Xã Tơ Tung</v>
          </cell>
          <cell r="I7927" t="str">
            <v>60303</v>
          </cell>
        </row>
        <row r="7928">
          <cell r="G7928" t="str">
            <v>Xã Kông Lơng Khơng</v>
          </cell>
          <cell r="I7928" t="str">
            <v>60303</v>
          </cell>
        </row>
        <row r="7929">
          <cell r="G7929" t="str">
            <v>Xã Kông Pla</v>
          </cell>
          <cell r="I7929" t="str">
            <v>60303</v>
          </cell>
        </row>
        <row r="7930">
          <cell r="G7930" t="str">
            <v>Xã Đăk Smar</v>
          </cell>
          <cell r="I7930" t="str">
            <v>60303</v>
          </cell>
        </row>
        <row r="7931">
          <cell r="G7931" t="str">
            <v>Xã Kon Thụp</v>
          </cell>
          <cell r="I7931" t="str">
            <v>60305</v>
          </cell>
        </row>
        <row r="7932">
          <cell r="G7932" t="str">
            <v>Xã Lơ Pang</v>
          </cell>
          <cell r="I7932" t="str">
            <v>60305</v>
          </cell>
        </row>
        <row r="7933">
          <cell r="G7933" t="str">
            <v>Xã Đăk Trôi</v>
          </cell>
          <cell r="I7933" t="str">
            <v>60305</v>
          </cell>
        </row>
        <row r="7934">
          <cell r="G7934" t="str">
            <v>Xã Hà Ra</v>
          </cell>
          <cell r="I7934" t="str">
            <v>60305</v>
          </cell>
        </row>
        <row r="7935">
          <cell r="G7935" t="str">
            <v>Thị trấn Kon Dơng</v>
          </cell>
          <cell r="I7935" t="str">
            <v>60305</v>
          </cell>
        </row>
        <row r="7936">
          <cell r="G7936" t="str">
            <v>Xã Ayun</v>
          </cell>
          <cell r="I7936" t="str">
            <v>60305</v>
          </cell>
        </row>
        <row r="7937">
          <cell r="G7937" t="str">
            <v>Xã Đăk Yă</v>
          </cell>
          <cell r="I7937" t="str">
            <v>60305</v>
          </cell>
        </row>
        <row r="7938">
          <cell r="G7938" t="str">
            <v>Xã Đăk Djrăng</v>
          </cell>
          <cell r="I7938" t="str">
            <v>60305</v>
          </cell>
        </row>
        <row r="7939">
          <cell r="G7939" t="str">
            <v>Xã Đê Ar</v>
          </cell>
          <cell r="I7939" t="str">
            <v>60305</v>
          </cell>
        </row>
        <row r="7940">
          <cell r="G7940" t="str">
            <v>Xã Kon Chiêng</v>
          </cell>
          <cell r="I7940" t="str">
            <v>60305</v>
          </cell>
        </row>
        <row r="7941">
          <cell r="G7941" t="str">
            <v>Xã ĐăkTaLey</v>
          </cell>
          <cell r="I7941" t="str">
            <v>60305</v>
          </cell>
        </row>
        <row r="7942">
          <cell r="G7942" t="str">
            <v>Xã ĐăkJơTa</v>
          </cell>
          <cell r="I7942" t="str">
            <v>60305</v>
          </cell>
        </row>
        <row r="7943">
          <cell r="G7943" t="str">
            <v xml:space="preserve">Xã Hòa Phú    </v>
          </cell>
          <cell r="I7943" t="str">
            <v>60307</v>
          </cell>
        </row>
        <row r="7944">
          <cell r="G7944" t="str">
            <v>Xã Ia Phí</v>
          </cell>
          <cell r="I7944" t="str">
            <v>60307</v>
          </cell>
        </row>
        <row r="7945">
          <cell r="G7945" t="str">
            <v>Xã Đăk Tơ Ver</v>
          </cell>
          <cell r="I7945" t="str">
            <v>60307</v>
          </cell>
        </row>
        <row r="7946">
          <cell r="G7946" t="str">
            <v>Xã Ia Nhin</v>
          </cell>
          <cell r="I7946" t="str">
            <v>60307</v>
          </cell>
        </row>
        <row r="7947">
          <cell r="G7947" t="str">
            <v xml:space="preserve">Thị trấn Phú Hòa </v>
          </cell>
          <cell r="I7947" t="str">
            <v>60307</v>
          </cell>
        </row>
        <row r="7948">
          <cell r="G7948" t="str">
            <v>Xã Hà Tây</v>
          </cell>
          <cell r="I7948" t="str">
            <v>60307</v>
          </cell>
        </row>
        <row r="7949">
          <cell r="G7949" t="str">
            <v>Xã Ia Khươl</v>
          </cell>
          <cell r="I7949" t="str">
            <v>60307</v>
          </cell>
        </row>
        <row r="7950">
          <cell r="G7950" t="str">
            <v>Thị Trấn Ia Ly</v>
          </cell>
          <cell r="I7950" t="str">
            <v>60307</v>
          </cell>
        </row>
        <row r="7951">
          <cell r="G7951" t="str">
            <v>Xã Ia Mơ Nông</v>
          </cell>
          <cell r="I7951" t="str">
            <v>60307</v>
          </cell>
        </row>
        <row r="7952">
          <cell r="G7952" t="str">
            <v>Xã Chư Đăng Ya</v>
          </cell>
          <cell r="I7952" t="str">
            <v>60307</v>
          </cell>
        </row>
        <row r="7953">
          <cell r="G7953" t="str">
            <v>Xã Ia Ka</v>
          </cell>
          <cell r="I7953" t="str">
            <v>60307</v>
          </cell>
        </row>
        <row r="7954">
          <cell r="G7954" t="str">
            <v xml:space="preserve">Xã Nghĩa Hòa   </v>
          </cell>
          <cell r="I7954" t="str">
            <v>60307</v>
          </cell>
        </row>
        <row r="7955">
          <cell r="G7955" t="str">
            <v>Xã Chư Jôr</v>
          </cell>
          <cell r="I7955" t="str">
            <v>60307</v>
          </cell>
        </row>
        <row r="7956">
          <cell r="G7956" t="str">
            <v xml:space="preserve">Xã Nghĩa Hưng   </v>
          </cell>
          <cell r="I7956" t="str">
            <v>60307</v>
          </cell>
        </row>
        <row r="7957">
          <cell r="G7957" t="str">
            <v>Xã Ia Kreng</v>
          </cell>
          <cell r="I7957" t="str">
            <v>60307</v>
          </cell>
        </row>
        <row r="7958">
          <cell r="G7958" t="str">
            <v>Xã Ia KRai</v>
          </cell>
          <cell r="I7958" t="str">
            <v>60309</v>
          </cell>
        </row>
        <row r="7959">
          <cell r="G7959" t="str">
            <v>Thị trấn Ia Kha</v>
          </cell>
          <cell r="I7959" t="str">
            <v>60309</v>
          </cell>
        </row>
        <row r="7960">
          <cell r="G7960" t="str">
            <v>Xã Ia Tô</v>
          </cell>
          <cell r="I7960" t="str">
            <v>60309</v>
          </cell>
        </row>
        <row r="7961">
          <cell r="G7961" t="str">
            <v>Xã Ia Chia</v>
          </cell>
          <cell r="I7961" t="str">
            <v>60309</v>
          </cell>
        </row>
        <row r="7962">
          <cell r="G7962" t="str">
            <v>Xã Ia Sao</v>
          </cell>
          <cell r="I7962" t="str">
            <v>60309</v>
          </cell>
        </row>
        <row r="7963">
          <cell r="G7963" t="str">
            <v>Xã Ia Hrung</v>
          </cell>
          <cell r="I7963" t="str">
            <v>60309</v>
          </cell>
        </row>
        <row r="7964">
          <cell r="G7964" t="str">
            <v>Xã Ia Khai</v>
          </cell>
          <cell r="I7964" t="str">
            <v>60309</v>
          </cell>
        </row>
        <row r="7965">
          <cell r="G7965" t="str">
            <v>Xã Ia O</v>
          </cell>
          <cell r="I7965" t="str">
            <v>60309</v>
          </cell>
        </row>
        <row r="7966">
          <cell r="G7966" t="str">
            <v>Xã Ia Dêr</v>
          </cell>
          <cell r="I7966" t="str">
            <v>60309</v>
          </cell>
        </row>
        <row r="7967">
          <cell r="G7967" t="str">
            <v>Xã Ia Pếch</v>
          </cell>
          <cell r="I7967" t="str">
            <v>60309</v>
          </cell>
        </row>
        <row r="7968">
          <cell r="G7968" t="str">
            <v>Xã Ia Bă</v>
          </cell>
          <cell r="I7968" t="str">
            <v>60309</v>
          </cell>
        </row>
        <row r="7969">
          <cell r="G7969" t="str">
            <v>Xã Ia Yok</v>
          </cell>
          <cell r="I7969" t="str">
            <v>60309</v>
          </cell>
        </row>
        <row r="7970">
          <cell r="G7970" t="str">
            <v>Xã IaGrăng</v>
          </cell>
          <cell r="I7970" t="str">
            <v>60309</v>
          </cell>
        </row>
        <row r="7971">
          <cell r="G7971" t="str">
            <v>Phường An Bình</v>
          </cell>
          <cell r="I7971" t="str">
            <v>60311</v>
          </cell>
        </row>
        <row r="7972">
          <cell r="G7972" t="str">
            <v xml:space="preserve">Phường Tây Sơn  </v>
          </cell>
          <cell r="I7972" t="str">
            <v>60311</v>
          </cell>
        </row>
        <row r="7973">
          <cell r="G7973" t="str">
            <v>Xã Cửu An</v>
          </cell>
          <cell r="I7973" t="str">
            <v>60311</v>
          </cell>
        </row>
        <row r="7974">
          <cell r="G7974" t="str">
            <v xml:space="preserve">Phường An Phú </v>
          </cell>
          <cell r="I7974" t="str">
            <v>60311</v>
          </cell>
        </row>
        <row r="7975">
          <cell r="G7975" t="str">
            <v>Phường An Tân</v>
          </cell>
          <cell r="I7975" t="str">
            <v>60311</v>
          </cell>
        </row>
        <row r="7976">
          <cell r="G7976" t="str">
            <v>Xã Tú An</v>
          </cell>
          <cell r="I7976" t="str">
            <v>60311</v>
          </cell>
        </row>
        <row r="7977">
          <cell r="G7977" t="str">
            <v xml:space="preserve">Xã Song An </v>
          </cell>
          <cell r="I7977" t="str">
            <v>60311</v>
          </cell>
        </row>
        <row r="7978">
          <cell r="G7978" t="str">
            <v xml:space="preserve">Xã Thành An </v>
          </cell>
          <cell r="I7978" t="str">
            <v>60311</v>
          </cell>
        </row>
        <row r="7979">
          <cell r="G7979" t="str">
            <v xml:space="preserve">Xã Xuân An </v>
          </cell>
          <cell r="I7979" t="str">
            <v>60311</v>
          </cell>
        </row>
        <row r="7980">
          <cell r="G7980" t="str">
            <v>Phường An Phước</v>
          </cell>
          <cell r="I7980" t="str">
            <v>60311</v>
          </cell>
        </row>
        <row r="7981">
          <cell r="G7981" t="str">
            <v xml:space="preserve">Phường Ngô Mây  </v>
          </cell>
          <cell r="I7981" t="str">
            <v>60311</v>
          </cell>
        </row>
        <row r="7982">
          <cell r="G7982" t="str">
            <v>Xã Ya Ma</v>
          </cell>
          <cell r="I7982" t="str">
            <v>60313</v>
          </cell>
        </row>
        <row r="7983">
          <cell r="G7983" t="str">
            <v>Xã Kông Yang</v>
          </cell>
          <cell r="I7983" t="str">
            <v>60313</v>
          </cell>
        </row>
        <row r="7984">
          <cell r="G7984" t="str">
            <v>Xã Yang Trung</v>
          </cell>
          <cell r="I7984" t="str">
            <v>60313</v>
          </cell>
        </row>
        <row r="7985">
          <cell r="G7985" t="str">
            <v>Thị trấn Kông Chro</v>
          </cell>
          <cell r="I7985" t="str">
            <v>60313</v>
          </cell>
        </row>
        <row r="7986">
          <cell r="G7986" t="str">
            <v>Xã Chư Krêy</v>
          </cell>
          <cell r="I7986" t="str">
            <v>60313</v>
          </cell>
        </row>
        <row r="7987">
          <cell r="G7987" t="str">
            <v xml:space="preserve">Xã An Trung </v>
          </cell>
          <cell r="I7987" t="str">
            <v>60313</v>
          </cell>
        </row>
        <row r="7988">
          <cell r="G7988" t="str">
            <v>Xã Đăk Tơ Pang</v>
          </cell>
          <cell r="I7988" t="str">
            <v>60313</v>
          </cell>
        </row>
        <row r="7989">
          <cell r="G7989" t="str">
            <v>Xã SRó</v>
          </cell>
          <cell r="I7989" t="str">
            <v>60313</v>
          </cell>
        </row>
        <row r="7990">
          <cell r="G7990" t="str">
            <v>Xã Đăk Song</v>
          </cell>
          <cell r="I7990" t="str">
            <v>60313</v>
          </cell>
        </row>
        <row r="7991">
          <cell r="G7991" t="str">
            <v>Xã Chơ Long</v>
          </cell>
          <cell r="I7991" t="str">
            <v>60313</v>
          </cell>
        </row>
        <row r="7992">
          <cell r="G7992" t="str">
            <v>Xã Yang Nam</v>
          </cell>
          <cell r="I7992" t="str">
            <v>60313</v>
          </cell>
        </row>
        <row r="7993">
          <cell r="G7993" t="str">
            <v>Xã Đăk Pling</v>
          </cell>
          <cell r="I7993" t="str">
            <v>60313</v>
          </cell>
        </row>
        <row r="7994">
          <cell r="G7994" t="str">
            <v>Xã Đăk Kơ Ning</v>
          </cell>
          <cell r="I7994" t="str">
            <v>60313</v>
          </cell>
        </row>
        <row r="7995">
          <cell r="G7995" t="str">
            <v>Xã Đăk Pơ Pho</v>
          </cell>
          <cell r="I7995" t="str">
            <v>60313</v>
          </cell>
        </row>
        <row r="7996">
          <cell r="G7996" t="str">
            <v>Xã Ia Kriêng</v>
          </cell>
          <cell r="I7996" t="str">
            <v>60315</v>
          </cell>
        </row>
        <row r="7997">
          <cell r="G7997" t="str">
            <v>Thị trấn Chư Ty</v>
          </cell>
          <cell r="I7997" t="str">
            <v>60315</v>
          </cell>
        </row>
        <row r="7998">
          <cell r="G7998" t="str">
            <v>Xã Ia Kla</v>
          </cell>
          <cell r="I7998" t="str">
            <v>60315</v>
          </cell>
        </row>
        <row r="7999">
          <cell r="G7999" t="str">
            <v>Xã Ia Pnôn</v>
          </cell>
          <cell r="I7999" t="str">
            <v>60315</v>
          </cell>
        </row>
        <row r="8000">
          <cell r="G8000" t="str">
            <v>Xã Ia Dơk</v>
          </cell>
          <cell r="I8000" t="str">
            <v>60315</v>
          </cell>
        </row>
        <row r="8001">
          <cell r="G8001" t="str">
            <v>Xã Ia Krêl</v>
          </cell>
          <cell r="I8001" t="str">
            <v>60315</v>
          </cell>
        </row>
        <row r="8002">
          <cell r="G8002" t="str">
            <v>Xã Ia Din</v>
          </cell>
          <cell r="I8002" t="str">
            <v>60315</v>
          </cell>
        </row>
        <row r="8003">
          <cell r="G8003" t="str">
            <v xml:space="preserve">Xã Ia Dom </v>
          </cell>
          <cell r="I8003" t="str">
            <v>60315</v>
          </cell>
        </row>
        <row r="8004">
          <cell r="G8004" t="str">
            <v>Xã Ia Lang</v>
          </cell>
          <cell r="I8004" t="str">
            <v>60315</v>
          </cell>
        </row>
        <row r="8005">
          <cell r="G8005" t="str">
            <v>Xã Ia Nan</v>
          </cell>
          <cell r="I8005" t="str">
            <v>60315</v>
          </cell>
        </row>
        <row r="8006">
          <cell r="G8006" t="str">
            <v>Xã Ia Púch</v>
          </cell>
          <cell r="I8006" t="str">
            <v>60317</v>
          </cell>
        </row>
        <row r="8007">
          <cell r="G8007" t="str">
            <v>Xã Ia Drăng</v>
          </cell>
          <cell r="I8007" t="str">
            <v>60317</v>
          </cell>
        </row>
        <row r="8008">
          <cell r="G8008" t="str">
            <v>Xã Ia Băng</v>
          </cell>
          <cell r="I8008" t="str">
            <v>60317</v>
          </cell>
        </row>
        <row r="8009">
          <cell r="G8009" t="str">
            <v xml:space="preserve">Xã Ia O </v>
          </cell>
          <cell r="I8009" t="str">
            <v>60317</v>
          </cell>
        </row>
        <row r="8010">
          <cell r="G8010" t="str">
            <v>Xã Ia Pia</v>
          </cell>
          <cell r="I8010" t="str">
            <v>60317</v>
          </cell>
        </row>
        <row r="8011">
          <cell r="G8011" t="str">
            <v>Xã Ia Piơr</v>
          </cell>
          <cell r="I8011" t="str">
            <v>60317</v>
          </cell>
        </row>
        <row r="8012">
          <cell r="G8012" t="str">
            <v>Thị trấn Chư Prông</v>
          </cell>
          <cell r="I8012" t="str">
            <v>60317</v>
          </cell>
        </row>
        <row r="8013">
          <cell r="G8013" t="str">
            <v>Xã Bình Giáo</v>
          </cell>
          <cell r="I8013" t="str">
            <v>60317</v>
          </cell>
        </row>
        <row r="8014">
          <cell r="G8014" t="str">
            <v>Xã Thăng Hưng</v>
          </cell>
          <cell r="I8014" t="str">
            <v>60317</v>
          </cell>
        </row>
        <row r="8015">
          <cell r="G8015" t="str">
            <v>Xã Bàu Cạn</v>
          </cell>
          <cell r="I8015" t="str">
            <v>60317</v>
          </cell>
        </row>
        <row r="8016">
          <cell r="G8016" t="str">
            <v>Xã Ia Phìn</v>
          </cell>
          <cell r="I8016" t="str">
            <v>60317</v>
          </cell>
        </row>
        <row r="8017">
          <cell r="G8017" t="str">
            <v>Xã Ia Tôr</v>
          </cell>
          <cell r="I8017" t="str">
            <v>60317</v>
          </cell>
        </row>
        <row r="8018">
          <cell r="G8018" t="str">
            <v>Xã Ia Boòng</v>
          </cell>
          <cell r="I8018" t="str">
            <v>60317</v>
          </cell>
        </row>
        <row r="8019">
          <cell r="G8019" t="str">
            <v>Xã Ia Me</v>
          </cell>
          <cell r="I8019" t="str">
            <v>60317</v>
          </cell>
        </row>
        <row r="8020">
          <cell r="G8020" t="str">
            <v>Xã Ia Vê</v>
          </cell>
          <cell r="I8020" t="str">
            <v>60317</v>
          </cell>
        </row>
        <row r="8021">
          <cell r="G8021" t="str">
            <v>Xã Ia Ga</v>
          </cell>
          <cell r="I8021" t="str">
            <v>60317</v>
          </cell>
        </row>
        <row r="8022">
          <cell r="G8022" t="str">
            <v>Xã Ia Lâu</v>
          </cell>
          <cell r="I8022" t="str">
            <v>60317</v>
          </cell>
        </row>
        <row r="8023">
          <cell r="G8023" t="str">
            <v>Xã Ia Mơ</v>
          </cell>
          <cell r="I8023" t="str">
            <v>60317</v>
          </cell>
        </row>
        <row r="8024">
          <cell r="G8024" t="str">
            <v>Xã Ia Kly</v>
          </cell>
          <cell r="I8024" t="str">
            <v>60317</v>
          </cell>
        </row>
        <row r="8025">
          <cell r="G8025" t="str">
            <v>Xã Ia Bang</v>
          </cell>
          <cell r="I8025" t="str">
            <v>60317</v>
          </cell>
        </row>
        <row r="8026">
          <cell r="G8026" t="str">
            <v>Xã AL Bá</v>
          </cell>
          <cell r="I8026" t="str">
            <v>60319</v>
          </cell>
        </row>
        <row r="8027">
          <cell r="G8027" t="str">
            <v>Xã Bờ Ngoong</v>
          </cell>
          <cell r="I8027" t="str">
            <v>60319</v>
          </cell>
        </row>
        <row r="8028">
          <cell r="G8028" t="str">
            <v>Xã Ia HLốp</v>
          </cell>
          <cell r="I8028" t="str">
            <v>60319</v>
          </cell>
        </row>
        <row r="8029">
          <cell r="G8029" t="str">
            <v>Thị trấn Chư Sê</v>
          </cell>
          <cell r="I8029" t="str">
            <v>60319</v>
          </cell>
        </row>
        <row r="8030">
          <cell r="G8030" t="str">
            <v>Xã Ia Tiêm</v>
          </cell>
          <cell r="I8030" t="str">
            <v>60319</v>
          </cell>
        </row>
        <row r="8031">
          <cell r="G8031" t="str">
            <v>Xã Ia Glai</v>
          </cell>
          <cell r="I8031" t="str">
            <v>60319</v>
          </cell>
        </row>
        <row r="8032">
          <cell r="G8032" t="str">
            <v xml:space="preserve">Xã AYun </v>
          </cell>
          <cell r="I8032" t="str">
            <v>60319</v>
          </cell>
        </row>
        <row r="8033">
          <cell r="G8033" t="str">
            <v>Xã Ia Blang</v>
          </cell>
          <cell r="I8033" t="str">
            <v>60319</v>
          </cell>
        </row>
        <row r="8034">
          <cell r="G8034" t="str">
            <v>Xã Dun</v>
          </cell>
          <cell r="I8034" t="str">
            <v>60319</v>
          </cell>
        </row>
        <row r="8035">
          <cell r="G8035" t="str">
            <v>Xã H Bông</v>
          </cell>
          <cell r="I8035" t="str">
            <v>60319</v>
          </cell>
        </row>
        <row r="8036">
          <cell r="G8036" t="str">
            <v>Xã Ia Ko</v>
          </cell>
          <cell r="I8036" t="str">
            <v>60319</v>
          </cell>
        </row>
        <row r="8037">
          <cell r="G8037" t="str">
            <v>Xã Chư Pơng</v>
          </cell>
          <cell r="I8037" t="str">
            <v>60319</v>
          </cell>
        </row>
        <row r="8038">
          <cell r="G8038" t="str">
            <v>Xã Ia Pal</v>
          </cell>
          <cell r="I8038" t="str">
            <v>60319</v>
          </cell>
        </row>
        <row r="8039">
          <cell r="G8039" t="str">
            <v>Xã Kông HTok</v>
          </cell>
          <cell r="I8039" t="str">
            <v>60319</v>
          </cell>
        </row>
        <row r="8040">
          <cell r="G8040" t="str">
            <v>Xã Bar Măih</v>
          </cell>
          <cell r="I8040" t="str">
            <v>60319</v>
          </cell>
        </row>
        <row r="8041">
          <cell r="G8041" t="str">
            <v>Xã Ia KDăm</v>
          </cell>
          <cell r="I8041" t="str">
            <v>60320</v>
          </cell>
        </row>
        <row r="8042">
          <cell r="G8042" t="str">
            <v>Xã Chư Răng</v>
          </cell>
          <cell r="I8042" t="str">
            <v>60320</v>
          </cell>
        </row>
        <row r="8043">
          <cell r="G8043" t="str">
            <v>Xã Ia Tul</v>
          </cell>
          <cell r="I8043" t="str">
            <v>60320</v>
          </cell>
        </row>
        <row r="8044">
          <cell r="G8044" t="str">
            <v>Xã Ia Trok</v>
          </cell>
          <cell r="I8044" t="str">
            <v>60320</v>
          </cell>
        </row>
        <row r="8045">
          <cell r="G8045" t="str">
            <v>Xã Pờ Tó</v>
          </cell>
          <cell r="I8045" t="str">
            <v>60320</v>
          </cell>
        </row>
        <row r="8046">
          <cell r="G8046" t="str">
            <v xml:space="preserve">Xã Kim Tân  </v>
          </cell>
          <cell r="I8046" t="str">
            <v>60320</v>
          </cell>
        </row>
        <row r="8047">
          <cell r="G8047" t="str">
            <v>Xã Chư Mố</v>
          </cell>
          <cell r="I8047" t="str">
            <v>60320</v>
          </cell>
        </row>
        <row r="8048">
          <cell r="G8048" t="str">
            <v>Xã Ia Ma Rơn</v>
          </cell>
          <cell r="I8048" t="str">
            <v>60320</v>
          </cell>
        </row>
        <row r="8049">
          <cell r="G8049" t="str">
            <v>Xã Ia Broăi</v>
          </cell>
          <cell r="I8049" t="str">
            <v>60320</v>
          </cell>
        </row>
        <row r="8050">
          <cell r="G8050" t="str">
            <v>Trung tâm huyện IAPA</v>
          </cell>
          <cell r="I8050" t="str">
            <v>60320</v>
          </cell>
        </row>
        <row r="8051">
          <cell r="G8051" t="str">
            <v>Xã la Sao</v>
          </cell>
          <cell r="I8051" t="str">
            <v>60321</v>
          </cell>
        </row>
        <row r="8052">
          <cell r="G8052" t="str">
            <v>Xã Chư Băh</v>
          </cell>
          <cell r="I8052" t="str">
            <v>60321</v>
          </cell>
        </row>
        <row r="8053">
          <cell r="G8053" t="str">
            <v>Xã la RBol</v>
          </cell>
          <cell r="I8053" t="str">
            <v>60321</v>
          </cell>
        </row>
        <row r="8054">
          <cell r="G8054" t="str">
            <v>Xã Ia RTô</v>
          </cell>
          <cell r="I8054" t="str">
            <v>60321</v>
          </cell>
        </row>
        <row r="8055">
          <cell r="G8055" t="str">
            <v xml:space="preserve">Phường Đoàn Kết </v>
          </cell>
          <cell r="I8055" t="str">
            <v>60321</v>
          </cell>
        </row>
        <row r="8056">
          <cell r="G8056" t="str">
            <v>Phường Sông Bờ</v>
          </cell>
          <cell r="I8056" t="str">
            <v>60321</v>
          </cell>
        </row>
        <row r="8057">
          <cell r="G8057" t="str">
            <v>Phường Cheo Reo</v>
          </cell>
          <cell r="I8057" t="str">
            <v>60321</v>
          </cell>
        </row>
        <row r="8058">
          <cell r="G8058" t="str">
            <v>Phường Hòa Bình</v>
          </cell>
          <cell r="I8058" t="str">
            <v>60321</v>
          </cell>
        </row>
        <row r="8059">
          <cell r="G8059" t="str">
            <v>Xã Uar</v>
          </cell>
          <cell r="I8059" t="str">
            <v>60323</v>
          </cell>
        </row>
        <row r="8060">
          <cell r="G8060" t="str">
            <v>Xã Ia RSươm</v>
          </cell>
          <cell r="I8060" t="str">
            <v>60323</v>
          </cell>
        </row>
        <row r="8061">
          <cell r="G8061" t="str">
            <v>Xã Chư Drăng</v>
          </cell>
          <cell r="I8061" t="str">
            <v>60323</v>
          </cell>
        </row>
        <row r="8062">
          <cell r="G8062" t="str">
            <v>Xã Chư Ngọc</v>
          </cell>
          <cell r="I8062" t="str">
            <v>60323</v>
          </cell>
        </row>
        <row r="8063">
          <cell r="G8063" t="str">
            <v>Thị trấn Phú Túc</v>
          </cell>
          <cell r="I8063" t="str">
            <v>60323</v>
          </cell>
        </row>
        <row r="8064">
          <cell r="G8064" t="str">
            <v>Xã Ia RSai</v>
          </cell>
          <cell r="I8064" t="str">
            <v>60323</v>
          </cell>
        </row>
        <row r="8065">
          <cell r="G8065" t="str">
            <v>Xã Chư Gu</v>
          </cell>
          <cell r="I8065" t="str">
            <v>60323</v>
          </cell>
        </row>
        <row r="8066">
          <cell r="G8066" t="str">
            <v>Xã Đất Bằng</v>
          </cell>
          <cell r="I8066" t="str">
            <v>60323</v>
          </cell>
        </row>
        <row r="8067">
          <cell r="G8067" t="str">
            <v>Xã Ia Mláh</v>
          </cell>
          <cell r="I8067" t="str">
            <v>60323</v>
          </cell>
        </row>
        <row r="8068">
          <cell r="G8068" t="str">
            <v>Xã Phú Cần</v>
          </cell>
          <cell r="I8068" t="str">
            <v>60323</v>
          </cell>
        </row>
        <row r="8069">
          <cell r="G8069" t="str">
            <v>Xã Ia HDreh</v>
          </cell>
          <cell r="I8069" t="str">
            <v>60323</v>
          </cell>
        </row>
        <row r="8070">
          <cell r="G8070" t="str">
            <v>Xã Ia RMok</v>
          </cell>
          <cell r="I8070" t="str">
            <v>60323</v>
          </cell>
        </row>
        <row r="8071">
          <cell r="G8071" t="str">
            <v>Xã Chư RCăm</v>
          </cell>
          <cell r="I8071" t="str">
            <v>60323</v>
          </cell>
        </row>
        <row r="8072">
          <cell r="G8072" t="str">
            <v>Xã Krông Năng</v>
          </cell>
          <cell r="I8072" t="str">
            <v>60323</v>
          </cell>
        </row>
        <row r="8073">
          <cell r="G8073" t="str">
            <v>Xã Trang</v>
          </cell>
          <cell r="I8073" t="str">
            <v>60325</v>
          </cell>
        </row>
        <row r="8074">
          <cell r="G8074" t="str">
            <v>Xã Đăk Sơmei</v>
          </cell>
          <cell r="I8074" t="str">
            <v>60325</v>
          </cell>
        </row>
        <row r="8075">
          <cell r="G8075" t="str">
            <v>Xã Hải Yang</v>
          </cell>
          <cell r="I8075" t="str">
            <v>60325</v>
          </cell>
        </row>
        <row r="8076">
          <cell r="G8076" t="str">
            <v>Xã K- Dang</v>
          </cell>
          <cell r="I8076" t="str">
            <v>60325</v>
          </cell>
        </row>
        <row r="8077">
          <cell r="G8077" t="str">
            <v xml:space="preserve">Xã Tân Bình   </v>
          </cell>
          <cell r="I8077" t="str">
            <v>60325</v>
          </cell>
        </row>
        <row r="8078">
          <cell r="G8078" t="str">
            <v>Xã Glar</v>
          </cell>
          <cell r="I8078" t="str">
            <v>60325</v>
          </cell>
        </row>
        <row r="8079">
          <cell r="G8079" t="str">
            <v>Xã A Dơk</v>
          </cell>
          <cell r="I8079" t="str">
            <v>60325</v>
          </cell>
        </row>
        <row r="8080">
          <cell r="G8080" t="str">
            <v>Xã Ia Pết</v>
          </cell>
          <cell r="I8080" t="str">
            <v>60325</v>
          </cell>
        </row>
        <row r="8081">
          <cell r="G8081" t="str">
            <v xml:space="preserve">Xã Ia Băng </v>
          </cell>
          <cell r="I8081" t="str">
            <v>60325</v>
          </cell>
        </row>
        <row r="8082">
          <cell r="G8082" t="str">
            <v>Xã H- Neng</v>
          </cell>
          <cell r="I8082" t="str">
            <v>60325</v>
          </cell>
        </row>
        <row r="8083">
          <cell r="G8083" t="str">
            <v>Thị trấn Đăk Đoa</v>
          </cell>
          <cell r="I8083" t="str">
            <v>60325</v>
          </cell>
        </row>
        <row r="8084">
          <cell r="G8084" t="str">
            <v xml:space="preserve">Xã Hà Đông </v>
          </cell>
          <cell r="I8084" t="str">
            <v>60325</v>
          </cell>
        </row>
        <row r="8085">
          <cell r="G8085" t="str">
            <v>Xã Kon Gang</v>
          </cell>
          <cell r="I8085" t="str">
            <v>60325</v>
          </cell>
        </row>
        <row r="8086">
          <cell r="G8086" t="str">
            <v>Xã Hà Bầu</v>
          </cell>
          <cell r="I8086" t="str">
            <v>60325</v>
          </cell>
        </row>
        <row r="8087">
          <cell r="G8087" t="str">
            <v>Xã Nam Yang</v>
          </cell>
          <cell r="I8087" t="str">
            <v>60325</v>
          </cell>
        </row>
        <row r="8088">
          <cell r="G8088" t="str">
            <v>Xã Đak Krong</v>
          </cell>
          <cell r="I8088" t="str">
            <v>60325</v>
          </cell>
        </row>
        <row r="8089">
          <cell r="G8089" t="str">
            <v>Xã HNol</v>
          </cell>
          <cell r="I8089" t="str">
            <v>60325</v>
          </cell>
        </row>
        <row r="8090">
          <cell r="G8090" t="str">
            <v>Xã An Thành</v>
          </cell>
          <cell r="I8090" t="str">
            <v>60327</v>
          </cell>
        </row>
        <row r="8091">
          <cell r="G8091" t="str">
            <v xml:space="preserve">Xã Tân An     </v>
          </cell>
          <cell r="I8091" t="str">
            <v>60327</v>
          </cell>
        </row>
        <row r="8092">
          <cell r="G8092" t="str">
            <v>Xã Hà Tam</v>
          </cell>
          <cell r="I8092" t="str">
            <v>60327</v>
          </cell>
        </row>
        <row r="8093">
          <cell r="G8093" t="str">
            <v>Thị Trấn Đak Pơ</v>
          </cell>
          <cell r="I8093" t="str">
            <v>60327</v>
          </cell>
        </row>
        <row r="8094">
          <cell r="G8094" t="str">
            <v>Xã Yang Bắc</v>
          </cell>
          <cell r="I8094" t="str">
            <v>60327</v>
          </cell>
        </row>
        <row r="8095">
          <cell r="G8095" t="str">
            <v>Xã Cư An</v>
          </cell>
          <cell r="I8095" t="str">
            <v>60327</v>
          </cell>
        </row>
        <row r="8096">
          <cell r="G8096" t="str">
            <v xml:space="preserve">Xã Phú An </v>
          </cell>
          <cell r="I8096" t="str">
            <v>60327</v>
          </cell>
        </row>
        <row r="8097">
          <cell r="G8097" t="str">
            <v>Xã Ya Hội</v>
          </cell>
          <cell r="I8097" t="str">
            <v>60327</v>
          </cell>
        </row>
        <row r="8098">
          <cell r="G8098" t="str">
            <v>Thị Trấn Phú Thiện</v>
          </cell>
          <cell r="I8098" t="str">
            <v>60329</v>
          </cell>
        </row>
        <row r="8099">
          <cell r="G8099" t="str">
            <v>Xã Ia Ke</v>
          </cell>
          <cell r="I8099" t="str">
            <v>60329</v>
          </cell>
        </row>
        <row r="8100">
          <cell r="G8100" t="str">
            <v>Xã Chư A Thai</v>
          </cell>
          <cell r="I8100" t="str">
            <v>60329</v>
          </cell>
        </row>
        <row r="8101">
          <cell r="G8101" t="str">
            <v>Xã Ia Piar</v>
          </cell>
          <cell r="I8101" t="str">
            <v>60329</v>
          </cell>
        </row>
        <row r="8102">
          <cell r="G8102" t="str">
            <v>Xã Ia Peng</v>
          </cell>
          <cell r="I8102" t="str">
            <v>60329</v>
          </cell>
        </row>
        <row r="8103">
          <cell r="G8103" t="str">
            <v>Xã Ia Hiao</v>
          </cell>
          <cell r="I8103" t="str">
            <v>60329</v>
          </cell>
        </row>
        <row r="8104">
          <cell r="G8104" t="str">
            <v>Xã Ia Yeng</v>
          </cell>
          <cell r="I8104" t="str">
            <v>60329</v>
          </cell>
        </row>
        <row r="8105">
          <cell r="G8105" t="str">
            <v>Xã Ia Sol</v>
          </cell>
          <cell r="I8105" t="str">
            <v>60329</v>
          </cell>
        </row>
        <row r="8106">
          <cell r="G8106" t="str">
            <v>Xã Ayun Hạ</v>
          </cell>
          <cell r="I8106" t="str">
            <v>60329</v>
          </cell>
        </row>
        <row r="8107">
          <cell r="G8107" t="str">
            <v>Xã Chrô PơNan</v>
          </cell>
          <cell r="I8107" t="str">
            <v>60329</v>
          </cell>
        </row>
        <row r="8108">
          <cell r="G8108" t="str">
            <v>Xã Ia Le</v>
          </cell>
          <cell r="I8108" t="str">
            <v>60331</v>
          </cell>
        </row>
        <row r="8109">
          <cell r="G8109" t="str">
            <v>Xã Ia Blứ</v>
          </cell>
          <cell r="I8109" t="str">
            <v>60331</v>
          </cell>
        </row>
        <row r="8110">
          <cell r="G8110" t="str">
            <v>Xã Ia Phang</v>
          </cell>
          <cell r="I8110" t="str">
            <v>60331</v>
          </cell>
        </row>
        <row r="8111">
          <cell r="G8111" t="str">
            <v>Xã Chư Don</v>
          </cell>
          <cell r="I8111" t="str">
            <v>60331</v>
          </cell>
        </row>
        <row r="8112">
          <cell r="G8112" t="str">
            <v>Xã Ia Dreng</v>
          </cell>
          <cell r="I8112" t="str">
            <v>60331</v>
          </cell>
        </row>
        <row r="8113">
          <cell r="G8113" t="str">
            <v>Xã Ia Hla</v>
          </cell>
          <cell r="I8113" t="str">
            <v>60331</v>
          </cell>
        </row>
        <row r="8114">
          <cell r="G8114" t="str">
            <v>Xã Ia Hrú</v>
          </cell>
          <cell r="I8114" t="str">
            <v>60331</v>
          </cell>
        </row>
        <row r="8115">
          <cell r="G8115" t="str">
            <v>Xã Ia Rong</v>
          </cell>
          <cell r="I8115" t="str">
            <v>60331</v>
          </cell>
        </row>
        <row r="8116">
          <cell r="G8116" t="str">
            <v>Thị trấn Nhơn Hòa</v>
          </cell>
          <cell r="I8116" t="str">
            <v>60331</v>
          </cell>
        </row>
        <row r="8117">
          <cell r="G8117" t="str">
            <v>Phường Tân Tiến</v>
          </cell>
          <cell r="I8117" t="str">
            <v>60501</v>
          </cell>
        </row>
        <row r="8118">
          <cell r="G8118" t="str">
            <v xml:space="preserve">Phường Tân An   </v>
          </cell>
          <cell r="I8118" t="str">
            <v>60501</v>
          </cell>
        </row>
        <row r="8119">
          <cell r="G8119" t="str">
            <v>Phường Tân Lợi</v>
          </cell>
          <cell r="I8119" t="str">
            <v>60501</v>
          </cell>
        </row>
        <row r="8120">
          <cell r="G8120" t="str">
            <v>Phường Tự An</v>
          </cell>
          <cell r="I8120" t="str">
            <v>60501</v>
          </cell>
        </row>
        <row r="8121">
          <cell r="G8121" t="str">
            <v>Xã Cư êBur</v>
          </cell>
          <cell r="I8121" t="str">
            <v>60501</v>
          </cell>
        </row>
        <row r="8122">
          <cell r="G8122" t="str">
            <v xml:space="preserve">Xã Hòa Phú     </v>
          </cell>
          <cell r="I8122" t="str">
            <v>60501</v>
          </cell>
        </row>
        <row r="8123">
          <cell r="G8123" t="str">
            <v xml:space="preserve">Phường Tân Lập  </v>
          </cell>
          <cell r="I8123" t="str">
            <v>60501</v>
          </cell>
        </row>
        <row r="8124">
          <cell r="G8124" t="str">
            <v xml:space="preserve">Phường Tân Hòa </v>
          </cell>
          <cell r="I8124" t="str">
            <v>60501</v>
          </cell>
        </row>
        <row r="8125">
          <cell r="G8125" t="str">
            <v xml:space="preserve">Phường Thống Nhất    </v>
          </cell>
          <cell r="I8125" t="str">
            <v>60501</v>
          </cell>
        </row>
        <row r="8126">
          <cell r="G8126" t="str">
            <v>Phường Thành Nhất</v>
          </cell>
          <cell r="I8126" t="str">
            <v>60501</v>
          </cell>
        </row>
        <row r="8127">
          <cell r="G8127" t="str">
            <v xml:space="preserve">Phường Thắng Lợi   </v>
          </cell>
          <cell r="I8127" t="str">
            <v>60501</v>
          </cell>
        </row>
        <row r="8128">
          <cell r="G8128" t="str">
            <v xml:space="preserve">Phường Thành Công </v>
          </cell>
          <cell r="I8128" t="str">
            <v>60501</v>
          </cell>
        </row>
        <row r="8129">
          <cell r="G8129" t="str">
            <v xml:space="preserve">Phường Tân Thành   </v>
          </cell>
          <cell r="I8129" t="str">
            <v>60501</v>
          </cell>
        </row>
        <row r="8130">
          <cell r="G8130" t="str">
            <v>Phường Ea Tam</v>
          </cell>
          <cell r="I8130" t="str">
            <v>60501</v>
          </cell>
        </row>
        <row r="8131">
          <cell r="G8131" t="str">
            <v>Phường Khánh Xuân</v>
          </cell>
          <cell r="I8131" t="str">
            <v>60501</v>
          </cell>
        </row>
        <row r="8132">
          <cell r="G8132" t="str">
            <v>Xã Hòa Thuận</v>
          </cell>
          <cell r="I8132" t="str">
            <v>60501</v>
          </cell>
        </row>
        <row r="8133">
          <cell r="G8133" t="str">
            <v>Xã Ea Tu</v>
          </cell>
          <cell r="I8133" t="str">
            <v>60501</v>
          </cell>
        </row>
        <row r="8134">
          <cell r="G8134" t="str">
            <v xml:space="preserve">Xã Hòa Thắng  </v>
          </cell>
          <cell r="I8134" t="str">
            <v>60501</v>
          </cell>
        </row>
        <row r="8135">
          <cell r="G8135" t="str">
            <v>Xã Ea Kao</v>
          </cell>
          <cell r="I8135" t="str">
            <v>60501</v>
          </cell>
        </row>
        <row r="8136">
          <cell r="G8136" t="str">
            <v>Xã Hòa Khánh</v>
          </cell>
          <cell r="I8136" t="str">
            <v>60501</v>
          </cell>
        </row>
        <row r="8137">
          <cell r="G8137" t="str">
            <v>Xã Hòa Xuân</v>
          </cell>
          <cell r="I8137" t="str">
            <v>60501</v>
          </cell>
        </row>
        <row r="8138">
          <cell r="G8138" t="str">
            <v>Thị trấn Ea Drăng</v>
          </cell>
          <cell r="I8138" t="str">
            <v>60503</v>
          </cell>
        </row>
        <row r="8139">
          <cell r="G8139" t="str">
            <v>Xã Ea H-leo</v>
          </cell>
          <cell r="I8139" t="str">
            <v>60503</v>
          </cell>
        </row>
        <row r="8140">
          <cell r="G8140" t="str">
            <v>Xã Cư Mốt</v>
          </cell>
          <cell r="I8140" t="str">
            <v>60503</v>
          </cell>
        </row>
        <row r="8141">
          <cell r="G8141" t="str">
            <v>Xã Dlê Yang</v>
          </cell>
          <cell r="I8141" t="str">
            <v>60503</v>
          </cell>
        </row>
        <row r="8142">
          <cell r="G8142" t="str">
            <v>Xã Ea Sol</v>
          </cell>
          <cell r="I8142" t="str">
            <v>60503</v>
          </cell>
        </row>
        <row r="8143">
          <cell r="G8143" t="str">
            <v>Xã Ea Ral</v>
          </cell>
          <cell r="I8143" t="str">
            <v>60503</v>
          </cell>
        </row>
        <row r="8144">
          <cell r="G8144" t="str">
            <v>Xã Ea Wy</v>
          </cell>
          <cell r="I8144" t="str">
            <v>60503</v>
          </cell>
        </row>
        <row r="8145">
          <cell r="G8145" t="str">
            <v>Xã Ea Hiao</v>
          </cell>
          <cell r="I8145" t="str">
            <v>60503</v>
          </cell>
        </row>
        <row r="8146">
          <cell r="G8146" t="str">
            <v>Xã Ea Khal</v>
          </cell>
          <cell r="I8146" t="str">
            <v>60503</v>
          </cell>
        </row>
        <row r="8147">
          <cell r="G8147" t="str">
            <v>Xã Ea Nam</v>
          </cell>
          <cell r="I8147" t="str">
            <v>60503</v>
          </cell>
        </row>
        <row r="8148">
          <cell r="G8148" t="str">
            <v>Xã Ea Tir</v>
          </cell>
          <cell r="I8148" t="str">
            <v>60503</v>
          </cell>
        </row>
        <row r="8149">
          <cell r="G8149" t="str">
            <v>Xã Cư Amung</v>
          </cell>
          <cell r="I8149" t="str">
            <v>60503</v>
          </cell>
        </row>
        <row r="8150">
          <cell r="G8150" t="str">
            <v>Xã Cư KBang</v>
          </cell>
          <cell r="I8150" t="str">
            <v>60505</v>
          </cell>
        </row>
        <row r="8151">
          <cell r="G8151" t="str">
            <v>Xã Ea Rốk</v>
          </cell>
          <cell r="I8151" t="str">
            <v>60505</v>
          </cell>
        </row>
        <row r="8152">
          <cell r="G8152" t="str">
            <v>Xã Ea Bung</v>
          </cell>
          <cell r="I8152" t="str">
            <v>60505</v>
          </cell>
        </row>
        <row r="8153">
          <cell r="G8153" t="str">
            <v>Thị trấn Ea Súp</v>
          </cell>
          <cell r="I8153" t="str">
            <v>60505</v>
          </cell>
        </row>
        <row r="8154">
          <cell r="G8154" t="str">
            <v>Xã Ia Lốp</v>
          </cell>
          <cell r="I8154" t="str">
            <v>60505</v>
          </cell>
        </row>
        <row r="8155">
          <cell r="G8155" t="str">
            <v>Xã Ya Tờ Mốt</v>
          </cell>
          <cell r="I8155" t="str">
            <v>60505</v>
          </cell>
        </row>
        <row r="8156">
          <cell r="G8156" t="str">
            <v>Xã Ea Lê</v>
          </cell>
          <cell r="I8156" t="str">
            <v>60505</v>
          </cell>
        </row>
        <row r="8157">
          <cell r="G8157" t="str">
            <v>Xã Cư M-Lan</v>
          </cell>
          <cell r="I8157" t="str">
            <v>60505</v>
          </cell>
        </row>
        <row r="8158">
          <cell r="G8158" t="str">
            <v>Xã Ia Jlơi</v>
          </cell>
          <cell r="I8158" t="str">
            <v>60505</v>
          </cell>
        </row>
        <row r="8159">
          <cell r="G8159" t="str">
            <v>Xã Ia Rvê</v>
          </cell>
          <cell r="I8159" t="str">
            <v>60505</v>
          </cell>
        </row>
        <row r="8160">
          <cell r="G8160" t="str">
            <v>Thị trấn Krông Năng</v>
          </cell>
          <cell r="I8160" t="str">
            <v>60507</v>
          </cell>
        </row>
        <row r="8161">
          <cell r="G8161" t="str">
            <v>Xã Cư Klông</v>
          </cell>
          <cell r="I8161" t="str">
            <v>60507</v>
          </cell>
        </row>
        <row r="8162">
          <cell r="G8162" t="str">
            <v>Xã ĐLiê Ya</v>
          </cell>
          <cell r="I8162" t="str">
            <v>60507</v>
          </cell>
        </row>
        <row r="8163">
          <cell r="G8163" t="str">
            <v xml:space="preserve">Xã Tam Giang  </v>
          </cell>
          <cell r="I8163" t="str">
            <v>60507</v>
          </cell>
        </row>
        <row r="8164">
          <cell r="G8164" t="str">
            <v>Xã Ea Hồ</v>
          </cell>
          <cell r="I8164" t="str">
            <v>60507</v>
          </cell>
        </row>
        <row r="8165">
          <cell r="G8165" t="str">
            <v xml:space="preserve">Xã Phú Xuân    </v>
          </cell>
          <cell r="I8165" t="str">
            <v>60507</v>
          </cell>
        </row>
        <row r="8166">
          <cell r="G8166" t="str">
            <v>Xã Ea Tân</v>
          </cell>
          <cell r="I8166" t="str">
            <v>60507</v>
          </cell>
        </row>
        <row r="8167">
          <cell r="G8167" t="str">
            <v xml:space="preserve">Xã Phú Lộc    </v>
          </cell>
          <cell r="I8167" t="str">
            <v>60507</v>
          </cell>
        </row>
        <row r="8168">
          <cell r="G8168" t="str">
            <v>Xã Ea Tóh</v>
          </cell>
          <cell r="I8168" t="str">
            <v>60507</v>
          </cell>
        </row>
        <row r="8169">
          <cell r="G8169" t="str">
            <v>Xã Ea Tam</v>
          </cell>
          <cell r="I8169" t="str">
            <v>60507</v>
          </cell>
        </row>
        <row r="8170">
          <cell r="G8170" t="str">
            <v>Xã Ea Púk</v>
          </cell>
          <cell r="I8170" t="str">
            <v>60507</v>
          </cell>
        </row>
        <row r="8171">
          <cell r="G8171" t="str">
            <v>Xã Ea Đah</v>
          </cell>
          <cell r="I8171" t="str">
            <v>60507</v>
          </cell>
        </row>
        <row r="8172">
          <cell r="G8172" t="str">
            <v xml:space="preserve">Phường Đoàn Kết  </v>
          </cell>
          <cell r="I8172" t="str">
            <v>60509</v>
          </cell>
        </row>
        <row r="8173">
          <cell r="G8173" t="str">
            <v xml:space="preserve">Phường Thống Nhất     </v>
          </cell>
          <cell r="I8173" t="str">
            <v>60509</v>
          </cell>
        </row>
        <row r="8174">
          <cell r="G8174" t="str">
            <v>Xã Ea Blang</v>
          </cell>
          <cell r="I8174" t="str">
            <v>60509</v>
          </cell>
        </row>
        <row r="8175">
          <cell r="G8175" t="str">
            <v>Xã Ea Drông</v>
          </cell>
          <cell r="I8175" t="str">
            <v>60509</v>
          </cell>
        </row>
        <row r="8176">
          <cell r="G8176" t="str">
            <v>Xã Ea Siên</v>
          </cell>
          <cell r="I8176" t="str">
            <v>60509</v>
          </cell>
        </row>
        <row r="8177">
          <cell r="G8177" t="str">
            <v xml:space="preserve">Xã Bình Thuận    </v>
          </cell>
          <cell r="I8177" t="str">
            <v>60509</v>
          </cell>
        </row>
        <row r="8178">
          <cell r="G8178" t="str">
            <v>Xã Cư Bao</v>
          </cell>
          <cell r="I8178" t="str">
            <v>60509</v>
          </cell>
        </row>
        <row r="8179">
          <cell r="G8179" t="str">
            <v>Phường Bình Tân</v>
          </cell>
          <cell r="I8179" t="str">
            <v>60509</v>
          </cell>
        </row>
        <row r="8180">
          <cell r="G8180" t="str">
            <v>Phường Đạt Hiếu</v>
          </cell>
          <cell r="I8180" t="str">
            <v>60509</v>
          </cell>
        </row>
        <row r="8181">
          <cell r="G8181" t="str">
            <v>Phường An Lạc</v>
          </cell>
          <cell r="I8181" t="str">
            <v>60509</v>
          </cell>
        </row>
        <row r="8182">
          <cell r="G8182" t="str">
            <v xml:space="preserve">Phường An Bình </v>
          </cell>
          <cell r="I8182" t="str">
            <v>60509</v>
          </cell>
        </row>
        <row r="8183">
          <cell r="G8183" t="str">
            <v>Phường Thiện An</v>
          </cell>
          <cell r="I8183" t="str">
            <v>60509</v>
          </cell>
        </row>
        <row r="8184">
          <cell r="G8184" t="str">
            <v>Xã Ea Wer</v>
          </cell>
          <cell r="I8184" t="str">
            <v>60511</v>
          </cell>
        </row>
        <row r="8185">
          <cell r="G8185" t="str">
            <v>Xã Ea Bar</v>
          </cell>
          <cell r="I8185" t="str">
            <v>60511</v>
          </cell>
        </row>
        <row r="8186">
          <cell r="G8186" t="str">
            <v>Xã Krông Na</v>
          </cell>
          <cell r="I8186" t="str">
            <v>60511</v>
          </cell>
        </row>
        <row r="8187">
          <cell r="G8187" t="str">
            <v>Xã Ea Huar</v>
          </cell>
          <cell r="I8187" t="str">
            <v>60511</v>
          </cell>
        </row>
        <row r="8188">
          <cell r="G8188" t="str">
            <v xml:space="preserve">Xã Tân Hòa     </v>
          </cell>
          <cell r="I8188" t="str">
            <v>60511</v>
          </cell>
        </row>
        <row r="8189">
          <cell r="G8189" t="str">
            <v>Xã Cuôr KNia</v>
          </cell>
          <cell r="I8189" t="str">
            <v>60511</v>
          </cell>
        </row>
        <row r="8190">
          <cell r="G8190" t="str">
            <v>Xã Ea Nuôl</v>
          </cell>
          <cell r="I8190" t="str">
            <v>60511</v>
          </cell>
        </row>
        <row r="8191">
          <cell r="G8191" t="str">
            <v>Thị trấn Quảng Phú</v>
          </cell>
          <cell r="I8191" t="str">
            <v>60513</v>
          </cell>
        </row>
        <row r="8192">
          <cell r="G8192" t="str">
            <v xml:space="preserve">Xã Quảng Tiến </v>
          </cell>
          <cell r="I8192" t="str">
            <v>60513</v>
          </cell>
        </row>
        <row r="8193">
          <cell r="G8193" t="str">
            <v>Xã Ea H-Đinh</v>
          </cell>
          <cell r="I8193" t="str">
            <v>60513</v>
          </cell>
        </row>
        <row r="8194">
          <cell r="G8194" t="str">
            <v>Xã Quảng Hiệp</v>
          </cell>
          <cell r="I8194" t="str">
            <v>60513</v>
          </cell>
        </row>
        <row r="8195">
          <cell r="G8195" t="str">
            <v>Xã Cư Suê</v>
          </cell>
          <cell r="I8195" t="str">
            <v>60513</v>
          </cell>
        </row>
        <row r="8196">
          <cell r="G8196" t="str">
            <v>Thị trấn Ea Pốk</v>
          </cell>
          <cell r="I8196" t="str">
            <v>60513</v>
          </cell>
        </row>
        <row r="8197">
          <cell r="G8197" t="str">
            <v>Xã Ea Kiết</v>
          </cell>
          <cell r="I8197" t="str">
            <v>60513</v>
          </cell>
        </row>
        <row r="8198">
          <cell r="G8198" t="str">
            <v>Xã Ea Tar</v>
          </cell>
          <cell r="I8198" t="str">
            <v>60513</v>
          </cell>
        </row>
        <row r="8199">
          <cell r="G8199" t="str">
            <v>Xã Cư Dliê M-nông</v>
          </cell>
          <cell r="I8199" t="str">
            <v>60513</v>
          </cell>
        </row>
        <row r="8200">
          <cell r="G8200" t="str">
            <v>Xã Ea Tul</v>
          </cell>
          <cell r="I8200" t="str">
            <v>60513</v>
          </cell>
        </row>
        <row r="8201">
          <cell r="G8201" t="str">
            <v>Xã Ea KPam</v>
          </cell>
          <cell r="I8201" t="str">
            <v>60513</v>
          </cell>
        </row>
        <row r="8202">
          <cell r="G8202" t="str">
            <v>Xã Ea M-DRóh</v>
          </cell>
          <cell r="I8202" t="str">
            <v>60513</v>
          </cell>
        </row>
        <row r="8203">
          <cell r="G8203" t="str">
            <v>Xã Cư M-gar</v>
          </cell>
          <cell r="I8203" t="str">
            <v>60513</v>
          </cell>
        </row>
        <row r="8204">
          <cell r="G8204" t="str">
            <v>Xã Ea D-Rơng</v>
          </cell>
          <cell r="I8204" t="str">
            <v>60513</v>
          </cell>
        </row>
        <row r="8205">
          <cell r="G8205" t="str">
            <v>Xã Ea M-nang</v>
          </cell>
          <cell r="I8205" t="str">
            <v>60513</v>
          </cell>
        </row>
        <row r="8206">
          <cell r="G8206" t="str">
            <v>Xã Cuor Đăng</v>
          </cell>
          <cell r="I8206" t="str">
            <v>60513</v>
          </cell>
        </row>
        <row r="8207">
          <cell r="G8207" t="str">
            <v>Xã Eakuêh</v>
          </cell>
          <cell r="I8207" t="str">
            <v>60513</v>
          </cell>
        </row>
        <row r="8208">
          <cell r="G8208" t="str">
            <v>Xã Ea Păn</v>
          </cell>
          <cell r="I8208" t="str">
            <v>60515</v>
          </cell>
        </row>
        <row r="8209">
          <cell r="G8209" t="str">
            <v>Xã Ea Tih</v>
          </cell>
          <cell r="I8209" t="str">
            <v>60515</v>
          </cell>
        </row>
        <row r="8210">
          <cell r="G8210" t="str">
            <v>Xã Cư Ni</v>
          </cell>
          <cell r="I8210" t="str">
            <v>60515</v>
          </cell>
        </row>
        <row r="8211">
          <cell r="G8211" t="str">
            <v>Xã Cư Jang</v>
          </cell>
          <cell r="I8211" t="str">
            <v>60515</v>
          </cell>
        </row>
        <row r="8212">
          <cell r="G8212" t="str">
            <v>Thị trấn Ea Kar</v>
          </cell>
          <cell r="I8212" t="str">
            <v>60515</v>
          </cell>
        </row>
        <row r="8213">
          <cell r="G8213" t="str">
            <v>Thị trấn Ea Knốp</v>
          </cell>
          <cell r="I8213" t="str">
            <v>60515</v>
          </cell>
        </row>
        <row r="8214">
          <cell r="G8214" t="str">
            <v>Xã Ea Sô</v>
          </cell>
          <cell r="I8214" t="str">
            <v>60515</v>
          </cell>
        </row>
        <row r="8215">
          <cell r="G8215" t="str">
            <v xml:space="preserve">Xã Xuân Phú     </v>
          </cell>
          <cell r="I8215" t="str">
            <v>60515</v>
          </cell>
        </row>
        <row r="8216">
          <cell r="G8216" t="str">
            <v>Xã Cư Huê</v>
          </cell>
          <cell r="I8216" t="str">
            <v>60515</v>
          </cell>
        </row>
        <row r="8217">
          <cell r="G8217" t="str">
            <v>Xã Ea Đar</v>
          </cell>
          <cell r="I8217" t="str">
            <v>60515</v>
          </cell>
        </row>
        <row r="8218">
          <cell r="G8218" t="str">
            <v>Xã Ea Kmút</v>
          </cell>
          <cell r="I8218" t="str">
            <v>60515</v>
          </cell>
        </row>
        <row r="8219">
          <cell r="G8219" t="str">
            <v>Xã Ea ô</v>
          </cell>
          <cell r="I8219" t="str">
            <v>60515</v>
          </cell>
        </row>
        <row r="8220">
          <cell r="G8220" t="str">
            <v>Xã Cư Bông</v>
          </cell>
          <cell r="I8220" t="str">
            <v>60515</v>
          </cell>
        </row>
        <row r="8221">
          <cell r="G8221" t="str">
            <v>Xã Cu ELang</v>
          </cell>
          <cell r="I8221" t="str">
            <v>60515</v>
          </cell>
        </row>
        <row r="8222">
          <cell r="G8222" t="str">
            <v>Xã Cu Prong</v>
          </cell>
          <cell r="I8222" t="str">
            <v>60515</v>
          </cell>
        </row>
        <row r="8223">
          <cell r="G8223" t="str">
            <v>Xã EaSar</v>
          </cell>
          <cell r="I8223" t="str">
            <v>60515</v>
          </cell>
        </row>
        <row r="8224">
          <cell r="G8224" t="str">
            <v>Xã Ea Riêng</v>
          </cell>
          <cell r="I8224" t="str">
            <v>60517</v>
          </cell>
        </row>
        <row r="8225">
          <cell r="G8225" t="str">
            <v>Xã Ea Pil</v>
          </cell>
          <cell r="I8225" t="str">
            <v>60517</v>
          </cell>
        </row>
        <row r="8226">
          <cell r="G8226" t="str">
            <v>Xã Ea M- Doal</v>
          </cell>
          <cell r="I8226" t="str">
            <v>60517</v>
          </cell>
        </row>
        <row r="8227">
          <cell r="G8227" t="str">
            <v>Xã KRông á</v>
          </cell>
          <cell r="I8227" t="str">
            <v>60517</v>
          </cell>
        </row>
        <row r="8228">
          <cell r="G8228" t="str">
            <v>Thị trấn M-Đrắk</v>
          </cell>
          <cell r="I8228" t="str">
            <v>60517</v>
          </cell>
        </row>
        <row r="8229">
          <cell r="G8229" t="str">
            <v>Xã Cư Prao</v>
          </cell>
          <cell r="I8229" t="str">
            <v>60517</v>
          </cell>
        </row>
        <row r="8230">
          <cell r="G8230" t="str">
            <v>Xã Ea Lai</v>
          </cell>
          <cell r="I8230" t="str">
            <v>60517</v>
          </cell>
        </row>
        <row r="8231">
          <cell r="G8231" t="str">
            <v>Xã Ea H-MLay</v>
          </cell>
          <cell r="I8231" t="str">
            <v>60517</v>
          </cell>
        </row>
        <row r="8232">
          <cell r="G8232" t="str">
            <v>Xã Krông Jing</v>
          </cell>
          <cell r="I8232" t="str">
            <v>60517</v>
          </cell>
        </row>
        <row r="8233">
          <cell r="G8233" t="str">
            <v>Xã Cư M-ta</v>
          </cell>
          <cell r="I8233" t="str">
            <v>60517</v>
          </cell>
        </row>
        <row r="8234">
          <cell r="G8234" t="str">
            <v>Xã Cư K Róa</v>
          </cell>
          <cell r="I8234" t="str">
            <v>60517</v>
          </cell>
        </row>
        <row r="8235">
          <cell r="G8235" t="str">
            <v>Xã Ea Trang</v>
          </cell>
          <cell r="I8235" t="str">
            <v>60517</v>
          </cell>
        </row>
        <row r="8236">
          <cell r="G8236" t="str">
            <v>Xã Cư Sang</v>
          </cell>
          <cell r="I8236" t="str">
            <v>60517</v>
          </cell>
        </row>
        <row r="8237">
          <cell r="G8237" t="str">
            <v>Xã Ea KNuec</v>
          </cell>
          <cell r="I8237" t="str">
            <v>60519</v>
          </cell>
        </row>
        <row r="8238">
          <cell r="G8238" t="str">
            <v>Thị trấn Phước An</v>
          </cell>
          <cell r="I8238" t="str">
            <v>60519</v>
          </cell>
        </row>
        <row r="8239">
          <cell r="G8239" t="str">
            <v>Xã Ea Phê</v>
          </cell>
          <cell r="I8239" t="str">
            <v>60519</v>
          </cell>
        </row>
        <row r="8240">
          <cell r="G8240" t="str">
            <v>Xã Ea Kuăng</v>
          </cell>
          <cell r="I8240" t="str">
            <v>60519</v>
          </cell>
        </row>
        <row r="8241">
          <cell r="G8241" t="str">
            <v xml:space="preserve">Xã Tân Tiến            </v>
          </cell>
          <cell r="I8241" t="str">
            <v>60519</v>
          </cell>
        </row>
        <row r="8242">
          <cell r="G8242" t="str">
            <v>Xã KRông Búk</v>
          </cell>
          <cell r="I8242" t="str">
            <v>60519</v>
          </cell>
        </row>
        <row r="8243">
          <cell r="G8243" t="str">
            <v>Xã Ea Kly</v>
          </cell>
          <cell r="I8243" t="str">
            <v>60519</v>
          </cell>
        </row>
        <row r="8244">
          <cell r="G8244" t="str">
            <v>Xã Ea Kênh</v>
          </cell>
          <cell r="I8244" t="str">
            <v>60519</v>
          </cell>
        </row>
        <row r="8245">
          <cell r="G8245" t="str">
            <v>Xã Ea Yông</v>
          </cell>
          <cell r="I8245" t="str">
            <v>60519</v>
          </cell>
        </row>
        <row r="8246">
          <cell r="G8246" t="str">
            <v xml:space="preserve">Xã Hòa An  </v>
          </cell>
          <cell r="I8246" t="str">
            <v>60519</v>
          </cell>
        </row>
        <row r="8247">
          <cell r="G8247" t="str">
            <v>Xã Hòa Đông</v>
          </cell>
          <cell r="I8247" t="str">
            <v>60519</v>
          </cell>
        </row>
        <row r="8248">
          <cell r="G8248" t="str">
            <v>Xã Ea Hiu</v>
          </cell>
          <cell r="I8248" t="str">
            <v>60519</v>
          </cell>
        </row>
        <row r="8249">
          <cell r="G8249" t="str">
            <v xml:space="preserve">Xã Hòa Tiến   </v>
          </cell>
          <cell r="I8249" t="str">
            <v>60519</v>
          </cell>
        </row>
        <row r="8250">
          <cell r="G8250" t="str">
            <v>Xã Vụ Bổn</v>
          </cell>
          <cell r="I8250" t="str">
            <v>60519</v>
          </cell>
        </row>
        <row r="8251">
          <cell r="G8251" t="str">
            <v>Xã Ea Uy</v>
          </cell>
          <cell r="I8251" t="str">
            <v>60519</v>
          </cell>
        </row>
        <row r="8252">
          <cell r="G8252" t="str">
            <v>Xã Ea Yiêng</v>
          </cell>
          <cell r="I8252" t="str">
            <v>60519</v>
          </cell>
        </row>
        <row r="8253">
          <cell r="G8253" t="str">
            <v>Xã Cư ê Wi</v>
          </cell>
          <cell r="I8253" t="str">
            <v>60523</v>
          </cell>
        </row>
        <row r="8254">
          <cell r="G8254" t="str">
            <v>Xã Dur KMăl</v>
          </cell>
          <cell r="I8254" t="str">
            <v>60523</v>
          </cell>
        </row>
        <row r="8255">
          <cell r="G8255" t="str">
            <v>Thị trấn Buôn Trấp</v>
          </cell>
          <cell r="I8255" t="str">
            <v>60523</v>
          </cell>
        </row>
        <row r="8256">
          <cell r="G8256" t="str">
            <v>Xã Ea Hu</v>
          </cell>
          <cell r="I8256" t="str">
            <v>60523</v>
          </cell>
        </row>
        <row r="8257">
          <cell r="G8257" t="str">
            <v>Xã Hòa Hiệp</v>
          </cell>
          <cell r="I8257" t="str">
            <v>60523</v>
          </cell>
        </row>
        <row r="8258">
          <cell r="G8258" t="str">
            <v xml:space="preserve">Xã Bình Hòa   </v>
          </cell>
          <cell r="I8258" t="str">
            <v>60523</v>
          </cell>
        </row>
        <row r="8259">
          <cell r="G8259" t="str">
            <v>Xã Ea Ktur</v>
          </cell>
          <cell r="I8259" t="str">
            <v>60523</v>
          </cell>
        </row>
        <row r="8260">
          <cell r="G8260" t="str">
            <v>Xã Ea Tiêu</v>
          </cell>
          <cell r="I8260" t="str">
            <v>60523</v>
          </cell>
        </row>
        <row r="8261">
          <cell r="G8261" t="str">
            <v>Xã Ea BHốk</v>
          </cell>
          <cell r="I8261" t="str">
            <v>60523</v>
          </cell>
        </row>
        <row r="8262">
          <cell r="G8262" t="str">
            <v>Xã Dray Sáp</v>
          </cell>
          <cell r="I8262" t="str">
            <v>60523</v>
          </cell>
        </row>
        <row r="8263">
          <cell r="G8263" t="str">
            <v>Xã Ea Na</v>
          </cell>
          <cell r="I8263" t="str">
            <v>60523</v>
          </cell>
        </row>
        <row r="8264">
          <cell r="G8264" t="str">
            <v>Xã Ea Bông</v>
          </cell>
          <cell r="I8264" t="str">
            <v>60523</v>
          </cell>
        </row>
        <row r="8265">
          <cell r="G8265" t="str">
            <v>Xã Băng A Drênh</v>
          </cell>
          <cell r="I8265" t="str">
            <v>60523</v>
          </cell>
        </row>
        <row r="8266">
          <cell r="G8266" t="str">
            <v xml:space="preserve">Xã Quảng Điền </v>
          </cell>
          <cell r="I8266" t="str">
            <v>60523</v>
          </cell>
        </row>
        <row r="8267">
          <cell r="G8267" t="str">
            <v>Xã Yang Reh</v>
          </cell>
          <cell r="I8267" t="str">
            <v>60525</v>
          </cell>
        </row>
        <row r="8268">
          <cell r="G8268" t="str">
            <v>Xã Cư KTy</v>
          </cell>
          <cell r="I8268" t="str">
            <v>60525</v>
          </cell>
        </row>
        <row r="8269">
          <cell r="G8269" t="str">
            <v>Xã Hòa Lễ</v>
          </cell>
          <cell r="I8269" t="str">
            <v>60525</v>
          </cell>
        </row>
        <row r="8270">
          <cell r="G8270" t="str">
            <v>Xã Khuê Ngọc Điền</v>
          </cell>
          <cell r="I8270" t="str">
            <v>60525</v>
          </cell>
        </row>
        <row r="8271">
          <cell r="G8271" t="str">
            <v>Thị trấn Krông Kmar</v>
          </cell>
          <cell r="I8271" t="str">
            <v>60525</v>
          </cell>
        </row>
        <row r="8272">
          <cell r="G8272" t="str">
            <v>Xã Dang Kang</v>
          </cell>
          <cell r="I8272" t="str">
            <v>60525</v>
          </cell>
        </row>
        <row r="8273">
          <cell r="G8273" t="str">
            <v xml:space="preserve">Xã Hòa Thành </v>
          </cell>
          <cell r="I8273" t="str">
            <v>60525</v>
          </cell>
        </row>
        <row r="8274">
          <cell r="G8274" t="str">
            <v>Xã Hòa Tân</v>
          </cell>
          <cell r="I8274" t="str">
            <v>60525</v>
          </cell>
        </row>
        <row r="8275">
          <cell r="G8275" t="str">
            <v xml:space="preserve">Xã Hòa Phong   </v>
          </cell>
          <cell r="I8275" t="str">
            <v>60525</v>
          </cell>
        </row>
        <row r="8276">
          <cell r="G8276" t="str">
            <v>Xã Ea Trul</v>
          </cell>
          <cell r="I8276" t="str">
            <v>60525</v>
          </cell>
        </row>
        <row r="8277">
          <cell r="G8277" t="str">
            <v>Xã Cư Pui</v>
          </cell>
          <cell r="I8277" t="str">
            <v>60525</v>
          </cell>
        </row>
        <row r="8278">
          <cell r="G8278" t="str">
            <v xml:space="preserve">Xã Hòa Sơn     </v>
          </cell>
          <cell r="I8278" t="str">
            <v>60525</v>
          </cell>
        </row>
        <row r="8279">
          <cell r="G8279" t="str">
            <v>Xã Cư Drăm</v>
          </cell>
          <cell r="I8279" t="str">
            <v>60525</v>
          </cell>
        </row>
        <row r="8280">
          <cell r="G8280" t="str">
            <v>Xã Yang Mao</v>
          </cell>
          <cell r="I8280" t="str">
            <v>60525</v>
          </cell>
        </row>
        <row r="8281">
          <cell r="G8281" t="str">
            <v>Xã Nam Ka</v>
          </cell>
          <cell r="I8281" t="str">
            <v>60531</v>
          </cell>
        </row>
        <row r="8282">
          <cell r="G8282" t="str">
            <v>Xã Bông Krang</v>
          </cell>
          <cell r="I8282" t="str">
            <v>60531</v>
          </cell>
        </row>
        <row r="8283">
          <cell r="G8283" t="str">
            <v>Xã Đắk Phơi</v>
          </cell>
          <cell r="I8283" t="str">
            <v>60531</v>
          </cell>
        </row>
        <row r="8284">
          <cell r="G8284" t="str">
            <v>Xã Ea R-Bin</v>
          </cell>
          <cell r="I8284" t="str">
            <v>60531</v>
          </cell>
        </row>
        <row r="8285">
          <cell r="G8285" t="str">
            <v>Thị trấn Liên Sơn</v>
          </cell>
          <cell r="I8285" t="str">
            <v>60531</v>
          </cell>
        </row>
        <row r="8286">
          <cell r="G8286" t="str">
            <v>Xã Yang Tao</v>
          </cell>
          <cell r="I8286" t="str">
            <v>60531</v>
          </cell>
        </row>
        <row r="8287">
          <cell r="G8287" t="str">
            <v>Xã Đắk Liêng</v>
          </cell>
          <cell r="I8287" t="str">
            <v>60531</v>
          </cell>
        </row>
        <row r="8288">
          <cell r="G8288" t="str">
            <v>Xã Buôn Triết</v>
          </cell>
          <cell r="I8288" t="str">
            <v>60531</v>
          </cell>
        </row>
        <row r="8289">
          <cell r="G8289" t="str">
            <v>Xã Buôn Tría</v>
          </cell>
          <cell r="I8289" t="str">
            <v>60531</v>
          </cell>
        </row>
        <row r="8290">
          <cell r="G8290" t="str">
            <v>Xã Đắk Nuê</v>
          </cell>
          <cell r="I8290" t="str">
            <v>60531</v>
          </cell>
        </row>
        <row r="8291">
          <cell r="G8291" t="str">
            <v>Xã Krông Nô</v>
          </cell>
          <cell r="I8291" t="str">
            <v>60531</v>
          </cell>
        </row>
        <row r="8292">
          <cell r="G8292" t="str">
            <v xml:space="preserve">Xã Hòa Hiệp </v>
          </cell>
          <cell r="I8292" t="str">
            <v>60537</v>
          </cell>
        </row>
        <row r="8293">
          <cell r="G8293" t="str">
            <v>Xã Dray Bhăng</v>
          </cell>
          <cell r="I8293" t="str">
            <v>60537</v>
          </cell>
        </row>
        <row r="8294">
          <cell r="G8294" t="str">
            <v>Xã Ea Bhốc</v>
          </cell>
          <cell r="I8294" t="str">
            <v>60537</v>
          </cell>
        </row>
        <row r="8295">
          <cell r="G8295" t="str">
            <v xml:space="preserve">Xã Ea Hu </v>
          </cell>
          <cell r="I8295" t="str">
            <v>60537</v>
          </cell>
        </row>
        <row r="8296">
          <cell r="G8296" t="str">
            <v xml:space="preserve">Xã Ea Tiêu </v>
          </cell>
          <cell r="I8296" t="str">
            <v>60537</v>
          </cell>
        </row>
        <row r="8297">
          <cell r="G8297" t="str">
            <v xml:space="preserve">Xã Ea Ktur </v>
          </cell>
          <cell r="I8297" t="str">
            <v>60537</v>
          </cell>
        </row>
        <row r="8298">
          <cell r="G8298" t="str">
            <v>Xã Ea Ning</v>
          </cell>
          <cell r="I8298" t="str">
            <v>60537</v>
          </cell>
        </row>
        <row r="8299">
          <cell r="G8299" t="str">
            <v>Xã Cư Êwi</v>
          </cell>
          <cell r="I8299" t="str">
            <v>60537</v>
          </cell>
        </row>
        <row r="8300">
          <cell r="G8300" t="str">
            <v>Xã Cư Né</v>
          </cell>
          <cell r="I8300" t="str">
            <v>60539</v>
          </cell>
        </row>
        <row r="8301">
          <cell r="G8301" t="str">
            <v>Xã Cư Pơng</v>
          </cell>
          <cell r="I8301" t="str">
            <v>60539</v>
          </cell>
        </row>
        <row r="8302">
          <cell r="G8302" t="str">
            <v>Xã Ea Sin</v>
          </cell>
          <cell r="I8302" t="str">
            <v>60539</v>
          </cell>
        </row>
        <row r="8303">
          <cell r="G8303" t="str">
            <v>Xã Cư Kpô</v>
          </cell>
          <cell r="I8303" t="str">
            <v>60539</v>
          </cell>
        </row>
        <row r="8304">
          <cell r="G8304" t="str">
            <v>Xã Ea Ngai</v>
          </cell>
          <cell r="I8304" t="str">
            <v>60539</v>
          </cell>
        </row>
        <row r="8305">
          <cell r="G8305" t="str">
            <v>Xã Pơng Đrang</v>
          </cell>
          <cell r="I8305" t="str">
            <v>60539</v>
          </cell>
        </row>
        <row r="8306">
          <cell r="G8306" t="str">
            <v xml:space="preserve">Xã Tân Lập                 </v>
          </cell>
          <cell r="I8306" t="str">
            <v>60539</v>
          </cell>
        </row>
        <row r="8307">
          <cell r="G8307" t="str">
            <v>Thị trấn Ea T-Ling</v>
          </cell>
          <cell r="I8307" t="str">
            <v>60603</v>
          </cell>
        </row>
        <row r="8308">
          <cell r="G8308" t="str">
            <v>Xã Ea Pô</v>
          </cell>
          <cell r="I8308" t="str">
            <v>60603</v>
          </cell>
        </row>
        <row r="8309">
          <cell r="G8309" t="str">
            <v>Xã Cư Knia</v>
          </cell>
          <cell r="I8309" t="str">
            <v>60603</v>
          </cell>
        </row>
        <row r="8310">
          <cell r="G8310" t="str">
            <v>Xã Đắk Wil</v>
          </cell>
          <cell r="I8310" t="str">
            <v>60603</v>
          </cell>
        </row>
        <row r="8311">
          <cell r="G8311" t="str">
            <v>Xã Nam Dong</v>
          </cell>
          <cell r="I8311" t="str">
            <v>60603</v>
          </cell>
        </row>
        <row r="8312">
          <cell r="G8312" t="str">
            <v>Xã Đắk DRông</v>
          </cell>
          <cell r="I8312" t="str">
            <v>60603</v>
          </cell>
        </row>
        <row r="8313">
          <cell r="G8313" t="str">
            <v>Xã Tâm Thắng</v>
          </cell>
          <cell r="I8313" t="str">
            <v>60603</v>
          </cell>
        </row>
        <row r="8314">
          <cell r="G8314" t="str">
            <v>Xã Trúc Sơn</v>
          </cell>
          <cell r="I8314" t="str">
            <v>60603</v>
          </cell>
        </row>
        <row r="8315">
          <cell r="G8315" t="str">
            <v>Xã Nam Đà</v>
          </cell>
          <cell r="I8315" t="str">
            <v>60605</v>
          </cell>
        </row>
        <row r="8316">
          <cell r="G8316" t="str">
            <v>Xã Đức Xuyên</v>
          </cell>
          <cell r="I8316" t="str">
            <v>60605</v>
          </cell>
        </row>
        <row r="8317">
          <cell r="G8317" t="str">
            <v>Thị trấn Đắk Mâm</v>
          </cell>
          <cell r="I8317" t="str">
            <v>60605</v>
          </cell>
        </row>
        <row r="8318">
          <cell r="G8318" t="str">
            <v>Xã Đắk Sôr</v>
          </cell>
          <cell r="I8318" t="str">
            <v>60605</v>
          </cell>
        </row>
        <row r="8319">
          <cell r="G8319" t="str">
            <v>Xã Buôn Choah</v>
          </cell>
          <cell r="I8319" t="str">
            <v>60605</v>
          </cell>
        </row>
        <row r="8320">
          <cell r="G8320" t="str">
            <v xml:space="preserve">Xã Tân Thành            </v>
          </cell>
          <cell r="I8320" t="str">
            <v>60605</v>
          </cell>
        </row>
        <row r="8321">
          <cell r="G8321" t="str">
            <v>Xã Đắk Drô</v>
          </cell>
          <cell r="I8321" t="str">
            <v>60605</v>
          </cell>
        </row>
        <row r="8322">
          <cell r="G8322" t="str">
            <v>Xã Nâm Nung</v>
          </cell>
          <cell r="I8322" t="str">
            <v>60605</v>
          </cell>
        </row>
        <row r="8323">
          <cell r="G8323" t="str">
            <v>Xã Đắk Nang</v>
          </cell>
          <cell r="I8323" t="str">
            <v>60605</v>
          </cell>
        </row>
        <row r="8324">
          <cell r="G8324" t="str">
            <v xml:space="preserve">Xã Quảng Phú     </v>
          </cell>
          <cell r="I8324" t="str">
            <v>60605</v>
          </cell>
        </row>
        <row r="8325">
          <cell r="G8325" t="str">
            <v>Xã Nâm   Đir</v>
          </cell>
          <cell r="I8325" t="str">
            <v>60605</v>
          </cell>
        </row>
        <row r="8326">
          <cell r="G8326" t="str">
            <v xml:space="preserve">Xã Nam Xuân  </v>
          </cell>
          <cell r="I8326" t="str">
            <v>60605</v>
          </cell>
        </row>
        <row r="8327">
          <cell r="G8327" t="str">
            <v>Xã Đắk Gằn</v>
          </cell>
          <cell r="I8327" t="str">
            <v>60607</v>
          </cell>
        </row>
        <row r="8328">
          <cell r="G8328" t="str">
            <v>Xã Thuận An</v>
          </cell>
          <cell r="I8328" t="str">
            <v>60607</v>
          </cell>
        </row>
        <row r="8329">
          <cell r="G8329" t="str">
            <v>Xã Đắk Lao</v>
          </cell>
          <cell r="I8329" t="str">
            <v>60607</v>
          </cell>
        </row>
        <row r="8330">
          <cell r="G8330" t="str">
            <v>Xã Đắk R-La</v>
          </cell>
          <cell r="I8330" t="str">
            <v>60607</v>
          </cell>
        </row>
        <row r="8331">
          <cell r="G8331" t="str">
            <v>Xã Đức Mạnh</v>
          </cell>
          <cell r="I8331" t="str">
            <v>60607</v>
          </cell>
        </row>
        <row r="8332">
          <cell r="G8332" t="str">
            <v>Xã Đắk N Drót</v>
          </cell>
          <cell r="I8332" t="str">
            <v>60607</v>
          </cell>
        </row>
        <row r="8333">
          <cell r="G8333" t="str">
            <v>Xã Đắk Sắk</v>
          </cell>
          <cell r="I8333" t="str">
            <v>60607</v>
          </cell>
        </row>
        <row r="8334">
          <cell r="G8334" t="str">
            <v xml:space="preserve">Xã Đức Minh </v>
          </cell>
          <cell r="I8334" t="str">
            <v>60607</v>
          </cell>
        </row>
        <row r="8335">
          <cell r="G8335" t="str">
            <v>Thị trấn Đắk Mil</v>
          </cell>
          <cell r="I8335" t="str">
            <v>60607</v>
          </cell>
        </row>
        <row r="8336">
          <cell r="G8336" t="str">
            <v xml:space="preserve">Xã Long Sơn    </v>
          </cell>
          <cell r="I8336" t="str">
            <v>60607</v>
          </cell>
        </row>
        <row r="8337">
          <cell r="G8337" t="str">
            <v>Xã Đắk Môl</v>
          </cell>
          <cell r="I8337" t="str">
            <v>60609</v>
          </cell>
        </row>
        <row r="8338">
          <cell r="G8338" t="str">
            <v>Xã Thuận Hạnh</v>
          </cell>
          <cell r="I8338" t="str">
            <v>60609</v>
          </cell>
        </row>
        <row r="8339">
          <cell r="G8339" t="str">
            <v xml:space="preserve">Xã Nam Bình </v>
          </cell>
          <cell r="I8339" t="str">
            <v>60609</v>
          </cell>
        </row>
        <row r="8340">
          <cell r="G8340" t="str">
            <v>Xã Đắk N Dung</v>
          </cell>
          <cell r="I8340" t="str">
            <v>60609</v>
          </cell>
        </row>
        <row r="8341">
          <cell r="G8341" t="str">
            <v>Xã Nâm N Jang</v>
          </cell>
          <cell r="I8341" t="str">
            <v>60609</v>
          </cell>
        </row>
        <row r="8342">
          <cell r="G8342" t="str">
            <v xml:space="preserve">Xã Trường Xuân </v>
          </cell>
          <cell r="I8342" t="str">
            <v>60609</v>
          </cell>
        </row>
        <row r="8343">
          <cell r="G8343" t="str">
            <v>Xã Thuận Hà</v>
          </cell>
          <cell r="I8343" t="str">
            <v>60609</v>
          </cell>
        </row>
        <row r="8344">
          <cell r="G8344" t="str">
            <v>Thị trấn Đức An</v>
          </cell>
          <cell r="I8344" t="str">
            <v>60609</v>
          </cell>
        </row>
        <row r="8345">
          <cell r="G8345" t="str">
            <v>Xã Đăk Hòa</v>
          </cell>
          <cell r="I8345" t="str">
            <v>60609</v>
          </cell>
        </row>
        <row r="8346">
          <cell r="G8346" t="str">
            <v>Xã Quảng Tín</v>
          </cell>
          <cell r="I8346" t="str">
            <v>60611</v>
          </cell>
        </row>
        <row r="8347">
          <cell r="G8347" t="str">
            <v>Xã Quảng Trực</v>
          </cell>
          <cell r="I8347" t="str">
            <v>60611</v>
          </cell>
        </row>
        <row r="8348">
          <cell r="G8348" t="str">
            <v xml:space="preserve">Xã Quảng Tân   </v>
          </cell>
          <cell r="I8348" t="str">
            <v>60611</v>
          </cell>
        </row>
        <row r="8349">
          <cell r="G8349" t="str">
            <v>Xã Đắk Sin</v>
          </cell>
          <cell r="I8349" t="str">
            <v>60611</v>
          </cell>
        </row>
        <row r="8350">
          <cell r="G8350" t="str">
            <v>Thị trấn Kiến Đức</v>
          </cell>
          <cell r="I8350" t="str">
            <v>60611</v>
          </cell>
        </row>
        <row r="8351">
          <cell r="G8351" t="str">
            <v>Xã Hưng Bình</v>
          </cell>
          <cell r="I8351" t="str">
            <v>60611</v>
          </cell>
        </row>
        <row r="8352">
          <cell r="G8352" t="str">
            <v xml:space="preserve">Xã Nghĩa Thắng   </v>
          </cell>
          <cell r="I8352" t="str">
            <v>60611</v>
          </cell>
        </row>
        <row r="8353">
          <cell r="G8353" t="str">
            <v>Xã Đắk Wer</v>
          </cell>
          <cell r="I8353" t="str">
            <v>60611</v>
          </cell>
        </row>
        <row r="8354">
          <cell r="G8354" t="str">
            <v>Xã Nhân Cơ</v>
          </cell>
          <cell r="I8354" t="str">
            <v>60611</v>
          </cell>
        </row>
        <row r="8355">
          <cell r="G8355" t="str">
            <v>Xã Kiến Thành</v>
          </cell>
          <cell r="I8355" t="str">
            <v>60611</v>
          </cell>
        </row>
        <row r="8356">
          <cell r="G8356" t="str">
            <v>Xã Đạo Nghĩa</v>
          </cell>
          <cell r="I8356" t="str">
            <v>60611</v>
          </cell>
        </row>
        <row r="8357">
          <cell r="G8357" t="str">
            <v>Xã Đắk Ru</v>
          </cell>
          <cell r="I8357" t="str">
            <v>60611</v>
          </cell>
        </row>
        <row r="8358">
          <cell r="G8358" t="str">
            <v xml:space="preserve">Xã Nhân Đạo  </v>
          </cell>
          <cell r="I8358" t="str">
            <v>60611</v>
          </cell>
        </row>
        <row r="8359">
          <cell r="G8359" t="str">
            <v xml:space="preserve">Xã Quảng Thành  </v>
          </cell>
          <cell r="I8359" t="str">
            <v>60613</v>
          </cell>
        </row>
        <row r="8360">
          <cell r="G8360" t="str">
            <v>Phường Nghĩa Thành</v>
          </cell>
          <cell r="I8360" t="str">
            <v>60613</v>
          </cell>
        </row>
        <row r="8361">
          <cell r="G8361" t="str">
            <v>Phường Nghĩa Đức</v>
          </cell>
          <cell r="I8361" t="str">
            <v>60613</v>
          </cell>
        </row>
        <row r="8362">
          <cell r="G8362" t="str">
            <v>Phường Nghĩa Phú</v>
          </cell>
          <cell r="I8362" t="str">
            <v>60613</v>
          </cell>
        </row>
        <row r="8363">
          <cell r="G8363" t="str">
            <v xml:space="preserve">Phường Nghĩa Tân </v>
          </cell>
          <cell r="I8363" t="str">
            <v>60613</v>
          </cell>
        </row>
        <row r="8364">
          <cell r="G8364" t="str">
            <v>Phường Nghĩa Trung</v>
          </cell>
          <cell r="I8364" t="str">
            <v>60613</v>
          </cell>
        </row>
        <row r="8365">
          <cell r="G8365" t="str">
            <v>Xã Đăk R Moan</v>
          </cell>
          <cell r="I8365" t="str">
            <v>60613</v>
          </cell>
        </row>
        <row r="8366">
          <cell r="G8366" t="str">
            <v>Xã Đắk Nia</v>
          </cell>
          <cell r="I8366" t="str">
            <v>60613</v>
          </cell>
        </row>
        <row r="8367">
          <cell r="G8367" t="str">
            <v xml:space="preserve">Xã Quảng Sơn  </v>
          </cell>
          <cell r="I8367" t="str">
            <v>60615</v>
          </cell>
        </row>
        <row r="8368">
          <cell r="G8368" t="str">
            <v>Xã Đắk Plao</v>
          </cell>
          <cell r="I8368" t="str">
            <v>60615</v>
          </cell>
        </row>
        <row r="8369">
          <cell r="G8369" t="str">
            <v>Xã Đắk Ha</v>
          </cell>
          <cell r="I8369" t="str">
            <v>60615</v>
          </cell>
        </row>
        <row r="8370">
          <cell r="G8370" t="str">
            <v>Xã Đắk R Măng</v>
          </cell>
          <cell r="I8370" t="str">
            <v>60615</v>
          </cell>
        </row>
        <row r="8371">
          <cell r="G8371" t="str">
            <v xml:space="preserve">Xã Quảng Khê  </v>
          </cell>
          <cell r="I8371" t="str">
            <v>60615</v>
          </cell>
        </row>
        <row r="8372">
          <cell r="G8372" t="str">
            <v>Xã Đắk Som</v>
          </cell>
          <cell r="I8372" t="str">
            <v>60615</v>
          </cell>
        </row>
        <row r="8373">
          <cell r="G8373" t="str">
            <v xml:space="preserve">Xã Quảng Hòa  </v>
          </cell>
          <cell r="I8373" t="str">
            <v>60615</v>
          </cell>
        </row>
        <row r="8374">
          <cell r="G8374" t="str">
            <v xml:space="preserve">Xã Quảng Tân    </v>
          </cell>
          <cell r="I8374" t="str">
            <v>60617</v>
          </cell>
        </row>
        <row r="8375">
          <cell r="G8375" t="str">
            <v>Xã Đắk Búk So</v>
          </cell>
          <cell r="I8375" t="str">
            <v>60617</v>
          </cell>
        </row>
        <row r="8376">
          <cell r="G8376" t="str">
            <v>Xã Đắk R-Tíh</v>
          </cell>
          <cell r="I8376" t="str">
            <v>60617</v>
          </cell>
        </row>
        <row r="8377">
          <cell r="G8377" t="str">
            <v xml:space="preserve">Xã Quảng Trực </v>
          </cell>
          <cell r="I8377" t="str">
            <v>60617</v>
          </cell>
        </row>
        <row r="8378">
          <cell r="G8378" t="str">
            <v>Xã Đăk Ngo</v>
          </cell>
          <cell r="I8378" t="str">
            <v>60617</v>
          </cell>
        </row>
        <row r="8379">
          <cell r="G8379" t="str">
            <v xml:space="preserve">Xã Quảng Tâm </v>
          </cell>
          <cell r="I8379" t="str">
            <v>60617</v>
          </cell>
        </row>
        <row r="8380">
          <cell r="G8380" t="str">
            <v>Phường Tân Định</v>
          </cell>
          <cell r="I8380" t="str">
            <v>70101</v>
          </cell>
        </row>
        <row r="8381">
          <cell r="G8381" t="str">
            <v>Phường Đa Kao</v>
          </cell>
          <cell r="I8381" t="str">
            <v>70101</v>
          </cell>
        </row>
        <row r="8382">
          <cell r="G8382" t="str">
            <v>Phường Bến Nghé</v>
          </cell>
          <cell r="I8382" t="str">
            <v>70101</v>
          </cell>
        </row>
        <row r="8383">
          <cell r="G8383" t="str">
            <v>Phường Bến Thành</v>
          </cell>
          <cell r="I8383" t="str">
            <v>70101</v>
          </cell>
        </row>
        <row r="8384">
          <cell r="G8384" t="str">
            <v>Phường Nguyễn Thái Bình</v>
          </cell>
          <cell r="I8384" t="str">
            <v>70101</v>
          </cell>
        </row>
        <row r="8385">
          <cell r="G8385" t="str">
            <v xml:space="preserve">Phường Phạm Ngũ Lão </v>
          </cell>
          <cell r="I8385" t="str">
            <v>70101</v>
          </cell>
        </row>
        <row r="8386">
          <cell r="G8386" t="str">
            <v>Phường Cô Giang</v>
          </cell>
          <cell r="I8386" t="str">
            <v>70101</v>
          </cell>
        </row>
        <row r="8387">
          <cell r="G8387" t="str">
            <v>Phường Cầu Ông Lãnh</v>
          </cell>
          <cell r="I8387" t="str">
            <v>70101</v>
          </cell>
        </row>
        <row r="8388">
          <cell r="G8388" t="str">
            <v>Phường Nguyễn Cư Trinh</v>
          </cell>
          <cell r="I8388" t="str">
            <v>70101</v>
          </cell>
        </row>
        <row r="8389">
          <cell r="G8389" t="str">
            <v>Phường Cầu Kho</v>
          </cell>
          <cell r="I8389" t="str">
            <v>70101</v>
          </cell>
        </row>
        <row r="8390">
          <cell r="G8390" t="str">
            <v xml:space="preserve">Phường An Phú  </v>
          </cell>
          <cell r="I8390" t="str">
            <v>70103</v>
          </cell>
        </row>
        <row r="8391">
          <cell r="G8391" t="str">
            <v>Phường Thảo Điền</v>
          </cell>
          <cell r="I8391" t="str">
            <v>70103</v>
          </cell>
        </row>
        <row r="8392">
          <cell r="G8392" t="str">
            <v>Phường An Khánh</v>
          </cell>
          <cell r="I8392" t="str">
            <v>70103</v>
          </cell>
        </row>
        <row r="8393">
          <cell r="G8393" t="str">
            <v>Phường Bình Khánh</v>
          </cell>
          <cell r="I8393" t="str">
            <v>70103</v>
          </cell>
        </row>
        <row r="8394">
          <cell r="G8394" t="str">
            <v>Phường Bình An</v>
          </cell>
          <cell r="I8394" t="str">
            <v>70103</v>
          </cell>
        </row>
        <row r="8395">
          <cell r="G8395" t="str">
            <v>Phường Thủ Thiêm</v>
          </cell>
          <cell r="I8395" t="str">
            <v>70103</v>
          </cell>
        </row>
        <row r="8396">
          <cell r="G8396" t="str">
            <v>Phường An Lợi Đông</v>
          </cell>
          <cell r="I8396" t="str">
            <v>70103</v>
          </cell>
        </row>
        <row r="8397">
          <cell r="G8397" t="str">
            <v>Phường Bình Trưng Tây</v>
          </cell>
          <cell r="I8397" t="str">
            <v>70103</v>
          </cell>
        </row>
        <row r="8398">
          <cell r="G8398" t="str">
            <v>Phường Bình Trưng Đông</v>
          </cell>
          <cell r="I8398" t="str">
            <v>70103</v>
          </cell>
        </row>
        <row r="8399">
          <cell r="G8399" t="str">
            <v>Phường Cát Lái</v>
          </cell>
          <cell r="I8399" t="str">
            <v>70103</v>
          </cell>
        </row>
        <row r="8400">
          <cell r="G8400" t="str">
            <v>Phường Thạnh Mỹ Lợi</v>
          </cell>
          <cell r="I8400" t="str">
            <v>70103</v>
          </cell>
        </row>
        <row r="8401">
          <cell r="G8401" t="str">
            <v>Phường 01</v>
          </cell>
          <cell r="I8401" t="str">
            <v>70105</v>
          </cell>
        </row>
        <row r="8402">
          <cell r="G8402" t="str">
            <v>Phường 02</v>
          </cell>
          <cell r="I8402" t="str">
            <v>70105</v>
          </cell>
        </row>
        <row r="8403">
          <cell r="G8403" t="str">
            <v>Phường 03</v>
          </cell>
          <cell r="I8403" t="str">
            <v>70105</v>
          </cell>
        </row>
        <row r="8404">
          <cell r="G8404" t="str">
            <v>Phường 04</v>
          </cell>
          <cell r="I8404" t="str">
            <v>70105</v>
          </cell>
        </row>
        <row r="8405">
          <cell r="G8405" t="str">
            <v>Phuờng 05</v>
          </cell>
          <cell r="I8405" t="str">
            <v>70105</v>
          </cell>
        </row>
        <row r="8406">
          <cell r="G8406" t="str">
            <v>Phường 06</v>
          </cell>
          <cell r="I8406" t="str">
            <v>70105</v>
          </cell>
        </row>
        <row r="8407">
          <cell r="G8407" t="str">
            <v>Phường 07</v>
          </cell>
          <cell r="I8407" t="str">
            <v>70105</v>
          </cell>
        </row>
        <row r="8408">
          <cell r="G8408" t="str">
            <v>Phường 08</v>
          </cell>
          <cell r="I8408" t="str">
            <v>70105</v>
          </cell>
        </row>
        <row r="8409">
          <cell r="G8409" t="str">
            <v>Phường 09</v>
          </cell>
          <cell r="I8409" t="str">
            <v>70105</v>
          </cell>
        </row>
        <row r="8410">
          <cell r="G8410" t="str">
            <v>Phường 10</v>
          </cell>
          <cell r="I8410" t="str">
            <v>70105</v>
          </cell>
        </row>
        <row r="8411">
          <cell r="G8411" t="str">
            <v>Phường 11</v>
          </cell>
          <cell r="I8411" t="str">
            <v>70105</v>
          </cell>
        </row>
        <row r="8412">
          <cell r="G8412" t="str">
            <v>Phường 12</v>
          </cell>
          <cell r="I8412" t="str">
            <v>70105</v>
          </cell>
        </row>
        <row r="8413">
          <cell r="G8413" t="str">
            <v>Phường 13</v>
          </cell>
          <cell r="I8413" t="str">
            <v>70105</v>
          </cell>
        </row>
        <row r="8414">
          <cell r="G8414" t="str">
            <v>Phường 14</v>
          </cell>
          <cell r="I8414" t="str">
            <v>70105</v>
          </cell>
        </row>
        <row r="8415">
          <cell r="G8415" t="str">
            <v xml:space="preserve">phường 01 </v>
          </cell>
          <cell r="I8415" t="str">
            <v>70107</v>
          </cell>
        </row>
        <row r="8416">
          <cell r="G8416" t="str">
            <v xml:space="preserve">Phường 02 </v>
          </cell>
          <cell r="I8416" t="str">
            <v>70107</v>
          </cell>
        </row>
        <row r="8417">
          <cell r="G8417" t="str">
            <v xml:space="preserve">phường 03 </v>
          </cell>
          <cell r="I8417" t="str">
            <v>70107</v>
          </cell>
        </row>
        <row r="8418">
          <cell r="G8418" t="str">
            <v xml:space="preserve">phường 04 </v>
          </cell>
          <cell r="I8418" t="str">
            <v>70107</v>
          </cell>
        </row>
        <row r="8419">
          <cell r="G8419" t="str">
            <v>phường 05</v>
          </cell>
          <cell r="I8419" t="str">
            <v>70107</v>
          </cell>
        </row>
        <row r="8420">
          <cell r="G8420" t="str">
            <v xml:space="preserve">phường 06 </v>
          </cell>
          <cell r="I8420" t="str">
            <v>70107</v>
          </cell>
        </row>
        <row r="8421">
          <cell r="G8421" t="str">
            <v xml:space="preserve">phường 08 </v>
          </cell>
          <cell r="I8421" t="str">
            <v>70107</v>
          </cell>
        </row>
        <row r="8422">
          <cell r="G8422" t="str">
            <v xml:space="preserve">phường 09 </v>
          </cell>
          <cell r="I8422" t="str">
            <v>70107</v>
          </cell>
        </row>
        <row r="8423">
          <cell r="G8423" t="str">
            <v xml:space="preserve">phường 10 </v>
          </cell>
          <cell r="I8423" t="str">
            <v>70107</v>
          </cell>
        </row>
        <row r="8424">
          <cell r="G8424" t="str">
            <v xml:space="preserve">phường 12 </v>
          </cell>
          <cell r="I8424" t="str">
            <v>70107</v>
          </cell>
        </row>
        <row r="8425">
          <cell r="G8425" t="str">
            <v xml:space="preserve">phường 13 </v>
          </cell>
          <cell r="I8425" t="str">
            <v>70107</v>
          </cell>
        </row>
        <row r="8426">
          <cell r="G8426" t="str">
            <v xml:space="preserve">Phường 14 </v>
          </cell>
          <cell r="I8426" t="str">
            <v>70107</v>
          </cell>
        </row>
        <row r="8427">
          <cell r="G8427" t="str">
            <v>phường 15</v>
          </cell>
          <cell r="I8427" t="str">
            <v>70107</v>
          </cell>
        </row>
        <row r="8428">
          <cell r="G8428" t="str">
            <v>Phường 16</v>
          </cell>
          <cell r="I8428" t="str">
            <v>70107</v>
          </cell>
        </row>
        <row r="8429">
          <cell r="G8429" t="str">
            <v>phường 18</v>
          </cell>
          <cell r="I8429" t="str">
            <v>70107</v>
          </cell>
        </row>
        <row r="8430">
          <cell r="G8430" t="str">
            <v xml:space="preserve">Phường 01  </v>
          </cell>
          <cell r="I8430" t="str">
            <v>70109</v>
          </cell>
        </row>
        <row r="8431">
          <cell r="G8431" t="str">
            <v xml:space="preserve">Phường 02  </v>
          </cell>
          <cell r="I8431" t="str">
            <v>70109</v>
          </cell>
        </row>
        <row r="8432">
          <cell r="G8432" t="str">
            <v xml:space="preserve">Phường 03  </v>
          </cell>
          <cell r="I8432" t="str">
            <v>70109</v>
          </cell>
        </row>
        <row r="8433">
          <cell r="G8433" t="str">
            <v xml:space="preserve">Phường 04  </v>
          </cell>
          <cell r="I8433" t="str">
            <v>70109</v>
          </cell>
        </row>
        <row r="8434">
          <cell r="G8434" t="str">
            <v xml:space="preserve">Phường 05 </v>
          </cell>
          <cell r="I8434" t="str">
            <v>70109</v>
          </cell>
        </row>
        <row r="8435">
          <cell r="G8435" t="str">
            <v xml:space="preserve">Phường 06  </v>
          </cell>
          <cell r="I8435" t="str">
            <v>70109</v>
          </cell>
        </row>
        <row r="8436">
          <cell r="G8436" t="str">
            <v xml:space="preserve">Phường 07 </v>
          </cell>
          <cell r="I8436" t="str">
            <v>70109</v>
          </cell>
        </row>
        <row r="8437">
          <cell r="G8437" t="str">
            <v xml:space="preserve">Phường 08  </v>
          </cell>
          <cell r="I8437" t="str">
            <v>70109</v>
          </cell>
        </row>
        <row r="8438">
          <cell r="G8438" t="str">
            <v xml:space="preserve">Phường 09  </v>
          </cell>
          <cell r="I8438" t="str">
            <v>70109</v>
          </cell>
        </row>
        <row r="8439">
          <cell r="G8439" t="str">
            <v xml:space="preserve">Phường 10  </v>
          </cell>
          <cell r="I8439" t="str">
            <v>70109</v>
          </cell>
        </row>
        <row r="8440">
          <cell r="G8440" t="str">
            <v xml:space="preserve">Phường 11 </v>
          </cell>
          <cell r="I8440" t="str">
            <v>70109</v>
          </cell>
        </row>
        <row r="8441">
          <cell r="G8441" t="str">
            <v xml:space="preserve">Phường 12  </v>
          </cell>
          <cell r="I8441" t="str">
            <v>70109</v>
          </cell>
        </row>
        <row r="8442">
          <cell r="G8442" t="str">
            <v xml:space="preserve">Phường 13  </v>
          </cell>
          <cell r="I8442" t="str">
            <v>70109</v>
          </cell>
        </row>
        <row r="8443">
          <cell r="G8443" t="str">
            <v xml:space="preserve">Phường 14  </v>
          </cell>
          <cell r="I8443" t="str">
            <v>70109</v>
          </cell>
        </row>
        <row r="8444">
          <cell r="G8444" t="str">
            <v xml:space="preserve">Phường 15 </v>
          </cell>
          <cell r="I8444" t="str">
            <v>70109</v>
          </cell>
        </row>
        <row r="8445">
          <cell r="G8445" t="str">
            <v xml:space="preserve">Phường 01   </v>
          </cell>
          <cell r="I8445" t="str">
            <v>70111</v>
          </cell>
        </row>
        <row r="8446">
          <cell r="G8446" t="str">
            <v xml:space="preserve">Phường 02   </v>
          </cell>
          <cell r="I8446" t="str">
            <v>70111</v>
          </cell>
        </row>
        <row r="8447">
          <cell r="G8447" t="str">
            <v xml:space="preserve">Phường 03   </v>
          </cell>
          <cell r="I8447" t="str">
            <v>70111</v>
          </cell>
        </row>
        <row r="8448">
          <cell r="G8448" t="str">
            <v xml:space="preserve">Phường 04   </v>
          </cell>
          <cell r="I8448" t="str">
            <v>70111</v>
          </cell>
        </row>
        <row r="8449">
          <cell r="G8449" t="str">
            <v xml:space="preserve">Phường 05  </v>
          </cell>
          <cell r="I8449" t="str">
            <v>70111</v>
          </cell>
        </row>
        <row r="8450">
          <cell r="G8450" t="str">
            <v xml:space="preserve">Phường 06   </v>
          </cell>
          <cell r="I8450" t="str">
            <v>70111</v>
          </cell>
        </row>
        <row r="8451">
          <cell r="G8451" t="str">
            <v xml:space="preserve">Phường 07  </v>
          </cell>
          <cell r="I8451" t="str">
            <v>70111</v>
          </cell>
        </row>
        <row r="8452">
          <cell r="G8452" t="str">
            <v xml:space="preserve">Phường 08   </v>
          </cell>
          <cell r="I8452" t="str">
            <v>70111</v>
          </cell>
        </row>
        <row r="8453">
          <cell r="G8453" t="str">
            <v xml:space="preserve">Phường 09   </v>
          </cell>
          <cell r="I8453" t="str">
            <v>70111</v>
          </cell>
        </row>
        <row r="8454">
          <cell r="G8454" t="str">
            <v xml:space="preserve">Phường 10   </v>
          </cell>
          <cell r="I8454" t="str">
            <v>70111</v>
          </cell>
        </row>
        <row r="8455">
          <cell r="G8455" t="str">
            <v xml:space="preserve">Phường 11  </v>
          </cell>
          <cell r="I8455" t="str">
            <v>70111</v>
          </cell>
        </row>
        <row r="8456">
          <cell r="G8456" t="str">
            <v xml:space="preserve">Phường 12   </v>
          </cell>
          <cell r="I8456" t="str">
            <v>70111</v>
          </cell>
        </row>
        <row r="8457">
          <cell r="G8457" t="str">
            <v xml:space="preserve">Phường 13   </v>
          </cell>
          <cell r="I8457" t="str">
            <v>70111</v>
          </cell>
        </row>
        <row r="8458">
          <cell r="G8458" t="str">
            <v xml:space="preserve">Phường 14   </v>
          </cell>
          <cell r="I8458" t="str">
            <v>70111</v>
          </cell>
        </row>
        <row r="8459">
          <cell r="G8459" t="str">
            <v>Phường Phú Mỹ</v>
          </cell>
          <cell r="I8459" t="str">
            <v>70113</v>
          </cell>
        </row>
        <row r="8460">
          <cell r="G8460" t="str">
            <v xml:space="preserve">Phường Phú Thuận </v>
          </cell>
          <cell r="I8460" t="str">
            <v>70113</v>
          </cell>
        </row>
        <row r="8461">
          <cell r="G8461" t="str">
            <v>Phường Tân Phú</v>
          </cell>
          <cell r="I8461" t="str">
            <v>70113</v>
          </cell>
        </row>
        <row r="8462">
          <cell r="G8462" t="str">
            <v>Phường Tân Thuận Đông</v>
          </cell>
          <cell r="I8462" t="str">
            <v>70113</v>
          </cell>
        </row>
        <row r="8463">
          <cell r="G8463" t="str">
            <v xml:space="preserve">Phường Bình Thuận </v>
          </cell>
          <cell r="I8463" t="str">
            <v>70113</v>
          </cell>
        </row>
        <row r="8464">
          <cell r="G8464" t="str">
            <v>Phường Tân Thuận Tây</v>
          </cell>
          <cell r="I8464" t="str">
            <v>70113</v>
          </cell>
        </row>
        <row r="8465">
          <cell r="G8465" t="str">
            <v>Phường Tân Kiểng</v>
          </cell>
          <cell r="I8465" t="str">
            <v>70113</v>
          </cell>
        </row>
        <row r="8466">
          <cell r="G8466" t="str">
            <v>Phường Tân Quy</v>
          </cell>
          <cell r="I8466" t="str">
            <v>70113</v>
          </cell>
        </row>
        <row r="8467">
          <cell r="G8467" t="str">
            <v>Phường Tân Hưng</v>
          </cell>
          <cell r="I8467" t="str">
            <v>70113</v>
          </cell>
        </row>
        <row r="8468">
          <cell r="G8468" t="str">
            <v xml:space="preserve">Phường Tân Phong </v>
          </cell>
          <cell r="I8468" t="str">
            <v>70113</v>
          </cell>
        </row>
        <row r="8469">
          <cell r="G8469" t="str">
            <v xml:space="preserve">Phường 1   </v>
          </cell>
          <cell r="I8469" t="str">
            <v>70115</v>
          </cell>
        </row>
        <row r="8470">
          <cell r="G8470" t="str">
            <v xml:space="preserve">Phường 2   </v>
          </cell>
          <cell r="I8470" t="str">
            <v>70115</v>
          </cell>
        </row>
        <row r="8471">
          <cell r="G8471" t="str">
            <v xml:space="preserve">Phường 3   </v>
          </cell>
          <cell r="I8471" t="str">
            <v>70115</v>
          </cell>
        </row>
        <row r="8472">
          <cell r="G8472" t="str">
            <v xml:space="preserve">Phường 4  </v>
          </cell>
          <cell r="I8472" t="str">
            <v>70115</v>
          </cell>
        </row>
        <row r="8473">
          <cell r="G8473" t="str">
            <v xml:space="preserve">Phường 5  </v>
          </cell>
          <cell r="I8473" t="str">
            <v>70115</v>
          </cell>
        </row>
        <row r="8474">
          <cell r="G8474" t="str">
            <v xml:space="preserve">Phường 6 </v>
          </cell>
          <cell r="I8474" t="str">
            <v>70115</v>
          </cell>
        </row>
        <row r="8475">
          <cell r="G8475" t="str">
            <v xml:space="preserve">Phường 7 </v>
          </cell>
          <cell r="I8475" t="str">
            <v>70115</v>
          </cell>
        </row>
        <row r="8476">
          <cell r="G8476" t="str">
            <v xml:space="preserve">Phường 8 </v>
          </cell>
          <cell r="I8476" t="str">
            <v>70115</v>
          </cell>
        </row>
        <row r="8477">
          <cell r="G8477" t="str">
            <v xml:space="preserve">Phường 9 </v>
          </cell>
          <cell r="I8477" t="str">
            <v>70115</v>
          </cell>
        </row>
        <row r="8478">
          <cell r="G8478" t="str">
            <v xml:space="preserve">Phường 10    </v>
          </cell>
          <cell r="I8478" t="str">
            <v>70115</v>
          </cell>
        </row>
        <row r="8479">
          <cell r="G8479" t="str">
            <v xml:space="preserve">Phường 11   </v>
          </cell>
          <cell r="I8479" t="str">
            <v>70115</v>
          </cell>
        </row>
        <row r="8480">
          <cell r="G8480" t="str">
            <v xml:space="preserve">Phường 12    </v>
          </cell>
          <cell r="I8480" t="str">
            <v>70115</v>
          </cell>
        </row>
        <row r="8481">
          <cell r="G8481" t="str">
            <v xml:space="preserve">Phường 13    </v>
          </cell>
          <cell r="I8481" t="str">
            <v>70115</v>
          </cell>
        </row>
        <row r="8482">
          <cell r="G8482" t="str">
            <v xml:space="preserve">Phường 14    </v>
          </cell>
          <cell r="I8482" t="str">
            <v>70115</v>
          </cell>
        </row>
        <row r="8483">
          <cell r="G8483" t="str">
            <v xml:space="preserve">Phường 15  </v>
          </cell>
          <cell r="I8483" t="str">
            <v>70115</v>
          </cell>
        </row>
        <row r="8484">
          <cell r="G8484" t="str">
            <v xml:space="preserve">Phường 16 </v>
          </cell>
          <cell r="I8484" t="str">
            <v>70115</v>
          </cell>
        </row>
        <row r="8485">
          <cell r="G8485" t="str">
            <v>Phường Phước Long A</v>
          </cell>
          <cell r="I8485" t="str">
            <v>70117</v>
          </cell>
        </row>
        <row r="8486">
          <cell r="G8486" t="str">
            <v>Phường Phước Long B</v>
          </cell>
          <cell r="I8486" t="str">
            <v>70117</v>
          </cell>
        </row>
        <row r="8487">
          <cell r="G8487" t="str">
            <v>Phường Tăng Nhơn Phú A</v>
          </cell>
          <cell r="I8487" t="str">
            <v>70117</v>
          </cell>
        </row>
        <row r="8488">
          <cell r="G8488" t="str">
            <v>Phường Tăng Nhơn Phú B</v>
          </cell>
          <cell r="I8488" t="str">
            <v>70117</v>
          </cell>
        </row>
        <row r="8489">
          <cell r="G8489" t="str">
            <v>Phường Long Trường</v>
          </cell>
          <cell r="I8489" t="str">
            <v>70117</v>
          </cell>
        </row>
        <row r="8490">
          <cell r="G8490" t="str">
            <v>Phường Trường Thạnh</v>
          </cell>
          <cell r="I8490" t="str">
            <v>70117</v>
          </cell>
        </row>
        <row r="8491">
          <cell r="G8491" t="str">
            <v>Phường Phước Bình</v>
          </cell>
          <cell r="I8491" t="str">
            <v>70117</v>
          </cell>
        </row>
        <row r="8492">
          <cell r="G8492" t="str">
            <v xml:space="preserve">Phường Tân Phú </v>
          </cell>
          <cell r="I8492" t="str">
            <v>70117</v>
          </cell>
        </row>
        <row r="8493">
          <cell r="G8493" t="str">
            <v>Phường Hiệp Phú</v>
          </cell>
          <cell r="I8493" t="str">
            <v>70117</v>
          </cell>
        </row>
        <row r="8494">
          <cell r="G8494" t="str">
            <v>Phường Long Thạnh Mỹ</v>
          </cell>
          <cell r="I8494" t="str">
            <v>70117</v>
          </cell>
        </row>
        <row r="8495">
          <cell r="G8495" t="str">
            <v>Phường Long Bình</v>
          </cell>
          <cell r="I8495" t="str">
            <v>70117</v>
          </cell>
        </row>
        <row r="8496">
          <cell r="G8496" t="str">
            <v>Phường Long Phước</v>
          </cell>
          <cell r="I8496" t="str">
            <v>70117</v>
          </cell>
        </row>
        <row r="8497">
          <cell r="G8497" t="str">
            <v>Phường Phú Hữu</v>
          </cell>
          <cell r="I8497" t="str">
            <v>70117</v>
          </cell>
        </row>
        <row r="8498">
          <cell r="G8498" t="str">
            <v xml:space="preserve">Phường 01    </v>
          </cell>
          <cell r="I8498" t="str">
            <v>70119</v>
          </cell>
        </row>
        <row r="8499">
          <cell r="G8499" t="str">
            <v xml:space="preserve">Phường 02    </v>
          </cell>
          <cell r="I8499" t="str">
            <v>70119</v>
          </cell>
        </row>
        <row r="8500">
          <cell r="G8500" t="str">
            <v xml:space="preserve">Phường 03    </v>
          </cell>
          <cell r="I8500" t="str">
            <v>70119</v>
          </cell>
        </row>
        <row r="8501">
          <cell r="G8501" t="str">
            <v xml:space="preserve">Phường 04    </v>
          </cell>
          <cell r="I8501" t="str">
            <v>70119</v>
          </cell>
        </row>
        <row r="8502">
          <cell r="G8502" t="str">
            <v xml:space="preserve"> Phường 05</v>
          </cell>
          <cell r="I8502" t="str">
            <v>70119</v>
          </cell>
        </row>
        <row r="8503">
          <cell r="G8503" t="str">
            <v xml:space="preserve">Phường 06    </v>
          </cell>
          <cell r="I8503" t="str">
            <v>70119</v>
          </cell>
        </row>
        <row r="8504">
          <cell r="G8504" t="str">
            <v xml:space="preserve">Phường 07   </v>
          </cell>
          <cell r="I8504" t="str">
            <v>70119</v>
          </cell>
        </row>
        <row r="8505">
          <cell r="G8505" t="str">
            <v xml:space="preserve">Phường 08    </v>
          </cell>
          <cell r="I8505" t="str">
            <v>70119</v>
          </cell>
        </row>
        <row r="8506">
          <cell r="G8506" t="str">
            <v xml:space="preserve">Phường 09    </v>
          </cell>
          <cell r="I8506" t="str">
            <v>70119</v>
          </cell>
        </row>
        <row r="8507">
          <cell r="G8507" t="str">
            <v xml:space="preserve">Phường 10     </v>
          </cell>
          <cell r="I8507" t="str">
            <v>70119</v>
          </cell>
        </row>
        <row r="8508">
          <cell r="G8508" t="str">
            <v xml:space="preserve">Phường 11    </v>
          </cell>
          <cell r="I8508" t="str">
            <v>70119</v>
          </cell>
        </row>
        <row r="8509">
          <cell r="G8509" t="str">
            <v xml:space="preserve">Phường 12     </v>
          </cell>
          <cell r="I8509" t="str">
            <v>70119</v>
          </cell>
        </row>
        <row r="8510">
          <cell r="G8510" t="str">
            <v xml:space="preserve">Phường 13     </v>
          </cell>
          <cell r="I8510" t="str">
            <v>70119</v>
          </cell>
        </row>
        <row r="8511">
          <cell r="G8511" t="str">
            <v xml:space="preserve">Phường 14     </v>
          </cell>
          <cell r="I8511" t="str">
            <v>70119</v>
          </cell>
        </row>
        <row r="8512">
          <cell r="G8512" t="str">
            <v xml:space="preserve">Phường 15   </v>
          </cell>
          <cell r="I8512" t="str">
            <v>70119</v>
          </cell>
        </row>
        <row r="8513">
          <cell r="G8513" t="str">
            <v xml:space="preserve">Phường 1    </v>
          </cell>
          <cell r="I8513" t="str">
            <v>70121</v>
          </cell>
        </row>
        <row r="8514">
          <cell r="G8514" t="str">
            <v xml:space="preserve">Phường 2    </v>
          </cell>
          <cell r="I8514" t="str">
            <v>70121</v>
          </cell>
        </row>
        <row r="8515">
          <cell r="G8515" t="str">
            <v xml:space="preserve">Phường 3    </v>
          </cell>
          <cell r="I8515" t="str">
            <v>70121</v>
          </cell>
        </row>
        <row r="8516">
          <cell r="G8516" t="str">
            <v xml:space="preserve">Phường 4   </v>
          </cell>
          <cell r="I8516" t="str">
            <v>70121</v>
          </cell>
        </row>
        <row r="8517">
          <cell r="G8517" t="str">
            <v xml:space="preserve">Phường 5   </v>
          </cell>
          <cell r="I8517" t="str">
            <v>70121</v>
          </cell>
        </row>
        <row r="8518">
          <cell r="G8518" t="str">
            <v xml:space="preserve">Phường 6  </v>
          </cell>
          <cell r="I8518" t="str">
            <v>70121</v>
          </cell>
        </row>
        <row r="8519">
          <cell r="G8519" t="str">
            <v xml:space="preserve">Phường 7  </v>
          </cell>
          <cell r="I8519" t="str">
            <v>70121</v>
          </cell>
        </row>
        <row r="8520">
          <cell r="G8520" t="str">
            <v xml:space="preserve">Phường 8  </v>
          </cell>
          <cell r="I8520" t="str">
            <v>70121</v>
          </cell>
        </row>
        <row r="8521">
          <cell r="G8521" t="str">
            <v xml:space="preserve">Phường 9  </v>
          </cell>
          <cell r="I8521" t="str">
            <v>70121</v>
          </cell>
        </row>
        <row r="8522">
          <cell r="G8522" t="str">
            <v xml:space="preserve">Phường 10      </v>
          </cell>
          <cell r="I8522" t="str">
            <v>70121</v>
          </cell>
        </row>
        <row r="8523">
          <cell r="G8523" t="str">
            <v xml:space="preserve">Phường 11     </v>
          </cell>
          <cell r="I8523" t="str">
            <v>70121</v>
          </cell>
        </row>
        <row r="8524">
          <cell r="G8524" t="str">
            <v xml:space="preserve">Phường 12      </v>
          </cell>
          <cell r="I8524" t="str">
            <v>70121</v>
          </cell>
        </row>
        <row r="8525">
          <cell r="G8525" t="str">
            <v xml:space="preserve">Phường 13      </v>
          </cell>
          <cell r="I8525" t="str">
            <v>70121</v>
          </cell>
        </row>
        <row r="8526">
          <cell r="G8526" t="str">
            <v xml:space="preserve">Phường 14      </v>
          </cell>
          <cell r="I8526" t="str">
            <v>70121</v>
          </cell>
        </row>
        <row r="8527">
          <cell r="G8527" t="str">
            <v xml:space="preserve">Phường 15    </v>
          </cell>
          <cell r="I8527" t="str">
            <v>70121</v>
          </cell>
        </row>
        <row r="8528">
          <cell r="G8528" t="str">
            <v xml:space="preserve">Phường 16  </v>
          </cell>
          <cell r="I8528" t="str">
            <v>70121</v>
          </cell>
        </row>
        <row r="8529">
          <cell r="G8529" t="str">
            <v>phường Tân Thới Nhất</v>
          </cell>
          <cell r="I8529" t="str">
            <v>70123</v>
          </cell>
        </row>
        <row r="8530">
          <cell r="G8530" t="str">
            <v>phường Đông Hưng Thuận</v>
          </cell>
          <cell r="I8530" t="str">
            <v>70123</v>
          </cell>
        </row>
        <row r="8531">
          <cell r="G8531" t="str">
            <v>phường An Phú Đông</v>
          </cell>
          <cell r="I8531" t="str">
            <v>70123</v>
          </cell>
        </row>
        <row r="8532">
          <cell r="G8532" t="str">
            <v>phường Trung Mỹ Tây</v>
          </cell>
          <cell r="I8532" t="str">
            <v>70123</v>
          </cell>
        </row>
        <row r="8533">
          <cell r="G8533" t="str">
            <v>phường Tân Chánh Hiệp</v>
          </cell>
          <cell r="I8533" t="str">
            <v>70123</v>
          </cell>
        </row>
        <row r="8534">
          <cell r="G8534" t="str">
            <v>phường Thạnh Lộc</v>
          </cell>
          <cell r="I8534" t="str">
            <v>70123</v>
          </cell>
        </row>
        <row r="8535">
          <cell r="G8535" t="str">
            <v>phường Thạnh Xuân</v>
          </cell>
          <cell r="I8535" t="str">
            <v>70123</v>
          </cell>
        </row>
        <row r="8536">
          <cell r="G8536" t="str">
            <v>phường Hiệp Thành</v>
          </cell>
          <cell r="I8536" t="str">
            <v>70123</v>
          </cell>
        </row>
        <row r="8537">
          <cell r="G8537" t="str">
            <v>phường Thới An</v>
          </cell>
          <cell r="I8537" t="str">
            <v>70123</v>
          </cell>
        </row>
        <row r="8538">
          <cell r="G8538" t="str">
            <v>phường Tân Thới Hiệp</v>
          </cell>
          <cell r="I8538" t="str">
            <v>70123</v>
          </cell>
        </row>
        <row r="8539">
          <cell r="G8539" t="str">
            <v>Phường Tân Hưng Thuận</v>
          </cell>
          <cell r="I8539" t="str">
            <v>70123</v>
          </cell>
        </row>
        <row r="8540">
          <cell r="G8540" t="str">
            <v xml:space="preserve">Phường 1     </v>
          </cell>
          <cell r="I8540" t="str">
            <v>70125</v>
          </cell>
        </row>
        <row r="8541">
          <cell r="G8541" t="str">
            <v xml:space="preserve">Phường 3     </v>
          </cell>
          <cell r="I8541" t="str">
            <v>70125</v>
          </cell>
        </row>
        <row r="8542">
          <cell r="G8542" t="str">
            <v xml:space="preserve">Phường 4    </v>
          </cell>
          <cell r="I8542" t="str">
            <v>70125</v>
          </cell>
        </row>
        <row r="8543">
          <cell r="G8543" t="str">
            <v xml:space="preserve">Phường 5    </v>
          </cell>
          <cell r="I8543" t="str">
            <v>70125</v>
          </cell>
        </row>
        <row r="8544">
          <cell r="G8544" t="str">
            <v xml:space="preserve">Phường 7   </v>
          </cell>
          <cell r="I8544" t="str">
            <v>70125</v>
          </cell>
        </row>
        <row r="8545">
          <cell r="G8545" t="str">
            <v xml:space="preserve">Phường 10       </v>
          </cell>
          <cell r="I8545" t="str">
            <v>70125</v>
          </cell>
        </row>
        <row r="8546">
          <cell r="G8546" t="str">
            <v xml:space="preserve">Phường 11      </v>
          </cell>
          <cell r="I8546" t="str">
            <v>70125</v>
          </cell>
        </row>
        <row r="8547">
          <cell r="G8547" t="str">
            <v xml:space="preserve">Phường 12       </v>
          </cell>
          <cell r="I8547" t="str">
            <v>70125</v>
          </cell>
        </row>
        <row r="8548">
          <cell r="G8548" t="str">
            <v xml:space="preserve">Phường 13       </v>
          </cell>
          <cell r="I8548" t="str">
            <v>70125</v>
          </cell>
        </row>
        <row r="8549">
          <cell r="G8549" t="str">
            <v xml:space="preserve">Phường 15     </v>
          </cell>
          <cell r="I8549" t="str">
            <v>70125</v>
          </cell>
        </row>
        <row r="8550">
          <cell r="G8550" t="str">
            <v xml:space="preserve">Phường 16   </v>
          </cell>
          <cell r="I8550" t="str">
            <v>70125</v>
          </cell>
        </row>
        <row r="8551">
          <cell r="G8551" t="str">
            <v>Phường 17</v>
          </cell>
          <cell r="I8551" t="str">
            <v>70125</v>
          </cell>
        </row>
        <row r="8552">
          <cell r="G8552" t="str">
            <v xml:space="preserve">Phường 14       </v>
          </cell>
          <cell r="I8552" t="str">
            <v>70125</v>
          </cell>
        </row>
        <row r="8553">
          <cell r="G8553" t="str">
            <v xml:space="preserve">Phường 8   </v>
          </cell>
          <cell r="I8553" t="str">
            <v>70125</v>
          </cell>
        </row>
        <row r="8554">
          <cell r="G8554" t="str">
            <v xml:space="preserve">Phường 9   </v>
          </cell>
          <cell r="I8554" t="str">
            <v>70125</v>
          </cell>
        </row>
        <row r="8555">
          <cell r="G8555" t="str">
            <v xml:space="preserve">Phường 6   </v>
          </cell>
          <cell r="I8555" t="str">
            <v>70125</v>
          </cell>
        </row>
        <row r="8556">
          <cell r="G8556" t="str">
            <v xml:space="preserve">Phường 1      </v>
          </cell>
          <cell r="I8556" t="str">
            <v>70127</v>
          </cell>
        </row>
        <row r="8557">
          <cell r="G8557" t="str">
            <v xml:space="preserve">Phường 2     </v>
          </cell>
          <cell r="I8557" t="str">
            <v>70127</v>
          </cell>
        </row>
        <row r="8558">
          <cell r="G8558" t="str">
            <v xml:space="preserve">Phường 3      </v>
          </cell>
          <cell r="I8558" t="str">
            <v>70127</v>
          </cell>
        </row>
        <row r="8559">
          <cell r="G8559" t="str">
            <v xml:space="preserve">Phường 4     </v>
          </cell>
          <cell r="I8559" t="str">
            <v>70127</v>
          </cell>
        </row>
        <row r="8560">
          <cell r="G8560" t="str">
            <v xml:space="preserve">Phường 5     </v>
          </cell>
          <cell r="I8560" t="str">
            <v>70127</v>
          </cell>
        </row>
        <row r="8561">
          <cell r="G8561" t="str">
            <v xml:space="preserve">Phường 6    </v>
          </cell>
          <cell r="I8561" t="str">
            <v>70127</v>
          </cell>
        </row>
        <row r="8562">
          <cell r="G8562" t="str">
            <v xml:space="preserve">Phường 7    </v>
          </cell>
          <cell r="I8562" t="str">
            <v>70127</v>
          </cell>
        </row>
        <row r="8563">
          <cell r="G8563" t="str">
            <v xml:space="preserve">Phường 8    </v>
          </cell>
          <cell r="I8563" t="str">
            <v>70127</v>
          </cell>
        </row>
        <row r="8564">
          <cell r="G8564" t="str">
            <v xml:space="preserve">Phường 9    </v>
          </cell>
          <cell r="I8564" t="str">
            <v>70127</v>
          </cell>
        </row>
        <row r="8565">
          <cell r="G8565" t="str">
            <v xml:space="preserve">Phường 10        </v>
          </cell>
          <cell r="I8565" t="str">
            <v>70127</v>
          </cell>
        </row>
        <row r="8566">
          <cell r="G8566" t="str">
            <v xml:space="preserve">Phường 11       </v>
          </cell>
          <cell r="I8566" t="str">
            <v>70127</v>
          </cell>
        </row>
        <row r="8567">
          <cell r="G8567" t="str">
            <v xml:space="preserve">Phường 12        </v>
          </cell>
          <cell r="I8567" t="str">
            <v>70127</v>
          </cell>
        </row>
        <row r="8568">
          <cell r="G8568" t="str">
            <v xml:space="preserve">Phường 13        </v>
          </cell>
          <cell r="I8568" t="str">
            <v>70127</v>
          </cell>
        </row>
        <row r="8569">
          <cell r="G8569" t="str">
            <v xml:space="preserve">Phường 14        </v>
          </cell>
          <cell r="I8569" t="str">
            <v>70127</v>
          </cell>
        </row>
        <row r="8570">
          <cell r="G8570" t="str">
            <v xml:space="preserve">Phường 15      </v>
          </cell>
          <cell r="I8570" t="str">
            <v>70127</v>
          </cell>
        </row>
        <row r="8571">
          <cell r="G8571" t="str">
            <v>Phường Tân Sơn Nhì</v>
          </cell>
          <cell r="I8571" t="str">
            <v>70128</v>
          </cell>
        </row>
        <row r="8572">
          <cell r="G8572" t="str">
            <v>Phường Tây Thạnh</v>
          </cell>
          <cell r="I8572" t="str">
            <v>70128</v>
          </cell>
        </row>
        <row r="8573">
          <cell r="G8573" t="str">
            <v>Phường Sơn Kỳ</v>
          </cell>
          <cell r="I8573" t="str">
            <v>70128</v>
          </cell>
        </row>
        <row r="8574">
          <cell r="G8574" t="str">
            <v>Phường Tân Quý</v>
          </cell>
          <cell r="I8574" t="str">
            <v>70128</v>
          </cell>
        </row>
        <row r="8575">
          <cell r="G8575" t="str">
            <v xml:space="preserve">Phường Tân Thành    </v>
          </cell>
          <cell r="I8575" t="str">
            <v>70128</v>
          </cell>
        </row>
        <row r="8576">
          <cell r="G8576" t="str">
            <v>Phường Phú Thọ Hòa</v>
          </cell>
          <cell r="I8576" t="str">
            <v>70128</v>
          </cell>
        </row>
        <row r="8577">
          <cell r="G8577" t="str">
            <v xml:space="preserve">Phường Phú Thạnh </v>
          </cell>
          <cell r="I8577" t="str">
            <v>70128</v>
          </cell>
        </row>
        <row r="8578">
          <cell r="G8578" t="str">
            <v>Phường Phú Trung</v>
          </cell>
          <cell r="I8578" t="str">
            <v>70128</v>
          </cell>
        </row>
        <row r="8579">
          <cell r="G8579" t="str">
            <v>Phường Hòa Thạnh</v>
          </cell>
          <cell r="I8579" t="str">
            <v>70128</v>
          </cell>
        </row>
        <row r="8580">
          <cell r="G8580" t="str">
            <v>Phường Hiệp Tân</v>
          </cell>
          <cell r="I8580" t="str">
            <v>70128</v>
          </cell>
        </row>
        <row r="8581">
          <cell r="G8581" t="str">
            <v>Phường Tân Thới Hòa</v>
          </cell>
          <cell r="I8581" t="str">
            <v>70128</v>
          </cell>
        </row>
        <row r="8582">
          <cell r="G8582" t="str">
            <v xml:space="preserve">Phường 1       </v>
          </cell>
          <cell r="I8582" t="str">
            <v>70129</v>
          </cell>
        </row>
        <row r="8583">
          <cell r="G8583" t="str">
            <v xml:space="preserve">Phường 2      </v>
          </cell>
          <cell r="I8583" t="str">
            <v>70129</v>
          </cell>
        </row>
        <row r="8584">
          <cell r="G8584" t="str">
            <v xml:space="preserve">Phường 3       </v>
          </cell>
          <cell r="I8584" t="str">
            <v>70129</v>
          </cell>
        </row>
        <row r="8585">
          <cell r="G8585" t="str">
            <v xml:space="preserve">Phường 5      </v>
          </cell>
          <cell r="I8585" t="str">
            <v>70129</v>
          </cell>
        </row>
        <row r="8586">
          <cell r="G8586" t="str">
            <v xml:space="preserve">Phường 6     </v>
          </cell>
          <cell r="I8586" t="str">
            <v>70129</v>
          </cell>
        </row>
        <row r="8587">
          <cell r="G8587" t="str">
            <v xml:space="preserve">Phường 7     </v>
          </cell>
          <cell r="I8587" t="str">
            <v>70129</v>
          </cell>
        </row>
        <row r="8588">
          <cell r="G8588" t="str">
            <v xml:space="preserve">Phường 11        </v>
          </cell>
          <cell r="I8588" t="str">
            <v>70129</v>
          </cell>
        </row>
        <row r="8589">
          <cell r="G8589" t="str">
            <v xml:space="preserve">Phường 12         </v>
          </cell>
          <cell r="I8589" t="str">
            <v>70129</v>
          </cell>
        </row>
        <row r="8590">
          <cell r="G8590" t="str">
            <v xml:space="preserve">Phường 13         </v>
          </cell>
          <cell r="I8590" t="str">
            <v>70129</v>
          </cell>
        </row>
        <row r="8591">
          <cell r="G8591" t="str">
            <v xml:space="preserve">Phường 14         </v>
          </cell>
          <cell r="I8591" t="str">
            <v>70129</v>
          </cell>
        </row>
        <row r="8592">
          <cell r="G8592" t="str">
            <v xml:space="preserve">Phường 15       </v>
          </cell>
          <cell r="I8592" t="str">
            <v>70129</v>
          </cell>
        </row>
        <row r="8593">
          <cell r="G8593" t="str">
            <v xml:space="preserve">Phường 17 </v>
          </cell>
          <cell r="I8593" t="str">
            <v>70129</v>
          </cell>
        </row>
        <row r="8594">
          <cell r="G8594" t="str">
            <v>Phường 19</v>
          </cell>
          <cell r="I8594" t="str">
            <v>70129</v>
          </cell>
        </row>
        <row r="8595">
          <cell r="G8595" t="str">
            <v>Phường 21</v>
          </cell>
          <cell r="I8595" t="str">
            <v>70129</v>
          </cell>
        </row>
        <row r="8596">
          <cell r="G8596" t="str">
            <v>Phường 22</v>
          </cell>
          <cell r="I8596" t="str">
            <v>70129</v>
          </cell>
        </row>
        <row r="8597">
          <cell r="G8597" t="str">
            <v>Phường 24</v>
          </cell>
          <cell r="I8597" t="str">
            <v>70129</v>
          </cell>
        </row>
        <row r="8598">
          <cell r="G8598" t="str">
            <v>Phường 25</v>
          </cell>
          <cell r="I8598" t="str">
            <v>70129</v>
          </cell>
        </row>
        <row r="8599">
          <cell r="G8599" t="str">
            <v>Phường 26</v>
          </cell>
          <cell r="I8599" t="str">
            <v>70129</v>
          </cell>
        </row>
        <row r="8600">
          <cell r="G8600" t="str">
            <v>Phường 27</v>
          </cell>
          <cell r="I8600" t="str">
            <v>70129</v>
          </cell>
        </row>
        <row r="8601">
          <cell r="G8601" t="str">
            <v>Phường 28</v>
          </cell>
          <cell r="I8601" t="str">
            <v>70129</v>
          </cell>
        </row>
        <row r="8602">
          <cell r="G8602" t="str">
            <v xml:space="preserve">Phường 09     </v>
          </cell>
          <cell r="I8602" t="str">
            <v>70131</v>
          </cell>
        </row>
        <row r="8603">
          <cell r="G8603" t="str">
            <v xml:space="preserve">Phường 03     </v>
          </cell>
          <cell r="I8603" t="str">
            <v>70131</v>
          </cell>
        </row>
        <row r="8604">
          <cell r="G8604" t="str">
            <v xml:space="preserve">Phường 15        </v>
          </cell>
          <cell r="I8604" t="str">
            <v>70131</v>
          </cell>
        </row>
        <row r="8605">
          <cell r="G8605" t="str">
            <v xml:space="preserve">Phường 17  </v>
          </cell>
          <cell r="I8605" t="str">
            <v>70131</v>
          </cell>
        </row>
        <row r="8606">
          <cell r="G8606" t="str">
            <v xml:space="preserve">Phường 13          </v>
          </cell>
          <cell r="I8606" t="str">
            <v>70131</v>
          </cell>
        </row>
        <row r="8607">
          <cell r="G8607" t="str">
            <v xml:space="preserve">Phường 12          </v>
          </cell>
          <cell r="I8607" t="str">
            <v>70131</v>
          </cell>
        </row>
        <row r="8608">
          <cell r="G8608" t="str">
            <v xml:space="preserve">Phường 04     </v>
          </cell>
          <cell r="I8608" t="str">
            <v>70131</v>
          </cell>
        </row>
        <row r="8609">
          <cell r="G8609" t="str">
            <v xml:space="preserve">Phường 05   </v>
          </cell>
          <cell r="I8609" t="str">
            <v>70131</v>
          </cell>
        </row>
        <row r="8610">
          <cell r="G8610" t="str">
            <v xml:space="preserve">Phường 07    </v>
          </cell>
          <cell r="I8610" t="str">
            <v>70131</v>
          </cell>
        </row>
        <row r="8611">
          <cell r="G8611" t="str">
            <v xml:space="preserve">Phường 01     </v>
          </cell>
          <cell r="I8611" t="str">
            <v>70131</v>
          </cell>
        </row>
        <row r="8612">
          <cell r="G8612" t="str">
            <v xml:space="preserve">Phường 02     </v>
          </cell>
          <cell r="I8612" t="str">
            <v>70131</v>
          </cell>
        </row>
        <row r="8613">
          <cell r="G8613" t="str">
            <v xml:space="preserve">Phường 08     </v>
          </cell>
          <cell r="I8613" t="str">
            <v>70131</v>
          </cell>
        </row>
        <row r="8614">
          <cell r="G8614" t="str">
            <v xml:space="preserve">Phường 10         </v>
          </cell>
          <cell r="I8614" t="str">
            <v>70131</v>
          </cell>
        </row>
        <row r="8615">
          <cell r="G8615" t="str">
            <v xml:space="preserve">Phường 11         </v>
          </cell>
          <cell r="I8615" t="str">
            <v>70131</v>
          </cell>
        </row>
        <row r="8616">
          <cell r="G8616" t="str">
            <v xml:space="preserve">Phường 14          </v>
          </cell>
          <cell r="I8616" t="str">
            <v>70131</v>
          </cell>
        </row>
        <row r="8617">
          <cell r="G8617" t="str">
            <v>Phường Linh Đông</v>
          </cell>
          <cell r="I8617" t="str">
            <v>70133</v>
          </cell>
        </row>
        <row r="8618">
          <cell r="G8618" t="str">
            <v>Phường Hiệp Bình Chánh</v>
          </cell>
          <cell r="I8618" t="str">
            <v>70133</v>
          </cell>
        </row>
        <row r="8619">
          <cell r="G8619" t="str">
            <v>Phường Hiệp Bình Phước</v>
          </cell>
          <cell r="I8619" t="str">
            <v>70133</v>
          </cell>
        </row>
        <row r="8620">
          <cell r="G8620" t="str">
            <v>Phường Tam Phú</v>
          </cell>
          <cell r="I8620" t="str">
            <v>70133</v>
          </cell>
        </row>
        <row r="8621">
          <cell r="G8621" t="str">
            <v>Phường Linh Xuân</v>
          </cell>
          <cell r="I8621" t="str">
            <v>70133</v>
          </cell>
        </row>
        <row r="8622">
          <cell r="G8622" t="str">
            <v>Phường Linh Chiểu</v>
          </cell>
          <cell r="I8622" t="str">
            <v>70133</v>
          </cell>
        </row>
        <row r="8623">
          <cell r="G8623" t="str">
            <v>Phường Trường Thọ</v>
          </cell>
          <cell r="I8623" t="str">
            <v>70133</v>
          </cell>
        </row>
        <row r="8624">
          <cell r="G8624" t="str">
            <v>Phường Bình Chiểu</v>
          </cell>
          <cell r="I8624" t="str">
            <v>70133</v>
          </cell>
        </row>
        <row r="8625">
          <cell r="G8625" t="str">
            <v>Phường Linh Tây</v>
          </cell>
          <cell r="I8625" t="str">
            <v>70133</v>
          </cell>
        </row>
        <row r="8626">
          <cell r="G8626" t="str">
            <v>Phường Bình Thọ</v>
          </cell>
          <cell r="I8626" t="str">
            <v>70133</v>
          </cell>
        </row>
        <row r="8627">
          <cell r="G8627" t="str">
            <v>Phường Tam Bình</v>
          </cell>
          <cell r="I8627" t="str">
            <v>70133</v>
          </cell>
        </row>
        <row r="8628">
          <cell r="G8628" t="str">
            <v>Phường Linh Trung</v>
          </cell>
          <cell r="I8628" t="str">
            <v>70133</v>
          </cell>
        </row>
        <row r="8629">
          <cell r="G8629" t="str">
            <v>Phường Bình Hưng Hòa</v>
          </cell>
          <cell r="I8629" t="str">
            <v>70134</v>
          </cell>
        </row>
        <row r="8630">
          <cell r="G8630" t="str">
            <v>Phường Bình Hưng Hòa A</v>
          </cell>
          <cell r="I8630" t="str">
            <v>70134</v>
          </cell>
        </row>
        <row r="8631">
          <cell r="G8631" t="str">
            <v>Phường Bình Hưng Hòa B</v>
          </cell>
          <cell r="I8631" t="str">
            <v>70134</v>
          </cell>
        </row>
        <row r="8632">
          <cell r="G8632" t="str">
            <v>Phường Bình Trị Đông</v>
          </cell>
          <cell r="I8632" t="str">
            <v>70134</v>
          </cell>
        </row>
        <row r="8633">
          <cell r="G8633" t="str">
            <v>Phường Bình Trị Đông A</v>
          </cell>
          <cell r="I8633" t="str">
            <v>70134</v>
          </cell>
        </row>
        <row r="8634">
          <cell r="G8634" t="str">
            <v>Phường Bình Trị Đông B</v>
          </cell>
          <cell r="I8634" t="str">
            <v>70134</v>
          </cell>
        </row>
        <row r="8635">
          <cell r="G8635" t="str">
            <v>Phường Tân Tạo</v>
          </cell>
          <cell r="I8635" t="str">
            <v>70134</v>
          </cell>
        </row>
        <row r="8636">
          <cell r="G8636" t="str">
            <v>Phường Tân Tạo A</v>
          </cell>
          <cell r="I8636" t="str">
            <v>70134</v>
          </cell>
        </row>
        <row r="8637">
          <cell r="G8637" t="str">
            <v xml:space="preserve">Phường An Lạc </v>
          </cell>
          <cell r="I8637" t="str">
            <v>70134</v>
          </cell>
        </row>
        <row r="8638">
          <cell r="G8638" t="str">
            <v>Phường An Lạc A</v>
          </cell>
          <cell r="I8638" t="str">
            <v>70134</v>
          </cell>
        </row>
        <row r="8639">
          <cell r="G8639" t="str">
            <v>Thị Trấn Củ Chi</v>
          </cell>
          <cell r="I8639" t="str">
            <v>70135</v>
          </cell>
        </row>
        <row r="8640">
          <cell r="G8640" t="str">
            <v>Xã Phú Hòa Đông</v>
          </cell>
          <cell r="I8640" t="str">
            <v>70135</v>
          </cell>
        </row>
        <row r="8641">
          <cell r="G8641" t="str">
            <v>Xã Tân Thạnh Đông</v>
          </cell>
          <cell r="I8641" t="str">
            <v>70135</v>
          </cell>
        </row>
        <row r="8642">
          <cell r="G8642" t="str">
            <v>Xã Tân Thạnh Tây</v>
          </cell>
          <cell r="I8642" t="str">
            <v>70135</v>
          </cell>
        </row>
        <row r="8643">
          <cell r="G8643" t="str">
            <v xml:space="preserve">Xã Trung An </v>
          </cell>
          <cell r="I8643" t="str">
            <v>70135</v>
          </cell>
        </row>
        <row r="8644">
          <cell r="G8644" t="str">
            <v>Xã Phước Vĩnh An</v>
          </cell>
          <cell r="I8644" t="str">
            <v>70135</v>
          </cell>
        </row>
        <row r="8645">
          <cell r="G8645" t="str">
            <v xml:space="preserve">Xã Hòa Phú      </v>
          </cell>
          <cell r="I8645" t="str">
            <v>70135</v>
          </cell>
        </row>
        <row r="8646">
          <cell r="G8646" t="str">
            <v>Xã Tân An Hội</v>
          </cell>
          <cell r="I8646" t="str">
            <v>70135</v>
          </cell>
        </row>
        <row r="8647">
          <cell r="G8647" t="str">
            <v>Xã Tân Thông Hội</v>
          </cell>
          <cell r="I8647" t="str">
            <v>70135</v>
          </cell>
        </row>
        <row r="8648">
          <cell r="G8648" t="str">
            <v>Xã Tân Phú Trung</v>
          </cell>
          <cell r="I8648" t="str">
            <v>70135</v>
          </cell>
        </row>
        <row r="8649">
          <cell r="G8649" t="str">
            <v>Xã Thái Mỹ</v>
          </cell>
          <cell r="I8649" t="str">
            <v>70135</v>
          </cell>
        </row>
        <row r="8650">
          <cell r="G8650" t="str">
            <v>Xã Phước Thạnh</v>
          </cell>
          <cell r="I8650" t="str">
            <v>70135</v>
          </cell>
        </row>
        <row r="8651">
          <cell r="G8651" t="str">
            <v>Xã An Nhơn Tây</v>
          </cell>
          <cell r="I8651" t="str">
            <v>70135</v>
          </cell>
        </row>
        <row r="8652">
          <cell r="G8652" t="str">
            <v>Xã Trung Lập Thượng</v>
          </cell>
          <cell r="I8652" t="str">
            <v>70135</v>
          </cell>
        </row>
        <row r="8653">
          <cell r="G8653" t="str">
            <v>Xã Phú Mỹ Hưng</v>
          </cell>
          <cell r="I8653" t="str">
            <v>70135</v>
          </cell>
        </row>
        <row r="8654">
          <cell r="G8654" t="str">
            <v xml:space="preserve">Xã An Phú    </v>
          </cell>
          <cell r="I8654" t="str">
            <v>70135</v>
          </cell>
        </row>
        <row r="8655">
          <cell r="G8655" t="str">
            <v>Xã Nhuận Đức</v>
          </cell>
          <cell r="I8655" t="str">
            <v>70135</v>
          </cell>
        </row>
        <row r="8656">
          <cell r="G8656" t="str">
            <v>Xã Phạm Văn Cội</v>
          </cell>
          <cell r="I8656" t="str">
            <v>70135</v>
          </cell>
        </row>
        <row r="8657">
          <cell r="G8657" t="str">
            <v xml:space="preserve">Xã Bình Mỹ </v>
          </cell>
          <cell r="I8657" t="str">
            <v>70135</v>
          </cell>
        </row>
        <row r="8658">
          <cell r="G8658" t="str">
            <v xml:space="preserve">Xã Phước Hiệp  </v>
          </cell>
          <cell r="I8658" t="str">
            <v>70135</v>
          </cell>
        </row>
        <row r="8659">
          <cell r="G8659" t="str">
            <v>Xã Trung Lập Hạ</v>
          </cell>
          <cell r="I8659" t="str">
            <v>70135</v>
          </cell>
        </row>
        <row r="8660">
          <cell r="G8660" t="str">
            <v>Thị Trấn Hóc Môn</v>
          </cell>
          <cell r="I8660" t="str">
            <v>70137</v>
          </cell>
        </row>
        <row r="8661">
          <cell r="G8661" t="str">
            <v>Xã Tân Thới Nhì</v>
          </cell>
          <cell r="I8661" t="str">
            <v>70137</v>
          </cell>
        </row>
        <row r="8662">
          <cell r="G8662" t="str">
            <v xml:space="preserve">Xã Tân Hiệp  </v>
          </cell>
          <cell r="I8662" t="str">
            <v>70137</v>
          </cell>
        </row>
        <row r="8663">
          <cell r="G8663" t="str">
            <v>Xã Thới Tam Thôn</v>
          </cell>
          <cell r="I8663" t="str">
            <v>70137</v>
          </cell>
        </row>
        <row r="8664">
          <cell r="G8664" t="str">
            <v>Xã Đông Thạnh</v>
          </cell>
          <cell r="I8664" t="str">
            <v>70137</v>
          </cell>
        </row>
        <row r="8665">
          <cell r="G8665" t="str">
            <v>Xã Nhị Bình</v>
          </cell>
          <cell r="I8665" t="str">
            <v>70137</v>
          </cell>
        </row>
        <row r="8666">
          <cell r="G8666" t="str">
            <v>Xã Xuân Thới Sơn</v>
          </cell>
          <cell r="I8666" t="str">
            <v>70137</v>
          </cell>
        </row>
        <row r="8667">
          <cell r="G8667" t="str">
            <v xml:space="preserve">Xã Tân Xuân  </v>
          </cell>
          <cell r="I8667" t="str">
            <v>70137</v>
          </cell>
        </row>
        <row r="8668">
          <cell r="G8668" t="str">
            <v>Xã Xuân Thới Thượng</v>
          </cell>
          <cell r="I8668" t="str">
            <v>70137</v>
          </cell>
        </row>
        <row r="8669">
          <cell r="G8669" t="str">
            <v>Xã Bà Điểm</v>
          </cell>
          <cell r="I8669" t="str">
            <v>70137</v>
          </cell>
        </row>
        <row r="8670">
          <cell r="G8670" t="str">
            <v>Xã Trung Chánh</v>
          </cell>
          <cell r="I8670" t="str">
            <v>70137</v>
          </cell>
        </row>
        <row r="8671">
          <cell r="G8671" t="str">
            <v>Xã Xuân T Đông</v>
          </cell>
          <cell r="I8671" t="str">
            <v>70137</v>
          </cell>
        </row>
        <row r="8672">
          <cell r="G8672" t="str">
            <v>Xã Bình Hưng</v>
          </cell>
          <cell r="I8672" t="str">
            <v>70139</v>
          </cell>
        </row>
        <row r="8673">
          <cell r="G8673" t="str">
            <v xml:space="preserve">Xã Phong Phú  </v>
          </cell>
          <cell r="I8673" t="str">
            <v>70139</v>
          </cell>
        </row>
        <row r="8674">
          <cell r="G8674" t="str">
            <v>Xã Đa Phước</v>
          </cell>
          <cell r="I8674" t="str">
            <v>70139</v>
          </cell>
        </row>
        <row r="8675">
          <cell r="G8675" t="str">
            <v>Xã Qui Đức</v>
          </cell>
          <cell r="I8675" t="str">
            <v>70139</v>
          </cell>
        </row>
        <row r="8676">
          <cell r="G8676" t="str">
            <v xml:space="preserve">Xã Hưng Long    </v>
          </cell>
          <cell r="I8676" t="str">
            <v>70139</v>
          </cell>
        </row>
        <row r="8677">
          <cell r="G8677" t="str">
            <v>Xã Tân Quý Tây</v>
          </cell>
          <cell r="I8677" t="str">
            <v>70139</v>
          </cell>
        </row>
        <row r="8678">
          <cell r="G8678" t="str">
            <v xml:space="preserve">Xã Bình Chánh  </v>
          </cell>
          <cell r="I8678" t="str">
            <v>70139</v>
          </cell>
        </row>
        <row r="8679">
          <cell r="G8679" t="str">
            <v>Xã Vĩnh Lộc A</v>
          </cell>
          <cell r="I8679" t="str">
            <v>70139</v>
          </cell>
        </row>
        <row r="8680">
          <cell r="G8680" t="str">
            <v>Xã Vĩnh Lộc B</v>
          </cell>
          <cell r="I8680" t="str">
            <v>70139</v>
          </cell>
        </row>
        <row r="8681">
          <cell r="G8681" t="str">
            <v>Xã Phạm Văn Hai</v>
          </cell>
          <cell r="I8681" t="str">
            <v>70139</v>
          </cell>
        </row>
        <row r="8682">
          <cell r="G8682" t="str">
            <v>Xã Lê Minh Xuân</v>
          </cell>
          <cell r="I8682" t="str">
            <v>70139</v>
          </cell>
        </row>
        <row r="8683">
          <cell r="G8683" t="str">
            <v>Xã Bình Lợi</v>
          </cell>
          <cell r="I8683" t="str">
            <v>70139</v>
          </cell>
        </row>
        <row r="8684">
          <cell r="G8684" t="str">
            <v>Xã Tân Nhựt</v>
          </cell>
          <cell r="I8684" t="str">
            <v>70139</v>
          </cell>
        </row>
        <row r="8685">
          <cell r="G8685" t="str">
            <v>Thị Trấn Tân Túc</v>
          </cell>
          <cell r="I8685" t="str">
            <v>70139</v>
          </cell>
        </row>
        <row r="8686">
          <cell r="G8686" t="str">
            <v>Xã Tân Kiên</v>
          </cell>
          <cell r="I8686" t="str">
            <v>70139</v>
          </cell>
        </row>
        <row r="8687">
          <cell r="G8687" t="str">
            <v>Xã An Phú Tây</v>
          </cell>
          <cell r="I8687" t="str">
            <v>70139</v>
          </cell>
        </row>
        <row r="8688">
          <cell r="G8688" t="str">
            <v>Thị Trấn Nhà Bè</v>
          </cell>
          <cell r="I8688" t="str">
            <v>70141</v>
          </cell>
        </row>
        <row r="8689">
          <cell r="G8689" t="str">
            <v xml:space="preserve">Xã Phú Xuân     </v>
          </cell>
          <cell r="I8689" t="str">
            <v>70141</v>
          </cell>
        </row>
        <row r="8690">
          <cell r="G8690" t="str">
            <v>Xã Phước Kiển</v>
          </cell>
          <cell r="I8690" t="str">
            <v>70141</v>
          </cell>
        </row>
        <row r="8691">
          <cell r="G8691" t="str">
            <v xml:space="preserve">Xã Phước Lộc  </v>
          </cell>
          <cell r="I8691" t="str">
            <v>70141</v>
          </cell>
        </row>
        <row r="8692">
          <cell r="G8692" t="str">
            <v>Xã Nhơn Đức</v>
          </cell>
          <cell r="I8692" t="str">
            <v>70141</v>
          </cell>
        </row>
        <row r="8693">
          <cell r="G8693" t="str">
            <v>Xã Long Thới</v>
          </cell>
          <cell r="I8693" t="str">
            <v>70141</v>
          </cell>
        </row>
        <row r="8694">
          <cell r="G8694" t="str">
            <v>Xã Hiệp Phước</v>
          </cell>
          <cell r="I8694" t="str">
            <v>70141</v>
          </cell>
        </row>
        <row r="8695">
          <cell r="G8695" t="str">
            <v>Thị Trấn Cần Thạnh</v>
          </cell>
          <cell r="I8695" t="str">
            <v>70143</v>
          </cell>
        </row>
        <row r="8696">
          <cell r="G8696" t="str">
            <v>Xã Long Hòa</v>
          </cell>
          <cell r="I8696" t="str">
            <v>70143</v>
          </cell>
        </row>
        <row r="8697">
          <cell r="G8697" t="str">
            <v>Xã Thạnh An</v>
          </cell>
          <cell r="I8697" t="str">
            <v>70143</v>
          </cell>
        </row>
        <row r="8698">
          <cell r="G8698" t="str">
            <v>Xã Tam Thôn Hiệp</v>
          </cell>
          <cell r="I8698" t="str">
            <v>70143</v>
          </cell>
        </row>
        <row r="8699">
          <cell r="G8699" t="str">
            <v>Xã Bình Khánh</v>
          </cell>
          <cell r="I8699" t="str">
            <v>70143</v>
          </cell>
        </row>
        <row r="8700">
          <cell r="G8700" t="str">
            <v>Xã An Thới Đông</v>
          </cell>
          <cell r="I8700" t="str">
            <v>70143</v>
          </cell>
        </row>
        <row r="8701">
          <cell r="G8701" t="str">
            <v>Xã Lý Nhơn</v>
          </cell>
          <cell r="I8701" t="str">
            <v>70143</v>
          </cell>
        </row>
        <row r="8702">
          <cell r="G8702" t="str">
            <v xml:space="preserve">Phường 2       </v>
          </cell>
          <cell r="I8702" t="str">
            <v>70301</v>
          </cell>
        </row>
        <row r="8703">
          <cell r="G8703" t="str">
            <v xml:space="preserve">Phường 6      </v>
          </cell>
          <cell r="I8703" t="str">
            <v>70301</v>
          </cell>
        </row>
        <row r="8704">
          <cell r="G8704" t="str">
            <v xml:space="preserve">Phường 11          </v>
          </cell>
          <cell r="I8704" t="str">
            <v>70301</v>
          </cell>
        </row>
        <row r="8705">
          <cell r="G8705" t="str">
            <v>Xã Tà Nung</v>
          </cell>
          <cell r="I8705" t="str">
            <v>70301</v>
          </cell>
        </row>
        <row r="8706">
          <cell r="G8706" t="str">
            <v xml:space="preserve">Phường 9     </v>
          </cell>
          <cell r="I8706" t="str">
            <v>70301</v>
          </cell>
        </row>
        <row r="8707">
          <cell r="G8707" t="str">
            <v xml:space="preserve">Phường 7      </v>
          </cell>
          <cell r="I8707" t="str">
            <v>70301</v>
          </cell>
        </row>
        <row r="8708">
          <cell r="G8708" t="str">
            <v xml:space="preserve">Phường 8     </v>
          </cell>
          <cell r="I8708" t="str">
            <v>70301</v>
          </cell>
        </row>
        <row r="8709">
          <cell r="G8709" t="str">
            <v xml:space="preserve">Phường 12           </v>
          </cell>
          <cell r="I8709" t="str">
            <v>70301</v>
          </cell>
        </row>
        <row r="8710">
          <cell r="G8710" t="str">
            <v xml:space="preserve">Phường 1        </v>
          </cell>
          <cell r="I8710" t="str">
            <v>70301</v>
          </cell>
        </row>
        <row r="8711">
          <cell r="G8711" t="str">
            <v xml:space="preserve">Phường 5       </v>
          </cell>
          <cell r="I8711" t="str">
            <v>70301</v>
          </cell>
        </row>
        <row r="8712">
          <cell r="G8712" t="str">
            <v xml:space="preserve">Phường 4      </v>
          </cell>
          <cell r="I8712" t="str">
            <v>70301</v>
          </cell>
        </row>
        <row r="8713">
          <cell r="G8713" t="str">
            <v xml:space="preserve">Phường 10          </v>
          </cell>
          <cell r="I8713" t="str">
            <v>70301</v>
          </cell>
        </row>
        <row r="8714">
          <cell r="G8714" t="str">
            <v xml:space="preserve">Phường 3        </v>
          </cell>
          <cell r="I8714" t="str">
            <v>70301</v>
          </cell>
        </row>
        <row r="8715">
          <cell r="G8715" t="str">
            <v xml:space="preserve">Xã Xuân Thọ  </v>
          </cell>
          <cell r="I8715" t="str">
            <v>70301</v>
          </cell>
        </row>
        <row r="8716">
          <cell r="G8716" t="str">
            <v xml:space="preserve">Xã Xuân Trường   </v>
          </cell>
          <cell r="I8716" t="str">
            <v>70301</v>
          </cell>
        </row>
        <row r="8717">
          <cell r="G8717" t="str">
            <v>Xã Trạm Hành</v>
          </cell>
          <cell r="I8717" t="str">
            <v>70301</v>
          </cell>
        </row>
        <row r="8718">
          <cell r="G8718" t="str">
            <v>Phường Lộc Phát</v>
          </cell>
          <cell r="I8718" t="str">
            <v>70303</v>
          </cell>
        </row>
        <row r="8719">
          <cell r="G8719" t="str">
            <v xml:space="preserve">Phường 2        </v>
          </cell>
          <cell r="I8719" t="str">
            <v>70303</v>
          </cell>
        </row>
        <row r="8720">
          <cell r="G8720" t="str">
            <v>Xã Đạm Bri</v>
          </cell>
          <cell r="I8720" t="str">
            <v>70303</v>
          </cell>
        </row>
        <row r="8721">
          <cell r="G8721" t="str">
            <v>Xã Lộc Châu</v>
          </cell>
          <cell r="I8721" t="str">
            <v>70303</v>
          </cell>
        </row>
        <row r="8722">
          <cell r="G8722" t="str">
            <v>Phường Lộc Tiến</v>
          </cell>
          <cell r="I8722" t="str">
            <v>70303</v>
          </cell>
        </row>
        <row r="8723">
          <cell r="G8723" t="str">
            <v xml:space="preserve">Phường 1         </v>
          </cell>
          <cell r="I8723" t="str">
            <v>70303</v>
          </cell>
        </row>
        <row r="8724">
          <cell r="G8724" t="str">
            <v>Phường B-lao</v>
          </cell>
          <cell r="I8724" t="str">
            <v>70303</v>
          </cell>
        </row>
        <row r="8725">
          <cell r="G8725" t="str">
            <v>Phường Lộc Sơn</v>
          </cell>
          <cell r="I8725" t="str">
            <v>70303</v>
          </cell>
        </row>
        <row r="8726">
          <cell r="G8726" t="str">
            <v>Xã Lộc Thanh</v>
          </cell>
          <cell r="I8726" t="str">
            <v>70303</v>
          </cell>
        </row>
        <row r="8727">
          <cell r="G8727" t="str">
            <v>Xã Lộc Nga</v>
          </cell>
          <cell r="I8727" t="str">
            <v>70303</v>
          </cell>
        </row>
        <row r="8728">
          <cell r="G8728" t="str">
            <v>Xã Đại Lào</v>
          </cell>
          <cell r="I8728" t="str">
            <v>70303</v>
          </cell>
        </row>
        <row r="8729">
          <cell r="G8729" t="str">
            <v>Xã Đạ Chais</v>
          </cell>
          <cell r="I8729" t="str">
            <v>70305</v>
          </cell>
        </row>
        <row r="8730">
          <cell r="G8730" t="str">
            <v>Xã Lát</v>
          </cell>
          <cell r="I8730" t="str">
            <v>70305</v>
          </cell>
        </row>
        <row r="8731">
          <cell r="G8731" t="str">
            <v>Thị trấn Lạc Dương</v>
          </cell>
          <cell r="I8731" t="str">
            <v>70305</v>
          </cell>
        </row>
        <row r="8732">
          <cell r="G8732" t="str">
            <v>Xã Đạ Nhim</v>
          </cell>
          <cell r="I8732" t="str">
            <v>70305</v>
          </cell>
        </row>
        <row r="8733">
          <cell r="G8733" t="str">
            <v>Xã Đưng KNớ</v>
          </cell>
          <cell r="I8733" t="str">
            <v>70305</v>
          </cell>
        </row>
        <row r="8734">
          <cell r="G8734" t="str">
            <v>Xã Đạ Sar</v>
          </cell>
          <cell r="I8734" t="str">
            <v>70305</v>
          </cell>
        </row>
        <row r="8735">
          <cell r="G8735" t="str">
            <v>Xã Đạ Ròn</v>
          </cell>
          <cell r="I8735" t="str">
            <v>70307</v>
          </cell>
        </row>
        <row r="8736">
          <cell r="G8736" t="str">
            <v xml:space="preserve">Thị trấn Thạnh Mỹ </v>
          </cell>
          <cell r="I8736" t="str">
            <v>70307</v>
          </cell>
        </row>
        <row r="8737">
          <cell r="G8737" t="str">
            <v>Xã Ka Đô</v>
          </cell>
          <cell r="I8737" t="str">
            <v>70307</v>
          </cell>
        </row>
        <row r="8738">
          <cell r="G8738" t="str">
            <v>Xã Pró</v>
          </cell>
          <cell r="I8738" t="str">
            <v>70307</v>
          </cell>
        </row>
        <row r="8739">
          <cell r="G8739" t="str">
            <v>Thị trấn D-Ran</v>
          </cell>
          <cell r="I8739" t="str">
            <v>70307</v>
          </cell>
        </row>
        <row r="8740">
          <cell r="G8740" t="str">
            <v>Xã Lạc Xuân</v>
          </cell>
          <cell r="I8740" t="str">
            <v>70307</v>
          </cell>
        </row>
        <row r="8741">
          <cell r="G8741" t="str">
            <v>Xã Lạc Lâm</v>
          </cell>
          <cell r="I8741" t="str">
            <v>70307</v>
          </cell>
        </row>
        <row r="8742">
          <cell r="G8742" t="str">
            <v>Xã Quảng Lập</v>
          </cell>
          <cell r="I8742" t="str">
            <v>70307</v>
          </cell>
        </row>
        <row r="8743">
          <cell r="G8743" t="str">
            <v>Xã Ka Đơn</v>
          </cell>
          <cell r="I8743" t="str">
            <v>70307</v>
          </cell>
        </row>
        <row r="8744">
          <cell r="G8744" t="str">
            <v>Xã Tu Tra</v>
          </cell>
          <cell r="I8744" t="str">
            <v>70307</v>
          </cell>
        </row>
        <row r="8745">
          <cell r="G8745" t="str">
            <v>Xã N-Thol Hạ</v>
          </cell>
          <cell r="I8745" t="str">
            <v>70309</v>
          </cell>
        </row>
        <row r="8746">
          <cell r="G8746" t="str">
            <v xml:space="preserve">Xã Liên Hiệp   </v>
          </cell>
          <cell r="I8746" t="str">
            <v>70309</v>
          </cell>
        </row>
        <row r="8747">
          <cell r="G8747" t="str">
            <v>Xã Hiệp Thạnh</v>
          </cell>
          <cell r="I8747" t="str">
            <v>70309</v>
          </cell>
        </row>
        <row r="8748">
          <cell r="G8748" t="str">
            <v xml:space="preserve">Xã Bình Thạnh </v>
          </cell>
          <cell r="I8748" t="str">
            <v>70309</v>
          </cell>
        </row>
        <row r="8749">
          <cell r="G8749" t="str">
            <v xml:space="preserve">Xã Tân Hội </v>
          </cell>
          <cell r="I8749" t="str">
            <v>70309</v>
          </cell>
        </row>
        <row r="8750">
          <cell r="G8750" t="str">
            <v xml:space="preserve">Xã Tân Thành             </v>
          </cell>
          <cell r="I8750" t="str">
            <v>70309</v>
          </cell>
        </row>
        <row r="8751">
          <cell r="G8751" t="str">
            <v>Xã Phú Hội</v>
          </cell>
          <cell r="I8751" t="str">
            <v>70309</v>
          </cell>
        </row>
        <row r="8752">
          <cell r="G8752" t="str">
            <v>Xã Ninh Gia</v>
          </cell>
          <cell r="I8752" t="str">
            <v>70309</v>
          </cell>
        </row>
        <row r="8753">
          <cell r="G8753" t="str">
            <v>Xã Tà Năng</v>
          </cell>
          <cell r="I8753" t="str">
            <v>70309</v>
          </cell>
        </row>
        <row r="8754">
          <cell r="G8754" t="str">
            <v>Xã Tà Hine</v>
          </cell>
          <cell r="I8754" t="str">
            <v>70309</v>
          </cell>
        </row>
        <row r="8755">
          <cell r="G8755" t="str">
            <v>Xã Đà Loan</v>
          </cell>
          <cell r="I8755" t="str">
            <v>70309</v>
          </cell>
        </row>
        <row r="8756">
          <cell r="G8756" t="str">
            <v>Xã Ninh Loan</v>
          </cell>
          <cell r="I8756" t="str">
            <v>70309</v>
          </cell>
        </row>
        <row r="8757">
          <cell r="G8757" t="str">
            <v>Thị trấn Liên Nghĩa</v>
          </cell>
          <cell r="I8757" t="str">
            <v>70309</v>
          </cell>
        </row>
        <row r="8758">
          <cell r="G8758" t="str">
            <v xml:space="preserve">Xã Hiệp An </v>
          </cell>
          <cell r="I8758" t="str">
            <v>70309</v>
          </cell>
        </row>
        <row r="8759">
          <cell r="G8759" t="str">
            <v>Xã Đa Quyn</v>
          </cell>
          <cell r="I8759" t="str">
            <v>70309</v>
          </cell>
        </row>
        <row r="8760">
          <cell r="G8760" t="str">
            <v xml:space="preserve">Xã Đông Thanh </v>
          </cell>
          <cell r="I8760" t="str">
            <v>70311</v>
          </cell>
        </row>
        <row r="8761">
          <cell r="G8761" t="str">
            <v xml:space="preserve">Xã Phú Sơn      </v>
          </cell>
          <cell r="I8761" t="str">
            <v>70311</v>
          </cell>
        </row>
        <row r="8762">
          <cell r="G8762" t="str">
            <v>Xã Đạ Đờn</v>
          </cell>
          <cell r="I8762" t="str">
            <v>70311</v>
          </cell>
        </row>
        <row r="8763">
          <cell r="G8763" t="str">
            <v xml:space="preserve">Xã Tân Thanh  </v>
          </cell>
          <cell r="I8763" t="str">
            <v>70311</v>
          </cell>
        </row>
        <row r="8764">
          <cell r="G8764" t="str">
            <v xml:space="preserve">Xã Liên Hà  </v>
          </cell>
          <cell r="I8764" t="str">
            <v>70311</v>
          </cell>
        </row>
        <row r="8765">
          <cell r="G8765" t="str">
            <v>Thị trấn Nam Ban</v>
          </cell>
          <cell r="I8765" t="str">
            <v>70311</v>
          </cell>
        </row>
        <row r="8766">
          <cell r="G8766" t="str">
            <v>Thị trấn Đinh Văn</v>
          </cell>
          <cell r="I8766" t="str">
            <v>70311</v>
          </cell>
        </row>
        <row r="8767">
          <cell r="G8767" t="str">
            <v>Xã Phi Tô</v>
          </cell>
          <cell r="I8767" t="str">
            <v>70311</v>
          </cell>
        </row>
        <row r="8768">
          <cell r="G8768" t="str">
            <v xml:space="preserve">Xã Mê Linh  </v>
          </cell>
          <cell r="I8768" t="str">
            <v>70311</v>
          </cell>
        </row>
        <row r="8769">
          <cell r="G8769" t="str">
            <v xml:space="preserve">Xã Phúc Thọ </v>
          </cell>
          <cell r="I8769" t="str">
            <v>70311</v>
          </cell>
        </row>
        <row r="8770">
          <cell r="G8770" t="str">
            <v xml:space="preserve">Xã Gia Lâm </v>
          </cell>
          <cell r="I8770" t="str">
            <v>70311</v>
          </cell>
        </row>
        <row r="8771">
          <cell r="G8771" t="str">
            <v xml:space="preserve">Xã Tân Văn </v>
          </cell>
          <cell r="I8771" t="str">
            <v>70311</v>
          </cell>
        </row>
        <row r="8772">
          <cell r="G8772" t="str">
            <v xml:space="preserve">Xã Hòai Đức </v>
          </cell>
          <cell r="I8772" t="str">
            <v>70311</v>
          </cell>
        </row>
        <row r="8773">
          <cell r="G8773" t="str">
            <v>Xã Tân Hà</v>
          </cell>
          <cell r="I8773" t="str">
            <v>70311</v>
          </cell>
        </row>
        <row r="8774">
          <cell r="G8774" t="str">
            <v xml:space="preserve">Xã Đan Phượng </v>
          </cell>
          <cell r="I8774" t="str">
            <v>70311</v>
          </cell>
        </row>
        <row r="8775">
          <cell r="G8775" t="str">
            <v xml:space="preserve">Xã Nam Hà </v>
          </cell>
          <cell r="I8775" t="str">
            <v>70311</v>
          </cell>
        </row>
        <row r="8776">
          <cell r="G8776" t="str">
            <v>Xã Lộc Phú</v>
          </cell>
          <cell r="I8776" t="str">
            <v>70313</v>
          </cell>
        </row>
        <row r="8777">
          <cell r="G8777" t="str">
            <v>Thị trấn Lộc Thắng</v>
          </cell>
          <cell r="I8777" t="str">
            <v>70313</v>
          </cell>
        </row>
        <row r="8778">
          <cell r="G8778" t="str">
            <v>Xã Lộc Bắc</v>
          </cell>
          <cell r="I8778" t="str">
            <v>70313</v>
          </cell>
        </row>
        <row r="8779">
          <cell r="G8779" t="str">
            <v xml:space="preserve">Xã Lộc Tân </v>
          </cell>
          <cell r="I8779" t="str">
            <v>70313</v>
          </cell>
        </row>
        <row r="8780">
          <cell r="G8780" t="str">
            <v>Xã Lộc Thành</v>
          </cell>
          <cell r="I8780" t="str">
            <v>70313</v>
          </cell>
        </row>
        <row r="8781">
          <cell r="G8781" t="str">
            <v>Xã Lộc Bảo</v>
          </cell>
          <cell r="I8781" t="str">
            <v>70313</v>
          </cell>
        </row>
        <row r="8782">
          <cell r="G8782" t="str">
            <v>Xã Lộc Lâm</v>
          </cell>
          <cell r="I8782" t="str">
            <v>70313</v>
          </cell>
        </row>
        <row r="8783">
          <cell r="G8783" t="str">
            <v>Xã B- Lá</v>
          </cell>
          <cell r="I8783" t="str">
            <v>70313</v>
          </cell>
        </row>
        <row r="8784">
          <cell r="G8784" t="str">
            <v>Xã Lộc Ngãi</v>
          </cell>
          <cell r="I8784" t="str">
            <v>70313</v>
          </cell>
        </row>
        <row r="8785">
          <cell r="G8785" t="str">
            <v>Xã Lộc Quảng</v>
          </cell>
          <cell r="I8785" t="str">
            <v>70313</v>
          </cell>
        </row>
        <row r="8786">
          <cell r="G8786" t="str">
            <v>Xã Lộc Đức</v>
          </cell>
          <cell r="I8786" t="str">
            <v>70313</v>
          </cell>
        </row>
        <row r="8787">
          <cell r="G8787" t="str">
            <v xml:space="preserve">Xã Lộc An  </v>
          </cell>
          <cell r="I8787" t="str">
            <v>70313</v>
          </cell>
        </row>
        <row r="8788">
          <cell r="G8788" t="str">
            <v>Xã Tân Lạc</v>
          </cell>
          <cell r="I8788" t="str">
            <v>70313</v>
          </cell>
        </row>
        <row r="8789">
          <cell r="G8789" t="str">
            <v>Xã Lộc Nam</v>
          </cell>
          <cell r="I8789" t="str">
            <v>70313</v>
          </cell>
        </row>
        <row r="8790">
          <cell r="G8790" t="str">
            <v>Thị trấn Di Linh</v>
          </cell>
          <cell r="I8790" t="str">
            <v>70315</v>
          </cell>
        </row>
        <row r="8791">
          <cell r="G8791" t="str">
            <v>Xã Đinh Trang Hòa</v>
          </cell>
          <cell r="I8791" t="str">
            <v>70315</v>
          </cell>
        </row>
        <row r="8792">
          <cell r="G8792" t="str">
            <v>Xã Đinh Trang Thượng</v>
          </cell>
          <cell r="I8792" t="str">
            <v>70315</v>
          </cell>
        </row>
        <row r="8793">
          <cell r="G8793" t="str">
            <v>Xã Đinh Lạc</v>
          </cell>
          <cell r="I8793" t="str">
            <v>70315</v>
          </cell>
        </row>
        <row r="8794">
          <cell r="G8794" t="str">
            <v>Xã Gung Ré</v>
          </cell>
          <cell r="I8794" t="str">
            <v>70315</v>
          </cell>
        </row>
        <row r="8795">
          <cell r="G8795" t="str">
            <v xml:space="preserve">Xã Hòa Nam </v>
          </cell>
          <cell r="I8795" t="str">
            <v>70315</v>
          </cell>
        </row>
        <row r="8796">
          <cell r="G8796" t="str">
            <v xml:space="preserve">Xã Tân Thượng </v>
          </cell>
          <cell r="I8796" t="str">
            <v>70315</v>
          </cell>
        </row>
        <row r="8797">
          <cell r="G8797" t="str">
            <v xml:space="preserve">Xã Tân Châu </v>
          </cell>
          <cell r="I8797" t="str">
            <v>70315</v>
          </cell>
        </row>
        <row r="8798">
          <cell r="G8798" t="str">
            <v>Xã Tân Nghĩa</v>
          </cell>
          <cell r="I8798" t="str">
            <v>70315</v>
          </cell>
        </row>
        <row r="8799">
          <cell r="G8799" t="str">
            <v>Xã Gia Hiệp</v>
          </cell>
          <cell r="I8799" t="str">
            <v>70315</v>
          </cell>
        </row>
        <row r="8800">
          <cell r="G8800" t="str">
            <v>Xã Tam Bố</v>
          </cell>
          <cell r="I8800" t="str">
            <v>70315</v>
          </cell>
        </row>
        <row r="8801">
          <cell r="G8801" t="str">
            <v>Xã Liên Đầm</v>
          </cell>
          <cell r="I8801" t="str">
            <v>70315</v>
          </cell>
        </row>
        <row r="8802">
          <cell r="G8802" t="str">
            <v>Xã Bảo Thuận</v>
          </cell>
          <cell r="I8802" t="str">
            <v>70315</v>
          </cell>
        </row>
        <row r="8803">
          <cell r="G8803" t="str">
            <v xml:space="preserve">Xã Hòa Ninh </v>
          </cell>
          <cell r="I8803" t="str">
            <v>70315</v>
          </cell>
        </row>
        <row r="8804">
          <cell r="G8804" t="str">
            <v>Xã Hòa Trung</v>
          </cell>
          <cell r="I8804" t="str">
            <v>70315</v>
          </cell>
        </row>
        <row r="8805">
          <cell r="G8805" t="str">
            <v xml:space="preserve">Xã Hòa Bắc </v>
          </cell>
          <cell r="I8805" t="str">
            <v>70315</v>
          </cell>
        </row>
        <row r="8806">
          <cell r="G8806" t="str">
            <v>Xã Sơn Điền</v>
          </cell>
          <cell r="I8806" t="str">
            <v>70315</v>
          </cell>
        </row>
        <row r="8807">
          <cell r="G8807" t="str">
            <v>Xã Gia Bắc</v>
          </cell>
          <cell r="I8807" t="str">
            <v>70315</v>
          </cell>
        </row>
        <row r="8808">
          <cell r="G8808" t="str">
            <v>Xã Tân Lâm</v>
          </cell>
          <cell r="I8808" t="str">
            <v>70315</v>
          </cell>
        </row>
        <row r="8809">
          <cell r="G8809" t="str">
            <v>Thị trấn Ma Đa Guôi</v>
          </cell>
          <cell r="I8809" t="str">
            <v>70317</v>
          </cell>
        </row>
        <row r="8810">
          <cell r="G8810" t="str">
            <v>Xã Đạ M-ri</v>
          </cell>
          <cell r="I8810" t="str">
            <v>70317</v>
          </cell>
        </row>
        <row r="8811">
          <cell r="G8811" t="str">
            <v>Xã Đạ Ploa</v>
          </cell>
          <cell r="I8811" t="str">
            <v>70317</v>
          </cell>
        </row>
        <row r="8812">
          <cell r="G8812" t="str">
            <v xml:space="preserve">Xã Phước Lộc   </v>
          </cell>
          <cell r="I8812" t="str">
            <v>70317</v>
          </cell>
        </row>
        <row r="8813">
          <cell r="G8813" t="str">
            <v>Thị trấn Đạ M-ri</v>
          </cell>
          <cell r="I8813" t="str">
            <v>70317</v>
          </cell>
        </row>
        <row r="8814">
          <cell r="G8814" t="str">
            <v xml:space="preserve">Xã Hà Lâm </v>
          </cell>
          <cell r="I8814" t="str">
            <v>70317</v>
          </cell>
        </row>
        <row r="8815">
          <cell r="G8815" t="str">
            <v>Xã Đạ Tồn</v>
          </cell>
          <cell r="I8815" t="str">
            <v>70317</v>
          </cell>
        </row>
        <row r="8816">
          <cell r="G8816" t="str">
            <v>Xã Đạ Oai</v>
          </cell>
          <cell r="I8816" t="str">
            <v>70317</v>
          </cell>
        </row>
        <row r="8817">
          <cell r="G8817" t="str">
            <v>Xã Ma Đa Guôi</v>
          </cell>
          <cell r="I8817" t="str">
            <v>70317</v>
          </cell>
        </row>
        <row r="8818">
          <cell r="G8818" t="str">
            <v xml:space="preserve">Xã Đoàn Kết      </v>
          </cell>
          <cell r="I8818" t="str">
            <v>70317</v>
          </cell>
        </row>
        <row r="8819">
          <cell r="G8819" t="str">
            <v>Xã Đạ Lây</v>
          </cell>
          <cell r="I8819" t="str">
            <v>70319</v>
          </cell>
        </row>
        <row r="8820">
          <cell r="G8820" t="str">
            <v xml:space="preserve">Xã Mỹ Đức  </v>
          </cell>
          <cell r="I8820" t="str">
            <v>70319</v>
          </cell>
        </row>
        <row r="8821">
          <cell r="G8821" t="str">
            <v>Xã Triệu Hải</v>
          </cell>
          <cell r="I8821" t="str">
            <v>70319</v>
          </cell>
        </row>
        <row r="8822">
          <cell r="G8822" t="str">
            <v>Thị trấn Đạ Tẻh</v>
          </cell>
          <cell r="I8822" t="str">
            <v>70319</v>
          </cell>
        </row>
        <row r="8823">
          <cell r="G8823" t="str">
            <v>Xã An Nhơn</v>
          </cell>
          <cell r="I8823" t="str">
            <v>70319</v>
          </cell>
        </row>
        <row r="8824">
          <cell r="G8824" t="str">
            <v>Xã Quốc Oai</v>
          </cell>
          <cell r="I8824" t="str">
            <v>70319</v>
          </cell>
        </row>
        <row r="8825">
          <cell r="G8825" t="str">
            <v>Xã Quảng Trị</v>
          </cell>
          <cell r="I8825" t="str">
            <v>70319</v>
          </cell>
        </row>
        <row r="8826">
          <cell r="G8826" t="str">
            <v xml:space="preserve">Xã Hương Lâm   </v>
          </cell>
          <cell r="I8826" t="str">
            <v>70319</v>
          </cell>
        </row>
        <row r="8827">
          <cell r="G8827" t="str">
            <v xml:space="preserve">Xã Hà Đông  </v>
          </cell>
          <cell r="I8827" t="str">
            <v>70319</v>
          </cell>
        </row>
        <row r="8828">
          <cell r="G8828" t="str">
            <v>Xã Đạ Kho</v>
          </cell>
          <cell r="I8828" t="str">
            <v>70319</v>
          </cell>
        </row>
        <row r="8829">
          <cell r="G8829" t="str">
            <v>Xã Đạ Pal</v>
          </cell>
          <cell r="I8829" t="str">
            <v>70319</v>
          </cell>
        </row>
        <row r="8830">
          <cell r="G8830" t="str">
            <v>Xã Tư Nghĩa</v>
          </cell>
          <cell r="I8830" t="str">
            <v>70321</v>
          </cell>
        </row>
        <row r="8831">
          <cell r="G8831" t="str">
            <v>Thị trấn Cát Tiên</v>
          </cell>
          <cell r="I8831" t="str">
            <v>70321</v>
          </cell>
        </row>
        <row r="8832">
          <cell r="G8832" t="str">
            <v>Xã Mỹ Lâm</v>
          </cell>
          <cell r="I8832" t="str">
            <v>70321</v>
          </cell>
        </row>
        <row r="8833">
          <cell r="G8833" t="str">
            <v>Xã Đức Phổ</v>
          </cell>
          <cell r="I8833" t="str">
            <v>70321</v>
          </cell>
        </row>
        <row r="8834">
          <cell r="G8834" t="str">
            <v>Xã Tiên Hoàng</v>
          </cell>
          <cell r="I8834" t="str">
            <v>70321</v>
          </cell>
        </row>
        <row r="8835">
          <cell r="G8835" t="str">
            <v>Xã Phước Cát 2</v>
          </cell>
          <cell r="I8835" t="str">
            <v>70321</v>
          </cell>
        </row>
        <row r="8836">
          <cell r="G8836" t="str">
            <v>Xã Gia Viễn</v>
          </cell>
          <cell r="I8836" t="str">
            <v>70321</v>
          </cell>
        </row>
        <row r="8837">
          <cell r="G8837" t="str">
            <v>Xã Nam Ninh</v>
          </cell>
          <cell r="I8837" t="str">
            <v>70321</v>
          </cell>
        </row>
        <row r="8838">
          <cell r="G8838" t="str">
            <v>Xã Phước Cát 1</v>
          </cell>
          <cell r="I8838" t="str">
            <v>70321</v>
          </cell>
        </row>
        <row r="8839">
          <cell r="G8839" t="str">
            <v>Xã Quảng Ngãi</v>
          </cell>
          <cell r="I8839" t="str">
            <v>70321</v>
          </cell>
        </row>
        <row r="8840">
          <cell r="G8840" t="str">
            <v>Xã Đồng Nai Thượng</v>
          </cell>
          <cell r="I8840" t="str">
            <v>70321</v>
          </cell>
        </row>
        <row r="8841">
          <cell r="G8841" t="str">
            <v>Xã Đạ Long</v>
          </cell>
          <cell r="I8841" t="str">
            <v>70323</v>
          </cell>
        </row>
        <row r="8842">
          <cell r="G8842" t="str">
            <v>Xã Rô Men</v>
          </cell>
          <cell r="I8842" t="str">
            <v>70323</v>
          </cell>
        </row>
        <row r="8843">
          <cell r="G8843" t="str">
            <v>Xã Đạ Tông</v>
          </cell>
          <cell r="I8843" t="str">
            <v>70323</v>
          </cell>
        </row>
        <row r="8844">
          <cell r="G8844" t="str">
            <v>Xã Đạ M Rong</v>
          </cell>
          <cell r="I8844" t="str">
            <v>70323</v>
          </cell>
        </row>
        <row r="8845">
          <cell r="G8845" t="str">
            <v>Xã Liêng Srônh</v>
          </cell>
          <cell r="I8845" t="str">
            <v>70323</v>
          </cell>
        </row>
        <row r="8846">
          <cell r="G8846" t="str">
            <v>Xã Đạ RSal</v>
          </cell>
          <cell r="I8846" t="str">
            <v>70323</v>
          </cell>
        </row>
        <row r="8847">
          <cell r="G8847" t="str">
            <v>Xã Phi Liêng</v>
          </cell>
          <cell r="I8847" t="str">
            <v>70323</v>
          </cell>
        </row>
        <row r="8848">
          <cell r="G8848" t="str">
            <v>Xã Đạ K Nàng</v>
          </cell>
          <cell r="I8848" t="str">
            <v>70323</v>
          </cell>
        </row>
        <row r="8849">
          <cell r="G8849" t="str">
            <v>Xã Thành Hải</v>
          </cell>
          <cell r="I8849" t="str">
            <v>70501</v>
          </cell>
        </row>
        <row r="8850">
          <cell r="G8850" t="str">
            <v>Phường Bảo An</v>
          </cell>
          <cell r="I8850" t="str">
            <v>70501</v>
          </cell>
        </row>
        <row r="8851">
          <cell r="G8851" t="str">
            <v>Phường Tấn Tài</v>
          </cell>
          <cell r="I8851" t="str">
            <v>70501</v>
          </cell>
        </row>
        <row r="8852">
          <cell r="G8852" t="str">
            <v xml:space="preserve">Phường Đông Hải  </v>
          </cell>
          <cell r="I8852" t="str">
            <v>70501</v>
          </cell>
        </row>
        <row r="8853">
          <cell r="G8853" t="str">
            <v>Phường Đô Vinh</v>
          </cell>
          <cell r="I8853" t="str">
            <v>70501</v>
          </cell>
        </row>
        <row r="8854">
          <cell r="G8854" t="str">
            <v xml:space="preserve">Phường Phước Mỹ </v>
          </cell>
          <cell r="I8854" t="str">
            <v>70501</v>
          </cell>
        </row>
        <row r="8855">
          <cell r="G8855" t="str">
            <v>Phường Phủ Hà</v>
          </cell>
          <cell r="I8855" t="str">
            <v>70501</v>
          </cell>
        </row>
        <row r="8856">
          <cell r="G8856" t="str">
            <v xml:space="preserve">Phường Thanh Sơn </v>
          </cell>
          <cell r="I8856" t="str">
            <v>70501</v>
          </cell>
        </row>
        <row r="8857">
          <cell r="G8857" t="str">
            <v>Phường Mỹ Hương</v>
          </cell>
          <cell r="I8857" t="str">
            <v>70501</v>
          </cell>
        </row>
        <row r="8858">
          <cell r="G8858" t="str">
            <v>Phường Kinh Dinh</v>
          </cell>
          <cell r="I8858" t="str">
            <v>70501</v>
          </cell>
        </row>
        <row r="8859">
          <cell r="G8859" t="str">
            <v>Phường Đạo Long</v>
          </cell>
          <cell r="I8859" t="str">
            <v>70501</v>
          </cell>
        </row>
        <row r="8860">
          <cell r="G8860" t="str">
            <v>Phường Đài Sơn</v>
          </cell>
          <cell r="I8860" t="str">
            <v>70501</v>
          </cell>
        </row>
        <row r="8861">
          <cell r="G8861" t="str">
            <v>Phường Mỹ Đông</v>
          </cell>
          <cell r="I8861" t="str">
            <v>70501</v>
          </cell>
        </row>
        <row r="8862">
          <cell r="G8862" t="str">
            <v>Phường Văn Hải</v>
          </cell>
          <cell r="I8862" t="str">
            <v>70501</v>
          </cell>
        </row>
        <row r="8863">
          <cell r="G8863" t="str">
            <v>Phường Mỹ Hải</v>
          </cell>
          <cell r="I8863" t="str">
            <v>70501</v>
          </cell>
        </row>
        <row r="8864">
          <cell r="G8864" t="str">
            <v>Phường Mỹ Bình</v>
          </cell>
          <cell r="I8864" t="str">
            <v>70501</v>
          </cell>
        </row>
        <row r="8865">
          <cell r="G8865" t="str">
            <v xml:space="preserve">Xã Hòa Sơn      </v>
          </cell>
          <cell r="I8865" t="str">
            <v>70503</v>
          </cell>
        </row>
        <row r="8866">
          <cell r="G8866" t="str">
            <v>Thị trấn Tân Sơn</v>
          </cell>
          <cell r="I8866" t="str">
            <v>70503</v>
          </cell>
        </row>
        <row r="8867">
          <cell r="G8867" t="str">
            <v xml:space="preserve">Xã Lâm Sơn  </v>
          </cell>
          <cell r="I8867" t="str">
            <v>70503</v>
          </cell>
        </row>
        <row r="8868">
          <cell r="G8868" t="str">
            <v xml:space="preserve">Xã Lương Sơn    </v>
          </cell>
          <cell r="I8868" t="str">
            <v>70503</v>
          </cell>
        </row>
        <row r="8869">
          <cell r="G8869" t="str">
            <v xml:space="preserve">Xã Quảng Sơn   </v>
          </cell>
          <cell r="I8869" t="str">
            <v>70503</v>
          </cell>
        </row>
        <row r="8870">
          <cell r="G8870" t="str">
            <v xml:space="preserve">Xã Mỹ Sơn </v>
          </cell>
          <cell r="I8870" t="str">
            <v>70503</v>
          </cell>
        </row>
        <row r="8871">
          <cell r="G8871" t="str">
            <v>Xã Ma Nới</v>
          </cell>
          <cell r="I8871" t="str">
            <v>70503</v>
          </cell>
        </row>
        <row r="8872">
          <cell r="G8872" t="str">
            <v>Xã Nhơn Sơn</v>
          </cell>
          <cell r="I8872" t="str">
            <v>70503</v>
          </cell>
        </row>
        <row r="8873">
          <cell r="G8873" t="str">
            <v>Xã Tân Hải</v>
          </cell>
          <cell r="I8873" t="str">
            <v>70505</v>
          </cell>
        </row>
        <row r="8874">
          <cell r="G8874" t="str">
            <v>Xã Hộ Hải</v>
          </cell>
          <cell r="I8874" t="str">
            <v>70505</v>
          </cell>
        </row>
        <row r="8875">
          <cell r="G8875" t="str">
            <v>Thị trấn Khánh Hải</v>
          </cell>
          <cell r="I8875" t="str">
            <v>70505</v>
          </cell>
        </row>
        <row r="8876">
          <cell r="G8876" t="str">
            <v>Xã Vĩnh Hải</v>
          </cell>
          <cell r="I8876" t="str">
            <v>70505</v>
          </cell>
        </row>
        <row r="8877">
          <cell r="G8877" t="str">
            <v>Xã Phương Hải</v>
          </cell>
          <cell r="I8877" t="str">
            <v>70505</v>
          </cell>
        </row>
        <row r="8878">
          <cell r="G8878" t="str">
            <v xml:space="preserve">Xã Xuân Hải  </v>
          </cell>
          <cell r="I8878" t="str">
            <v>70505</v>
          </cell>
        </row>
        <row r="8879">
          <cell r="G8879" t="str">
            <v>Xã Tri Hải</v>
          </cell>
          <cell r="I8879" t="str">
            <v>70505</v>
          </cell>
        </row>
        <row r="8880">
          <cell r="G8880" t="str">
            <v xml:space="preserve">Xã Nhơn Hải </v>
          </cell>
          <cell r="I8880" t="str">
            <v>70505</v>
          </cell>
        </row>
        <row r="8881">
          <cell r="G8881" t="str">
            <v xml:space="preserve">Xã Thanh Hải   </v>
          </cell>
          <cell r="I8881" t="str">
            <v>70505</v>
          </cell>
        </row>
        <row r="8882">
          <cell r="G8882" t="str">
            <v xml:space="preserve">Xã An Hải  </v>
          </cell>
          <cell r="I8882" t="str">
            <v>70507</v>
          </cell>
        </row>
        <row r="8883">
          <cell r="G8883" t="str">
            <v>Xã Phước Vinh</v>
          </cell>
          <cell r="I8883" t="str">
            <v>70507</v>
          </cell>
        </row>
        <row r="8884">
          <cell r="G8884" t="str">
            <v xml:space="preserve">Xã Phước Thuận </v>
          </cell>
          <cell r="I8884" t="str">
            <v>70507</v>
          </cell>
        </row>
        <row r="8885">
          <cell r="G8885" t="str">
            <v>Xã Phước Hải</v>
          </cell>
          <cell r="I8885" t="str">
            <v>70507</v>
          </cell>
        </row>
        <row r="8886">
          <cell r="G8886" t="str">
            <v>Xã Phước Minh</v>
          </cell>
          <cell r="I8886" t="str">
            <v>70507</v>
          </cell>
        </row>
        <row r="8887">
          <cell r="G8887" t="str">
            <v>Thị trấn Phước Dân</v>
          </cell>
          <cell r="I8887" t="str">
            <v>70507</v>
          </cell>
        </row>
        <row r="8888">
          <cell r="G8888" t="str">
            <v xml:space="preserve">Xã Phước Sơn </v>
          </cell>
          <cell r="I8888" t="str">
            <v>70507</v>
          </cell>
        </row>
        <row r="8889">
          <cell r="G8889" t="str">
            <v>Xã Phước Thái</v>
          </cell>
          <cell r="I8889" t="str">
            <v>70507</v>
          </cell>
        </row>
        <row r="8890">
          <cell r="G8890" t="str">
            <v>Xã Phước Hậu</v>
          </cell>
          <cell r="I8890" t="str">
            <v>70507</v>
          </cell>
        </row>
        <row r="8891">
          <cell r="G8891" t="str">
            <v>Xã Phước Hà</v>
          </cell>
          <cell r="I8891" t="str">
            <v>70507</v>
          </cell>
        </row>
        <row r="8892">
          <cell r="G8892" t="str">
            <v>Xã Phước Hữu</v>
          </cell>
          <cell r="I8892" t="str">
            <v>70507</v>
          </cell>
        </row>
        <row r="8893">
          <cell r="G8893" t="str">
            <v>Xã Phước Nam</v>
          </cell>
          <cell r="I8893" t="str">
            <v>70507</v>
          </cell>
        </row>
        <row r="8894">
          <cell r="G8894" t="str">
            <v>Xã Nhị Hà</v>
          </cell>
          <cell r="I8894" t="str">
            <v>70507</v>
          </cell>
        </row>
        <row r="8895">
          <cell r="G8895" t="str">
            <v>Xã Phước Dinh</v>
          </cell>
          <cell r="I8895" t="str">
            <v>70507</v>
          </cell>
        </row>
        <row r="8896">
          <cell r="G8896" t="str">
            <v>Xã Phước Diêm</v>
          </cell>
          <cell r="I8896" t="str">
            <v>70507</v>
          </cell>
        </row>
        <row r="8897">
          <cell r="G8897" t="str">
            <v>Xã Phước Bình</v>
          </cell>
          <cell r="I8897" t="str">
            <v>70509</v>
          </cell>
        </row>
        <row r="8898">
          <cell r="G8898" t="str">
            <v xml:space="preserve">Xã Phước Thắng </v>
          </cell>
          <cell r="I8898" t="str">
            <v>70509</v>
          </cell>
        </row>
        <row r="8899">
          <cell r="G8899" t="str">
            <v>Xã Phước Trung</v>
          </cell>
          <cell r="I8899" t="str">
            <v>70509</v>
          </cell>
        </row>
        <row r="8900">
          <cell r="G8900" t="str">
            <v xml:space="preserve">Xã Phước Hòa  </v>
          </cell>
          <cell r="I8900" t="str">
            <v>70509</v>
          </cell>
        </row>
        <row r="8901">
          <cell r="G8901" t="str">
            <v xml:space="preserve">Xã Phước Tân </v>
          </cell>
          <cell r="I8901" t="str">
            <v>70509</v>
          </cell>
        </row>
        <row r="8902">
          <cell r="G8902" t="str">
            <v>Xã Phước Tiến</v>
          </cell>
          <cell r="I8902" t="str">
            <v>70509</v>
          </cell>
        </row>
        <row r="8903">
          <cell r="G8903" t="str">
            <v xml:space="preserve">Xã Phước Thành  </v>
          </cell>
          <cell r="I8903" t="str">
            <v>70509</v>
          </cell>
        </row>
        <row r="8904">
          <cell r="G8904" t="str">
            <v>Xã Phước Đại</v>
          </cell>
          <cell r="I8904" t="str">
            <v>70509</v>
          </cell>
        </row>
        <row r="8905">
          <cell r="G8905" t="str">
            <v>Xã Phước Chính</v>
          </cell>
          <cell r="I8905" t="str">
            <v>70509</v>
          </cell>
        </row>
        <row r="8906">
          <cell r="G8906" t="str">
            <v>Xã Lợi Hải</v>
          </cell>
          <cell r="I8906" t="str">
            <v>70511</v>
          </cell>
        </row>
        <row r="8907">
          <cell r="G8907" t="str">
            <v>Xã Công Hải</v>
          </cell>
          <cell r="I8907" t="str">
            <v>70511</v>
          </cell>
        </row>
        <row r="8908">
          <cell r="G8908" t="str">
            <v>Xã Phước Chiến</v>
          </cell>
          <cell r="I8908" t="str">
            <v>70511</v>
          </cell>
        </row>
        <row r="8909">
          <cell r="G8909" t="str">
            <v>Xã Phước Kháng</v>
          </cell>
          <cell r="I8909" t="str">
            <v>70511</v>
          </cell>
        </row>
        <row r="8910">
          <cell r="G8910" t="str">
            <v xml:space="preserve">Xã Bắc Sơn            </v>
          </cell>
          <cell r="I8910" t="str">
            <v>70511</v>
          </cell>
        </row>
        <row r="8911">
          <cell r="G8911" t="str">
            <v xml:space="preserve">Xã Bắc Phong  </v>
          </cell>
          <cell r="I8911" t="str">
            <v>70511</v>
          </cell>
        </row>
        <row r="8912">
          <cell r="G8912" t="str">
            <v>Xã Cà Ná</v>
          </cell>
          <cell r="I8912" t="str">
            <v>70513</v>
          </cell>
        </row>
        <row r="8913">
          <cell r="G8913" t="str">
            <v xml:space="preserve">Xã Phước Diêm </v>
          </cell>
          <cell r="I8913" t="str">
            <v>70513</v>
          </cell>
        </row>
        <row r="8914">
          <cell r="G8914" t="str">
            <v xml:space="preserve">Xã Phước Ninh </v>
          </cell>
          <cell r="I8914" t="str">
            <v>70513</v>
          </cell>
        </row>
        <row r="8915">
          <cell r="G8915" t="str">
            <v xml:space="preserve">Xã Phước Nam </v>
          </cell>
          <cell r="I8915" t="str">
            <v>70513</v>
          </cell>
        </row>
        <row r="8916">
          <cell r="G8916" t="str">
            <v xml:space="preserve">Xã Phước Minh </v>
          </cell>
          <cell r="I8916" t="str">
            <v>70513</v>
          </cell>
        </row>
        <row r="8917">
          <cell r="G8917" t="str">
            <v xml:space="preserve">Xã Phước Dinh </v>
          </cell>
          <cell r="I8917" t="str">
            <v>70513</v>
          </cell>
        </row>
        <row r="8918">
          <cell r="G8918" t="str">
            <v xml:space="preserve">Xã Nhị Hà </v>
          </cell>
          <cell r="I8918" t="str">
            <v>70513</v>
          </cell>
        </row>
        <row r="8919">
          <cell r="G8919" t="str">
            <v xml:space="preserve">Xã Phước Hà </v>
          </cell>
          <cell r="I8919" t="str">
            <v>70513</v>
          </cell>
        </row>
        <row r="8920">
          <cell r="G8920" t="str">
            <v>Xã Tân Phước</v>
          </cell>
          <cell r="I8920" t="str">
            <v>70701</v>
          </cell>
        </row>
        <row r="8921">
          <cell r="G8921" t="str">
            <v xml:space="preserve">Xã Đồng Tâm      </v>
          </cell>
          <cell r="I8921" t="str">
            <v>70701</v>
          </cell>
        </row>
        <row r="8922">
          <cell r="G8922" t="str">
            <v xml:space="preserve">Xã Tân Lập                  </v>
          </cell>
          <cell r="I8922" t="str">
            <v>70701</v>
          </cell>
        </row>
        <row r="8923">
          <cell r="G8923" t="str">
            <v xml:space="preserve">Xã Tân Tiến             </v>
          </cell>
          <cell r="I8923" t="str">
            <v>70701</v>
          </cell>
        </row>
        <row r="8924">
          <cell r="G8924" t="str">
            <v>Thị trấn Tân Phú</v>
          </cell>
          <cell r="I8924" t="str">
            <v>70701</v>
          </cell>
        </row>
        <row r="8925">
          <cell r="G8925" t="str">
            <v>Xã Thuận Lợi</v>
          </cell>
          <cell r="I8925" t="str">
            <v>70701</v>
          </cell>
        </row>
        <row r="8926">
          <cell r="G8926" t="str">
            <v xml:space="preserve">Xã Tân Hưng      </v>
          </cell>
          <cell r="I8926" t="str">
            <v>70701</v>
          </cell>
        </row>
        <row r="8927">
          <cell r="G8927" t="str">
            <v xml:space="preserve">Xã Tân lợi </v>
          </cell>
          <cell r="I8927" t="str">
            <v>70701</v>
          </cell>
        </row>
        <row r="8928">
          <cell r="G8928" t="str">
            <v xml:space="preserve">Xã Tân Hòa      </v>
          </cell>
          <cell r="I8928" t="str">
            <v>70701</v>
          </cell>
        </row>
        <row r="8929">
          <cell r="G8929" t="str">
            <v>Xã Thuận Phú</v>
          </cell>
          <cell r="I8929" t="str">
            <v>70701</v>
          </cell>
        </row>
        <row r="8930">
          <cell r="G8930" t="str">
            <v xml:space="preserve">Xã Đồng Tiến         </v>
          </cell>
          <cell r="I8930" t="str">
            <v>70701</v>
          </cell>
        </row>
        <row r="8931">
          <cell r="G8931" t="str">
            <v xml:space="preserve">Phường Phước Bình </v>
          </cell>
          <cell r="I8931" t="str">
            <v>70703</v>
          </cell>
        </row>
        <row r="8932">
          <cell r="G8932" t="str">
            <v>Phường Thác Mơ</v>
          </cell>
          <cell r="I8932" t="str">
            <v>70703</v>
          </cell>
        </row>
        <row r="8933">
          <cell r="G8933" t="str">
            <v>Phường Sơn Giang</v>
          </cell>
          <cell r="I8933" t="str">
            <v>70703</v>
          </cell>
        </row>
        <row r="8934">
          <cell r="G8934" t="str">
            <v>Xã Phước Tín</v>
          </cell>
          <cell r="I8934" t="str">
            <v>70703</v>
          </cell>
        </row>
        <row r="8935">
          <cell r="G8935" t="str">
            <v>Phường Long Thuỷ</v>
          </cell>
          <cell r="I8935" t="str">
            <v>70703</v>
          </cell>
        </row>
        <row r="8936">
          <cell r="G8936" t="str">
            <v xml:space="preserve">Phường Long Phước </v>
          </cell>
          <cell r="I8936" t="str">
            <v>70703</v>
          </cell>
        </row>
        <row r="8937">
          <cell r="G8937" t="str">
            <v>Xã Long Giang</v>
          </cell>
          <cell r="I8937" t="str">
            <v>70703</v>
          </cell>
        </row>
        <row r="8938">
          <cell r="G8938" t="str">
            <v xml:space="preserve">Xã Lộc Điền </v>
          </cell>
          <cell r="I8938" t="str">
            <v>70705</v>
          </cell>
        </row>
        <row r="8939">
          <cell r="G8939" t="str">
            <v>Xã Lộc Tấn</v>
          </cell>
          <cell r="I8939" t="str">
            <v>70705</v>
          </cell>
        </row>
        <row r="8940">
          <cell r="G8940" t="str">
            <v>Xã Lộc Hiệp</v>
          </cell>
          <cell r="I8940" t="str">
            <v>70705</v>
          </cell>
        </row>
        <row r="8941">
          <cell r="G8941" t="str">
            <v>Xã Lộc Thiện</v>
          </cell>
          <cell r="I8941" t="str">
            <v>70705</v>
          </cell>
        </row>
        <row r="8942">
          <cell r="G8942" t="str">
            <v>Xã Lộc Thuận</v>
          </cell>
          <cell r="I8942" t="str">
            <v>70705</v>
          </cell>
        </row>
        <row r="8943">
          <cell r="G8943" t="str">
            <v>Xã Lộc Quang</v>
          </cell>
          <cell r="I8943" t="str">
            <v>70705</v>
          </cell>
        </row>
        <row r="8944">
          <cell r="G8944" t="str">
            <v xml:space="preserve">Xã Lộc Thành </v>
          </cell>
          <cell r="I8944" t="str">
            <v>70705</v>
          </cell>
        </row>
        <row r="8945">
          <cell r="G8945" t="str">
            <v>Xã Lộc Thái</v>
          </cell>
          <cell r="I8945" t="str">
            <v>70705</v>
          </cell>
        </row>
        <row r="8946">
          <cell r="G8946" t="str">
            <v>Xã Lộc Hưng</v>
          </cell>
          <cell r="I8946" t="str">
            <v>70705</v>
          </cell>
        </row>
        <row r="8947">
          <cell r="G8947" t="str">
            <v>Xã Lộc Khánh</v>
          </cell>
          <cell r="I8947" t="str">
            <v>70705</v>
          </cell>
        </row>
        <row r="8948">
          <cell r="G8948" t="str">
            <v>Thị trấn Lộc Ninh</v>
          </cell>
          <cell r="I8948" t="str">
            <v>70705</v>
          </cell>
        </row>
        <row r="8949">
          <cell r="G8949" t="str">
            <v xml:space="preserve">Xã Lộc Hòa  </v>
          </cell>
          <cell r="I8949" t="str">
            <v>70705</v>
          </cell>
        </row>
        <row r="8950">
          <cell r="G8950" t="str">
            <v xml:space="preserve">Xã Lộc An   </v>
          </cell>
          <cell r="I8950" t="str">
            <v>70705</v>
          </cell>
        </row>
        <row r="8951">
          <cell r="G8951" t="str">
            <v xml:space="preserve">Xã Lộc Thịnh </v>
          </cell>
          <cell r="I8951" t="str">
            <v>70705</v>
          </cell>
        </row>
        <row r="8952">
          <cell r="G8952" t="str">
            <v>Xã Lộc Thạnh</v>
          </cell>
          <cell r="I8952" t="str">
            <v>70705</v>
          </cell>
        </row>
        <row r="8953">
          <cell r="G8953" t="str">
            <v xml:space="preserve">Xã Lộc Phú </v>
          </cell>
          <cell r="I8953" t="str">
            <v>70705</v>
          </cell>
        </row>
        <row r="8954">
          <cell r="G8954" t="str">
            <v>Xã Hưng Phước</v>
          </cell>
          <cell r="I8954" t="str">
            <v>70706</v>
          </cell>
        </row>
        <row r="8955">
          <cell r="G8955" t="str">
            <v xml:space="preserve">Xã Tân Tiến              </v>
          </cell>
          <cell r="I8955" t="str">
            <v>70706</v>
          </cell>
        </row>
        <row r="8956">
          <cell r="G8956" t="str">
            <v>Xã Thiện Hưng</v>
          </cell>
          <cell r="I8956" t="str">
            <v>70706</v>
          </cell>
        </row>
        <row r="8957">
          <cell r="G8957" t="str">
            <v xml:space="preserve">Xã Thanh Hòa  </v>
          </cell>
          <cell r="I8957" t="str">
            <v>70706</v>
          </cell>
        </row>
        <row r="8958">
          <cell r="G8958" t="str">
            <v xml:space="preserve">Xã Tân Thành              </v>
          </cell>
          <cell r="I8958" t="str">
            <v>70706</v>
          </cell>
        </row>
        <row r="8959">
          <cell r="G8959" t="str">
            <v>Xã Phước Thiện</v>
          </cell>
          <cell r="I8959" t="str">
            <v>70706</v>
          </cell>
        </row>
        <row r="8960">
          <cell r="G8960" t="str">
            <v>TT Thanh Bình</v>
          </cell>
          <cell r="I8960" t="str">
            <v>70706</v>
          </cell>
        </row>
        <row r="8961">
          <cell r="G8961" t="str">
            <v xml:space="preserve">Xã Minh Hưng </v>
          </cell>
          <cell r="I8961" t="str">
            <v>70707</v>
          </cell>
        </row>
        <row r="8962">
          <cell r="G8962" t="str">
            <v>Xã Bom Bo</v>
          </cell>
          <cell r="I8962" t="str">
            <v>70707</v>
          </cell>
        </row>
        <row r="8963">
          <cell r="G8963" t="str">
            <v>Xã Đồng Nai</v>
          </cell>
          <cell r="I8963" t="str">
            <v>70707</v>
          </cell>
        </row>
        <row r="8964">
          <cell r="G8964" t="str">
            <v>Xã Đăng Hà</v>
          </cell>
          <cell r="I8964" t="str">
            <v>70707</v>
          </cell>
        </row>
        <row r="8965">
          <cell r="G8965" t="str">
            <v>Thị trấn Đức Phong</v>
          </cell>
          <cell r="I8965" t="str">
            <v>70707</v>
          </cell>
        </row>
        <row r="8966">
          <cell r="G8966" t="str">
            <v>Xã Đắk Nhau</v>
          </cell>
          <cell r="I8966" t="str">
            <v>70707</v>
          </cell>
        </row>
        <row r="8967">
          <cell r="G8967" t="str">
            <v>Xã Đường 10</v>
          </cell>
          <cell r="I8967" t="str">
            <v>70707</v>
          </cell>
        </row>
        <row r="8968">
          <cell r="G8968" t="str">
            <v xml:space="preserve">Xã Thọ Sơn  </v>
          </cell>
          <cell r="I8968" t="str">
            <v>70707</v>
          </cell>
        </row>
        <row r="8969">
          <cell r="G8969" t="str">
            <v xml:space="preserve">Xã Đoàn Kết       </v>
          </cell>
          <cell r="I8969" t="str">
            <v>70707</v>
          </cell>
        </row>
        <row r="8970">
          <cell r="G8970" t="str">
            <v>Xã Đức Liễu</v>
          </cell>
          <cell r="I8970" t="str">
            <v>70707</v>
          </cell>
        </row>
        <row r="8971">
          <cell r="G8971" t="str">
            <v xml:space="preserve">Xã Thống Nhất     </v>
          </cell>
          <cell r="I8971" t="str">
            <v>70707</v>
          </cell>
        </row>
        <row r="8972">
          <cell r="G8972" t="str">
            <v xml:space="preserve">Xã Nghĩa Trung    </v>
          </cell>
          <cell r="I8972" t="str">
            <v>70707</v>
          </cell>
        </row>
        <row r="8973">
          <cell r="G8973" t="str">
            <v xml:space="preserve">Xã Phước Sơn  </v>
          </cell>
          <cell r="I8973" t="str">
            <v>70707</v>
          </cell>
        </row>
        <row r="8974">
          <cell r="G8974" t="str">
            <v xml:space="preserve">Xã Phú Sơn       </v>
          </cell>
          <cell r="I8974" t="str">
            <v>70707</v>
          </cell>
        </row>
        <row r="8975">
          <cell r="G8975" t="str">
            <v xml:space="preserve">Xã Bình Minh        </v>
          </cell>
          <cell r="I8975" t="str">
            <v>70707</v>
          </cell>
        </row>
        <row r="8976">
          <cell r="G8976" t="str">
            <v xml:space="preserve">Xã Nghĩa Bình   </v>
          </cell>
          <cell r="I8976" t="str">
            <v>70707</v>
          </cell>
        </row>
        <row r="8977">
          <cell r="G8977" t="str">
            <v xml:space="preserve">Xã Thanh Phú </v>
          </cell>
          <cell r="I8977" t="str">
            <v>70709</v>
          </cell>
        </row>
        <row r="8978">
          <cell r="G8978" t="str">
            <v xml:space="preserve">Xã Thanh Lương    </v>
          </cell>
          <cell r="I8978" t="str">
            <v>70709</v>
          </cell>
        </row>
        <row r="8979">
          <cell r="G8979" t="str">
            <v>Phường An Lộc</v>
          </cell>
          <cell r="I8979" t="str">
            <v>70709</v>
          </cell>
        </row>
        <row r="8980">
          <cell r="G8980" t="str">
            <v>Phường Hưng Chiến</v>
          </cell>
          <cell r="I8980" t="str">
            <v>70709</v>
          </cell>
        </row>
        <row r="8981">
          <cell r="G8981" t="str">
            <v xml:space="preserve">Phường Phú Thịnh </v>
          </cell>
          <cell r="I8981" t="str">
            <v>70709</v>
          </cell>
        </row>
        <row r="8982">
          <cell r="G8982" t="str">
            <v>Phường Phú Đức</v>
          </cell>
          <cell r="I8982" t="str">
            <v>70709</v>
          </cell>
        </row>
        <row r="8983">
          <cell r="G8983" t="str">
            <v xml:space="preserve">Xã Minh Long </v>
          </cell>
          <cell r="I8983" t="str">
            <v>70710</v>
          </cell>
        </row>
        <row r="8984">
          <cell r="G8984" t="str">
            <v xml:space="preserve">Xã Quang Minh      </v>
          </cell>
          <cell r="I8984" t="str">
            <v>70710</v>
          </cell>
        </row>
        <row r="8985">
          <cell r="G8985" t="str">
            <v>Xã Nha Bích</v>
          </cell>
          <cell r="I8985" t="str">
            <v>70710</v>
          </cell>
        </row>
        <row r="8986">
          <cell r="G8986" t="str">
            <v>Thị trấn Chơn Thành</v>
          </cell>
          <cell r="I8986" t="str">
            <v>70710</v>
          </cell>
        </row>
        <row r="8987">
          <cell r="G8987" t="str">
            <v xml:space="preserve">Xã Minh Lập </v>
          </cell>
          <cell r="I8987" t="str">
            <v>70710</v>
          </cell>
        </row>
        <row r="8988">
          <cell r="G8988" t="str">
            <v xml:space="preserve">Xã Minh Hưng  </v>
          </cell>
          <cell r="I8988" t="str">
            <v>70710</v>
          </cell>
        </row>
        <row r="8989">
          <cell r="G8989" t="str">
            <v xml:space="preserve">Xã Minh Thành </v>
          </cell>
          <cell r="I8989" t="str">
            <v>70710</v>
          </cell>
        </row>
        <row r="8990">
          <cell r="G8990" t="str">
            <v>Xã Minh Thắng</v>
          </cell>
          <cell r="I8990" t="str">
            <v>70710</v>
          </cell>
        </row>
        <row r="8991">
          <cell r="G8991" t="str">
            <v xml:space="preserve">Xã Thành Tâm </v>
          </cell>
          <cell r="I8991" t="str">
            <v>70710</v>
          </cell>
        </row>
        <row r="8992">
          <cell r="G8992" t="str">
            <v xml:space="preserve">Phường Tân Phú  </v>
          </cell>
          <cell r="I8992" t="str">
            <v>70711</v>
          </cell>
        </row>
        <row r="8993">
          <cell r="G8993" t="str">
            <v xml:space="preserve">Xã Tân Thành               </v>
          </cell>
          <cell r="I8993" t="str">
            <v>70711</v>
          </cell>
        </row>
        <row r="8994">
          <cell r="G8994" t="str">
            <v>Phường Tân Đồng</v>
          </cell>
          <cell r="I8994" t="str">
            <v>70711</v>
          </cell>
        </row>
        <row r="8995">
          <cell r="G8995" t="str">
            <v xml:space="preserve">Phường Tân Bình  </v>
          </cell>
          <cell r="I8995" t="str">
            <v>70711</v>
          </cell>
        </row>
        <row r="8996">
          <cell r="G8996" t="str">
            <v>Phường Tân Xuân</v>
          </cell>
          <cell r="I8996" t="str">
            <v>70711</v>
          </cell>
        </row>
        <row r="8997">
          <cell r="G8997" t="str">
            <v xml:space="preserve">Xã Tiến Thành </v>
          </cell>
          <cell r="I8997" t="str">
            <v>70711</v>
          </cell>
        </row>
        <row r="8998">
          <cell r="G8998" t="str">
            <v>Xã Tiến Hưng</v>
          </cell>
          <cell r="I8998" t="str">
            <v>70711</v>
          </cell>
        </row>
        <row r="8999">
          <cell r="G8999" t="str">
            <v>Phường Tân Thiện</v>
          </cell>
          <cell r="I8999" t="str">
            <v>70711</v>
          </cell>
        </row>
        <row r="9000">
          <cell r="G9000" t="str">
            <v xml:space="preserve">Xã Tân Hưng       </v>
          </cell>
          <cell r="I9000" t="str">
            <v>70713</v>
          </cell>
        </row>
        <row r="9001">
          <cell r="G9001" t="str">
            <v>Xã Tân Khai</v>
          </cell>
          <cell r="I9001" t="str">
            <v>70713</v>
          </cell>
        </row>
        <row r="9002">
          <cell r="G9002" t="str">
            <v xml:space="preserve">Xã Thanh An    </v>
          </cell>
          <cell r="I9002" t="str">
            <v>70713</v>
          </cell>
        </row>
        <row r="9003">
          <cell r="G9003" t="str">
            <v>Xã An Khương</v>
          </cell>
          <cell r="I9003" t="str">
            <v>70713</v>
          </cell>
        </row>
        <row r="9004">
          <cell r="G9004" t="str">
            <v xml:space="preserve">Xã An Phú     </v>
          </cell>
          <cell r="I9004" t="str">
            <v>70713</v>
          </cell>
        </row>
        <row r="9005">
          <cell r="G9005" t="str">
            <v xml:space="preserve">Xã Tân Lợi  </v>
          </cell>
          <cell r="I9005" t="str">
            <v>70713</v>
          </cell>
        </row>
        <row r="9006">
          <cell r="G9006" t="str">
            <v xml:space="preserve">Xã Minh Đức     </v>
          </cell>
          <cell r="I9006" t="str">
            <v>70713</v>
          </cell>
        </row>
        <row r="9007">
          <cell r="G9007" t="str">
            <v xml:space="preserve">Xã Phước An </v>
          </cell>
          <cell r="I9007" t="str">
            <v>70713</v>
          </cell>
        </row>
        <row r="9008">
          <cell r="G9008" t="str">
            <v xml:space="preserve">Xã Thanh Bình    </v>
          </cell>
          <cell r="I9008" t="str">
            <v>70713</v>
          </cell>
        </row>
        <row r="9009">
          <cell r="G9009" t="str">
            <v>Xã Đồng Nơ</v>
          </cell>
          <cell r="I9009" t="str">
            <v>70713</v>
          </cell>
        </row>
        <row r="9010">
          <cell r="G9010" t="str">
            <v xml:space="preserve">Xã Minh Tâm </v>
          </cell>
          <cell r="I9010" t="str">
            <v>70713</v>
          </cell>
        </row>
        <row r="9011">
          <cell r="G9011" t="str">
            <v xml:space="preserve">Xã Tân Hiệp   </v>
          </cell>
          <cell r="I9011" t="str">
            <v>70713</v>
          </cell>
        </row>
        <row r="9012">
          <cell r="G9012" t="str">
            <v>Xã Tân Quan</v>
          </cell>
          <cell r="I9012" t="str">
            <v>70713</v>
          </cell>
        </row>
        <row r="9013">
          <cell r="G9013" t="str">
            <v>Xã Đăk Ơ</v>
          </cell>
          <cell r="I9013" t="str">
            <v>70715</v>
          </cell>
        </row>
        <row r="9014">
          <cell r="G9014" t="str">
            <v>Xã Bình Thắng</v>
          </cell>
          <cell r="I9014" t="str">
            <v>70715</v>
          </cell>
        </row>
        <row r="9015">
          <cell r="G9015" t="str">
            <v>Xã Bù Gia Mập</v>
          </cell>
          <cell r="I9015" t="str">
            <v>70715</v>
          </cell>
        </row>
        <row r="9016">
          <cell r="G9016" t="str">
            <v xml:space="preserve">Xã Đức Hạnh </v>
          </cell>
          <cell r="I9016" t="str">
            <v>70715</v>
          </cell>
        </row>
        <row r="9017">
          <cell r="G9017" t="str">
            <v>Xã Đa Kia</v>
          </cell>
          <cell r="I9017" t="str">
            <v>70715</v>
          </cell>
        </row>
        <row r="9018">
          <cell r="G9018" t="str">
            <v xml:space="preserve">Xã Phú Nghĩa </v>
          </cell>
          <cell r="I9018" t="str">
            <v>70715</v>
          </cell>
        </row>
        <row r="9019">
          <cell r="G9019" t="str">
            <v xml:space="preserve">Xã Phước Minh  </v>
          </cell>
          <cell r="I9019" t="str">
            <v>70715</v>
          </cell>
        </row>
        <row r="9020">
          <cell r="G9020" t="str">
            <v>Xã Phú Văn</v>
          </cell>
          <cell r="I9020" t="str">
            <v>70715</v>
          </cell>
        </row>
        <row r="9021">
          <cell r="G9021" t="str">
            <v xml:space="preserve">Xã Bình Tân  </v>
          </cell>
          <cell r="I9021" t="str">
            <v>70716</v>
          </cell>
        </row>
        <row r="9022">
          <cell r="G9022" t="str">
            <v xml:space="preserve">Xã Bình Sơn      </v>
          </cell>
          <cell r="I9022" t="str">
            <v>70716</v>
          </cell>
        </row>
        <row r="9023">
          <cell r="G9023" t="str">
            <v>Xã Bù Nho</v>
          </cell>
          <cell r="I9023" t="str">
            <v>70716</v>
          </cell>
        </row>
        <row r="9024">
          <cell r="G9024" t="str">
            <v>Xã Long Bình</v>
          </cell>
          <cell r="I9024" t="str">
            <v>70716</v>
          </cell>
        </row>
        <row r="9025">
          <cell r="G9025" t="str">
            <v>Xã Long Hà</v>
          </cell>
          <cell r="I9025" t="str">
            <v>70716</v>
          </cell>
        </row>
        <row r="9026">
          <cell r="G9026" t="str">
            <v xml:space="preserve">Xã Long Hưng </v>
          </cell>
          <cell r="I9026" t="str">
            <v>70716</v>
          </cell>
        </row>
        <row r="9027">
          <cell r="G9027" t="str">
            <v>Xã Long Tân</v>
          </cell>
          <cell r="I9027" t="str">
            <v>70716</v>
          </cell>
        </row>
        <row r="9028">
          <cell r="G9028" t="str">
            <v xml:space="preserve">Xã Phước Tân  </v>
          </cell>
          <cell r="I9028" t="str">
            <v>70716</v>
          </cell>
        </row>
        <row r="9029">
          <cell r="G9029" t="str">
            <v>Xã Phú Trung</v>
          </cell>
          <cell r="I9029" t="str">
            <v>70716</v>
          </cell>
        </row>
        <row r="9030">
          <cell r="G9030" t="str">
            <v>Xã Phú Riềng</v>
          </cell>
          <cell r="I9030" t="str">
            <v>70716</v>
          </cell>
        </row>
        <row r="9031">
          <cell r="G9031" t="str">
            <v xml:space="preserve">Phường 3         </v>
          </cell>
          <cell r="I9031" t="str">
            <v>70901</v>
          </cell>
        </row>
        <row r="9032">
          <cell r="G9032" t="str">
            <v>Xã Thạnh Tân</v>
          </cell>
          <cell r="I9032" t="str">
            <v>70901</v>
          </cell>
        </row>
        <row r="9033">
          <cell r="G9033" t="str">
            <v>Phường Ninh Thạnh</v>
          </cell>
          <cell r="I9033" t="str">
            <v>70901</v>
          </cell>
        </row>
        <row r="9034">
          <cell r="G9034" t="str">
            <v xml:space="preserve">Phường 1          </v>
          </cell>
          <cell r="I9034" t="str">
            <v>70901</v>
          </cell>
        </row>
        <row r="9035">
          <cell r="G9035" t="str">
            <v xml:space="preserve">Phường 4       </v>
          </cell>
          <cell r="I9035" t="str">
            <v>70901</v>
          </cell>
        </row>
        <row r="9036">
          <cell r="G9036" t="str">
            <v>Phường Hiệp Ninh</v>
          </cell>
          <cell r="I9036" t="str">
            <v>70901</v>
          </cell>
        </row>
        <row r="9037">
          <cell r="G9037" t="str">
            <v xml:space="preserve">Phường 2         </v>
          </cell>
          <cell r="I9037" t="str">
            <v>70901</v>
          </cell>
        </row>
        <row r="9038">
          <cell r="G9038" t="str">
            <v xml:space="preserve">Xã Tân Bình    </v>
          </cell>
          <cell r="I9038" t="str">
            <v>70901</v>
          </cell>
        </row>
        <row r="9039">
          <cell r="G9039" t="str">
            <v xml:space="preserve">Xã Bình Minh         </v>
          </cell>
          <cell r="I9039" t="str">
            <v>70901</v>
          </cell>
        </row>
        <row r="9040">
          <cell r="G9040" t="str">
            <v xml:space="preserve">Phường Ninh Sơn </v>
          </cell>
          <cell r="I9040" t="str">
            <v>70901</v>
          </cell>
        </row>
        <row r="9041">
          <cell r="G9041" t="str">
            <v>Xã Thạnh Bắc</v>
          </cell>
          <cell r="I9041" t="str">
            <v>70903</v>
          </cell>
        </row>
        <row r="9042">
          <cell r="G9042" t="str">
            <v xml:space="preserve">Xã Tân Bình     </v>
          </cell>
          <cell r="I9042" t="str">
            <v>70903</v>
          </cell>
        </row>
        <row r="9043">
          <cell r="G9043" t="str">
            <v xml:space="preserve">Xã Tân Phong      </v>
          </cell>
          <cell r="I9043" t="str">
            <v>70903</v>
          </cell>
        </row>
        <row r="9044">
          <cell r="G9044" t="str">
            <v>Thị trấn Tân Biên</v>
          </cell>
          <cell r="I9044" t="str">
            <v>70903</v>
          </cell>
        </row>
        <row r="9045">
          <cell r="G9045" t="str">
            <v xml:space="preserve">Xã Tân Lập                   </v>
          </cell>
          <cell r="I9045" t="str">
            <v>70903</v>
          </cell>
        </row>
        <row r="9046">
          <cell r="G9046" t="str">
            <v>Xã Thạnh Bình</v>
          </cell>
          <cell r="I9046" t="str">
            <v>70903</v>
          </cell>
        </row>
        <row r="9047">
          <cell r="G9047" t="str">
            <v>Xã Thạnh Tây</v>
          </cell>
          <cell r="I9047" t="str">
            <v>70903</v>
          </cell>
        </row>
        <row r="9048">
          <cell r="G9048" t="str">
            <v xml:space="preserve">Xã Hòa Hiệp  </v>
          </cell>
          <cell r="I9048" t="str">
            <v>70903</v>
          </cell>
        </row>
        <row r="9049">
          <cell r="G9049" t="str">
            <v>Xã Mỏ Công</v>
          </cell>
          <cell r="I9049" t="str">
            <v>70903</v>
          </cell>
        </row>
        <row r="9050">
          <cell r="G9050" t="str">
            <v>Xã Trà Vong</v>
          </cell>
          <cell r="I9050" t="str">
            <v>70903</v>
          </cell>
        </row>
        <row r="9051">
          <cell r="G9051" t="str">
            <v xml:space="preserve">Xã Tân Hòa       </v>
          </cell>
          <cell r="I9051" t="str">
            <v>70905</v>
          </cell>
        </row>
        <row r="9052">
          <cell r="G9052" t="str">
            <v xml:space="preserve">Xã Tân Hà </v>
          </cell>
          <cell r="I9052" t="str">
            <v>70905</v>
          </cell>
        </row>
        <row r="9053">
          <cell r="G9053" t="str">
            <v>Xã Suối Ngô</v>
          </cell>
          <cell r="I9053" t="str">
            <v>70905</v>
          </cell>
        </row>
        <row r="9054">
          <cell r="G9054" t="str">
            <v>Xã Thạnh Đông</v>
          </cell>
          <cell r="I9054" t="str">
            <v>70905</v>
          </cell>
        </row>
        <row r="9055">
          <cell r="G9055" t="str">
            <v>Thị trấn Tân Châu</v>
          </cell>
          <cell r="I9055" t="str">
            <v>70905</v>
          </cell>
        </row>
        <row r="9056">
          <cell r="G9056" t="str">
            <v>Xã Tân Đông</v>
          </cell>
          <cell r="I9056" t="str">
            <v>70905</v>
          </cell>
        </row>
        <row r="9057">
          <cell r="G9057" t="str">
            <v xml:space="preserve">Xã Tân Hội  </v>
          </cell>
          <cell r="I9057" t="str">
            <v>70905</v>
          </cell>
        </row>
        <row r="9058">
          <cell r="G9058" t="str">
            <v>Xã Suối Dây</v>
          </cell>
          <cell r="I9058" t="str">
            <v>70905</v>
          </cell>
        </row>
        <row r="9059">
          <cell r="G9059" t="str">
            <v xml:space="preserve">Xã Tân Hiệp    </v>
          </cell>
          <cell r="I9059" t="str">
            <v>70905</v>
          </cell>
        </row>
        <row r="9060">
          <cell r="G9060" t="str">
            <v xml:space="preserve">Xã Tân Thành                </v>
          </cell>
          <cell r="I9060" t="str">
            <v>70905</v>
          </cell>
        </row>
        <row r="9061">
          <cell r="G9061" t="str">
            <v xml:space="preserve">Xã Tân Phú    </v>
          </cell>
          <cell r="I9061" t="str">
            <v>70905</v>
          </cell>
        </row>
        <row r="9062">
          <cell r="G9062" t="str">
            <v xml:space="preserve">Xã Tân Hưng        </v>
          </cell>
          <cell r="I9062" t="str">
            <v>70905</v>
          </cell>
        </row>
        <row r="9063">
          <cell r="G9063" t="str">
            <v>Xã Bàu Năng</v>
          </cell>
          <cell r="I9063" t="str">
            <v>70907</v>
          </cell>
        </row>
        <row r="9064">
          <cell r="G9064" t="str">
            <v>Xã Suối Đá</v>
          </cell>
          <cell r="I9064" t="str">
            <v>70907</v>
          </cell>
        </row>
        <row r="9065">
          <cell r="G9065" t="str">
            <v xml:space="preserve">Xã Phước Minh   </v>
          </cell>
          <cell r="I9065" t="str">
            <v>70907</v>
          </cell>
        </row>
        <row r="9066">
          <cell r="G9066" t="str">
            <v>Xã Bến Củi</v>
          </cell>
          <cell r="I9066" t="str">
            <v>70907</v>
          </cell>
        </row>
        <row r="9067">
          <cell r="G9067" t="str">
            <v>TT. Dương Minh Châu</v>
          </cell>
          <cell r="I9067" t="str">
            <v>70907</v>
          </cell>
        </row>
        <row r="9068">
          <cell r="G9068" t="str">
            <v>Xã Phan</v>
          </cell>
          <cell r="I9068" t="str">
            <v>70907</v>
          </cell>
        </row>
        <row r="9069">
          <cell r="G9069" t="str">
            <v xml:space="preserve">Xã Phước Ninh  </v>
          </cell>
          <cell r="I9069" t="str">
            <v>70907</v>
          </cell>
        </row>
        <row r="9070">
          <cell r="G9070" t="str">
            <v>Xã Chà Là</v>
          </cell>
          <cell r="I9070" t="str">
            <v>70907</v>
          </cell>
        </row>
        <row r="9071">
          <cell r="G9071" t="str">
            <v>Xã Cầu Khởi</v>
          </cell>
          <cell r="I9071" t="str">
            <v>70907</v>
          </cell>
        </row>
        <row r="9072">
          <cell r="G9072" t="str">
            <v xml:space="preserve">Xã Lộc Ninh </v>
          </cell>
          <cell r="I9072" t="str">
            <v>70907</v>
          </cell>
        </row>
        <row r="9073">
          <cell r="G9073" t="str">
            <v>Xã Truông Mít</v>
          </cell>
          <cell r="I9073" t="str">
            <v>70907</v>
          </cell>
        </row>
        <row r="9074">
          <cell r="G9074" t="str">
            <v>Xã Đồng Khởi</v>
          </cell>
          <cell r="I9074" t="str">
            <v>70909</v>
          </cell>
        </row>
        <row r="9075">
          <cell r="G9075" t="str">
            <v xml:space="preserve">Xã Thành Long  </v>
          </cell>
          <cell r="I9075" t="str">
            <v>70909</v>
          </cell>
        </row>
        <row r="9076">
          <cell r="G9076" t="str">
            <v>Xã Ninh Điền</v>
          </cell>
          <cell r="I9076" t="str">
            <v>70909</v>
          </cell>
        </row>
        <row r="9077">
          <cell r="G9077" t="str">
            <v xml:space="preserve">Xã Phước Vinh </v>
          </cell>
          <cell r="I9077" t="str">
            <v>70909</v>
          </cell>
        </row>
        <row r="9078">
          <cell r="G9078" t="str">
            <v xml:space="preserve">Xã Thái Bình  </v>
          </cell>
          <cell r="I9078" t="str">
            <v>70909</v>
          </cell>
        </row>
        <row r="9079">
          <cell r="G9079" t="str">
            <v>Xã An Cơ</v>
          </cell>
          <cell r="I9079" t="str">
            <v>70909</v>
          </cell>
        </row>
        <row r="9080">
          <cell r="G9080" t="str">
            <v>Xã Biên Giới</v>
          </cell>
          <cell r="I9080" t="str">
            <v>70909</v>
          </cell>
        </row>
        <row r="9081">
          <cell r="G9081" t="str">
            <v>Xã Hòa Thạnh</v>
          </cell>
          <cell r="I9081" t="str">
            <v>70909</v>
          </cell>
        </row>
        <row r="9082">
          <cell r="G9082" t="str">
            <v>Xã Trí Bình</v>
          </cell>
          <cell r="I9082" t="str">
            <v>70909</v>
          </cell>
        </row>
        <row r="9083">
          <cell r="G9083" t="str">
            <v xml:space="preserve">Xã Hòa Hội </v>
          </cell>
          <cell r="I9083" t="str">
            <v>70909</v>
          </cell>
        </row>
        <row r="9084">
          <cell r="G9084" t="str">
            <v xml:space="preserve">Xã An Bình      </v>
          </cell>
          <cell r="I9084" t="str">
            <v>70909</v>
          </cell>
        </row>
        <row r="9085">
          <cell r="G9085" t="str">
            <v>Xã Thanh Điền</v>
          </cell>
          <cell r="I9085" t="str">
            <v>70909</v>
          </cell>
        </row>
        <row r="9086">
          <cell r="G9086" t="str">
            <v>Xã Long Vĩnh</v>
          </cell>
          <cell r="I9086" t="str">
            <v>70909</v>
          </cell>
        </row>
        <row r="9087">
          <cell r="G9087" t="str">
            <v>Xã Hảo Đước</v>
          </cell>
          <cell r="I9087" t="str">
            <v>70909</v>
          </cell>
        </row>
        <row r="9088">
          <cell r="G9088" t="str">
            <v>Thị trấn Châu Thành</v>
          </cell>
          <cell r="I9088" t="str">
            <v>70909</v>
          </cell>
        </row>
        <row r="9089">
          <cell r="G9089" t="str">
            <v>Xã Long Thành Bắc</v>
          </cell>
          <cell r="I9089" t="str">
            <v>70911</v>
          </cell>
        </row>
        <row r="9090">
          <cell r="G9090" t="str">
            <v>Xã Trường Tây</v>
          </cell>
          <cell r="I9090" t="str">
            <v>70911</v>
          </cell>
        </row>
        <row r="9091">
          <cell r="G9091" t="str">
            <v>Thị trấn Hòa Thành</v>
          </cell>
          <cell r="I9091" t="str">
            <v>70911</v>
          </cell>
        </row>
        <row r="9092">
          <cell r="G9092" t="str">
            <v>Xã Hiệp Tân</v>
          </cell>
          <cell r="I9092" t="str">
            <v>70911</v>
          </cell>
        </row>
        <row r="9093">
          <cell r="G9093" t="str">
            <v>Xã Trường Hòa</v>
          </cell>
          <cell r="I9093" t="str">
            <v>70911</v>
          </cell>
        </row>
        <row r="9094">
          <cell r="G9094" t="str">
            <v>Xã Trường Đông</v>
          </cell>
          <cell r="I9094" t="str">
            <v>70911</v>
          </cell>
        </row>
        <row r="9095">
          <cell r="G9095" t="str">
            <v>Xã Long Thành Trung</v>
          </cell>
          <cell r="I9095" t="str">
            <v>70911</v>
          </cell>
        </row>
        <row r="9096">
          <cell r="G9096" t="str">
            <v>Xã Long Thành Nam</v>
          </cell>
          <cell r="I9096" t="str">
            <v>70911</v>
          </cell>
        </row>
        <row r="9097">
          <cell r="G9097" t="str">
            <v>Xã Tiên Thuận</v>
          </cell>
          <cell r="I9097" t="str">
            <v>70913</v>
          </cell>
        </row>
        <row r="9098">
          <cell r="G9098" t="str">
            <v>Xã Long Phước</v>
          </cell>
          <cell r="I9098" t="str">
            <v>70913</v>
          </cell>
        </row>
        <row r="9099">
          <cell r="G9099" t="str">
            <v>Xã Lợi Thuận</v>
          </cell>
          <cell r="I9099" t="str">
            <v>70913</v>
          </cell>
        </row>
        <row r="9100">
          <cell r="G9100" t="str">
            <v>Thị trấn Bến Cầu</v>
          </cell>
          <cell r="I9100" t="str">
            <v>70913</v>
          </cell>
        </row>
        <row r="9101">
          <cell r="G9101" t="str">
            <v>Xã Long Chữ</v>
          </cell>
          <cell r="I9101" t="str">
            <v>70913</v>
          </cell>
        </row>
        <row r="9102">
          <cell r="G9102" t="str">
            <v xml:space="preserve">Xã Long Giang </v>
          </cell>
          <cell r="I9102" t="str">
            <v>70913</v>
          </cell>
        </row>
        <row r="9103">
          <cell r="G9103" t="str">
            <v xml:space="preserve">Xã Long Khánh </v>
          </cell>
          <cell r="I9103" t="str">
            <v>70913</v>
          </cell>
        </row>
        <row r="9104">
          <cell r="G9104" t="str">
            <v>Xã Long Thuận</v>
          </cell>
          <cell r="I9104" t="str">
            <v>70913</v>
          </cell>
        </row>
        <row r="9105">
          <cell r="G9105" t="str">
            <v>Xã An Thạnh</v>
          </cell>
          <cell r="I9105" t="str">
            <v>70913</v>
          </cell>
        </row>
        <row r="9106">
          <cell r="G9106" t="str">
            <v>Xã Thạnh Đức</v>
          </cell>
          <cell r="I9106" t="str">
            <v>70915</v>
          </cell>
        </row>
        <row r="9107">
          <cell r="G9107" t="str">
            <v xml:space="preserve">Xã Cẩm Giang </v>
          </cell>
          <cell r="I9107" t="str">
            <v>70915</v>
          </cell>
        </row>
        <row r="9108">
          <cell r="G9108" t="str">
            <v>Xã Phước Đông</v>
          </cell>
          <cell r="I9108" t="str">
            <v>70915</v>
          </cell>
        </row>
        <row r="9109">
          <cell r="G9109" t="str">
            <v>Thị trấn Gò Dầu</v>
          </cell>
          <cell r="I9109" t="str">
            <v>70915</v>
          </cell>
        </row>
        <row r="9110">
          <cell r="G9110" t="str">
            <v xml:space="preserve">Xã Hiệp Thạnh </v>
          </cell>
          <cell r="I9110" t="str">
            <v>70915</v>
          </cell>
        </row>
        <row r="9111">
          <cell r="G9111" t="str">
            <v>Xã Bàu Đồn</v>
          </cell>
          <cell r="I9111" t="str">
            <v>70915</v>
          </cell>
        </row>
        <row r="9112">
          <cell r="G9112" t="str">
            <v xml:space="preserve">Xã Phước Thạnh </v>
          </cell>
          <cell r="I9112" t="str">
            <v>70915</v>
          </cell>
        </row>
        <row r="9113">
          <cell r="G9113" t="str">
            <v>Xã Phước Trạch</v>
          </cell>
          <cell r="I9113" t="str">
            <v>70915</v>
          </cell>
        </row>
        <row r="9114">
          <cell r="G9114" t="str">
            <v>Xã Thanh Phước</v>
          </cell>
          <cell r="I9114" t="str">
            <v>70915</v>
          </cell>
        </row>
        <row r="9115">
          <cell r="G9115" t="str">
            <v xml:space="preserve">Xã Bình Thạnh  </v>
          </cell>
          <cell r="I9115" t="str">
            <v>70917</v>
          </cell>
        </row>
        <row r="9116">
          <cell r="G9116" t="str">
            <v>Xã Đôn Thuận</v>
          </cell>
          <cell r="I9116" t="str">
            <v>70917</v>
          </cell>
        </row>
        <row r="9117">
          <cell r="G9117" t="str">
            <v>Xã Gia Bình</v>
          </cell>
          <cell r="I9117" t="str">
            <v>70917</v>
          </cell>
        </row>
        <row r="9118">
          <cell r="G9118" t="str">
            <v xml:space="preserve">Xã An Hòa      </v>
          </cell>
          <cell r="I9118" t="str">
            <v>70917</v>
          </cell>
        </row>
        <row r="9119">
          <cell r="G9119" t="str">
            <v>Thị trấn Trảng Bàng</v>
          </cell>
          <cell r="I9119" t="str">
            <v>70917</v>
          </cell>
        </row>
        <row r="9120">
          <cell r="G9120" t="str">
            <v>Xã Hưng Thuận</v>
          </cell>
          <cell r="I9120" t="str">
            <v>70917</v>
          </cell>
        </row>
        <row r="9121">
          <cell r="G9121" t="str">
            <v xml:space="preserve">Xã Lộc Hưng </v>
          </cell>
          <cell r="I9121" t="str">
            <v>70917</v>
          </cell>
        </row>
        <row r="9122">
          <cell r="G9122" t="str">
            <v xml:space="preserve">Xã Gia Lộc </v>
          </cell>
          <cell r="I9122" t="str">
            <v>70917</v>
          </cell>
        </row>
        <row r="9123">
          <cell r="G9123" t="str">
            <v>Xã Phước Lưu</v>
          </cell>
          <cell r="I9123" t="str">
            <v>70917</v>
          </cell>
        </row>
        <row r="9124">
          <cell r="G9124" t="str">
            <v>Xã An Tịnh</v>
          </cell>
          <cell r="I9124" t="str">
            <v>70917</v>
          </cell>
        </row>
        <row r="9125">
          <cell r="G9125" t="str">
            <v>Xã Phước Chỉ</v>
          </cell>
          <cell r="I9125" t="str">
            <v>70917</v>
          </cell>
        </row>
        <row r="9126">
          <cell r="G9126" t="str">
            <v xml:space="preserve">Phường Hiệp Thành </v>
          </cell>
          <cell r="I9126" t="str">
            <v>71101</v>
          </cell>
        </row>
        <row r="9127">
          <cell r="G9127" t="str">
            <v>Phường Chánh Mỹ</v>
          </cell>
          <cell r="I9127" t="str">
            <v>71101</v>
          </cell>
        </row>
        <row r="9128">
          <cell r="G9128" t="str">
            <v xml:space="preserve">Phường Phú Mỹ </v>
          </cell>
          <cell r="I9128" t="str">
            <v>71101</v>
          </cell>
        </row>
        <row r="9129">
          <cell r="G9129" t="str">
            <v xml:space="preserve">Phường Phú Hòa </v>
          </cell>
          <cell r="I9129" t="str">
            <v>71101</v>
          </cell>
        </row>
        <row r="9130">
          <cell r="G9130" t="str">
            <v>Phường Phú Lợi</v>
          </cell>
          <cell r="I9130" t="str">
            <v>71101</v>
          </cell>
        </row>
        <row r="9131">
          <cell r="G9131" t="str">
            <v>Phường Phú Cường</v>
          </cell>
          <cell r="I9131" t="str">
            <v>71101</v>
          </cell>
        </row>
        <row r="9132">
          <cell r="G9132" t="str">
            <v>Phường Phú Thọ</v>
          </cell>
          <cell r="I9132" t="str">
            <v>71101</v>
          </cell>
        </row>
        <row r="9133">
          <cell r="G9133" t="str">
            <v>Phường Chánh Nghĩa</v>
          </cell>
          <cell r="I9133" t="str">
            <v>71101</v>
          </cell>
        </row>
        <row r="9134">
          <cell r="G9134" t="str">
            <v>Phường Định Hòa</v>
          </cell>
          <cell r="I9134" t="str">
            <v>71101</v>
          </cell>
        </row>
        <row r="9135">
          <cell r="G9135" t="str">
            <v>Phuờng Tân An</v>
          </cell>
          <cell r="I9135" t="str">
            <v>71101</v>
          </cell>
        </row>
        <row r="9136">
          <cell r="G9136" t="str">
            <v>Phường Hiệp An</v>
          </cell>
          <cell r="I9136" t="str">
            <v>71101</v>
          </cell>
        </row>
        <row r="9137">
          <cell r="G9137" t="str">
            <v>Phường Tương Bình Hiệp</v>
          </cell>
          <cell r="I9137" t="str">
            <v>71101</v>
          </cell>
        </row>
        <row r="9138">
          <cell r="G9138" t="str">
            <v>Phường Hòa Phú</v>
          </cell>
          <cell r="I9138" t="str">
            <v>71101</v>
          </cell>
        </row>
        <row r="9139">
          <cell r="G9139" t="str">
            <v>Phường Phú Tân</v>
          </cell>
          <cell r="I9139" t="str">
            <v>71101</v>
          </cell>
        </row>
        <row r="9140">
          <cell r="G9140" t="str">
            <v>Phường Thới Hòa</v>
          </cell>
          <cell r="I9140" t="str">
            <v>71103</v>
          </cell>
        </row>
        <row r="9141">
          <cell r="G9141" t="str">
            <v xml:space="preserve">Xã Phú An  </v>
          </cell>
          <cell r="I9141" t="str">
            <v>71103</v>
          </cell>
        </row>
        <row r="9142">
          <cell r="G9142" t="str">
            <v>Phường Mỹ Phước</v>
          </cell>
          <cell r="I9142" t="str">
            <v>71103</v>
          </cell>
        </row>
        <row r="9143">
          <cell r="G9143" t="str">
            <v>Phường Chánh Phú Hòa</v>
          </cell>
          <cell r="I9143" t="str">
            <v>71103</v>
          </cell>
        </row>
        <row r="9144">
          <cell r="G9144" t="str">
            <v>Xã An Điền</v>
          </cell>
          <cell r="I9144" t="str">
            <v>71103</v>
          </cell>
        </row>
        <row r="9145">
          <cell r="G9145" t="str">
            <v>Xã An Tây</v>
          </cell>
          <cell r="I9145" t="str">
            <v>71103</v>
          </cell>
        </row>
        <row r="9146">
          <cell r="G9146" t="str">
            <v>Phường Hòa Lợi</v>
          </cell>
          <cell r="I9146" t="str">
            <v>71103</v>
          </cell>
        </row>
        <row r="9147">
          <cell r="G9147" t="str">
            <v xml:space="preserve">Phường Tân Định </v>
          </cell>
          <cell r="I9147" t="str">
            <v>71103</v>
          </cell>
        </row>
        <row r="9148">
          <cell r="G9148" t="str">
            <v>Phường Tân Phước Khánh</v>
          </cell>
          <cell r="I9148" t="str">
            <v>71105</v>
          </cell>
        </row>
        <row r="9149">
          <cell r="G9149" t="str">
            <v>Xã Phú Chánh</v>
          </cell>
          <cell r="I9149" t="str">
            <v>71105</v>
          </cell>
        </row>
        <row r="9150">
          <cell r="G9150" t="str">
            <v>Phường Thạnh Phước</v>
          </cell>
          <cell r="I9150" t="str">
            <v>71105</v>
          </cell>
        </row>
        <row r="9151">
          <cell r="G9151" t="str">
            <v xml:space="preserve">Xã Vĩnh Tân  </v>
          </cell>
          <cell r="I9151" t="str">
            <v>71105</v>
          </cell>
        </row>
        <row r="9152">
          <cell r="G9152" t="str">
            <v>Xã Hội Nghĩa</v>
          </cell>
          <cell r="I9152" t="str">
            <v>71105</v>
          </cell>
        </row>
        <row r="9153">
          <cell r="G9153" t="str">
            <v>Phường Khánh Bình</v>
          </cell>
          <cell r="I9153" t="str">
            <v>71105</v>
          </cell>
        </row>
        <row r="9154">
          <cell r="G9154" t="str">
            <v xml:space="preserve">Xã Bạch Đằng    </v>
          </cell>
          <cell r="I9154" t="str">
            <v>71105</v>
          </cell>
        </row>
        <row r="9155">
          <cell r="G9155" t="str">
            <v>Xã Tân Vĩnh Hiệp</v>
          </cell>
          <cell r="I9155" t="str">
            <v>71105</v>
          </cell>
        </row>
        <row r="9156">
          <cell r="G9156" t="str">
            <v>Thị trấn Thái Hòa</v>
          </cell>
          <cell r="I9156" t="str">
            <v>71105</v>
          </cell>
        </row>
        <row r="9157">
          <cell r="G9157" t="str">
            <v>Phường Uyên Hưng</v>
          </cell>
          <cell r="I9157" t="str">
            <v>71105</v>
          </cell>
        </row>
        <row r="9158">
          <cell r="G9158" t="str">
            <v>Xã Thạnh Hội</v>
          </cell>
          <cell r="I9158" t="str">
            <v>71105</v>
          </cell>
        </row>
        <row r="9159">
          <cell r="G9159" t="str">
            <v>Phường Tân Hiệp</v>
          </cell>
          <cell r="I9159" t="str">
            <v>71105</v>
          </cell>
        </row>
        <row r="9160">
          <cell r="G9160" t="str">
            <v>Phường An Thạnh</v>
          </cell>
          <cell r="I9160" t="str">
            <v>71107</v>
          </cell>
        </row>
        <row r="9161">
          <cell r="G9161" t="str">
            <v>Phường Hưng Định</v>
          </cell>
          <cell r="I9161" t="str">
            <v>71107</v>
          </cell>
        </row>
        <row r="9162">
          <cell r="G9162" t="str">
            <v>Phường Vĩnh Phú</v>
          </cell>
          <cell r="I9162" t="str">
            <v>71107</v>
          </cell>
        </row>
        <row r="9163">
          <cell r="G9163" t="str">
            <v>Phường Lái Thiêu</v>
          </cell>
          <cell r="I9163" t="str">
            <v>71107</v>
          </cell>
        </row>
        <row r="9164">
          <cell r="G9164" t="str">
            <v>Phường Bình Chuẩn</v>
          </cell>
          <cell r="I9164" t="str">
            <v>71107</v>
          </cell>
        </row>
        <row r="9165">
          <cell r="G9165" t="str">
            <v>Phường Thuận Giao</v>
          </cell>
          <cell r="I9165" t="str">
            <v>71107</v>
          </cell>
        </row>
        <row r="9166">
          <cell r="G9166" t="str">
            <v xml:space="preserve">Phường An Phú   </v>
          </cell>
          <cell r="I9166" t="str">
            <v>71107</v>
          </cell>
        </row>
        <row r="9167">
          <cell r="G9167" t="str">
            <v xml:space="preserve">Xã An Sơn  </v>
          </cell>
          <cell r="I9167" t="str">
            <v>71107</v>
          </cell>
        </row>
        <row r="9168">
          <cell r="G9168" t="str">
            <v>Phường Bình Nhâm</v>
          </cell>
          <cell r="I9168" t="str">
            <v>71107</v>
          </cell>
        </row>
        <row r="9169">
          <cell r="G9169" t="str">
            <v>Phường Bình Hòa</v>
          </cell>
          <cell r="I9169" t="str">
            <v>71107</v>
          </cell>
        </row>
        <row r="9170">
          <cell r="G9170" t="str">
            <v xml:space="preserve">Phường An Bình  </v>
          </cell>
          <cell r="I9170" t="str">
            <v>71109</v>
          </cell>
        </row>
        <row r="9171">
          <cell r="G9171" t="str">
            <v>Phường Tân Đông Hiệp</v>
          </cell>
          <cell r="I9171" t="str">
            <v>71109</v>
          </cell>
        </row>
        <row r="9172">
          <cell r="G9172" t="str">
            <v>Phường Dĩ An</v>
          </cell>
          <cell r="I9172" t="str">
            <v>71109</v>
          </cell>
        </row>
        <row r="9173">
          <cell r="G9173" t="str">
            <v xml:space="preserve">Phường Tân Bình   </v>
          </cell>
          <cell r="I9173" t="str">
            <v>71109</v>
          </cell>
        </row>
        <row r="9174">
          <cell r="G9174" t="str">
            <v xml:space="preserve">Phường Bình An </v>
          </cell>
          <cell r="I9174" t="str">
            <v>71109</v>
          </cell>
        </row>
        <row r="9175">
          <cell r="G9175" t="str">
            <v>Phường Bình Thắng</v>
          </cell>
          <cell r="I9175" t="str">
            <v>71109</v>
          </cell>
        </row>
        <row r="9176">
          <cell r="G9176" t="str">
            <v>Phường Đông Hòa</v>
          </cell>
          <cell r="I9176" t="str">
            <v>71109</v>
          </cell>
        </row>
        <row r="9177">
          <cell r="G9177" t="str">
            <v>Xã An Linh</v>
          </cell>
          <cell r="I9177" t="str">
            <v>71111</v>
          </cell>
        </row>
        <row r="9178">
          <cell r="G9178" t="str">
            <v>Xã An Long</v>
          </cell>
          <cell r="I9178" t="str">
            <v>71111</v>
          </cell>
        </row>
        <row r="9179">
          <cell r="G9179" t="str">
            <v xml:space="preserve">Xã Tân Long    </v>
          </cell>
          <cell r="I9179" t="str">
            <v>71111</v>
          </cell>
        </row>
        <row r="9180">
          <cell r="G9180" t="str">
            <v>Thị trấn Phước Vĩnh</v>
          </cell>
          <cell r="I9180" t="str">
            <v>71111</v>
          </cell>
        </row>
        <row r="9181">
          <cell r="G9181" t="str">
            <v>Xã Phước Sang</v>
          </cell>
          <cell r="I9181" t="str">
            <v>71111</v>
          </cell>
        </row>
        <row r="9182">
          <cell r="G9182" t="str">
            <v xml:space="preserve">Xã An Bình       </v>
          </cell>
          <cell r="I9182" t="str">
            <v>71111</v>
          </cell>
        </row>
        <row r="9183">
          <cell r="G9183" t="str">
            <v xml:space="preserve">Xã Tân Hiệp     </v>
          </cell>
          <cell r="I9183" t="str">
            <v>71111</v>
          </cell>
        </row>
        <row r="9184">
          <cell r="G9184" t="str">
            <v>Xã Tam Lập</v>
          </cell>
          <cell r="I9184" t="str">
            <v>71111</v>
          </cell>
        </row>
        <row r="9185">
          <cell r="G9185" t="str">
            <v xml:space="preserve">Xã Vĩnh Hòa    </v>
          </cell>
          <cell r="I9185" t="str">
            <v>71111</v>
          </cell>
        </row>
        <row r="9186">
          <cell r="G9186" t="str">
            <v xml:space="preserve">Xã Phước Hòa   </v>
          </cell>
          <cell r="I9186" t="str">
            <v>71111</v>
          </cell>
        </row>
        <row r="9187">
          <cell r="G9187" t="str">
            <v xml:space="preserve">Xã An Thái  </v>
          </cell>
          <cell r="I9187" t="str">
            <v>71111</v>
          </cell>
        </row>
        <row r="9188">
          <cell r="G9188" t="str">
            <v>Xã Minh Thạnh</v>
          </cell>
          <cell r="I9188" t="str">
            <v>71113</v>
          </cell>
        </row>
        <row r="9189">
          <cell r="G9189" t="str">
            <v xml:space="preserve">Xã Minh Tân            </v>
          </cell>
          <cell r="I9189" t="str">
            <v>71113</v>
          </cell>
        </row>
        <row r="9190">
          <cell r="G9190" t="str">
            <v>Xã Định Hiệp</v>
          </cell>
          <cell r="I9190" t="str">
            <v>71113</v>
          </cell>
        </row>
        <row r="9191">
          <cell r="G9191" t="str">
            <v>Xã Thanh Tuyền</v>
          </cell>
          <cell r="I9191" t="str">
            <v>71113</v>
          </cell>
        </row>
        <row r="9192">
          <cell r="G9192" t="str">
            <v>Thị trấn Dầu Tiếng</v>
          </cell>
          <cell r="I9192" t="str">
            <v>71113</v>
          </cell>
        </row>
        <row r="9193">
          <cell r="G9193" t="str">
            <v xml:space="preserve">Xã Minh Hòa    </v>
          </cell>
          <cell r="I9193" t="str">
            <v>71113</v>
          </cell>
        </row>
        <row r="9194">
          <cell r="G9194" t="str">
            <v>Xã Định An</v>
          </cell>
          <cell r="I9194" t="str">
            <v>71113</v>
          </cell>
        </row>
        <row r="9195">
          <cell r="G9195" t="str">
            <v xml:space="preserve">Xã Long Hòa </v>
          </cell>
          <cell r="I9195" t="str">
            <v>71113</v>
          </cell>
        </row>
        <row r="9196">
          <cell r="G9196" t="str">
            <v xml:space="preserve">Xã Định Thành </v>
          </cell>
          <cell r="I9196" t="str">
            <v>71113</v>
          </cell>
        </row>
        <row r="9197">
          <cell r="G9197" t="str">
            <v xml:space="preserve">Xã An Lập </v>
          </cell>
          <cell r="I9197" t="str">
            <v>71113</v>
          </cell>
        </row>
        <row r="9198">
          <cell r="G9198" t="str">
            <v xml:space="preserve">Xã Long Tân </v>
          </cell>
          <cell r="I9198" t="str">
            <v>71113</v>
          </cell>
        </row>
        <row r="9199">
          <cell r="G9199" t="str">
            <v xml:space="preserve">Xã Thanh An     </v>
          </cell>
          <cell r="I9199" t="str">
            <v>71113</v>
          </cell>
        </row>
        <row r="9200">
          <cell r="G9200" t="str">
            <v>Thị trấn Bàu Bàng</v>
          </cell>
          <cell r="I9200" t="str">
            <v>71115</v>
          </cell>
        </row>
        <row r="9201">
          <cell r="G9201" t="str">
            <v>Xã Long Nguyên</v>
          </cell>
          <cell r="I9201" t="str">
            <v>71115</v>
          </cell>
        </row>
        <row r="9202">
          <cell r="G9202" t="str">
            <v>Xã Lai Hưng</v>
          </cell>
          <cell r="I9202" t="str">
            <v>71115</v>
          </cell>
        </row>
        <row r="9203">
          <cell r="G9203" t="str">
            <v>Xã Trừ Văn Thố</v>
          </cell>
          <cell r="I9203" t="str">
            <v>71115</v>
          </cell>
        </row>
        <row r="9204">
          <cell r="G9204" t="str">
            <v>Xã Cây Trường II</v>
          </cell>
          <cell r="I9204" t="str">
            <v>71115</v>
          </cell>
        </row>
        <row r="9205">
          <cell r="G9205" t="str">
            <v xml:space="preserve">Xã Tân Hưng         </v>
          </cell>
          <cell r="I9205" t="str">
            <v>71115</v>
          </cell>
        </row>
        <row r="9206">
          <cell r="G9206" t="str">
            <v xml:space="preserve">Xã Hưng Hòa </v>
          </cell>
          <cell r="I9206" t="str">
            <v>71115</v>
          </cell>
        </row>
        <row r="9207">
          <cell r="G9207" t="str">
            <v>Xã Lai Uyên</v>
          </cell>
          <cell r="I9207" t="str">
            <v>71115</v>
          </cell>
        </row>
        <row r="9208">
          <cell r="G9208" t="str">
            <v>Thị trấn Tân Lợi</v>
          </cell>
          <cell r="I9208" t="str">
            <v>71117</v>
          </cell>
        </row>
        <row r="9209">
          <cell r="G9209" t="str">
            <v xml:space="preserve">Xã Tân Bình      </v>
          </cell>
          <cell r="I9209" t="str">
            <v>71117</v>
          </cell>
        </row>
        <row r="9210">
          <cell r="G9210" t="str">
            <v xml:space="preserve">Xã Bình Mỹ  </v>
          </cell>
          <cell r="I9210" t="str">
            <v>71117</v>
          </cell>
        </row>
        <row r="9211">
          <cell r="G9211" t="str">
            <v xml:space="preserve">Xã Tân Lập                    </v>
          </cell>
          <cell r="I9211" t="str">
            <v>71117</v>
          </cell>
        </row>
        <row r="9212">
          <cell r="G9212" t="str">
            <v>Xã Tân Định</v>
          </cell>
          <cell r="I9212" t="str">
            <v>71117</v>
          </cell>
        </row>
        <row r="9213">
          <cell r="G9213" t="str">
            <v>Xã Lạc An</v>
          </cell>
          <cell r="I9213" t="str">
            <v>71117</v>
          </cell>
        </row>
        <row r="9214">
          <cell r="G9214" t="str">
            <v>Xã Hiếu Liêm</v>
          </cell>
          <cell r="I9214" t="str">
            <v>71117</v>
          </cell>
        </row>
        <row r="9215">
          <cell r="G9215" t="str">
            <v>Xã Đất Cuốc</v>
          </cell>
          <cell r="I9215" t="str">
            <v>71117</v>
          </cell>
        </row>
        <row r="9216">
          <cell r="G9216" t="str">
            <v>Xã Thường Tân</v>
          </cell>
          <cell r="I9216" t="str">
            <v>71117</v>
          </cell>
        </row>
        <row r="9217">
          <cell r="G9217" t="str">
            <v xml:space="preserve">Xã Tân Mỹ    </v>
          </cell>
          <cell r="I9217" t="str">
            <v>71117</v>
          </cell>
        </row>
        <row r="9218">
          <cell r="G9218" t="str">
            <v xml:space="preserve">Xã Tân Thành                 </v>
          </cell>
          <cell r="I9218" t="str">
            <v>71117</v>
          </cell>
        </row>
        <row r="9219">
          <cell r="G9219" t="str">
            <v xml:space="preserve">Phường Long Bình </v>
          </cell>
          <cell r="I9219" t="str">
            <v>71301</v>
          </cell>
        </row>
        <row r="9220">
          <cell r="G9220" t="str">
            <v>Phường Tân Vạn</v>
          </cell>
          <cell r="I9220" t="str">
            <v>71301</v>
          </cell>
        </row>
        <row r="9221">
          <cell r="G9221" t="str">
            <v xml:space="preserve">Phường Tân Phong  </v>
          </cell>
          <cell r="I9221" t="str">
            <v>71301</v>
          </cell>
        </row>
        <row r="9222">
          <cell r="G9222" t="str">
            <v>Phường Bửu Long</v>
          </cell>
          <cell r="I9222" t="str">
            <v>71301</v>
          </cell>
        </row>
        <row r="9223">
          <cell r="G9223" t="str">
            <v xml:space="preserve">Phường Quang Vinh </v>
          </cell>
          <cell r="I9223" t="str">
            <v>71301</v>
          </cell>
        </row>
        <row r="9224">
          <cell r="G9224" t="str">
            <v xml:space="preserve">Phường Hòa Bình </v>
          </cell>
          <cell r="I9224" t="str">
            <v>71301</v>
          </cell>
        </row>
        <row r="9225">
          <cell r="G9225" t="str">
            <v xml:space="preserve">Phường An Bình   </v>
          </cell>
          <cell r="I9225" t="str">
            <v>71301</v>
          </cell>
        </row>
        <row r="9226">
          <cell r="G9226" t="str">
            <v>Xã Tân Hạnh</v>
          </cell>
          <cell r="I9226" t="str">
            <v>71301</v>
          </cell>
        </row>
        <row r="9227">
          <cell r="G9227" t="str">
            <v>Phường Trảng Dài</v>
          </cell>
          <cell r="I9227" t="str">
            <v>71301</v>
          </cell>
        </row>
        <row r="9228">
          <cell r="G9228" t="str">
            <v>Phường Tân Biên</v>
          </cell>
          <cell r="I9228" t="str">
            <v>71301</v>
          </cell>
        </row>
        <row r="9229">
          <cell r="G9229" t="str">
            <v>Phường Hố Nai</v>
          </cell>
          <cell r="I9229" t="str">
            <v>71301</v>
          </cell>
        </row>
        <row r="9230">
          <cell r="G9230" t="str">
            <v xml:space="preserve">Phường Tân Hòa  </v>
          </cell>
          <cell r="I9230" t="str">
            <v>71301</v>
          </cell>
        </row>
        <row r="9231">
          <cell r="G9231" t="str">
            <v xml:space="preserve">Phường Tân Hiệp </v>
          </cell>
          <cell r="I9231" t="str">
            <v>71301</v>
          </cell>
        </row>
        <row r="9232">
          <cell r="G9232" t="str">
            <v xml:space="preserve">Phường Tân Tiến </v>
          </cell>
          <cell r="I9232" t="str">
            <v>71301</v>
          </cell>
        </row>
        <row r="9233">
          <cell r="G9233" t="str">
            <v>Phường Tam Hiệp</v>
          </cell>
          <cell r="I9233" t="str">
            <v>71301</v>
          </cell>
        </row>
        <row r="9234">
          <cell r="G9234" t="str">
            <v xml:space="preserve">Phường Tân Mai </v>
          </cell>
          <cell r="I9234" t="str">
            <v>71301</v>
          </cell>
        </row>
        <row r="9235">
          <cell r="G9235" t="str">
            <v xml:space="preserve">Phường Thống Nhất      </v>
          </cell>
          <cell r="I9235" t="str">
            <v>71301</v>
          </cell>
        </row>
        <row r="9236">
          <cell r="G9236" t="str">
            <v>Phường Trung Dũng</v>
          </cell>
          <cell r="I9236" t="str">
            <v>71301</v>
          </cell>
        </row>
        <row r="9237">
          <cell r="G9237" t="str">
            <v>Phường Tam Hòa</v>
          </cell>
          <cell r="I9237" t="str">
            <v>71301</v>
          </cell>
        </row>
        <row r="9238">
          <cell r="G9238" t="str">
            <v xml:space="preserve">Phường Quyết Thắng   </v>
          </cell>
          <cell r="I9238" t="str">
            <v>71301</v>
          </cell>
        </row>
        <row r="9239">
          <cell r="G9239" t="str">
            <v xml:space="preserve">Phường Thanh Bình    </v>
          </cell>
          <cell r="I9239" t="str">
            <v>71301</v>
          </cell>
        </row>
        <row r="9240">
          <cell r="G9240" t="str">
            <v>Phường Bình Đa</v>
          </cell>
          <cell r="I9240" t="str">
            <v>71301</v>
          </cell>
        </row>
        <row r="9241">
          <cell r="G9241" t="str">
            <v>Phường Bửu Hòa</v>
          </cell>
          <cell r="I9241" t="str">
            <v>71301</v>
          </cell>
        </row>
        <row r="9242">
          <cell r="G9242" t="str">
            <v>Phường Long Bình Tân</v>
          </cell>
          <cell r="I9242" t="str">
            <v>71301</v>
          </cell>
        </row>
        <row r="9243">
          <cell r="G9243" t="str">
            <v xml:space="preserve">Xã Hiệp Hòa     </v>
          </cell>
          <cell r="I9243" t="str">
            <v>71301</v>
          </cell>
        </row>
        <row r="9244">
          <cell r="G9244" t="str">
            <v>Xã Hóa An</v>
          </cell>
          <cell r="I9244" t="str">
            <v>71301</v>
          </cell>
        </row>
        <row r="9245">
          <cell r="G9245" t="str">
            <v xml:space="preserve">Xã An Hòa       </v>
          </cell>
          <cell r="I9245" t="str">
            <v>71301</v>
          </cell>
        </row>
        <row r="9246">
          <cell r="G9246" t="str">
            <v xml:space="preserve">Xã Long Hưng  </v>
          </cell>
          <cell r="I9246" t="str">
            <v>71301</v>
          </cell>
        </row>
        <row r="9247">
          <cell r="G9247" t="str">
            <v xml:space="preserve">Xã Phước Tân   </v>
          </cell>
          <cell r="I9247" t="str">
            <v>71301</v>
          </cell>
        </row>
        <row r="9248">
          <cell r="G9248" t="str">
            <v>Xã  Tam Phước</v>
          </cell>
          <cell r="I9248" t="str">
            <v>71301</v>
          </cell>
        </row>
        <row r="9249">
          <cell r="G9249" t="str">
            <v>Xã Suối Tre</v>
          </cell>
          <cell r="I9249" t="str">
            <v>71302</v>
          </cell>
        </row>
        <row r="9250">
          <cell r="G9250" t="str">
            <v>Phường Xuân Thanh</v>
          </cell>
          <cell r="I9250" t="str">
            <v>71302</v>
          </cell>
        </row>
        <row r="9251">
          <cell r="G9251" t="str">
            <v xml:space="preserve">Xã Bình Lộc </v>
          </cell>
          <cell r="I9251" t="str">
            <v>71302</v>
          </cell>
        </row>
        <row r="9252">
          <cell r="G9252" t="str">
            <v xml:space="preserve">Xã Xuân Lập  </v>
          </cell>
          <cell r="I9252" t="str">
            <v>71302</v>
          </cell>
        </row>
        <row r="9253">
          <cell r="G9253" t="str">
            <v>Xã Hàng Gòn</v>
          </cell>
          <cell r="I9253" t="str">
            <v>71302</v>
          </cell>
        </row>
        <row r="9254">
          <cell r="G9254" t="str">
            <v>Phường Xuân Trung</v>
          </cell>
          <cell r="I9254" t="str">
            <v>71302</v>
          </cell>
        </row>
        <row r="9255">
          <cell r="G9255" t="str">
            <v>Phường Xuân Bình</v>
          </cell>
          <cell r="I9255" t="str">
            <v>71302</v>
          </cell>
        </row>
        <row r="9256">
          <cell r="G9256" t="str">
            <v>Phường Xuân An</v>
          </cell>
          <cell r="I9256" t="str">
            <v>71302</v>
          </cell>
        </row>
        <row r="9257">
          <cell r="G9257" t="str">
            <v xml:space="preserve">Phường Xuân Hòa </v>
          </cell>
          <cell r="I9257" t="str">
            <v>71302</v>
          </cell>
        </row>
        <row r="9258">
          <cell r="G9258" t="str">
            <v xml:space="preserve">Phường Phú Bình </v>
          </cell>
          <cell r="I9258" t="str">
            <v>71302</v>
          </cell>
        </row>
        <row r="9259">
          <cell r="G9259" t="str">
            <v>Xã Bảo Quang</v>
          </cell>
          <cell r="I9259" t="str">
            <v>71302</v>
          </cell>
        </row>
        <row r="9260">
          <cell r="G9260" t="str">
            <v>Xã Bảo Vinh</v>
          </cell>
          <cell r="I9260" t="str">
            <v>71302</v>
          </cell>
        </row>
        <row r="9261">
          <cell r="G9261" t="str">
            <v>Xã Bàu Sen</v>
          </cell>
          <cell r="I9261" t="str">
            <v>71302</v>
          </cell>
        </row>
        <row r="9262">
          <cell r="G9262" t="str">
            <v>Xã Bàu Trâm</v>
          </cell>
          <cell r="I9262" t="str">
            <v>71302</v>
          </cell>
        </row>
        <row r="9263">
          <cell r="G9263" t="str">
            <v xml:space="preserve">Xã Xuân Tân   </v>
          </cell>
          <cell r="I9263" t="str">
            <v>71302</v>
          </cell>
        </row>
        <row r="9264">
          <cell r="G9264" t="str">
            <v>Xã Tà Lài</v>
          </cell>
          <cell r="I9264" t="str">
            <v>71303</v>
          </cell>
        </row>
        <row r="9265">
          <cell r="G9265" t="str">
            <v>Xã Trà Cổ</v>
          </cell>
          <cell r="I9265" t="str">
            <v>71303</v>
          </cell>
        </row>
        <row r="9266">
          <cell r="G9266" t="str">
            <v xml:space="preserve">Xã Phú An   </v>
          </cell>
          <cell r="I9266" t="str">
            <v>71303</v>
          </cell>
        </row>
        <row r="9267">
          <cell r="G9267" t="str">
            <v>Xã Phú Lập</v>
          </cell>
          <cell r="I9267" t="str">
            <v>71303</v>
          </cell>
        </row>
        <row r="9268">
          <cell r="G9268" t="str">
            <v xml:space="preserve">Xã Phú Trung </v>
          </cell>
          <cell r="I9268" t="str">
            <v>71303</v>
          </cell>
        </row>
        <row r="9269">
          <cell r="G9269" t="str">
            <v xml:space="preserve">Xã Phú Bình </v>
          </cell>
          <cell r="I9269" t="str">
            <v>71303</v>
          </cell>
        </row>
        <row r="9270">
          <cell r="G9270" t="str">
            <v xml:space="preserve">Thị trấn Tân Phú </v>
          </cell>
          <cell r="I9270" t="str">
            <v>71303</v>
          </cell>
        </row>
        <row r="9271">
          <cell r="G9271" t="str">
            <v>Xã Dak Lua</v>
          </cell>
          <cell r="I9271" t="str">
            <v>71303</v>
          </cell>
        </row>
        <row r="9272">
          <cell r="G9272" t="str">
            <v>Xã Nam Cát Tiên</v>
          </cell>
          <cell r="I9272" t="str">
            <v>71303</v>
          </cell>
        </row>
        <row r="9273">
          <cell r="G9273" t="str">
            <v>Xã Núi Tượng</v>
          </cell>
          <cell r="I9273" t="str">
            <v>71303</v>
          </cell>
        </row>
        <row r="9274">
          <cell r="G9274" t="str">
            <v xml:space="preserve">Xã Phú Sơn        </v>
          </cell>
          <cell r="I9274" t="str">
            <v>71303</v>
          </cell>
        </row>
        <row r="9275">
          <cell r="G9275" t="str">
            <v xml:space="preserve">Xã Phú Thịnh     </v>
          </cell>
          <cell r="I9275" t="str">
            <v>71303</v>
          </cell>
        </row>
        <row r="9276">
          <cell r="G9276" t="str">
            <v xml:space="preserve">Xã Thanh Sơn        </v>
          </cell>
          <cell r="I9276" t="str">
            <v>71303</v>
          </cell>
        </row>
        <row r="9277">
          <cell r="G9277" t="str">
            <v xml:space="preserve">Xã Phú Xuân      </v>
          </cell>
          <cell r="I9277" t="str">
            <v>71303</v>
          </cell>
        </row>
        <row r="9278">
          <cell r="G9278" t="str">
            <v xml:space="preserve">Xã Phú Lộc     </v>
          </cell>
          <cell r="I9278" t="str">
            <v>71303</v>
          </cell>
        </row>
        <row r="9279">
          <cell r="G9279" t="str">
            <v xml:space="preserve">Xã Phú Lâm   </v>
          </cell>
          <cell r="I9279" t="str">
            <v>71303</v>
          </cell>
        </row>
        <row r="9280">
          <cell r="G9280" t="str">
            <v xml:space="preserve">Xã Phú Thanh  </v>
          </cell>
          <cell r="I9280" t="str">
            <v>71303</v>
          </cell>
        </row>
        <row r="9281">
          <cell r="G9281" t="str">
            <v xml:space="preserve">Xã Phú Điền </v>
          </cell>
          <cell r="I9281" t="str">
            <v>71303</v>
          </cell>
        </row>
        <row r="9282">
          <cell r="G9282" t="str">
            <v>Xã Phú Ngọc</v>
          </cell>
          <cell r="I9282" t="str">
            <v>71305</v>
          </cell>
        </row>
        <row r="9283">
          <cell r="G9283" t="str">
            <v>Xã Ngọc Định</v>
          </cell>
          <cell r="I9283" t="str">
            <v>71305</v>
          </cell>
        </row>
        <row r="9284">
          <cell r="G9284" t="str">
            <v xml:space="preserve">Xã Phú Cường     </v>
          </cell>
          <cell r="I9284" t="str">
            <v>71305</v>
          </cell>
        </row>
        <row r="9285">
          <cell r="G9285" t="str">
            <v>Thị trấn Định Quán</v>
          </cell>
          <cell r="I9285" t="str">
            <v>71305</v>
          </cell>
        </row>
        <row r="9286">
          <cell r="G9286" t="str">
            <v xml:space="preserve">Xã Thanh Sơn         </v>
          </cell>
          <cell r="I9286" t="str">
            <v>71305</v>
          </cell>
        </row>
        <row r="9287">
          <cell r="G9287" t="str">
            <v>Xã Phú Tân</v>
          </cell>
          <cell r="I9287" t="str">
            <v>71305</v>
          </cell>
        </row>
        <row r="9288">
          <cell r="G9288" t="str">
            <v xml:space="preserve">Xã Phú Vinh  </v>
          </cell>
          <cell r="I9288" t="str">
            <v>71305</v>
          </cell>
        </row>
        <row r="9289">
          <cell r="G9289" t="str">
            <v>Xã Phú Lợi</v>
          </cell>
          <cell r="I9289" t="str">
            <v>71305</v>
          </cell>
        </row>
        <row r="9290">
          <cell r="G9290" t="str">
            <v xml:space="preserve">Xã Phú Hòa </v>
          </cell>
          <cell r="I9290" t="str">
            <v>71305</v>
          </cell>
        </row>
        <row r="9291">
          <cell r="G9291" t="str">
            <v>Xã La Ngà</v>
          </cell>
          <cell r="I9291" t="str">
            <v>71305</v>
          </cell>
        </row>
        <row r="9292">
          <cell r="G9292" t="str">
            <v>Xã Gia Canh</v>
          </cell>
          <cell r="I9292" t="str">
            <v>71305</v>
          </cell>
        </row>
        <row r="9293">
          <cell r="G9293" t="str">
            <v>Xã Túc Trưng</v>
          </cell>
          <cell r="I9293" t="str">
            <v>71305</v>
          </cell>
        </row>
        <row r="9294">
          <cell r="G9294" t="str">
            <v xml:space="preserve">Xã Phú Túc </v>
          </cell>
          <cell r="I9294" t="str">
            <v>71305</v>
          </cell>
        </row>
        <row r="9295">
          <cell r="G9295" t="str">
            <v>Xã Suối Nho</v>
          </cell>
          <cell r="I9295" t="str">
            <v>71305</v>
          </cell>
        </row>
        <row r="9296">
          <cell r="G9296" t="str">
            <v xml:space="preserve">Xã Hiếu Liêm </v>
          </cell>
          <cell r="I9296" t="str">
            <v>71307</v>
          </cell>
        </row>
        <row r="9297">
          <cell r="G9297" t="str">
            <v>Thị trấn Vĩnh An</v>
          </cell>
          <cell r="I9297" t="str">
            <v>71307</v>
          </cell>
        </row>
        <row r="9298">
          <cell r="G9298" t="str">
            <v xml:space="preserve">Xã Vĩnh Tân   </v>
          </cell>
          <cell r="I9298" t="str">
            <v>71307</v>
          </cell>
        </row>
        <row r="9299">
          <cell r="G9299" t="str">
            <v>Xã Thiện Tân</v>
          </cell>
          <cell r="I9299" t="str">
            <v>71307</v>
          </cell>
        </row>
        <row r="9300">
          <cell r="G9300" t="str">
            <v xml:space="preserve">Xã Tân Bình       </v>
          </cell>
          <cell r="I9300" t="str">
            <v>71307</v>
          </cell>
        </row>
        <row r="9301">
          <cell r="G9301" t="str">
            <v xml:space="preserve">Xã Bình Hòa    </v>
          </cell>
          <cell r="I9301" t="str">
            <v>71307</v>
          </cell>
        </row>
        <row r="9302">
          <cell r="G9302" t="str">
            <v>Xã Mã Đà</v>
          </cell>
          <cell r="I9302" t="str">
            <v>71307</v>
          </cell>
        </row>
        <row r="9303">
          <cell r="G9303" t="str">
            <v>Xã Thạnh Phú</v>
          </cell>
          <cell r="I9303" t="str">
            <v>71307</v>
          </cell>
        </row>
        <row r="9304">
          <cell r="G9304" t="str">
            <v>Xã Phú Lý</v>
          </cell>
          <cell r="I9304" t="str">
            <v>71307</v>
          </cell>
        </row>
        <row r="9305">
          <cell r="G9305" t="str">
            <v>Xã Trị An</v>
          </cell>
          <cell r="I9305" t="str">
            <v>71307</v>
          </cell>
        </row>
        <row r="9306">
          <cell r="G9306" t="str">
            <v xml:space="preserve">Xã Tân An      </v>
          </cell>
          <cell r="I9306" t="str">
            <v>71307</v>
          </cell>
        </row>
        <row r="9307">
          <cell r="G9307" t="str">
            <v xml:space="preserve">Xã Bình Lợi </v>
          </cell>
          <cell r="I9307" t="str">
            <v>71307</v>
          </cell>
        </row>
        <row r="9308">
          <cell r="G9308" t="str">
            <v xml:space="preserve">Xã Bắc Sơn             </v>
          </cell>
          <cell r="I9308" t="str">
            <v>71308</v>
          </cell>
        </row>
        <row r="9309">
          <cell r="G9309" t="str">
            <v>Thị trấn Trảng Bom</v>
          </cell>
          <cell r="I9309" t="str">
            <v>71308</v>
          </cell>
        </row>
        <row r="9310">
          <cell r="G9310" t="str">
            <v>Xã Sông Trầu</v>
          </cell>
          <cell r="I9310" t="str">
            <v>71308</v>
          </cell>
        </row>
        <row r="9311">
          <cell r="G9311" t="str">
            <v>Xã Tây Hòa</v>
          </cell>
          <cell r="I9311" t="str">
            <v>71308</v>
          </cell>
        </row>
        <row r="9312">
          <cell r="G9312" t="str">
            <v xml:space="preserve">Xã Hưng Thịnh    </v>
          </cell>
          <cell r="I9312" t="str">
            <v>71308</v>
          </cell>
        </row>
        <row r="9313">
          <cell r="G9313" t="str">
            <v xml:space="preserve">Xã Thanh Bình     </v>
          </cell>
          <cell r="I9313" t="str">
            <v>71308</v>
          </cell>
        </row>
        <row r="9314">
          <cell r="G9314" t="str">
            <v>Xã Cây Gáo</v>
          </cell>
          <cell r="I9314" t="str">
            <v>71308</v>
          </cell>
        </row>
        <row r="9315">
          <cell r="G9315" t="str">
            <v>Xã Bàu Hàm</v>
          </cell>
          <cell r="I9315" t="str">
            <v>71308</v>
          </cell>
        </row>
        <row r="9316">
          <cell r="G9316" t="str">
            <v>Xã Sông Thao</v>
          </cell>
          <cell r="I9316" t="str">
            <v>71308</v>
          </cell>
        </row>
        <row r="9317">
          <cell r="G9317" t="str">
            <v xml:space="preserve">Xã Đông Hòa  </v>
          </cell>
          <cell r="I9317" t="str">
            <v>71308</v>
          </cell>
        </row>
        <row r="9318">
          <cell r="G9318" t="str">
            <v>Xã Hố Nai 3</v>
          </cell>
          <cell r="I9318" t="str">
            <v>71308</v>
          </cell>
        </row>
        <row r="9319">
          <cell r="G9319" t="str">
            <v xml:space="preserve">Xã Bình Minh          </v>
          </cell>
          <cell r="I9319" t="str">
            <v>71308</v>
          </cell>
        </row>
        <row r="9320">
          <cell r="G9320" t="str">
            <v xml:space="preserve">Xã Trung Hòa     </v>
          </cell>
          <cell r="I9320" t="str">
            <v>71308</v>
          </cell>
        </row>
        <row r="9321">
          <cell r="G9321" t="str">
            <v>Xã Đồi 61</v>
          </cell>
          <cell r="I9321" t="str">
            <v>71308</v>
          </cell>
        </row>
        <row r="9322">
          <cell r="G9322" t="str">
            <v xml:space="preserve">Xã Quảng Tiến  </v>
          </cell>
          <cell r="I9322" t="str">
            <v>71308</v>
          </cell>
        </row>
        <row r="9323">
          <cell r="G9323" t="str">
            <v>Xã Giang Điền</v>
          </cell>
          <cell r="I9323" t="str">
            <v>71308</v>
          </cell>
        </row>
        <row r="9324">
          <cell r="G9324" t="str">
            <v>Xã An Viễn</v>
          </cell>
          <cell r="I9324" t="str">
            <v>71308</v>
          </cell>
        </row>
        <row r="9325">
          <cell r="G9325" t="str">
            <v>Xã Gia Tân 2</v>
          </cell>
          <cell r="I9325" t="str">
            <v>71309</v>
          </cell>
        </row>
        <row r="9326">
          <cell r="G9326" t="str">
            <v>Xã Gia Tân 1</v>
          </cell>
          <cell r="I9326" t="str">
            <v>71309</v>
          </cell>
        </row>
        <row r="9327">
          <cell r="G9327" t="str">
            <v xml:space="preserve">Xã Quang Trung           </v>
          </cell>
          <cell r="I9327" t="str">
            <v>71309</v>
          </cell>
        </row>
        <row r="9328">
          <cell r="G9328" t="str">
            <v xml:space="preserve">Xã Xuân Thiện </v>
          </cell>
          <cell r="I9328" t="str">
            <v>71309</v>
          </cell>
        </row>
        <row r="9329">
          <cell r="G9329" t="str">
            <v>Xã Gia Tân 3</v>
          </cell>
          <cell r="I9329" t="str">
            <v>71309</v>
          </cell>
        </row>
        <row r="9330">
          <cell r="G9330" t="str">
            <v>Xã Gia Kiệm</v>
          </cell>
          <cell r="I9330" t="str">
            <v>71309</v>
          </cell>
        </row>
        <row r="9331">
          <cell r="G9331" t="str">
            <v>Xã Bàu Hàm 2</v>
          </cell>
          <cell r="I9331" t="str">
            <v>71309</v>
          </cell>
        </row>
        <row r="9332">
          <cell r="G9332" t="str">
            <v xml:space="preserve">Xã Hưng Lộc  </v>
          </cell>
          <cell r="I9332" t="str">
            <v>71309</v>
          </cell>
        </row>
        <row r="9333">
          <cell r="G9333" t="str">
            <v>Xã Lộ 25</v>
          </cell>
          <cell r="I9333" t="str">
            <v>71309</v>
          </cell>
        </row>
        <row r="9334">
          <cell r="G9334" t="str">
            <v>Xã Xuân Thạnh</v>
          </cell>
          <cell r="I9334" t="str">
            <v>71309</v>
          </cell>
        </row>
        <row r="9335">
          <cell r="G9335" t="str">
            <v>Xã Xuân Đường</v>
          </cell>
          <cell r="I9335" t="str">
            <v>71311</v>
          </cell>
        </row>
        <row r="9336">
          <cell r="G9336" t="str">
            <v xml:space="preserve">Xã Nhân Nghĩa  </v>
          </cell>
          <cell r="I9336" t="str">
            <v>71311</v>
          </cell>
        </row>
        <row r="9337">
          <cell r="G9337" t="str">
            <v>Xã Thừa Đức</v>
          </cell>
          <cell r="I9337" t="str">
            <v>71311</v>
          </cell>
        </row>
        <row r="9338">
          <cell r="G9338" t="str">
            <v>Xã Xuân Đông</v>
          </cell>
          <cell r="I9338" t="str">
            <v>71311</v>
          </cell>
        </row>
        <row r="9339">
          <cell r="G9339" t="str">
            <v>Xã Sông Nhạn</v>
          </cell>
          <cell r="I9339" t="str">
            <v>71311</v>
          </cell>
        </row>
        <row r="9340">
          <cell r="G9340" t="str">
            <v>Xã Xuân Quế</v>
          </cell>
          <cell r="I9340" t="str">
            <v>71311</v>
          </cell>
        </row>
        <row r="9341">
          <cell r="G9341" t="str">
            <v>Xã Long Giao</v>
          </cell>
          <cell r="I9341" t="str">
            <v>71311</v>
          </cell>
        </row>
        <row r="9342">
          <cell r="G9342" t="str">
            <v xml:space="preserve">Xã Xuân Mỹ </v>
          </cell>
          <cell r="I9342" t="str">
            <v>71311</v>
          </cell>
        </row>
        <row r="9343">
          <cell r="G9343" t="str">
            <v>Xã Bảo Bình</v>
          </cell>
          <cell r="I9343" t="str">
            <v>71311</v>
          </cell>
        </row>
        <row r="9344">
          <cell r="G9344" t="str">
            <v>Xã Xuân Bảo</v>
          </cell>
          <cell r="I9344" t="str">
            <v>71311</v>
          </cell>
        </row>
        <row r="9345">
          <cell r="G9345" t="str">
            <v>Xã Xuân Tây</v>
          </cell>
          <cell r="I9345" t="str">
            <v>71311</v>
          </cell>
        </row>
        <row r="9346">
          <cell r="G9346" t="str">
            <v>Xã Sông Ray</v>
          </cell>
          <cell r="I9346" t="str">
            <v>71311</v>
          </cell>
        </row>
        <row r="9347">
          <cell r="G9347" t="str">
            <v>Xã Lâm San</v>
          </cell>
          <cell r="I9347" t="str">
            <v>71311</v>
          </cell>
        </row>
        <row r="9348">
          <cell r="G9348" t="str">
            <v>Xã Xuân Tâm</v>
          </cell>
          <cell r="I9348" t="str">
            <v>71313</v>
          </cell>
        </row>
        <row r="9349">
          <cell r="G9349" t="str">
            <v xml:space="preserve">Xã Xuân Bắc </v>
          </cell>
          <cell r="I9349" t="str">
            <v>71313</v>
          </cell>
        </row>
        <row r="9350">
          <cell r="G9350" t="str">
            <v xml:space="preserve">Xã Xuân Trường    </v>
          </cell>
          <cell r="I9350" t="str">
            <v>71313</v>
          </cell>
        </row>
        <row r="9351">
          <cell r="G9351" t="str">
            <v xml:space="preserve">Xã Suối Cát </v>
          </cell>
          <cell r="I9351" t="str">
            <v>71313</v>
          </cell>
        </row>
        <row r="9352">
          <cell r="G9352" t="str">
            <v>Xã Bảo Hòa</v>
          </cell>
          <cell r="I9352" t="str">
            <v>71313</v>
          </cell>
        </row>
        <row r="9353">
          <cell r="G9353" t="str">
            <v>Thị trấn Gia Ray</v>
          </cell>
          <cell r="I9353" t="str">
            <v>71313</v>
          </cell>
        </row>
        <row r="9354">
          <cell r="G9354" t="str">
            <v>Xã Suối Cao</v>
          </cell>
          <cell r="I9354" t="str">
            <v>71313</v>
          </cell>
        </row>
        <row r="9355">
          <cell r="G9355" t="str">
            <v xml:space="preserve">Xã Xuân Thành    </v>
          </cell>
          <cell r="I9355" t="str">
            <v>71313</v>
          </cell>
        </row>
        <row r="9356">
          <cell r="G9356" t="str">
            <v xml:space="preserve">Xã Xuân Thọ   </v>
          </cell>
          <cell r="I9356" t="str">
            <v>71313</v>
          </cell>
        </row>
        <row r="9357">
          <cell r="G9357" t="str">
            <v xml:space="preserve">Xã Xuân Hòa         </v>
          </cell>
          <cell r="I9357" t="str">
            <v>71313</v>
          </cell>
        </row>
        <row r="9358">
          <cell r="G9358" t="str">
            <v xml:space="preserve">Xã Xuân Hưng </v>
          </cell>
          <cell r="I9358" t="str">
            <v>71313</v>
          </cell>
        </row>
        <row r="9359">
          <cell r="G9359" t="str">
            <v>Xã Xuân Hiệp</v>
          </cell>
          <cell r="I9359" t="str">
            <v>71313</v>
          </cell>
        </row>
        <row r="9360">
          <cell r="G9360" t="str">
            <v xml:space="preserve">Xã Xuân Phú      </v>
          </cell>
          <cell r="I9360" t="str">
            <v>71313</v>
          </cell>
        </row>
        <row r="9361">
          <cell r="G9361" t="str">
            <v>Xã Xuân Định</v>
          </cell>
          <cell r="I9361" t="str">
            <v>71313</v>
          </cell>
        </row>
        <row r="9362">
          <cell r="G9362" t="str">
            <v>Xã Lang Minh</v>
          </cell>
          <cell r="I9362" t="str">
            <v>71313</v>
          </cell>
        </row>
        <row r="9363">
          <cell r="G9363" t="str">
            <v xml:space="preserve">Xã Long Phước </v>
          </cell>
          <cell r="I9363" t="str">
            <v>71315</v>
          </cell>
        </row>
        <row r="9364">
          <cell r="G9364" t="str">
            <v>Xã An Phước</v>
          </cell>
          <cell r="I9364" t="str">
            <v>71315</v>
          </cell>
        </row>
        <row r="9365">
          <cell r="G9365" t="str">
            <v xml:space="preserve">Xã Bình Sơn       </v>
          </cell>
          <cell r="I9365" t="str">
            <v>71315</v>
          </cell>
        </row>
        <row r="9366">
          <cell r="G9366" t="str">
            <v>Xã Long An</v>
          </cell>
          <cell r="I9366" t="str">
            <v>71315</v>
          </cell>
        </row>
        <row r="9367">
          <cell r="G9367" t="str">
            <v xml:space="preserve">Xã Phước Bình </v>
          </cell>
          <cell r="I9367" t="str">
            <v>71315</v>
          </cell>
        </row>
        <row r="9368">
          <cell r="G9368" t="str">
            <v>Thị trấn Long Thành</v>
          </cell>
          <cell r="I9368" t="str">
            <v>71315</v>
          </cell>
        </row>
        <row r="9369">
          <cell r="G9369" t="str">
            <v xml:space="preserve">Xã Bình An   </v>
          </cell>
          <cell r="I9369" t="str">
            <v>71315</v>
          </cell>
        </row>
        <row r="9370">
          <cell r="G9370" t="str">
            <v>Xã Long Đức</v>
          </cell>
          <cell r="I9370" t="str">
            <v>71315</v>
          </cell>
        </row>
        <row r="9371">
          <cell r="G9371" t="str">
            <v xml:space="preserve">Xã Lộc An    </v>
          </cell>
          <cell r="I9371" t="str">
            <v>71315</v>
          </cell>
        </row>
        <row r="9372">
          <cell r="G9372" t="str">
            <v xml:space="preserve">Xã Tam An </v>
          </cell>
          <cell r="I9372" t="str">
            <v>71315</v>
          </cell>
        </row>
        <row r="9373">
          <cell r="G9373" t="str">
            <v>Xã Cẩm Đường</v>
          </cell>
          <cell r="I9373" t="str">
            <v>71315</v>
          </cell>
        </row>
        <row r="9374">
          <cell r="G9374" t="str">
            <v>Xã Suối Trầu</v>
          </cell>
          <cell r="I9374" t="str">
            <v>71315</v>
          </cell>
        </row>
        <row r="9375">
          <cell r="G9375" t="str">
            <v xml:space="preserve">Xã Bàu Cạn </v>
          </cell>
          <cell r="I9375" t="str">
            <v>71315</v>
          </cell>
        </row>
        <row r="9376">
          <cell r="G9376" t="str">
            <v xml:space="preserve">Xã Tân Hiệp      </v>
          </cell>
          <cell r="I9376" t="str">
            <v>71315</v>
          </cell>
        </row>
        <row r="9377">
          <cell r="G9377" t="str">
            <v xml:space="preserve">Xã Phước Thái </v>
          </cell>
          <cell r="I9377" t="str">
            <v>71315</v>
          </cell>
        </row>
        <row r="9378">
          <cell r="G9378" t="str">
            <v xml:space="preserve">Xã Phú Hội </v>
          </cell>
          <cell r="I9378" t="str">
            <v>71317</v>
          </cell>
        </row>
        <row r="9379">
          <cell r="G9379" t="str">
            <v>Xã Đại Phước</v>
          </cell>
          <cell r="I9379" t="str">
            <v>71317</v>
          </cell>
        </row>
        <row r="9380">
          <cell r="G9380" t="str">
            <v>Xã Phú Thạnh</v>
          </cell>
          <cell r="I9380" t="str">
            <v>71317</v>
          </cell>
        </row>
        <row r="9381">
          <cell r="G9381" t="str">
            <v>Xã Phước Khánh</v>
          </cell>
          <cell r="I9381" t="str">
            <v>71317</v>
          </cell>
        </row>
        <row r="9382">
          <cell r="G9382" t="str">
            <v>Xã Phước Thiền</v>
          </cell>
          <cell r="I9382" t="str">
            <v>71317</v>
          </cell>
        </row>
        <row r="9383">
          <cell r="G9383" t="str">
            <v xml:space="preserve">Xã Long Tân  </v>
          </cell>
          <cell r="I9383" t="str">
            <v>71317</v>
          </cell>
        </row>
        <row r="9384">
          <cell r="G9384" t="str">
            <v xml:space="preserve">Xã Hiệp Phước </v>
          </cell>
          <cell r="I9384" t="str">
            <v>71317</v>
          </cell>
        </row>
        <row r="9385">
          <cell r="G9385" t="str">
            <v>Xã Phú Hữu</v>
          </cell>
          <cell r="I9385" t="str">
            <v>71317</v>
          </cell>
        </row>
        <row r="9386">
          <cell r="G9386" t="str">
            <v xml:space="preserve">Xã Phú Đông </v>
          </cell>
          <cell r="I9386" t="str">
            <v>71317</v>
          </cell>
        </row>
        <row r="9387">
          <cell r="G9387" t="str">
            <v>Xã Long Thọ</v>
          </cell>
          <cell r="I9387" t="str">
            <v>71317</v>
          </cell>
        </row>
        <row r="9388">
          <cell r="G9388" t="str">
            <v>Xã Vĩnh Thanh</v>
          </cell>
          <cell r="I9388" t="str">
            <v>71317</v>
          </cell>
        </row>
        <row r="9389">
          <cell r="G9389" t="str">
            <v xml:space="preserve">Xã Phước An  </v>
          </cell>
          <cell r="I9389" t="str">
            <v>71317</v>
          </cell>
        </row>
        <row r="9390">
          <cell r="G9390" t="str">
            <v>Phường Phú Tài</v>
          </cell>
          <cell r="I9390" t="str">
            <v>71501</v>
          </cell>
        </row>
        <row r="9391">
          <cell r="G9391" t="str">
            <v xml:space="preserve">Xã Tiến Thành  </v>
          </cell>
          <cell r="I9391" t="str">
            <v>71501</v>
          </cell>
        </row>
        <row r="9392">
          <cell r="G9392" t="str">
            <v>Phường Phú Hài</v>
          </cell>
          <cell r="I9392" t="str">
            <v>71501</v>
          </cell>
        </row>
        <row r="9393">
          <cell r="G9393" t="str">
            <v xml:space="preserve">Phường Xuân An </v>
          </cell>
          <cell r="I9393" t="str">
            <v>71501</v>
          </cell>
        </row>
        <row r="9394">
          <cell r="G9394" t="str">
            <v>Phường Lạc Đạo</v>
          </cell>
          <cell r="I9394" t="str">
            <v>71501</v>
          </cell>
        </row>
        <row r="9395">
          <cell r="G9395" t="str">
            <v>Xã Thiện Nghiệp</v>
          </cell>
          <cell r="I9395" t="str">
            <v>71501</v>
          </cell>
        </row>
        <row r="9396">
          <cell r="G9396" t="str">
            <v>Phường Mũi Né</v>
          </cell>
          <cell r="I9396" t="str">
            <v>71501</v>
          </cell>
        </row>
        <row r="9397">
          <cell r="G9397" t="str">
            <v>Phường Hàm Tiến</v>
          </cell>
          <cell r="I9397" t="str">
            <v>71501</v>
          </cell>
        </row>
        <row r="9398">
          <cell r="G9398" t="str">
            <v>Phường Phú Thủy</v>
          </cell>
          <cell r="I9398" t="str">
            <v>71501</v>
          </cell>
        </row>
        <row r="9399">
          <cell r="G9399" t="str">
            <v>Phường Phú Trinh</v>
          </cell>
          <cell r="I9399" t="str">
            <v>71501</v>
          </cell>
        </row>
        <row r="9400">
          <cell r="G9400" t="str">
            <v>Phường Thanh Hải</v>
          </cell>
          <cell r="I9400" t="str">
            <v>71501</v>
          </cell>
        </row>
        <row r="9401">
          <cell r="G9401" t="str">
            <v>Phường Bình Hưng</v>
          </cell>
          <cell r="I9401" t="str">
            <v>71501</v>
          </cell>
        </row>
        <row r="9402">
          <cell r="G9402" t="str">
            <v>Phường Đức Nghĩa</v>
          </cell>
          <cell r="I9402" t="str">
            <v>71501</v>
          </cell>
        </row>
        <row r="9403">
          <cell r="G9403" t="str">
            <v xml:space="preserve">Phường Đức Thắng </v>
          </cell>
          <cell r="I9403" t="str">
            <v>71501</v>
          </cell>
        </row>
        <row r="9404">
          <cell r="G9404" t="str">
            <v>Phường Hưng Long</v>
          </cell>
          <cell r="I9404" t="str">
            <v>71501</v>
          </cell>
        </row>
        <row r="9405">
          <cell r="G9405" t="str">
            <v>Phường Đức Long</v>
          </cell>
          <cell r="I9405" t="str">
            <v>71501</v>
          </cell>
        </row>
        <row r="9406">
          <cell r="G9406" t="str">
            <v>Xã Phong Nẫm</v>
          </cell>
          <cell r="I9406" t="str">
            <v>71501</v>
          </cell>
        </row>
        <row r="9407">
          <cell r="G9407" t="str">
            <v>Xã Tiến Lợi</v>
          </cell>
          <cell r="I9407" t="str">
            <v>71501</v>
          </cell>
        </row>
        <row r="9408">
          <cell r="G9408" t="str">
            <v xml:space="preserve">Xã Phong Phú   </v>
          </cell>
          <cell r="I9408" t="str">
            <v>71503</v>
          </cell>
        </row>
        <row r="9409">
          <cell r="G9409" t="str">
            <v>Thị trấn Phan Rí Cửa</v>
          </cell>
          <cell r="I9409" t="str">
            <v>71503</v>
          </cell>
        </row>
        <row r="9410">
          <cell r="G9410" t="str">
            <v xml:space="preserve">Xã Phú Lạc  </v>
          </cell>
          <cell r="I9410" t="str">
            <v>71503</v>
          </cell>
        </row>
        <row r="9411">
          <cell r="G9411" t="str">
            <v>Xã Chí Công</v>
          </cell>
          <cell r="I9411" t="str">
            <v>71503</v>
          </cell>
        </row>
        <row r="9412">
          <cell r="G9412" t="str">
            <v>Thị trấn Liên Hương</v>
          </cell>
          <cell r="I9412" t="str">
            <v>71503</v>
          </cell>
        </row>
        <row r="9413">
          <cell r="G9413" t="str">
            <v>Xã Phan Dũng</v>
          </cell>
          <cell r="I9413" t="str">
            <v>71503</v>
          </cell>
        </row>
        <row r="9414">
          <cell r="G9414" t="str">
            <v xml:space="preserve">Xã Vĩnh Hảo  </v>
          </cell>
          <cell r="I9414" t="str">
            <v>71503</v>
          </cell>
        </row>
        <row r="9415">
          <cell r="G9415" t="str">
            <v xml:space="preserve">Xã Vĩnh Tân    </v>
          </cell>
          <cell r="I9415" t="str">
            <v>71503</v>
          </cell>
        </row>
        <row r="9416">
          <cell r="G9416" t="str">
            <v>Xã Phước Thể</v>
          </cell>
          <cell r="I9416" t="str">
            <v>71503</v>
          </cell>
        </row>
        <row r="9417">
          <cell r="G9417" t="str">
            <v>Xã Hòa Minh</v>
          </cell>
          <cell r="I9417" t="str">
            <v>71503</v>
          </cell>
        </row>
        <row r="9418">
          <cell r="G9418" t="str">
            <v xml:space="preserve">Xã Bình Thạnh   </v>
          </cell>
          <cell r="I9418" t="str">
            <v>71503</v>
          </cell>
        </row>
        <row r="9419">
          <cell r="G9419" t="str">
            <v xml:space="preserve">Xã Hòa Phú       </v>
          </cell>
          <cell r="I9419" t="str">
            <v>71503</v>
          </cell>
        </row>
        <row r="9420">
          <cell r="G9420" t="str">
            <v xml:space="preserve">Xã Bình An    </v>
          </cell>
          <cell r="I9420" t="str">
            <v>71505</v>
          </cell>
        </row>
        <row r="9421">
          <cell r="G9421" t="str">
            <v>Xã Phan Rí Thành</v>
          </cell>
          <cell r="I9421" t="str">
            <v>71505</v>
          </cell>
        </row>
        <row r="9422">
          <cell r="G9422" t="str">
            <v>Xã Phan Sơn</v>
          </cell>
          <cell r="I9422" t="str">
            <v>71505</v>
          </cell>
        </row>
        <row r="9423">
          <cell r="G9423" t="str">
            <v xml:space="preserve">Xã Hải Ninh   </v>
          </cell>
          <cell r="I9423" t="str">
            <v>71505</v>
          </cell>
        </row>
        <row r="9424">
          <cell r="G9424" t="str">
            <v xml:space="preserve">Thị trấn Lương Sơn </v>
          </cell>
          <cell r="I9424" t="str">
            <v>71505</v>
          </cell>
        </row>
        <row r="9425">
          <cell r="G9425" t="str">
            <v>Xã Phan Hiệp</v>
          </cell>
          <cell r="I9425" t="str">
            <v>71505</v>
          </cell>
        </row>
        <row r="9426">
          <cell r="G9426" t="str">
            <v xml:space="preserve">Xã Hồng Phong        </v>
          </cell>
          <cell r="I9426" t="str">
            <v>71505</v>
          </cell>
        </row>
        <row r="9427">
          <cell r="G9427" t="str">
            <v>Thị trấn Chợ Lầu</v>
          </cell>
          <cell r="I9427" t="str">
            <v>71505</v>
          </cell>
        </row>
        <row r="9428">
          <cell r="G9428" t="str">
            <v>Xã Phan Lâm</v>
          </cell>
          <cell r="I9428" t="str">
            <v>71505</v>
          </cell>
        </row>
        <row r="9429">
          <cell r="G9429" t="str">
            <v>Xã Phan Điền</v>
          </cell>
          <cell r="I9429" t="str">
            <v>71505</v>
          </cell>
        </row>
        <row r="9430">
          <cell r="G9430" t="str">
            <v>Xã Sông Lũy</v>
          </cell>
          <cell r="I9430" t="str">
            <v>71505</v>
          </cell>
        </row>
        <row r="9431">
          <cell r="G9431" t="str">
            <v>Xã Phan Tiến</v>
          </cell>
          <cell r="I9431" t="str">
            <v>71505</v>
          </cell>
        </row>
        <row r="9432">
          <cell r="G9432" t="str">
            <v>Xã Sông Bình</v>
          </cell>
          <cell r="I9432" t="str">
            <v>71505</v>
          </cell>
        </row>
        <row r="9433">
          <cell r="G9433" t="str">
            <v>Xã Phan Hòa</v>
          </cell>
          <cell r="I9433" t="str">
            <v>71505</v>
          </cell>
        </row>
        <row r="9434">
          <cell r="G9434" t="str">
            <v xml:space="preserve">Xã Phan Thanh   </v>
          </cell>
          <cell r="I9434" t="str">
            <v>71505</v>
          </cell>
        </row>
        <row r="9435">
          <cell r="G9435" t="str">
            <v xml:space="preserve">Xã Hồng Thái         </v>
          </cell>
          <cell r="I9435" t="str">
            <v>71505</v>
          </cell>
        </row>
        <row r="9436">
          <cell r="G9436" t="str">
            <v xml:space="preserve">Xã Bình Tân   </v>
          </cell>
          <cell r="I9436" t="str">
            <v>71505</v>
          </cell>
        </row>
        <row r="9437">
          <cell r="G9437" t="str">
            <v xml:space="preserve">Xã Hòa Thắng   </v>
          </cell>
          <cell r="I9437" t="str">
            <v>71505</v>
          </cell>
        </row>
        <row r="9438">
          <cell r="G9438" t="str">
            <v>Xã Hàm Thắng</v>
          </cell>
          <cell r="I9438" t="str">
            <v>71507</v>
          </cell>
        </row>
        <row r="9439">
          <cell r="G9439" t="str">
            <v xml:space="preserve">Xã Đông Tiến  </v>
          </cell>
          <cell r="I9439" t="str">
            <v>71507</v>
          </cell>
        </row>
        <row r="9440">
          <cell r="G9440" t="str">
            <v>Xã Hồng Liêm</v>
          </cell>
          <cell r="I9440" t="str">
            <v>71507</v>
          </cell>
        </row>
        <row r="9441">
          <cell r="G9441" t="str">
            <v>Xã Thuận Minh</v>
          </cell>
          <cell r="I9441" t="str">
            <v>71507</v>
          </cell>
        </row>
        <row r="9442">
          <cell r="G9442" t="str">
            <v xml:space="preserve">Xã Hồng Sơn  </v>
          </cell>
          <cell r="I9442" t="str">
            <v>71507</v>
          </cell>
        </row>
        <row r="9443">
          <cell r="G9443" t="str">
            <v>Xã Hàm Trí</v>
          </cell>
          <cell r="I9443" t="str">
            <v>71507</v>
          </cell>
        </row>
        <row r="9444">
          <cell r="G9444" t="str">
            <v>Xã Hàm Đức</v>
          </cell>
          <cell r="I9444" t="str">
            <v>71507</v>
          </cell>
        </row>
        <row r="9445">
          <cell r="G9445" t="str">
            <v>Xã Hàm Liêm</v>
          </cell>
          <cell r="I9445" t="str">
            <v>71507</v>
          </cell>
        </row>
        <row r="9446">
          <cell r="G9446" t="str">
            <v>Xã Hàm Chính</v>
          </cell>
          <cell r="I9446" t="str">
            <v>71507</v>
          </cell>
        </row>
        <row r="9447">
          <cell r="G9447" t="str">
            <v>Xã Hàm Hiệp</v>
          </cell>
          <cell r="I9447" t="str">
            <v>71507</v>
          </cell>
        </row>
        <row r="9448">
          <cell r="G9448" t="str">
            <v>Xã Đa Mi</v>
          </cell>
          <cell r="I9448" t="str">
            <v>71507</v>
          </cell>
        </row>
        <row r="9449">
          <cell r="G9449" t="str">
            <v>Thị trấn Ma Lâm</v>
          </cell>
          <cell r="I9449" t="str">
            <v>71507</v>
          </cell>
        </row>
        <row r="9450">
          <cell r="G9450" t="str">
            <v>Thị trấn Phú Long</v>
          </cell>
          <cell r="I9450" t="str">
            <v>71507</v>
          </cell>
        </row>
        <row r="9451">
          <cell r="G9451" t="str">
            <v>Xã La Dạ</v>
          </cell>
          <cell r="I9451" t="str">
            <v>71507</v>
          </cell>
        </row>
        <row r="9452">
          <cell r="G9452" t="str">
            <v xml:space="preserve">Xã Thuận Hòa </v>
          </cell>
          <cell r="I9452" t="str">
            <v>71507</v>
          </cell>
        </row>
        <row r="9453">
          <cell r="G9453" t="str">
            <v xml:space="preserve">Xã Đông Giang </v>
          </cell>
          <cell r="I9453" t="str">
            <v>71507</v>
          </cell>
        </row>
        <row r="9454">
          <cell r="G9454" t="str">
            <v>Xã Hàm Phú</v>
          </cell>
          <cell r="I9454" t="str">
            <v>71507</v>
          </cell>
        </row>
        <row r="9455">
          <cell r="G9455" t="str">
            <v>Xã Hàm Minh</v>
          </cell>
          <cell r="I9455" t="str">
            <v>71509</v>
          </cell>
        </row>
        <row r="9456">
          <cell r="G9456" t="str">
            <v>Xã Hàm Cần</v>
          </cell>
          <cell r="I9456" t="str">
            <v>71509</v>
          </cell>
        </row>
        <row r="9457">
          <cell r="G9457" t="str">
            <v>Xã Hàm Cường</v>
          </cell>
          <cell r="I9457" t="str">
            <v>71509</v>
          </cell>
        </row>
        <row r="9458">
          <cell r="G9458" t="str">
            <v>Xã Thuận Quí</v>
          </cell>
          <cell r="I9458" t="str">
            <v>71509</v>
          </cell>
        </row>
        <row r="9459">
          <cell r="G9459" t="str">
            <v>Thị trấn Thuận Nam</v>
          </cell>
          <cell r="I9459" t="str">
            <v>71509</v>
          </cell>
        </row>
        <row r="9460">
          <cell r="G9460" t="str">
            <v>Xã Mỹ Thạnh</v>
          </cell>
          <cell r="I9460" t="str">
            <v>71509</v>
          </cell>
        </row>
        <row r="9461">
          <cell r="G9461" t="str">
            <v>Xã Mương Mán</v>
          </cell>
          <cell r="I9461" t="str">
            <v>71509</v>
          </cell>
        </row>
        <row r="9462">
          <cell r="G9462" t="str">
            <v>Xã Hàm Thạnh</v>
          </cell>
          <cell r="I9462" t="str">
            <v>71509</v>
          </cell>
        </row>
        <row r="9463">
          <cell r="G9463" t="str">
            <v>Xã Hàm Kiệm</v>
          </cell>
          <cell r="I9463" t="str">
            <v>71509</v>
          </cell>
        </row>
        <row r="9464">
          <cell r="G9464" t="str">
            <v>Xã Hàm Mỹ</v>
          </cell>
          <cell r="I9464" t="str">
            <v>71509</v>
          </cell>
        </row>
        <row r="9465">
          <cell r="G9465" t="str">
            <v xml:space="preserve">Xã Tân Lập                     </v>
          </cell>
          <cell r="I9465" t="str">
            <v>71509</v>
          </cell>
        </row>
        <row r="9466">
          <cell r="G9466" t="str">
            <v>Xã Tân Thuận</v>
          </cell>
          <cell r="I9466" t="str">
            <v>71509</v>
          </cell>
        </row>
        <row r="9467">
          <cell r="G9467" t="str">
            <v xml:space="preserve">Xã Tân Thành                  </v>
          </cell>
          <cell r="I9467" t="str">
            <v>71509</v>
          </cell>
        </row>
        <row r="9468">
          <cell r="G9468" t="str">
            <v xml:space="preserve">Xã Đức Phú </v>
          </cell>
          <cell r="I9468" t="str">
            <v>71511</v>
          </cell>
        </row>
        <row r="9469">
          <cell r="G9469" t="str">
            <v>Xã Bắc Ruộng</v>
          </cell>
          <cell r="I9469" t="str">
            <v>71511</v>
          </cell>
        </row>
        <row r="9470">
          <cell r="G9470" t="str">
            <v>Xã Huy Khiêm</v>
          </cell>
          <cell r="I9470" t="str">
            <v>71511</v>
          </cell>
        </row>
        <row r="9471">
          <cell r="G9471" t="str">
            <v>Xã Gia An</v>
          </cell>
          <cell r="I9471" t="str">
            <v>71511</v>
          </cell>
        </row>
        <row r="9472">
          <cell r="G9472" t="str">
            <v xml:space="preserve">Xã Đức Thuận </v>
          </cell>
          <cell r="I9472" t="str">
            <v>71511</v>
          </cell>
        </row>
        <row r="9473">
          <cell r="G9473" t="str">
            <v>Thị trấn Lạc Tánh</v>
          </cell>
          <cell r="I9473" t="str">
            <v>71511</v>
          </cell>
        </row>
        <row r="9474">
          <cell r="G9474" t="str">
            <v>Xã Măng Tố</v>
          </cell>
          <cell r="I9474" t="str">
            <v>71511</v>
          </cell>
        </row>
        <row r="9475">
          <cell r="G9475" t="str">
            <v>Xã Nghị Đức</v>
          </cell>
          <cell r="I9475" t="str">
            <v>71511</v>
          </cell>
        </row>
        <row r="9476">
          <cell r="G9476" t="str">
            <v>Xã La Ngâu</v>
          </cell>
          <cell r="I9476" t="str">
            <v>71511</v>
          </cell>
        </row>
        <row r="9477">
          <cell r="G9477" t="str">
            <v xml:space="preserve">Xã Đức Tân </v>
          </cell>
          <cell r="I9477" t="str">
            <v>71511</v>
          </cell>
        </row>
        <row r="9478">
          <cell r="G9478" t="str">
            <v>Xã Đồng Kho</v>
          </cell>
          <cell r="I9478" t="str">
            <v>71511</v>
          </cell>
        </row>
        <row r="9479">
          <cell r="G9479" t="str">
            <v>Xã Đức Bình</v>
          </cell>
          <cell r="I9479" t="str">
            <v>71511</v>
          </cell>
        </row>
        <row r="9480">
          <cell r="G9480" t="str">
            <v>Xã Gia Huynh</v>
          </cell>
          <cell r="I9480" t="str">
            <v>71511</v>
          </cell>
        </row>
        <row r="9481">
          <cell r="G9481" t="str">
            <v>Xã Suối Kiết</v>
          </cell>
          <cell r="I9481" t="str">
            <v>71511</v>
          </cell>
        </row>
        <row r="9482">
          <cell r="G9482" t="str">
            <v xml:space="preserve">Xã Tân Tiến               </v>
          </cell>
          <cell r="I9482" t="str">
            <v>71513</v>
          </cell>
        </row>
        <row r="9483">
          <cell r="G9483" t="str">
            <v>Phường Phước Hội</v>
          </cell>
          <cell r="I9483" t="str">
            <v>71513</v>
          </cell>
        </row>
        <row r="9484">
          <cell r="G9484" t="str">
            <v>Phường Phước Lộc</v>
          </cell>
          <cell r="I9484" t="str">
            <v>71513</v>
          </cell>
        </row>
        <row r="9485">
          <cell r="G9485" t="str">
            <v xml:space="preserve">Phường Tân Thiện </v>
          </cell>
          <cell r="I9485" t="str">
            <v>71513</v>
          </cell>
        </row>
        <row r="9486">
          <cell r="G9486" t="str">
            <v xml:space="preserve">Phường Tân An    </v>
          </cell>
          <cell r="I9486" t="str">
            <v>71513</v>
          </cell>
        </row>
        <row r="9487">
          <cell r="G9487" t="str">
            <v xml:space="preserve">Phường Bình Tân </v>
          </cell>
          <cell r="I9487" t="str">
            <v>71513</v>
          </cell>
        </row>
        <row r="9488">
          <cell r="G9488" t="str">
            <v xml:space="preserve">Xã Tân Hải </v>
          </cell>
          <cell r="I9488" t="str">
            <v>71513</v>
          </cell>
        </row>
        <row r="9489">
          <cell r="G9489" t="str">
            <v xml:space="preserve">Xã Tân Bình        </v>
          </cell>
          <cell r="I9489" t="str">
            <v>71513</v>
          </cell>
        </row>
        <row r="9490">
          <cell r="G9490" t="str">
            <v xml:space="preserve">Xã Tân Phước </v>
          </cell>
          <cell r="I9490" t="str">
            <v>71513</v>
          </cell>
        </row>
        <row r="9491">
          <cell r="G9491" t="str">
            <v xml:space="preserve">Xã Tân Phúc   </v>
          </cell>
          <cell r="I9491" t="str">
            <v>71514</v>
          </cell>
        </row>
        <row r="9492">
          <cell r="G9492" t="str">
            <v xml:space="preserve">Xã Tân Đức  </v>
          </cell>
          <cell r="I9492" t="str">
            <v>71514</v>
          </cell>
        </row>
        <row r="9493">
          <cell r="G9493" t="str">
            <v xml:space="preserve">Xã Sơn Mỹ </v>
          </cell>
          <cell r="I9493" t="str">
            <v>71514</v>
          </cell>
        </row>
        <row r="9494">
          <cell r="G9494" t="str">
            <v>Thị trấn Tân Minh</v>
          </cell>
          <cell r="I9494" t="str">
            <v>71514</v>
          </cell>
        </row>
        <row r="9495">
          <cell r="G9495" t="str">
            <v>Thị Trấn Tân Nghĩa</v>
          </cell>
          <cell r="I9495" t="str">
            <v>71514</v>
          </cell>
        </row>
        <row r="9496">
          <cell r="G9496" t="str">
            <v>Xã Sông Phan</v>
          </cell>
          <cell r="I9496" t="str">
            <v>71514</v>
          </cell>
        </row>
        <row r="9497">
          <cell r="G9497" t="str">
            <v xml:space="preserve">Xã Tân Thắng </v>
          </cell>
          <cell r="I9497" t="str">
            <v>71514</v>
          </cell>
        </row>
        <row r="9498">
          <cell r="G9498" t="str">
            <v xml:space="preserve">Xã Tân Hà  </v>
          </cell>
          <cell r="I9498" t="str">
            <v>71514</v>
          </cell>
        </row>
        <row r="9499">
          <cell r="G9499" t="str">
            <v xml:space="preserve">Xã Tân Xuân   </v>
          </cell>
          <cell r="I9499" t="str">
            <v>71514</v>
          </cell>
        </row>
        <row r="9500">
          <cell r="G9500" t="str">
            <v>Xã Thắng Hải</v>
          </cell>
          <cell r="I9500" t="str">
            <v>71514</v>
          </cell>
        </row>
        <row r="9501">
          <cell r="G9501" t="str">
            <v xml:space="preserve">Xã Nam Chính  </v>
          </cell>
          <cell r="I9501" t="str">
            <v>71515</v>
          </cell>
        </row>
        <row r="9502">
          <cell r="G9502" t="str">
            <v>Xã Đa Kai</v>
          </cell>
          <cell r="I9502" t="str">
            <v>71515</v>
          </cell>
        </row>
        <row r="9503">
          <cell r="G9503" t="str">
            <v xml:space="preserve">Xã Đức Chính  </v>
          </cell>
          <cell r="I9503" t="str">
            <v>71515</v>
          </cell>
        </row>
        <row r="9504">
          <cell r="G9504" t="str">
            <v xml:space="preserve">Xã Tân Hà   </v>
          </cell>
          <cell r="I9504" t="str">
            <v>71515</v>
          </cell>
        </row>
        <row r="9505">
          <cell r="G9505" t="str">
            <v>Thị trấn Võ Xu</v>
          </cell>
          <cell r="I9505" t="str">
            <v>71515</v>
          </cell>
        </row>
        <row r="9506">
          <cell r="G9506" t="str">
            <v>Thị trấn Đức Tài</v>
          </cell>
          <cell r="I9506" t="str">
            <v>71515</v>
          </cell>
        </row>
        <row r="9507">
          <cell r="G9507" t="str">
            <v>Xã Sùng Nhơn</v>
          </cell>
          <cell r="I9507" t="str">
            <v>71515</v>
          </cell>
        </row>
        <row r="9508">
          <cell r="G9508" t="str">
            <v>Xã Mê Pu</v>
          </cell>
          <cell r="I9508" t="str">
            <v>71515</v>
          </cell>
        </row>
        <row r="9509">
          <cell r="G9509" t="str">
            <v xml:space="preserve">Xã Đức Hạnh  </v>
          </cell>
          <cell r="I9509" t="str">
            <v>71515</v>
          </cell>
        </row>
        <row r="9510">
          <cell r="G9510" t="str">
            <v>Xã Đức Tín</v>
          </cell>
          <cell r="I9510" t="str">
            <v>71515</v>
          </cell>
        </row>
        <row r="9511">
          <cell r="G9511" t="str">
            <v xml:space="preserve">Xã Vũ Hòa </v>
          </cell>
          <cell r="I9511" t="str">
            <v>71515</v>
          </cell>
        </row>
        <row r="9512">
          <cell r="G9512" t="str">
            <v xml:space="preserve">Xã Đông Hà  </v>
          </cell>
          <cell r="I9512" t="str">
            <v>71515</v>
          </cell>
        </row>
        <row r="9513">
          <cell r="G9513" t="str">
            <v xml:space="preserve">Xã Trà Tân  </v>
          </cell>
          <cell r="I9513" t="str">
            <v>71515</v>
          </cell>
        </row>
        <row r="9514">
          <cell r="G9514" t="str">
            <v xml:space="preserve">Xã Tam Thanh    </v>
          </cell>
          <cell r="I9514" t="str">
            <v>71517</v>
          </cell>
        </row>
        <row r="9515">
          <cell r="G9515" t="str">
            <v>Xã Ngũ Phụng</v>
          </cell>
          <cell r="I9515" t="str">
            <v>71517</v>
          </cell>
        </row>
        <row r="9516">
          <cell r="G9516" t="str">
            <v>Xã Long Hải</v>
          </cell>
          <cell r="I9516" t="str">
            <v>71517</v>
          </cell>
        </row>
        <row r="9517">
          <cell r="G9517" t="str">
            <v xml:space="preserve">Phường 1           </v>
          </cell>
          <cell r="I9517" t="str">
            <v>71701</v>
          </cell>
        </row>
        <row r="9518">
          <cell r="G9518" t="str">
            <v>Phường Nguyễn An Ninh</v>
          </cell>
          <cell r="I9518" t="str">
            <v>71701</v>
          </cell>
        </row>
        <row r="9519">
          <cell r="G9519" t="str">
            <v xml:space="preserve">Phường 10           </v>
          </cell>
          <cell r="I9519" t="str">
            <v>71701</v>
          </cell>
        </row>
        <row r="9520">
          <cell r="G9520" t="str">
            <v xml:space="preserve">Xã Long Sơn     </v>
          </cell>
          <cell r="I9520" t="str">
            <v>71701</v>
          </cell>
        </row>
        <row r="9521">
          <cell r="G9521" t="str">
            <v>Phường Thắng Tam</v>
          </cell>
          <cell r="I9521" t="str">
            <v>71701</v>
          </cell>
        </row>
        <row r="9522">
          <cell r="G9522" t="str">
            <v xml:space="preserve">Phường 2          </v>
          </cell>
          <cell r="I9522" t="str">
            <v>71701</v>
          </cell>
        </row>
        <row r="9523">
          <cell r="G9523" t="str">
            <v xml:space="preserve">Phường 3          </v>
          </cell>
          <cell r="I9523" t="str">
            <v>71701</v>
          </cell>
        </row>
        <row r="9524">
          <cell r="G9524" t="str">
            <v xml:space="preserve">Phường 4        </v>
          </cell>
          <cell r="I9524" t="str">
            <v>71701</v>
          </cell>
        </row>
        <row r="9525">
          <cell r="G9525" t="str">
            <v xml:space="preserve">Phường 5        </v>
          </cell>
          <cell r="I9525" t="str">
            <v>71701</v>
          </cell>
        </row>
        <row r="9526">
          <cell r="G9526" t="str">
            <v>Phường Thắng Nhì</v>
          </cell>
          <cell r="I9526" t="str">
            <v>71701</v>
          </cell>
        </row>
        <row r="9527">
          <cell r="G9527" t="str">
            <v xml:space="preserve">Phường 7       </v>
          </cell>
          <cell r="I9527" t="str">
            <v>71701</v>
          </cell>
        </row>
        <row r="9528">
          <cell r="G9528" t="str">
            <v xml:space="preserve">Phường 8      </v>
          </cell>
          <cell r="I9528" t="str">
            <v>71701</v>
          </cell>
        </row>
        <row r="9529">
          <cell r="G9529" t="str">
            <v xml:space="preserve">Phường 9      </v>
          </cell>
          <cell r="I9529" t="str">
            <v>71701</v>
          </cell>
        </row>
        <row r="9530">
          <cell r="G9530" t="str">
            <v>Phường Thắng Nhất</v>
          </cell>
          <cell r="I9530" t="str">
            <v>71701</v>
          </cell>
        </row>
        <row r="9531">
          <cell r="G9531" t="str">
            <v>Phường Rạch Dừa</v>
          </cell>
          <cell r="I9531" t="str">
            <v>71701</v>
          </cell>
        </row>
        <row r="9532">
          <cell r="G9532" t="str">
            <v xml:space="preserve">Phường 11           </v>
          </cell>
          <cell r="I9532" t="str">
            <v>71701</v>
          </cell>
        </row>
        <row r="9533">
          <cell r="G9533" t="str">
            <v xml:space="preserve">Phường 12            </v>
          </cell>
          <cell r="I9533" t="str">
            <v>71701</v>
          </cell>
        </row>
        <row r="9534">
          <cell r="G9534" t="str">
            <v>Phường Phước Hiệp</v>
          </cell>
          <cell r="I9534" t="str">
            <v>71703</v>
          </cell>
        </row>
        <row r="9535">
          <cell r="G9535" t="str">
            <v>Phường Long Toàn</v>
          </cell>
          <cell r="I9535" t="str">
            <v>71703</v>
          </cell>
        </row>
        <row r="9536">
          <cell r="G9536" t="str">
            <v>Phường Phước Hưng</v>
          </cell>
          <cell r="I9536" t="str">
            <v>71703</v>
          </cell>
        </row>
        <row r="9537">
          <cell r="G9537" t="str">
            <v>Phường Phước Nguyên</v>
          </cell>
          <cell r="I9537" t="str">
            <v>71703</v>
          </cell>
        </row>
        <row r="9538">
          <cell r="G9538" t="str">
            <v>Phường Long Tâm</v>
          </cell>
          <cell r="I9538" t="str">
            <v>71703</v>
          </cell>
        </row>
        <row r="9539">
          <cell r="G9539" t="str">
            <v>Phường Phước Trung</v>
          </cell>
          <cell r="I9539" t="str">
            <v>71703</v>
          </cell>
        </row>
        <row r="9540">
          <cell r="G9540" t="str">
            <v>Phường Long Hương</v>
          </cell>
          <cell r="I9540" t="str">
            <v>71703</v>
          </cell>
        </row>
        <row r="9541">
          <cell r="G9541" t="str">
            <v>Phường Kim Dinh</v>
          </cell>
          <cell r="I9541" t="str">
            <v>71703</v>
          </cell>
        </row>
        <row r="9542">
          <cell r="G9542" t="str">
            <v xml:space="preserve">Xã Tân Hưng          </v>
          </cell>
          <cell r="I9542" t="str">
            <v>71703</v>
          </cell>
        </row>
        <row r="9543">
          <cell r="G9543" t="str">
            <v xml:space="preserve">Xã Long Phước  </v>
          </cell>
          <cell r="I9543" t="str">
            <v>71703</v>
          </cell>
        </row>
        <row r="9544">
          <cell r="G9544" t="str">
            <v xml:space="preserve">Xã Hòa Long </v>
          </cell>
          <cell r="I9544" t="str">
            <v>71703</v>
          </cell>
        </row>
        <row r="9545">
          <cell r="G9545" t="str">
            <v>Xã Bàu Chinh</v>
          </cell>
          <cell r="I9545" t="str">
            <v>71705</v>
          </cell>
        </row>
        <row r="9546">
          <cell r="G9546" t="str">
            <v xml:space="preserve">Xã Bình Trung    </v>
          </cell>
          <cell r="I9546" t="str">
            <v>71705</v>
          </cell>
        </row>
        <row r="9547">
          <cell r="G9547" t="str">
            <v>Thị trấn Ngãi Giao</v>
          </cell>
          <cell r="I9547" t="str">
            <v>71705</v>
          </cell>
        </row>
        <row r="9548">
          <cell r="G9548" t="str">
            <v xml:space="preserve">Xã Sơn Bình   </v>
          </cell>
          <cell r="I9548" t="str">
            <v>71705</v>
          </cell>
        </row>
        <row r="9549">
          <cell r="G9549" t="str">
            <v>Xã Láng Lớn</v>
          </cell>
          <cell r="I9549" t="str">
            <v>71705</v>
          </cell>
        </row>
        <row r="9550">
          <cell r="G9550" t="str">
            <v>Xã Đá Bạc</v>
          </cell>
          <cell r="I9550" t="str">
            <v>71705</v>
          </cell>
        </row>
        <row r="9551">
          <cell r="G9551" t="str">
            <v>Xã Bình Ba</v>
          </cell>
          <cell r="I9551" t="str">
            <v>71705</v>
          </cell>
        </row>
        <row r="9552">
          <cell r="G9552" t="str">
            <v>Xã Suối Nghệ</v>
          </cell>
          <cell r="I9552" t="str">
            <v>71705</v>
          </cell>
        </row>
        <row r="9553">
          <cell r="G9553" t="str">
            <v xml:space="preserve">Xã Xuân Sơn      </v>
          </cell>
          <cell r="I9553" t="str">
            <v>71705</v>
          </cell>
        </row>
        <row r="9554">
          <cell r="G9554" t="str">
            <v>Xã Bình Giã</v>
          </cell>
          <cell r="I9554" t="str">
            <v>71705</v>
          </cell>
        </row>
        <row r="9555">
          <cell r="G9555" t="str">
            <v>Xã Xà Bang</v>
          </cell>
          <cell r="I9555" t="str">
            <v>71705</v>
          </cell>
        </row>
        <row r="9556">
          <cell r="G9556" t="str">
            <v>Xã Cù Bị</v>
          </cell>
          <cell r="I9556" t="str">
            <v>71705</v>
          </cell>
        </row>
        <row r="9557">
          <cell r="G9557" t="str">
            <v xml:space="preserve">Xã Quảng Thành   </v>
          </cell>
          <cell r="I9557" t="str">
            <v>71705</v>
          </cell>
        </row>
        <row r="9558">
          <cell r="G9558" t="str">
            <v xml:space="preserve">Xã Kim Long </v>
          </cell>
          <cell r="I9558" t="str">
            <v>71705</v>
          </cell>
        </row>
        <row r="9559">
          <cell r="G9559" t="str">
            <v>Xã Suối Rao</v>
          </cell>
          <cell r="I9559" t="str">
            <v>71705</v>
          </cell>
        </row>
        <row r="9560">
          <cell r="G9560" t="str">
            <v xml:space="preserve">Xã Nghĩa Thành </v>
          </cell>
          <cell r="I9560" t="str">
            <v>71705</v>
          </cell>
        </row>
        <row r="9561">
          <cell r="G9561" t="str">
            <v>Xã Xuyên Mộc</v>
          </cell>
          <cell r="I9561" t="str">
            <v>71707</v>
          </cell>
        </row>
        <row r="9562">
          <cell r="G9562" t="str">
            <v xml:space="preserve">Xã Phước Tân    </v>
          </cell>
          <cell r="I9562" t="str">
            <v>71707</v>
          </cell>
        </row>
        <row r="9563">
          <cell r="G9563" t="str">
            <v xml:space="preserve">Xã Hòa Bình              </v>
          </cell>
          <cell r="I9563" t="str">
            <v>71707</v>
          </cell>
        </row>
        <row r="9564">
          <cell r="G9564" t="str">
            <v>Xã Bưng Riềng</v>
          </cell>
          <cell r="I9564" t="str">
            <v>71707</v>
          </cell>
        </row>
        <row r="9565">
          <cell r="G9565" t="str">
            <v>Thị trấn Phước Bửu</v>
          </cell>
          <cell r="I9565" t="str">
            <v>71707</v>
          </cell>
        </row>
        <row r="9566">
          <cell r="G9566" t="str">
            <v xml:space="preserve">Xã Phước Thuận  </v>
          </cell>
          <cell r="I9566" t="str">
            <v>71707</v>
          </cell>
        </row>
        <row r="9567">
          <cell r="G9567" t="str">
            <v>Xã Bông Trang</v>
          </cell>
          <cell r="I9567" t="str">
            <v>71707</v>
          </cell>
        </row>
        <row r="9568">
          <cell r="G9568" t="str">
            <v xml:space="preserve">Xã Tân Lâm </v>
          </cell>
          <cell r="I9568" t="str">
            <v>71707</v>
          </cell>
        </row>
        <row r="9569">
          <cell r="G9569" t="str">
            <v>Xã Bàu Lâm</v>
          </cell>
          <cell r="I9569" t="str">
            <v>71707</v>
          </cell>
        </row>
        <row r="9570">
          <cell r="G9570" t="str">
            <v>Xã Hòa Hưng</v>
          </cell>
          <cell r="I9570" t="str">
            <v>71707</v>
          </cell>
        </row>
        <row r="9571">
          <cell r="G9571" t="str">
            <v xml:space="preserve">Xã Hòa Hiệp   </v>
          </cell>
          <cell r="I9571" t="str">
            <v>71707</v>
          </cell>
        </row>
        <row r="9572">
          <cell r="G9572" t="str">
            <v xml:space="preserve">Xã Hòa Hội  </v>
          </cell>
          <cell r="I9572" t="str">
            <v>71707</v>
          </cell>
        </row>
        <row r="9573">
          <cell r="G9573" t="str">
            <v xml:space="preserve">Xã Bình Châu </v>
          </cell>
          <cell r="I9573" t="str">
            <v>71707</v>
          </cell>
        </row>
        <row r="9574">
          <cell r="G9574" t="str">
            <v>Thị trấn Phú Mỹ</v>
          </cell>
          <cell r="I9574" t="str">
            <v>71709</v>
          </cell>
        </row>
        <row r="9575">
          <cell r="G9575" t="str">
            <v>Xã Sông Xoài</v>
          </cell>
          <cell r="I9575" t="str">
            <v>71709</v>
          </cell>
        </row>
        <row r="9576">
          <cell r="G9576" t="str">
            <v xml:space="preserve">Xã Tân Hải  </v>
          </cell>
          <cell r="I9576" t="str">
            <v>71709</v>
          </cell>
        </row>
        <row r="9577">
          <cell r="G9577" t="str">
            <v xml:space="preserve">Xã Tân Hòa        </v>
          </cell>
          <cell r="I9577" t="str">
            <v>71709</v>
          </cell>
        </row>
        <row r="9578">
          <cell r="G9578" t="str">
            <v xml:space="preserve">Xã Phước Hòa    </v>
          </cell>
          <cell r="I9578" t="str">
            <v>71709</v>
          </cell>
        </row>
        <row r="9579">
          <cell r="G9579" t="str">
            <v xml:space="preserve">Xã Tân Phước  </v>
          </cell>
          <cell r="I9579" t="str">
            <v>71709</v>
          </cell>
        </row>
        <row r="9580">
          <cell r="G9580" t="str">
            <v>Xã Mỹ Xuân</v>
          </cell>
          <cell r="I9580" t="str">
            <v>71709</v>
          </cell>
        </row>
        <row r="9581">
          <cell r="G9581" t="str">
            <v>Xã Hắc Dịch</v>
          </cell>
          <cell r="I9581" t="str">
            <v>71709</v>
          </cell>
        </row>
        <row r="9582">
          <cell r="G9582" t="str">
            <v>Xã Châu Pha</v>
          </cell>
          <cell r="I9582" t="str">
            <v>71709</v>
          </cell>
        </row>
        <row r="9583">
          <cell r="G9583" t="str">
            <v>Xã Tóc Tiên</v>
          </cell>
          <cell r="I9583" t="str">
            <v>71709</v>
          </cell>
        </row>
        <row r="9584">
          <cell r="G9584" t="str">
            <v>Thị trấn Long Hải</v>
          </cell>
          <cell r="I9584" t="str">
            <v>71711</v>
          </cell>
        </row>
        <row r="9585">
          <cell r="G9585" t="str">
            <v>Xã An Ngãi</v>
          </cell>
          <cell r="I9585" t="str">
            <v>71711</v>
          </cell>
        </row>
        <row r="9586">
          <cell r="G9586" t="str">
            <v>Xã Phước Tỉnh</v>
          </cell>
          <cell r="I9586" t="str">
            <v>71711</v>
          </cell>
        </row>
        <row r="9587">
          <cell r="G9587" t="str">
            <v>Thị trấn Long Điền</v>
          </cell>
          <cell r="I9587" t="str">
            <v>71711</v>
          </cell>
        </row>
        <row r="9588">
          <cell r="G9588" t="str">
            <v xml:space="preserve">Xã Tam Phước </v>
          </cell>
          <cell r="I9588" t="str">
            <v>71711</v>
          </cell>
        </row>
        <row r="9589">
          <cell r="G9589" t="str">
            <v>Xã An Nhứt</v>
          </cell>
          <cell r="I9589" t="str">
            <v>71711</v>
          </cell>
        </row>
        <row r="9590">
          <cell r="G9590" t="str">
            <v xml:space="preserve">Xã Phước Hưng </v>
          </cell>
          <cell r="I9590" t="str">
            <v>71711</v>
          </cell>
        </row>
        <row r="9591">
          <cell r="G9591" t="str">
            <v>Xã Long Mỹ</v>
          </cell>
          <cell r="I9591" t="str">
            <v>71712</v>
          </cell>
        </row>
        <row r="9592">
          <cell r="G9592" t="str">
            <v>Xã Láng Dài</v>
          </cell>
          <cell r="I9592" t="str">
            <v>71712</v>
          </cell>
        </row>
        <row r="9593">
          <cell r="G9593" t="str">
            <v>Thị trấn Đất Đỏ</v>
          </cell>
          <cell r="I9593" t="str">
            <v>71712</v>
          </cell>
        </row>
        <row r="9594">
          <cell r="G9594" t="str">
            <v>Xã Phước Long Thọ</v>
          </cell>
          <cell r="I9594" t="str">
            <v>71712</v>
          </cell>
        </row>
        <row r="9595">
          <cell r="G9595" t="str">
            <v>Xã Phước Hội</v>
          </cell>
          <cell r="I9595" t="str">
            <v>71712</v>
          </cell>
        </row>
        <row r="9596">
          <cell r="G9596" t="str">
            <v>Thị Trấn Phước Hải</v>
          </cell>
          <cell r="I9596" t="str">
            <v>71712</v>
          </cell>
        </row>
        <row r="9597">
          <cell r="G9597" t="str">
            <v xml:space="preserve">Xã Long Tân   </v>
          </cell>
          <cell r="I9597" t="str">
            <v>71712</v>
          </cell>
        </row>
        <row r="9598">
          <cell r="G9598" t="str">
            <v xml:space="preserve">Xã Lộc An     </v>
          </cell>
          <cell r="I9598" t="str">
            <v>71712</v>
          </cell>
        </row>
        <row r="9599">
          <cell r="G9599" t="str">
            <v>Thị trấn Côn Đảo</v>
          </cell>
          <cell r="I9599" t="str">
            <v>71713</v>
          </cell>
        </row>
        <row r="9600">
          <cell r="G9600" t="str">
            <v>Xã Hướng Thọ Phú</v>
          </cell>
          <cell r="I9600" t="str">
            <v>80101</v>
          </cell>
        </row>
        <row r="9601">
          <cell r="G9601" t="str">
            <v xml:space="preserve">Phường 3           </v>
          </cell>
          <cell r="I9601" t="str">
            <v>80101</v>
          </cell>
        </row>
        <row r="9602">
          <cell r="G9602" t="str">
            <v>Xã Nhơn Thạnh Trung</v>
          </cell>
          <cell r="I9602" t="str">
            <v>80101</v>
          </cell>
        </row>
        <row r="9603">
          <cell r="G9603" t="str">
            <v xml:space="preserve">Phường 5         </v>
          </cell>
          <cell r="I9603" t="str">
            <v>80101</v>
          </cell>
        </row>
        <row r="9604">
          <cell r="G9604" t="str">
            <v>Xã An Vĩnh Ngãi</v>
          </cell>
          <cell r="I9604" t="str">
            <v>80101</v>
          </cell>
        </row>
        <row r="9605">
          <cell r="G9605" t="str">
            <v xml:space="preserve">Phường 2           </v>
          </cell>
          <cell r="I9605" t="str">
            <v>80101</v>
          </cell>
        </row>
        <row r="9606">
          <cell r="G9606" t="str">
            <v xml:space="preserve">Phường 4         </v>
          </cell>
          <cell r="I9606" t="str">
            <v>80101</v>
          </cell>
        </row>
        <row r="9607">
          <cell r="G9607" t="str">
            <v xml:space="preserve">Phường 1            </v>
          </cell>
          <cell r="I9607" t="str">
            <v>80101</v>
          </cell>
        </row>
        <row r="9608">
          <cell r="G9608" t="str">
            <v xml:space="preserve">Phường 7        </v>
          </cell>
          <cell r="I9608" t="str">
            <v>80101</v>
          </cell>
        </row>
        <row r="9609">
          <cell r="G9609" t="str">
            <v xml:space="preserve">Phường 6        </v>
          </cell>
          <cell r="I9609" t="str">
            <v>80101</v>
          </cell>
        </row>
        <row r="9610">
          <cell r="G9610" t="str">
            <v>Xã Lợi Bình Nhơn</v>
          </cell>
          <cell r="I9610" t="str">
            <v>80101</v>
          </cell>
        </row>
        <row r="9611">
          <cell r="G9611" t="str">
            <v>Xã Bình Tâm</v>
          </cell>
          <cell r="I9611" t="str">
            <v>80101</v>
          </cell>
        </row>
        <row r="9612">
          <cell r="G9612" t="str">
            <v>Phường Khánh Hậu</v>
          </cell>
          <cell r="I9612" t="str">
            <v>80101</v>
          </cell>
        </row>
        <row r="9613">
          <cell r="G9613" t="str">
            <v>Phường Tân Khánh</v>
          </cell>
          <cell r="I9613" t="str">
            <v>80101</v>
          </cell>
        </row>
        <row r="9614">
          <cell r="G9614" t="str">
            <v xml:space="preserve">Xã Vĩnh Thạnh </v>
          </cell>
          <cell r="I9614" t="str">
            <v>80103</v>
          </cell>
        </row>
        <row r="9615">
          <cell r="G9615" t="str">
            <v>Thị trấn Tân Hưng</v>
          </cell>
          <cell r="I9615" t="str">
            <v>80103</v>
          </cell>
        </row>
        <row r="9616">
          <cell r="G9616" t="str">
            <v>Xã Hưng Hà</v>
          </cell>
          <cell r="I9616" t="str">
            <v>80103</v>
          </cell>
        </row>
        <row r="9617">
          <cell r="G9617" t="str">
            <v>Xã Hưng Điền B</v>
          </cell>
          <cell r="I9617" t="str">
            <v>80103</v>
          </cell>
        </row>
        <row r="9618">
          <cell r="G9618" t="str">
            <v>Xã Hưng Điền</v>
          </cell>
          <cell r="I9618" t="str">
            <v>80103</v>
          </cell>
        </row>
        <row r="9619">
          <cell r="G9619" t="str">
            <v>Xã Thạnh Hưng</v>
          </cell>
          <cell r="I9619" t="str">
            <v>80103</v>
          </cell>
        </row>
        <row r="9620">
          <cell r="G9620" t="str">
            <v>Xã Hưng Thạnh</v>
          </cell>
          <cell r="I9620" t="str">
            <v>80103</v>
          </cell>
        </row>
        <row r="9621">
          <cell r="G9621" t="str">
            <v>Xã Vĩnh Châu B</v>
          </cell>
          <cell r="I9621" t="str">
            <v>80103</v>
          </cell>
        </row>
        <row r="9622">
          <cell r="G9622" t="str">
            <v xml:space="preserve">Xã Vĩnh Lợi </v>
          </cell>
          <cell r="I9622" t="str">
            <v>80103</v>
          </cell>
        </row>
        <row r="9623">
          <cell r="G9623" t="str">
            <v>Xã Vĩnh Đại</v>
          </cell>
          <cell r="I9623" t="str">
            <v>80103</v>
          </cell>
        </row>
        <row r="9624">
          <cell r="G9624" t="str">
            <v>Xã Vĩnh Châu A</v>
          </cell>
          <cell r="I9624" t="str">
            <v>80103</v>
          </cell>
        </row>
        <row r="9625">
          <cell r="G9625" t="str">
            <v>Xã Vĩnh Bửu</v>
          </cell>
          <cell r="I9625" t="str">
            <v>80103</v>
          </cell>
        </row>
        <row r="9626">
          <cell r="G9626" t="str">
            <v>Xã Vĩnh Trị</v>
          </cell>
          <cell r="I9626" t="str">
            <v>80105</v>
          </cell>
        </row>
        <row r="9627">
          <cell r="G9627" t="str">
            <v>Thị trấn Vĩnh Hưng</v>
          </cell>
          <cell r="I9627" t="str">
            <v>80105</v>
          </cell>
        </row>
        <row r="9628">
          <cell r="G9628" t="str">
            <v>Xã Thái Bình Trung</v>
          </cell>
          <cell r="I9628" t="str">
            <v>80105</v>
          </cell>
        </row>
        <row r="9629">
          <cell r="G9629" t="str">
            <v>Xã Hưng Điền A</v>
          </cell>
          <cell r="I9629" t="str">
            <v>80105</v>
          </cell>
        </row>
        <row r="9630">
          <cell r="G9630" t="str">
            <v>Xã Khánh Hưng</v>
          </cell>
          <cell r="I9630" t="str">
            <v>80105</v>
          </cell>
        </row>
        <row r="9631">
          <cell r="G9631" t="str">
            <v>Xã Thái Trị</v>
          </cell>
          <cell r="I9631" t="str">
            <v>80105</v>
          </cell>
        </row>
        <row r="9632">
          <cell r="G9632" t="str">
            <v>Xã Vĩnh Bình</v>
          </cell>
          <cell r="I9632" t="str">
            <v>80105</v>
          </cell>
        </row>
        <row r="9633">
          <cell r="G9633" t="str">
            <v xml:space="preserve">Xã Vĩnh Thuận </v>
          </cell>
          <cell r="I9633" t="str">
            <v>80105</v>
          </cell>
        </row>
        <row r="9634">
          <cell r="G9634" t="str">
            <v>Xã Tuyên Bình</v>
          </cell>
          <cell r="I9634" t="str">
            <v>80105</v>
          </cell>
        </row>
        <row r="9635">
          <cell r="G9635" t="str">
            <v>Xã Tuyên Bình Tây</v>
          </cell>
          <cell r="I9635" t="str">
            <v>80105</v>
          </cell>
        </row>
        <row r="9636">
          <cell r="G9636" t="str">
            <v>Xã Bình Hòa Đông</v>
          </cell>
          <cell r="I9636" t="str">
            <v>80107</v>
          </cell>
        </row>
        <row r="9637">
          <cell r="G9637" t="str">
            <v xml:space="preserve">Xã Tân Thành                   </v>
          </cell>
          <cell r="I9637" t="str">
            <v>80107</v>
          </cell>
        </row>
        <row r="9638">
          <cell r="G9638" t="str">
            <v>Xã Bình Hòa Tây</v>
          </cell>
          <cell r="I9638" t="str">
            <v>80107</v>
          </cell>
        </row>
        <row r="9639">
          <cell r="G9639" t="str">
            <v xml:space="preserve">Xã Bình Thạnh    </v>
          </cell>
          <cell r="I9639" t="str">
            <v>80107</v>
          </cell>
        </row>
        <row r="9640">
          <cell r="G9640" t="str">
            <v>Xã Bình Hòa Trung</v>
          </cell>
          <cell r="I9640" t="str">
            <v>80107</v>
          </cell>
        </row>
        <row r="9641">
          <cell r="G9641" t="str">
            <v>Xã Bình Phong Thạnh</v>
          </cell>
          <cell r="I9641" t="str">
            <v>80107</v>
          </cell>
        </row>
        <row r="9642">
          <cell r="G9642" t="str">
            <v xml:space="preserve">Xã Tân Lập                      </v>
          </cell>
          <cell r="I9642" t="str">
            <v>80107</v>
          </cell>
        </row>
        <row r="9643">
          <cell r="G9643" t="str">
            <v>Xã Nhơn Hòa</v>
          </cell>
          <cell r="I9643" t="str">
            <v>80109</v>
          </cell>
        </row>
        <row r="9644">
          <cell r="G9644" t="str">
            <v>Xã Nhơn Hòa Lập</v>
          </cell>
          <cell r="I9644" t="str">
            <v>80109</v>
          </cell>
        </row>
        <row r="9645">
          <cell r="G9645" t="str">
            <v xml:space="preserve">Xã Tân Thành                    </v>
          </cell>
          <cell r="I9645" t="str">
            <v>80109</v>
          </cell>
        </row>
        <row r="9646">
          <cell r="G9646" t="str">
            <v xml:space="preserve">Xã Tân Hòa         </v>
          </cell>
          <cell r="I9646" t="str">
            <v>80109</v>
          </cell>
        </row>
        <row r="9647">
          <cell r="G9647" t="str">
            <v>Thị trấn Tân Thạnh</v>
          </cell>
          <cell r="I9647" t="str">
            <v>80109</v>
          </cell>
        </row>
        <row r="9648">
          <cell r="G9648" t="str">
            <v>Xã Bắc Hòa</v>
          </cell>
          <cell r="I9648" t="str">
            <v>80109</v>
          </cell>
        </row>
        <row r="9649">
          <cell r="G9649" t="str">
            <v>Xã Hậu Thạnh Tây</v>
          </cell>
          <cell r="I9649" t="str">
            <v>80109</v>
          </cell>
        </row>
        <row r="9650">
          <cell r="G9650" t="str">
            <v xml:space="preserve">Xã Tân Lập                       </v>
          </cell>
          <cell r="I9650" t="str">
            <v>80109</v>
          </cell>
        </row>
        <row r="9651">
          <cell r="G9651" t="str">
            <v>Xã Hậu Thạnh Đông</v>
          </cell>
          <cell r="I9651" t="str">
            <v>80109</v>
          </cell>
        </row>
        <row r="9652">
          <cell r="G9652" t="str">
            <v>Xã Kiến Bình</v>
          </cell>
          <cell r="I9652" t="str">
            <v>80109</v>
          </cell>
        </row>
        <row r="9653">
          <cell r="G9653" t="str">
            <v xml:space="preserve">Xã Tân Bình         </v>
          </cell>
          <cell r="I9653" t="str">
            <v>80109</v>
          </cell>
        </row>
        <row r="9654">
          <cell r="G9654" t="str">
            <v xml:space="preserve">Xã Tân Ninh  </v>
          </cell>
          <cell r="I9654" t="str">
            <v>80109</v>
          </cell>
        </row>
        <row r="9655">
          <cell r="G9655" t="str">
            <v>Xã Nhơn Ninh</v>
          </cell>
          <cell r="I9655" t="str">
            <v>80109</v>
          </cell>
        </row>
        <row r="9656">
          <cell r="G9656" t="str">
            <v xml:space="preserve">Xã Thạnh Phú </v>
          </cell>
          <cell r="I9656" t="str">
            <v>80111</v>
          </cell>
        </row>
        <row r="9657">
          <cell r="G9657" t="str">
            <v>Xã Thạnh Phước</v>
          </cell>
          <cell r="I9657" t="str">
            <v>80111</v>
          </cell>
        </row>
        <row r="9658">
          <cell r="G9658" t="str">
            <v>Xã Thủy Tây</v>
          </cell>
          <cell r="I9658" t="str">
            <v>80111</v>
          </cell>
        </row>
        <row r="9659">
          <cell r="G9659" t="str">
            <v>Thị trấn Thạnh Hóa</v>
          </cell>
          <cell r="I9659" t="str">
            <v>80111</v>
          </cell>
        </row>
        <row r="9660">
          <cell r="G9660" t="str">
            <v xml:space="preserve">Xã Tân Hiệp       </v>
          </cell>
          <cell r="I9660" t="str">
            <v>80111</v>
          </cell>
        </row>
        <row r="9661">
          <cell r="G9661" t="str">
            <v>Xã Thuận Bình</v>
          </cell>
          <cell r="I9661" t="str">
            <v>80111</v>
          </cell>
        </row>
        <row r="9662">
          <cell r="G9662" t="str">
            <v>Xã Thuận Nghĩa Hòa</v>
          </cell>
          <cell r="I9662" t="str">
            <v>80111</v>
          </cell>
        </row>
        <row r="9663">
          <cell r="G9663" t="str">
            <v>Xã Thủy Đông</v>
          </cell>
          <cell r="I9663" t="str">
            <v>80111</v>
          </cell>
        </row>
        <row r="9664">
          <cell r="G9664" t="str">
            <v>Xã Tân Tây</v>
          </cell>
          <cell r="I9664" t="str">
            <v>80111</v>
          </cell>
        </row>
        <row r="9665">
          <cell r="G9665" t="str">
            <v xml:space="preserve">Xã Tân Đông </v>
          </cell>
          <cell r="I9665" t="str">
            <v>80111</v>
          </cell>
        </row>
        <row r="9666">
          <cell r="G9666" t="str">
            <v xml:space="preserve">Xã Thạnh An </v>
          </cell>
          <cell r="I9666" t="str">
            <v>80111</v>
          </cell>
        </row>
        <row r="9667">
          <cell r="G9667" t="str">
            <v>Xã Mỹ Thạnh Tây</v>
          </cell>
          <cell r="I9667" t="str">
            <v>80113</v>
          </cell>
        </row>
        <row r="9668">
          <cell r="G9668" t="str">
            <v>Thị trấn Đông Thành</v>
          </cell>
          <cell r="I9668" t="str">
            <v>80113</v>
          </cell>
        </row>
        <row r="9669">
          <cell r="G9669" t="str">
            <v>Xã Mỹ Thạnh Đông</v>
          </cell>
          <cell r="I9669" t="str">
            <v>80113</v>
          </cell>
        </row>
        <row r="9670">
          <cell r="G9670" t="str">
            <v>Xã Bình Hòa Nam</v>
          </cell>
          <cell r="I9670" t="str">
            <v>80113</v>
          </cell>
        </row>
        <row r="9671">
          <cell r="G9671" t="str">
            <v>Xã Mỹ Quý Đông</v>
          </cell>
          <cell r="I9671" t="str">
            <v>80113</v>
          </cell>
        </row>
        <row r="9672">
          <cell r="G9672" t="str">
            <v>Xã Mỹ Thạnh Bắc</v>
          </cell>
          <cell r="I9672" t="str">
            <v>80113</v>
          </cell>
        </row>
        <row r="9673">
          <cell r="G9673" t="str">
            <v>Xã Mỹ Quý Tây</v>
          </cell>
          <cell r="I9673" t="str">
            <v>80113</v>
          </cell>
        </row>
        <row r="9674">
          <cell r="G9674" t="str">
            <v xml:space="preserve">Xã Bình Thành   </v>
          </cell>
          <cell r="I9674" t="str">
            <v>80113</v>
          </cell>
        </row>
        <row r="9675">
          <cell r="G9675" t="str">
            <v>Xã Bình Hòa Bắc</v>
          </cell>
          <cell r="I9675" t="str">
            <v>80113</v>
          </cell>
        </row>
        <row r="9676">
          <cell r="G9676" t="str">
            <v>Xã Bình Hòa Hưng</v>
          </cell>
          <cell r="I9676" t="str">
            <v>80113</v>
          </cell>
        </row>
        <row r="9677">
          <cell r="G9677" t="str">
            <v>Xã Mỹ Bình</v>
          </cell>
          <cell r="I9677" t="str">
            <v>80113</v>
          </cell>
        </row>
        <row r="9678">
          <cell r="G9678" t="str">
            <v xml:space="preserve">Xã Tân Mỹ     </v>
          </cell>
          <cell r="I9678" t="str">
            <v>80115</v>
          </cell>
        </row>
        <row r="9679">
          <cell r="G9679" t="str">
            <v>Xã Đức Hòa Hạ</v>
          </cell>
          <cell r="I9679" t="str">
            <v>80115</v>
          </cell>
        </row>
        <row r="9680">
          <cell r="G9680" t="str">
            <v>Thị trấn Đức Hòa</v>
          </cell>
          <cell r="I9680" t="str">
            <v>80115</v>
          </cell>
        </row>
        <row r="9681">
          <cell r="G9681" t="str">
            <v xml:space="preserve">Xã Hiệp Hòa      </v>
          </cell>
          <cell r="I9681" t="str">
            <v>80115</v>
          </cell>
        </row>
        <row r="9682">
          <cell r="G9682" t="str">
            <v>Xã Mỹ Hạnh Bắc</v>
          </cell>
          <cell r="I9682" t="str">
            <v>80115</v>
          </cell>
        </row>
        <row r="9683">
          <cell r="G9683" t="str">
            <v>Xã Mỹ Hạnh Nam</v>
          </cell>
          <cell r="I9683" t="str">
            <v>80115</v>
          </cell>
        </row>
        <row r="9684">
          <cell r="G9684" t="str">
            <v>Xã Hựu Thạnh</v>
          </cell>
          <cell r="I9684" t="str">
            <v>80115</v>
          </cell>
        </row>
        <row r="9685">
          <cell r="G9685" t="str">
            <v>Thị trấn Hậu Nghĩa</v>
          </cell>
          <cell r="I9685" t="str">
            <v>80115</v>
          </cell>
        </row>
        <row r="9686">
          <cell r="G9686" t="str">
            <v>Thị trấn Hiệp Hòa</v>
          </cell>
          <cell r="I9686" t="str">
            <v>80115</v>
          </cell>
        </row>
        <row r="9687">
          <cell r="G9687" t="str">
            <v>Xã Lộc Giang</v>
          </cell>
          <cell r="I9687" t="str">
            <v>80115</v>
          </cell>
        </row>
        <row r="9688">
          <cell r="G9688" t="str">
            <v xml:space="preserve">Xã An Ninh Đông </v>
          </cell>
          <cell r="I9688" t="str">
            <v>80115</v>
          </cell>
        </row>
        <row r="9689">
          <cell r="G9689" t="str">
            <v xml:space="preserve">Xã An Ninh Tây </v>
          </cell>
          <cell r="I9689" t="str">
            <v>80115</v>
          </cell>
        </row>
        <row r="9690">
          <cell r="G9690" t="str">
            <v>Xã Đức Lập Thượng</v>
          </cell>
          <cell r="I9690" t="str">
            <v>80115</v>
          </cell>
        </row>
        <row r="9691">
          <cell r="G9691" t="str">
            <v>Xã Đức Lập Hạ</v>
          </cell>
          <cell r="I9691" t="str">
            <v>80115</v>
          </cell>
        </row>
        <row r="9692">
          <cell r="G9692" t="str">
            <v xml:space="preserve">Xã Tân Phú     </v>
          </cell>
          <cell r="I9692" t="str">
            <v>80115</v>
          </cell>
        </row>
        <row r="9693">
          <cell r="G9693" t="str">
            <v>Xã Đức Hòa Thượng</v>
          </cell>
          <cell r="I9693" t="str">
            <v>80115</v>
          </cell>
        </row>
        <row r="9694">
          <cell r="G9694" t="str">
            <v>Xã Hòa Khánh Tây</v>
          </cell>
          <cell r="I9694" t="str">
            <v>80115</v>
          </cell>
        </row>
        <row r="9695">
          <cell r="G9695" t="str">
            <v>Xã Hòa Khánh Đông</v>
          </cell>
          <cell r="I9695" t="str">
            <v>80115</v>
          </cell>
        </row>
        <row r="9696">
          <cell r="G9696" t="str">
            <v>Xã Hòa Khánh Nam</v>
          </cell>
          <cell r="I9696" t="str">
            <v>80115</v>
          </cell>
        </row>
        <row r="9697">
          <cell r="G9697" t="str">
            <v>Xã Đức Hòa Đông</v>
          </cell>
          <cell r="I9697" t="str">
            <v>80115</v>
          </cell>
        </row>
        <row r="9698">
          <cell r="G9698" t="str">
            <v xml:space="preserve">Xã Thanh Phú  </v>
          </cell>
          <cell r="I9698" t="str">
            <v>80117</v>
          </cell>
        </row>
        <row r="9699">
          <cell r="G9699" t="str">
            <v>Xã Thạnh Hòa</v>
          </cell>
          <cell r="I9699" t="str">
            <v>80117</v>
          </cell>
        </row>
        <row r="9700">
          <cell r="G9700" t="str">
            <v xml:space="preserve">Xã An Thạnh </v>
          </cell>
          <cell r="I9700" t="str">
            <v>80117</v>
          </cell>
        </row>
        <row r="9701">
          <cell r="G9701" t="str">
            <v xml:space="preserve">Xã Long Hiệp </v>
          </cell>
          <cell r="I9701" t="str">
            <v>80117</v>
          </cell>
        </row>
        <row r="9702">
          <cell r="G9702" t="str">
            <v>Thị trấn Bến Lức</v>
          </cell>
          <cell r="I9702" t="str">
            <v>80117</v>
          </cell>
        </row>
        <row r="9703">
          <cell r="G9703" t="str">
            <v>Xã Thạnh Lợi</v>
          </cell>
          <cell r="I9703" t="str">
            <v>80117</v>
          </cell>
        </row>
        <row r="9704">
          <cell r="G9704" t="str">
            <v>Xã Lương Bình</v>
          </cell>
          <cell r="I9704" t="str">
            <v>80117</v>
          </cell>
        </row>
        <row r="9705">
          <cell r="G9705" t="str">
            <v>Xã Lương Hòa</v>
          </cell>
          <cell r="I9705" t="str">
            <v>80117</v>
          </cell>
        </row>
        <row r="9706">
          <cell r="G9706" t="str">
            <v xml:space="preserve">Xã Tân Hòa          </v>
          </cell>
          <cell r="I9706" t="str">
            <v>80117</v>
          </cell>
        </row>
        <row r="9707">
          <cell r="G9707" t="str">
            <v>Xã Tân Bửu</v>
          </cell>
          <cell r="I9707" t="str">
            <v>80117</v>
          </cell>
        </row>
        <row r="9708">
          <cell r="G9708" t="str">
            <v>Xã Bình Đức</v>
          </cell>
          <cell r="I9708" t="str">
            <v>80117</v>
          </cell>
        </row>
        <row r="9709">
          <cell r="G9709" t="str">
            <v xml:space="preserve">Xã Mỹ Yên </v>
          </cell>
          <cell r="I9709" t="str">
            <v>80117</v>
          </cell>
        </row>
        <row r="9710">
          <cell r="G9710" t="str">
            <v xml:space="preserve">Xã Thạnh Đức </v>
          </cell>
          <cell r="I9710" t="str">
            <v>80117</v>
          </cell>
        </row>
        <row r="9711">
          <cell r="G9711" t="str">
            <v>Xã Phước Lợi</v>
          </cell>
          <cell r="I9711" t="str">
            <v>80117</v>
          </cell>
        </row>
        <row r="9712">
          <cell r="G9712" t="str">
            <v>Xã Nhựt Chánh</v>
          </cell>
          <cell r="I9712" t="str">
            <v>80117</v>
          </cell>
        </row>
        <row r="9713">
          <cell r="G9713" t="str">
            <v xml:space="preserve">Xã Mỹ Thạnh </v>
          </cell>
          <cell r="I9713" t="str">
            <v>80119</v>
          </cell>
        </row>
        <row r="9714">
          <cell r="G9714" t="str">
            <v xml:space="preserve">Xã Tân Lập                        </v>
          </cell>
          <cell r="I9714" t="str">
            <v>80119</v>
          </cell>
        </row>
        <row r="9715">
          <cell r="G9715" t="str">
            <v>Thị trấn Thủ Thừa</v>
          </cell>
          <cell r="I9715" t="str">
            <v>80119</v>
          </cell>
        </row>
        <row r="9716">
          <cell r="G9716" t="str">
            <v xml:space="preserve">Xã Tân Thành                     </v>
          </cell>
          <cell r="I9716" t="str">
            <v>80119</v>
          </cell>
        </row>
        <row r="9717">
          <cell r="G9717" t="str">
            <v xml:space="preserve">Xã Long Thuận </v>
          </cell>
          <cell r="I9717" t="str">
            <v>80119</v>
          </cell>
        </row>
        <row r="9718">
          <cell r="G9718" t="str">
            <v>Xã Mỹ Lạc</v>
          </cell>
          <cell r="I9718" t="str">
            <v>80119</v>
          </cell>
        </row>
        <row r="9719">
          <cell r="G9719" t="str">
            <v xml:space="preserve">Xã Bình An     </v>
          </cell>
          <cell r="I9719" t="str">
            <v>80119</v>
          </cell>
        </row>
        <row r="9720">
          <cell r="G9720" t="str">
            <v>Xã Nhị Thành</v>
          </cell>
          <cell r="I9720" t="str">
            <v>80119</v>
          </cell>
        </row>
        <row r="9721">
          <cell r="G9721" t="str">
            <v xml:space="preserve">Xã Mỹ An  </v>
          </cell>
          <cell r="I9721" t="str">
            <v>80119</v>
          </cell>
        </row>
        <row r="9722">
          <cell r="G9722" t="str">
            <v xml:space="preserve">Xã Bình Thạnh     </v>
          </cell>
          <cell r="I9722" t="str">
            <v>80119</v>
          </cell>
        </row>
        <row r="9723">
          <cell r="G9723" t="str">
            <v>Xã Mỹ Phú</v>
          </cell>
          <cell r="I9723" t="str">
            <v>80119</v>
          </cell>
        </row>
        <row r="9724">
          <cell r="G9724" t="str">
            <v xml:space="preserve">Xã Long Thành </v>
          </cell>
          <cell r="I9724" t="str">
            <v>80119</v>
          </cell>
        </row>
        <row r="9725">
          <cell r="G9725" t="str">
            <v>Xã Long Thạnh</v>
          </cell>
          <cell r="I9725" t="str">
            <v>80119</v>
          </cell>
        </row>
        <row r="9726">
          <cell r="G9726" t="str">
            <v>Xã Phước Tân Hưng</v>
          </cell>
          <cell r="I9726" t="str">
            <v>80121</v>
          </cell>
        </row>
        <row r="9727">
          <cell r="G9727" t="str">
            <v>Thị trấn Tầm Vu</v>
          </cell>
          <cell r="I9727" t="str">
            <v>80121</v>
          </cell>
        </row>
        <row r="9728">
          <cell r="G9728" t="str">
            <v>Xã Vĩnh Công</v>
          </cell>
          <cell r="I9728" t="str">
            <v>80121</v>
          </cell>
        </row>
        <row r="9729">
          <cell r="G9729" t="str">
            <v>Xã Thanh Phú Long</v>
          </cell>
          <cell r="I9729" t="str">
            <v>80121</v>
          </cell>
        </row>
        <row r="9730">
          <cell r="G9730" t="str">
            <v>Xã Bình Quới</v>
          </cell>
          <cell r="I9730" t="str">
            <v>80121</v>
          </cell>
        </row>
        <row r="9731">
          <cell r="G9731" t="str">
            <v xml:space="preserve">Xã Hòa Phú        </v>
          </cell>
          <cell r="I9731" t="str">
            <v>80121</v>
          </cell>
        </row>
        <row r="9732">
          <cell r="G9732" t="str">
            <v>Xã Phú Ngãi Trị</v>
          </cell>
          <cell r="I9732" t="str">
            <v>80121</v>
          </cell>
        </row>
        <row r="9733">
          <cell r="G9733" t="str">
            <v>Xã Thuận Mỹ</v>
          </cell>
          <cell r="I9733" t="str">
            <v>80121</v>
          </cell>
        </row>
        <row r="9734">
          <cell r="G9734" t="str">
            <v xml:space="preserve">Xã Hiệp Thạnh  </v>
          </cell>
          <cell r="I9734" t="str">
            <v>80121</v>
          </cell>
        </row>
        <row r="9735">
          <cell r="G9735" t="str">
            <v>Xã Dương Xuân Hội</v>
          </cell>
          <cell r="I9735" t="str">
            <v>80121</v>
          </cell>
        </row>
        <row r="9736">
          <cell r="G9736" t="str">
            <v>Xã An Lục Long</v>
          </cell>
          <cell r="I9736" t="str">
            <v>80121</v>
          </cell>
        </row>
        <row r="9737">
          <cell r="G9737" t="str">
            <v>Xã Long Trì</v>
          </cell>
          <cell r="I9737" t="str">
            <v>80121</v>
          </cell>
        </row>
        <row r="9738">
          <cell r="G9738" t="str">
            <v>Xã Thanh Vĩnh Đông</v>
          </cell>
          <cell r="I9738" t="str">
            <v>80121</v>
          </cell>
        </row>
        <row r="9739">
          <cell r="G9739" t="str">
            <v>Xã An Nhựt Tân</v>
          </cell>
          <cell r="I9739" t="str">
            <v>80123</v>
          </cell>
        </row>
        <row r="9740">
          <cell r="G9740" t="str">
            <v>Xã Quê Mỹ Thạnh</v>
          </cell>
          <cell r="I9740" t="str">
            <v>80123</v>
          </cell>
        </row>
        <row r="9741">
          <cell r="G9741" t="str">
            <v xml:space="preserve">Xã Bình Lãng  </v>
          </cell>
          <cell r="I9741" t="str">
            <v>80123</v>
          </cell>
        </row>
        <row r="9742">
          <cell r="G9742" t="str">
            <v>Thị trấn Tân Trụ</v>
          </cell>
          <cell r="I9742" t="str">
            <v>80123</v>
          </cell>
        </row>
        <row r="9743">
          <cell r="G9743" t="str">
            <v xml:space="preserve">Xã Mỹ Bình </v>
          </cell>
          <cell r="I9743" t="str">
            <v>80123</v>
          </cell>
        </row>
        <row r="9744">
          <cell r="G9744" t="str">
            <v>Xã Lạc Tấn</v>
          </cell>
          <cell r="I9744" t="str">
            <v>80123</v>
          </cell>
        </row>
        <row r="9745">
          <cell r="G9745" t="str">
            <v>Xã Bình Trinh Đông</v>
          </cell>
          <cell r="I9745" t="str">
            <v>80123</v>
          </cell>
        </row>
        <row r="9746">
          <cell r="G9746" t="str">
            <v>Xã Tân Phước Tây</v>
          </cell>
          <cell r="I9746" t="str">
            <v>80123</v>
          </cell>
        </row>
        <row r="9747">
          <cell r="G9747" t="str">
            <v>Xã Bình Tịnh</v>
          </cell>
          <cell r="I9747" t="str">
            <v>80123</v>
          </cell>
        </row>
        <row r="9748">
          <cell r="G9748" t="str">
            <v xml:space="preserve">Xã Đức Tân  </v>
          </cell>
          <cell r="I9748" t="str">
            <v>80123</v>
          </cell>
        </row>
        <row r="9749">
          <cell r="G9749" t="str">
            <v>Xã Nhựt Ninh</v>
          </cell>
          <cell r="I9749" t="str">
            <v>80123</v>
          </cell>
        </row>
        <row r="9750">
          <cell r="G9750" t="str">
            <v>Xã Phước Vân</v>
          </cell>
          <cell r="I9750" t="str">
            <v>80125</v>
          </cell>
        </row>
        <row r="9751">
          <cell r="G9751" t="str">
            <v>Xã Tân Chánh</v>
          </cell>
          <cell r="I9751" t="str">
            <v>80125</v>
          </cell>
        </row>
        <row r="9752">
          <cell r="G9752" t="str">
            <v>Thị trấn Cần Đước</v>
          </cell>
          <cell r="I9752" t="str">
            <v>80125</v>
          </cell>
        </row>
        <row r="9753">
          <cell r="G9753" t="str">
            <v xml:space="preserve">Xã Long Hòa  </v>
          </cell>
          <cell r="I9753" t="str">
            <v>80125</v>
          </cell>
        </row>
        <row r="9754">
          <cell r="G9754" t="str">
            <v>Xã Mỹ Lệ</v>
          </cell>
          <cell r="I9754" t="str">
            <v>80125</v>
          </cell>
        </row>
        <row r="9755">
          <cell r="G9755" t="str">
            <v>Xã Long Hựu Đông</v>
          </cell>
          <cell r="I9755" t="str">
            <v>80125</v>
          </cell>
        </row>
        <row r="9756">
          <cell r="G9756" t="str">
            <v>Xã Long Trạch</v>
          </cell>
          <cell r="I9756" t="str">
            <v>80125</v>
          </cell>
        </row>
        <row r="9757">
          <cell r="G9757" t="str">
            <v>Xã Long Khê</v>
          </cell>
          <cell r="I9757" t="str">
            <v>80125</v>
          </cell>
        </row>
        <row r="9758">
          <cell r="G9758" t="str">
            <v>Xã Long Định</v>
          </cell>
          <cell r="I9758" t="str">
            <v>80125</v>
          </cell>
        </row>
        <row r="9759">
          <cell r="G9759" t="str">
            <v>Xã Long Cang</v>
          </cell>
          <cell r="I9759" t="str">
            <v>80125</v>
          </cell>
        </row>
        <row r="9760">
          <cell r="G9760" t="str">
            <v xml:space="preserve">Xã Long Sơn      </v>
          </cell>
          <cell r="I9760" t="str">
            <v>80125</v>
          </cell>
        </row>
        <row r="9761">
          <cell r="G9761" t="str">
            <v xml:space="preserve">Xã Tân Trạch </v>
          </cell>
          <cell r="I9761" t="str">
            <v>80125</v>
          </cell>
        </row>
        <row r="9762">
          <cell r="G9762" t="str">
            <v>Xã Tân Lân</v>
          </cell>
          <cell r="I9762" t="str">
            <v>80125</v>
          </cell>
        </row>
        <row r="9763">
          <cell r="G9763" t="str">
            <v>Xã Phước Tuy</v>
          </cell>
          <cell r="I9763" t="str">
            <v>80125</v>
          </cell>
        </row>
        <row r="9764">
          <cell r="G9764" t="str">
            <v>Xã Tân ân</v>
          </cell>
          <cell r="I9764" t="str">
            <v>80125</v>
          </cell>
        </row>
        <row r="9765">
          <cell r="G9765" t="str">
            <v xml:space="preserve">Xã Phước Đông </v>
          </cell>
          <cell r="I9765" t="str">
            <v>80125</v>
          </cell>
        </row>
        <row r="9766">
          <cell r="G9766" t="str">
            <v>Xã Long Hựu Tây</v>
          </cell>
          <cell r="I9766" t="str">
            <v>80125</v>
          </cell>
        </row>
        <row r="9767">
          <cell r="G9767" t="str">
            <v>Xã Phước Vĩnh Tây</v>
          </cell>
          <cell r="I9767" t="str">
            <v>80127</v>
          </cell>
        </row>
        <row r="9768">
          <cell r="G9768" t="str">
            <v>Thị trấn Cần Giuộc</v>
          </cell>
          <cell r="I9768" t="str">
            <v>80127</v>
          </cell>
        </row>
        <row r="9769">
          <cell r="G9769" t="str">
            <v xml:space="preserve">Xã Tân Kim </v>
          </cell>
          <cell r="I9769" t="str">
            <v>80127</v>
          </cell>
        </row>
        <row r="9770">
          <cell r="G9770" t="str">
            <v>Xã Phước Lâm</v>
          </cell>
          <cell r="I9770" t="str">
            <v>80127</v>
          </cell>
        </row>
        <row r="9771">
          <cell r="G9771" t="str">
            <v>Xã Phước Vĩnh Đông</v>
          </cell>
          <cell r="I9771" t="str">
            <v>80127</v>
          </cell>
        </row>
        <row r="9772">
          <cell r="G9772" t="str">
            <v>Xã Phước Lý</v>
          </cell>
          <cell r="I9772" t="str">
            <v>80127</v>
          </cell>
        </row>
        <row r="9773">
          <cell r="G9773" t="str">
            <v>Xã Long Thượng</v>
          </cell>
          <cell r="I9773" t="str">
            <v>80127</v>
          </cell>
        </row>
        <row r="9774">
          <cell r="G9774" t="str">
            <v>Xã Long Hậu</v>
          </cell>
          <cell r="I9774" t="str">
            <v>80127</v>
          </cell>
        </row>
        <row r="9775">
          <cell r="G9775" t="str">
            <v>Xã Phứơc Hậu</v>
          </cell>
          <cell r="I9775" t="str">
            <v>80127</v>
          </cell>
        </row>
        <row r="9776">
          <cell r="G9776" t="str">
            <v xml:space="preserve">Xã Mỹ Lộc    </v>
          </cell>
          <cell r="I9776" t="str">
            <v>80127</v>
          </cell>
        </row>
        <row r="9777">
          <cell r="G9777" t="str">
            <v>Xã Phước Lại</v>
          </cell>
          <cell r="I9777" t="str">
            <v>80127</v>
          </cell>
        </row>
        <row r="9778">
          <cell r="G9778" t="str">
            <v>Xã Trường Bình</v>
          </cell>
          <cell r="I9778" t="str">
            <v>80127</v>
          </cell>
        </row>
        <row r="9779">
          <cell r="G9779" t="str">
            <v xml:space="preserve">Xã Thuận Thành </v>
          </cell>
          <cell r="I9779" t="str">
            <v>80127</v>
          </cell>
        </row>
        <row r="9780">
          <cell r="G9780" t="str">
            <v xml:space="preserve">Xã Long An </v>
          </cell>
          <cell r="I9780" t="str">
            <v>80127</v>
          </cell>
        </row>
        <row r="9781">
          <cell r="G9781" t="str">
            <v>Xã Long Phụng</v>
          </cell>
          <cell r="I9781" t="str">
            <v>80127</v>
          </cell>
        </row>
        <row r="9782">
          <cell r="G9782" t="str">
            <v xml:space="preserve">Xã Đông Thạnh </v>
          </cell>
          <cell r="I9782" t="str">
            <v>80127</v>
          </cell>
        </row>
        <row r="9783">
          <cell r="G9783" t="str">
            <v>Xã Tân Tập</v>
          </cell>
          <cell r="I9783" t="str">
            <v>80127</v>
          </cell>
        </row>
        <row r="9784">
          <cell r="G9784" t="str">
            <v xml:space="preserve">Phường 1             </v>
          </cell>
          <cell r="I9784" t="str">
            <v>80129</v>
          </cell>
        </row>
        <row r="9785">
          <cell r="G9785" t="str">
            <v xml:space="preserve">Phường 2            </v>
          </cell>
          <cell r="I9785" t="str">
            <v>80129</v>
          </cell>
        </row>
        <row r="9786">
          <cell r="G9786" t="str">
            <v xml:space="preserve">Phường 3            </v>
          </cell>
          <cell r="I9786" t="str">
            <v>80129</v>
          </cell>
        </row>
        <row r="9787">
          <cell r="G9787" t="str">
            <v>Xã Tuyên Thạnh</v>
          </cell>
          <cell r="I9787" t="str">
            <v>80129</v>
          </cell>
        </row>
        <row r="9788">
          <cell r="G9788" t="str">
            <v xml:space="preserve">Xã Thạnh Hưng </v>
          </cell>
          <cell r="I9788" t="str">
            <v>80129</v>
          </cell>
        </row>
        <row r="9789">
          <cell r="G9789" t="str">
            <v xml:space="preserve">Xã Bình Hiệp </v>
          </cell>
          <cell r="I9789" t="str">
            <v>80129</v>
          </cell>
        </row>
        <row r="9790">
          <cell r="G9790" t="str">
            <v xml:space="preserve">Xã Bình Tân    </v>
          </cell>
          <cell r="I9790" t="str">
            <v>80129</v>
          </cell>
        </row>
        <row r="9791">
          <cell r="G9791" t="str">
            <v>Xã Thạnh Trị</v>
          </cell>
          <cell r="I9791" t="str">
            <v>80129</v>
          </cell>
        </row>
        <row r="9792">
          <cell r="G9792" t="str">
            <v xml:space="preserve">Phường 6         </v>
          </cell>
          <cell r="I9792" t="str">
            <v>80301</v>
          </cell>
        </row>
        <row r="9793">
          <cell r="G9793" t="str">
            <v xml:space="preserve">Phường 1              </v>
          </cell>
          <cell r="I9793" t="str">
            <v>80301</v>
          </cell>
        </row>
        <row r="9794">
          <cell r="G9794" t="str">
            <v xml:space="preserve">Phường 3             </v>
          </cell>
          <cell r="I9794" t="str">
            <v>80301</v>
          </cell>
        </row>
        <row r="9795">
          <cell r="G9795" t="str">
            <v>Xã Mỹ Trà</v>
          </cell>
          <cell r="I9795" t="str">
            <v>80301</v>
          </cell>
        </row>
        <row r="9796">
          <cell r="G9796" t="str">
            <v>Xã Tân Thuận Đông</v>
          </cell>
          <cell r="I9796" t="str">
            <v>80301</v>
          </cell>
        </row>
        <row r="9797">
          <cell r="G9797" t="str">
            <v xml:space="preserve">Phường 11            </v>
          </cell>
          <cell r="I9797" t="str">
            <v>80301</v>
          </cell>
        </row>
        <row r="9798">
          <cell r="G9798" t="str">
            <v xml:space="preserve">Phường 2             </v>
          </cell>
          <cell r="I9798" t="str">
            <v>80301</v>
          </cell>
        </row>
        <row r="9799">
          <cell r="G9799" t="str">
            <v xml:space="preserve">Phường 4          </v>
          </cell>
          <cell r="I9799" t="str">
            <v>80301</v>
          </cell>
        </row>
        <row r="9800">
          <cell r="G9800" t="str">
            <v>Xã Mỹ Ngãi</v>
          </cell>
          <cell r="I9800" t="str">
            <v>80301</v>
          </cell>
        </row>
        <row r="9801">
          <cell r="G9801" t="str">
            <v xml:space="preserve">Xã Mỹ Tân  </v>
          </cell>
          <cell r="I9801" t="str">
            <v>80301</v>
          </cell>
        </row>
        <row r="9802">
          <cell r="G9802" t="str">
            <v>Xã Tân Thuận Tây</v>
          </cell>
          <cell r="I9802" t="str">
            <v>80301</v>
          </cell>
        </row>
        <row r="9803">
          <cell r="G9803" t="str">
            <v xml:space="preserve">Xã Hòa An   </v>
          </cell>
          <cell r="I9803" t="str">
            <v>80301</v>
          </cell>
        </row>
        <row r="9804">
          <cell r="G9804" t="str">
            <v>Xã Tịnh Thới</v>
          </cell>
          <cell r="I9804" t="str">
            <v>80301</v>
          </cell>
        </row>
        <row r="9805">
          <cell r="G9805" t="str">
            <v>Phường Mỹ Phú</v>
          </cell>
          <cell r="I9805" t="str">
            <v>80301</v>
          </cell>
        </row>
        <row r="9806">
          <cell r="G9806" t="str">
            <v xml:space="preserve">Phường Hòa Thuận  </v>
          </cell>
          <cell r="I9806" t="str">
            <v>80301</v>
          </cell>
        </row>
        <row r="9807">
          <cell r="G9807" t="str">
            <v>Phường Tân Quy Đông</v>
          </cell>
          <cell r="I9807" t="str">
            <v>80303</v>
          </cell>
        </row>
        <row r="9808">
          <cell r="G9808" t="str">
            <v xml:space="preserve">Phường 4           </v>
          </cell>
          <cell r="I9808" t="str">
            <v>80303</v>
          </cell>
        </row>
        <row r="9809">
          <cell r="G9809" t="str">
            <v>Xã Tân Khánh Đông</v>
          </cell>
          <cell r="I9809" t="str">
            <v>80303</v>
          </cell>
        </row>
        <row r="9810">
          <cell r="G9810" t="str">
            <v>Xã Tân Quy Tây</v>
          </cell>
          <cell r="I9810" t="str">
            <v>80303</v>
          </cell>
        </row>
        <row r="9811">
          <cell r="G9811" t="str">
            <v>Xã Tân Phú Đông</v>
          </cell>
          <cell r="I9811" t="str">
            <v>80303</v>
          </cell>
        </row>
        <row r="9812">
          <cell r="G9812" t="str">
            <v xml:space="preserve">Phường 2              </v>
          </cell>
          <cell r="I9812" t="str">
            <v>80303</v>
          </cell>
        </row>
        <row r="9813">
          <cell r="G9813" t="str">
            <v xml:space="preserve">Phường 3              </v>
          </cell>
          <cell r="I9813" t="str">
            <v>80303</v>
          </cell>
        </row>
        <row r="9814">
          <cell r="G9814" t="str">
            <v xml:space="preserve">Phường 1               </v>
          </cell>
          <cell r="I9814" t="str">
            <v>80303</v>
          </cell>
        </row>
        <row r="9815">
          <cell r="G9815" t="str">
            <v xml:space="preserve">Phường An Hòa </v>
          </cell>
          <cell r="I9815" t="str">
            <v>80303</v>
          </cell>
        </row>
        <row r="9816">
          <cell r="G9816" t="str">
            <v>Xã Tân Công Chí</v>
          </cell>
          <cell r="I9816" t="str">
            <v>80305</v>
          </cell>
        </row>
        <row r="9817">
          <cell r="G9817" t="str">
            <v xml:space="preserve">Xã An Phước </v>
          </cell>
          <cell r="I9817" t="str">
            <v>80305</v>
          </cell>
        </row>
        <row r="9818">
          <cell r="G9818" t="str">
            <v>Thị trấn Sa Rài</v>
          </cell>
          <cell r="I9818" t="str">
            <v>80305</v>
          </cell>
        </row>
        <row r="9819">
          <cell r="G9819" t="str">
            <v>Xã Tân Hộ Cơ</v>
          </cell>
          <cell r="I9819" t="str">
            <v>80305</v>
          </cell>
        </row>
        <row r="9820">
          <cell r="G9820" t="str">
            <v>Xã Thông Bình</v>
          </cell>
          <cell r="I9820" t="str">
            <v>80305</v>
          </cell>
        </row>
        <row r="9821">
          <cell r="G9821" t="str">
            <v xml:space="preserve">Xã Bình Phú    </v>
          </cell>
          <cell r="I9821" t="str">
            <v>80305</v>
          </cell>
        </row>
        <row r="9822">
          <cell r="G9822" t="str">
            <v>Xã Tân Thành A</v>
          </cell>
          <cell r="I9822" t="str">
            <v>80305</v>
          </cell>
        </row>
        <row r="9823">
          <cell r="G9823" t="str">
            <v>Xã Tân Thành B</v>
          </cell>
          <cell r="I9823" t="str">
            <v>80305</v>
          </cell>
        </row>
        <row r="9824">
          <cell r="G9824" t="str">
            <v xml:space="preserve">Xã Tân Phước   </v>
          </cell>
          <cell r="I9824" t="str">
            <v>80305</v>
          </cell>
        </row>
        <row r="9825">
          <cell r="G9825" t="str">
            <v>Xã Thường Thới Hậu A</v>
          </cell>
          <cell r="I9825" t="str">
            <v>80307</v>
          </cell>
        </row>
        <row r="9826">
          <cell r="G9826" t="str">
            <v>Xã Thường Lạc</v>
          </cell>
          <cell r="I9826" t="str">
            <v>80307</v>
          </cell>
        </row>
        <row r="9827">
          <cell r="G9827" t="str">
            <v>Xã Thường Phước 1</v>
          </cell>
          <cell r="I9827" t="str">
            <v>80307</v>
          </cell>
        </row>
        <row r="9828">
          <cell r="G9828" t="str">
            <v>Xã Thường Thới Hậu B</v>
          </cell>
          <cell r="I9828" t="str">
            <v>80307</v>
          </cell>
        </row>
        <row r="9829">
          <cell r="G9829" t="str">
            <v>Xã Thường Thới Tiền</v>
          </cell>
          <cell r="I9829" t="str">
            <v>80307</v>
          </cell>
        </row>
        <row r="9830">
          <cell r="G9830" t="str">
            <v>Xã Thường Phước 2</v>
          </cell>
          <cell r="I9830" t="str">
            <v>80307</v>
          </cell>
        </row>
        <row r="9831">
          <cell r="G9831" t="str">
            <v>Xã Long Khánh A</v>
          </cell>
          <cell r="I9831" t="str">
            <v>80307</v>
          </cell>
        </row>
        <row r="9832">
          <cell r="G9832" t="str">
            <v>Xã Long Khánh B</v>
          </cell>
          <cell r="I9832" t="str">
            <v>80307</v>
          </cell>
        </row>
        <row r="9833">
          <cell r="G9833" t="str">
            <v xml:space="preserve">Xã Long Thuận  </v>
          </cell>
          <cell r="I9833" t="str">
            <v>80307</v>
          </cell>
        </row>
        <row r="9834">
          <cell r="G9834" t="str">
            <v>Xã Phú Thuận B</v>
          </cell>
          <cell r="I9834" t="str">
            <v>80307</v>
          </cell>
        </row>
        <row r="9835">
          <cell r="G9835" t="str">
            <v>Xã Phú Thuận A</v>
          </cell>
          <cell r="I9835" t="str">
            <v>80307</v>
          </cell>
        </row>
        <row r="9836">
          <cell r="G9836" t="str">
            <v xml:space="preserve">Xã An Long </v>
          </cell>
          <cell r="I9836" t="str">
            <v>80309</v>
          </cell>
        </row>
        <row r="9837">
          <cell r="G9837" t="str">
            <v>Thị trấn Tràm Chim</v>
          </cell>
          <cell r="I9837" t="str">
            <v>80309</v>
          </cell>
        </row>
        <row r="9838">
          <cell r="G9838" t="str">
            <v>Xã Phú Thành B</v>
          </cell>
          <cell r="I9838" t="str">
            <v>80309</v>
          </cell>
        </row>
        <row r="9839">
          <cell r="G9839" t="str">
            <v>Xã Phú Ninh</v>
          </cell>
          <cell r="I9839" t="str">
            <v>80309</v>
          </cell>
        </row>
        <row r="9840">
          <cell r="G9840" t="str">
            <v xml:space="preserve">Xã Hòa Bình               </v>
          </cell>
          <cell r="I9840" t="str">
            <v>80309</v>
          </cell>
        </row>
        <row r="9841">
          <cell r="G9841" t="str">
            <v>Xã Tân Công Sính</v>
          </cell>
          <cell r="I9841" t="str">
            <v>80309</v>
          </cell>
        </row>
        <row r="9842">
          <cell r="G9842" t="str">
            <v>Xã Phú Hiệp</v>
          </cell>
          <cell r="I9842" t="str">
            <v>80309</v>
          </cell>
        </row>
        <row r="9843">
          <cell r="G9843" t="str">
            <v>Xã Phú Đức</v>
          </cell>
          <cell r="I9843" t="str">
            <v>80309</v>
          </cell>
        </row>
        <row r="9844">
          <cell r="G9844" t="str">
            <v xml:space="preserve">Xã An Hòa        </v>
          </cell>
          <cell r="I9844" t="str">
            <v>80309</v>
          </cell>
        </row>
        <row r="9845">
          <cell r="G9845" t="str">
            <v xml:space="preserve">Xã Phú Cường      </v>
          </cell>
          <cell r="I9845" t="str">
            <v>80309</v>
          </cell>
        </row>
        <row r="9846">
          <cell r="G9846" t="str">
            <v xml:space="preserve">Xã Phú Thọ </v>
          </cell>
          <cell r="I9846" t="str">
            <v>80309</v>
          </cell>
        </row>
        <row r="9847">
          <cell r="G9847" t="str">
            <v>Xã Phú Thành A</v>
          </cell>
          <cell r="I9847" t="str">
            <v>80309</v>
          </cell>
        </row>
        <row r="9848">
          <cell r="G9848" t="str">
            <v xml:space="preserve">Xã Bình Thành    </v>
          </cell>
          <cell r="I9848" t="str">
            <v>80311</v>
          </cell>
        </row>
        <row r="9849">
          <cell r="G9849" t="str">
            <v>Xã Tân Quới</v>
          </cell>
          <cell r="I9849" t="str">
            <v>80311</v>
          </cell>
        </row>
        <row r="9850">
          <cell r="G9850" t="str">
            <v xml:space="preserve">Xã Tân Mỹ      </v>
          </cell>
          <cell r="I9850" t="str">
            <v>80311</v>
          </cell>
        </row>
        <row r="9851">
          <cell r="G9851" t="str">
            <v xml:space="preserve">Xã Tân Bình          </v>
          </cell>
          <cell r="I9851" t="str">
            <v>80311</v>
          </cell>
        </row>
        <row r="9852">
          <cell r="G9852" t="str">
            <v xml:space="preserve">Xã Tân Long     </v>
          </cell>
          <cell r="I9852" t="str">
            <v>80311</v>
          </cell>
        </row>
        <row r="9853">
          <cell r="G9853" t="str">
            <v>Thị trấn Thanh Bình</v>
          </cell>
          <cell r="I9853" t="str">
            <v>80311</v>
          </cell>
        </row>
        <row r="9854">
          <cell r="G9854" t="str">
            <v xml:space="preserve">Xã Tân Hòa           </v>
          </cell>
          <cell r="I9854" t="str">
            <v>80311</v>
          </cell>
        </row>
        <row r="9855">
          <cell r="G9855" t="str">
            <v>Xã An Phong</v>
          </cell>
          <cell r="I9855" t="str">
            <v>80311</v>
          </cell>
        </row>
        <row r="9856">
          <cell r="G9856" t="str">
            <v xml:space="preserve">Xã Phú Lợi </v>
          </cell>
          <cell r="I9856" t="str">
            <v>80311</v>
          </cell>
        </row>
        <row r="9857">
          <cell r="G9857" t="str">
            <v>Xã Bình Tấn</v>
          </cell>
          <cell r="I9857" t="str">
            <v>80311</v>
          </cell>
        </row>
        <row r="9858">
          <cell r="G9858" t="str">
            <v>Xã Tân Huề</v>
          </cell>
          <cell r="I9858" t="str">
            <v>80311</v>
          </cell>
        </row>
        <row r="9859">
          <cell r="G9859" t="str">
            <v>Xã Tân Thạnh</v>
          </cell>
          <cell r="I9859" t="str">
            <v>80311</v>
          </cell>
        </row>
        <row r="9860">
          <cell r="G9860" t="str">
            <v xml:space="preserve">Xã Tân Phú      </v>
          </cell>
          <cell r="I9860" t="str">
            <v>80311</v>
          </cell>
        </row>
        <row r="9861">
          <cell r="G9861" t="str">
            <v>Xã Mỹ Quý</v>
          </cell>
          <cell r="I9861" t="str">
            <v>80313</v>
          </cell>
        </row>
        <row r="9862">
          <cell r="G9862" t="str">
            <v xml:space="preserve">Xã Mỹ Hòa  </v>
          </cell>
          <cell r="I9862" t="str">
            <v>80313</v>
          </cell>
        </row>
        <row r="9863">
          <cell r="G9863" t="str">
            <v xml:space="preserve">Xã Mỹ An   </v>
          </cell>
          <cell r="I9863" t="str">
            <v>80313</v>
          </cell>
        </row>
        <row r="9864">
          <cell r="G9864" t="str">
            <v xml:space="preserve">Xã Thanh Mỹ  </v>
          </cell>
          <cell r="I9864" t="str">
            <v>80313</v>
          </cell>
        </row>
        <row r="9865">
          <cell r="G9865" t="str">
            <v xml:space="preserve">Xã Thạnh Lợi </v>
          </cell>
          <cell r="I9865" t="str">
            <v>80313</v>
          </cell>
        </row>
        <row r="9866">
          <cell r="G9866" t="str">
            <v>Thị trấn Mỹ An</v>
          </cell>
          <cell r="I9866" t="str">
            <v>80313</v>
          </cell>
        </row>
        <row r="9867">
          <cell r="G9867" t="str">
            <v xml:space="preserve">Xã Hưng Thạnh </v>
          </cell>
          <cell r="I9867" t="str">
            <v>80313</v>
          </cell>
        </row>
        <row r="9868">
          <cell r="G9868" t="str">
            <v xml:space="preserve">Xã Trường Xuân  </v>
          </cell>
          <cell r="I9868" t="str">
            <v>80313</v>
          </cell>
        </row>
        <row r="9869">
          <cell r="G9869" t="str">
            <v>Xã Tân Kiều</v>
          </cell>
          <cell r="I9869" t="str">
            <v>80313</v>
          </cell>
        </row>
        <row r="9870">
          <cell r="G9870" t="str">
            <v>Xã Mỹ Đông</v>
          </cell>
          <cell r="I9870" t="str">
            <v>80313</v>
          </cell>
        </row>
        <row r="9871">
          <cell r="G9871" t="str">
            <v>Xã Đốc Binh Kiều</v>
          </cell>
          <cell r="I9871" t="str">
            <v>80313</v>
          </cell>
        </row>
        <row r="9872">
          <cell r="G9872" t="str">
            <v xml:space="preserve">Xã Phú Điền  </v>
          </cell>
          <cell r="I9872" t="str">
            <v>80313</v>
          </cell>
        </row>
        <row r="9873">
          <cell r="G9873" t="str">
            <v>Xã Láng Biển</v>
          </cell>
          <cell r="I9873" t="str">
            <v>80313</v>
          </cell>
        </row>
        <row r="9874">
          <cell r="G9874" t="str">
            <v xml:space="preserve">Xã Tân Nghĩa </v>
          </cell>
          <cell r="I9874" t="str">
            <v>80315</v>
          </cell>
        </row>
        <row r="9875">
          <cell r="G9875" t="str">
            <v xml:space="preserve">Xã Bình Thạnh      </v>
          </cell>
          <cell r="I9875" t="str">
            <v>80315</v>
          </cell>
        </row>
        <row r="9876">
          <cell r="G9876" t="str">
            <v>Xã Ba Sao</v>
          </cell>
          <cell r="I9876" t="str">
            <v>80315</v>
          </cell>
        </row>
        <row r="9877">
          <cell r="G9877" t="str">
            <v>Xã Nhị Mỹ</v>
          </cell>
          <cell r="I9877" t="str">
            <v>80315</v>
          </cell>
        </row>
        <row r="9878">
          <cell r="G9878" t="str">
            <v xml:space="preserve">Xã An Bình        </v>
          </cell>
          <cell r="I9878" t="str">
            <v>80315</v>
          </cell>
        </row>
        <row r="9879">
          <cell r="G9879" t="str">
            <v>Xã Bình Hàng Trung</v>
          </cell>
          <cell r="I9879" t="str">
            <v>80315</v>
          </cell>
        </row>
        <row r="9880">
          <cell r="G9880" t="str">
            <v>Thị trấn Mỹ Thọ</v>
          </cell>
          <cell r="I9880" t="str">
            <v>80315</v>
          </cell>
        </row>
        <row r="9881">
          <cell r="G9881" t="str">
            <v>Xã Gáo Giồng</v>
          </cell>
          <cell r="I9881" t="str">
            <v>80315</v>
          </cell>
        </row>
        <row r="9882">
          <cell r="G9882" t="str">
            <v xml:space="preserve">Xã Phương Thịnh </v>
          </cell>
          <cell r="I9882" t="str">
            <v>80315</v>
          </cell>
        </row>
        <row r="9883">
          <cell r="G9883" t="str">
            <v xml:space="preserve">Xã Phong Mỹ </v>
          </cell>
          <cell r="I9883" t="str">
            <v>80315</v>
          </cell>
        </row>
        <row r="9884">
          <cell r="G9884" t="str">
            <v>Xã Phương Trà</v>
          </cell>
          <cell r="I9884" t="str">
            <v>80315</v>
          </cell>
        </row>
        <row r="9885">
          <cell r="G9885" t="str">
            <v xml:space="preserve">Xã Mỹ Thọ  </v>
          </cell>
          <cell r="I9885" t="str">
            <v>80315</v>
          </cell>
        </row>
        <row r="9886">
          <cell r="G9886" t="str">
            <v>Xã Tân Hội Trung</v>
          </cell>
          <cell r="I9886" t="str">
            <v>80315</v>
          </cell>
        </row>
        <row r="9887">
          <cell r="G9887" t="str">
            <v>Xã Mỹ Hội</v>
          </cell>
          <cell r="I9887" t="str">
            <v>80315</v>
          </cell>
        </row>
        <row r="9888">
          <cell r="G9888" t="str">
            <v xml:space="preserve">Xã Mỹ Hiệp </v>
          </cell>
          <cell r="I9888" t="str">
            <v>80315</v>
          </cell>
        </row>
        <row r="9889">
          <cell r="G9889" t="str">
            <v>Xã Mỹ Long</v>
          </cell>
          <cell r="I9889" t="str">
            <v>80315</v>
          </cell>
        </row>
        <row r="9890">
          <cell r="G9890" t="str">
            <v>Xã Mỹ Xương</v>
          </cell>
          <cell r="I9890" t="str">
            <v>80315</v>
          </cell>
        </row>
        <row r="9891">
          <cell r="G9891" t="str">
            <v>Xã Bình Hàng Tây</v>
          </cell>
          <cell r="I9891" t="str">
            <v>80315</v>
          </cell>
        </row>
        <row r="9892">
          <cell r="G9892" t="str">
            <v>Xã Định Yên</v>
          </cell>
          <cell r="I9892" t="str">
            <v>80317</v>
          </cell>
        </row>
        <row r="9893">
          <cell r="G9893" t="str">
            <v>Xã Mỹ An Hưng B</v>
          </cell>
          <cell r="I9893" t="str">
            <v>80317</v>
          </cell>
        </row>
        <row r="9894">
          <cell r="G9894" t="str">
            <v>Xã Long Hưng B</v>
          </cell>
          <cell r="I9894" t="str">
            <v>80317</v>
          </cell>
        </row>
        <row r="9895">
          <cell r="G9895" t="str">
            <v>Xã Bình Thạnh Trung</v>
          </cell>
          <cell r="I9895" t="str">
            <v>80317</v>
          </cell>
        </row>
        <row r="9896">
          <cell r="G9896" t="str">
            <v>Thị trấn Lấp Vò</v>
          </cell>
          <cell r="I9896" t="str">
            <v>80317</v>
          </cell>
        </row>
        <row r="9897">
          <cell r="G9897" t="str">
            <v>Xã Mỹ An Hưng A</v>
          </cell>
          <cell r="I9897" t="str">
            <v>80317</v>
          </cell>
        </row>
        <row r="9898">
          <cell r="G9898" t="str">
            <v xml:space="preserve">Xã Tân Mỹ       </v>
          </cell>
          <cell r="I9898" t="str">
            <v>80317</v>
          </cell>
        </row>
        <row r="9899">
          <cell r="G9899" t="str">
            <v>Xã Tân Khánh Trung</v>
          </cell>
          <cell r="I9899" t="str">
            <v>80317</v>
          </cell>
        </row>
        <row r="9900">
          <cell r="G9900" t="str">
            <v>Xã Long Hưng A</v>
          </cell>
          <cell r="I9900" t="str">
            <v>80317</v>
          </cell>
        </row>
        <row r="9901">
          <cell r="G9901" t="str">
            <v xml:space="preserve">Xã Vĩnh Thạnh  </v>
          </cell>
          <cell r="I9901" t="str">
            <v>80317</v>
          </cell>
        </row>
        <row r="9902">
          <cell r="G9902" t="str">
            <v xml:space="preserve">Xã Bình Thành     </v>
          </cell>
          <cell r="I9902" t="str">
            <v>80317</v>
          </cell>
        </row>
        <row r="9903">
          <cell r="G9903" t="str">
            <v xml:space="preserve">Xã Định An </v>
          </cell>
          <cell r="I9903" t="str">
            <v>80317</v>
          </cell>
        </row>
        <row r="9904">
          <cell r="G9904" t="str">
            <v>Xã Hội An Đông</v>
          </cell>
          <cell r="I9904" t="str">
            <v>80317</v>
          </cell>
        </row>
        <row r="9905">
          <cell r="G9905" t="str">
            <v xml:space="preserve">Xã Phong Hòa </v>
          </cell>
          <cell r="I9905" t="str">
            <v>80319</v>
          </cell>
        </row>
        <row r="9906">
          <cell r="G9906" t="str">
            <v xml:space="preserve">Xã Định Hòa </v>
          </cell>
          <cell r="I9906" t="str">
            <v>80319</v>
          </cell>
        </row>
        <row r="9907">
          <cell r="G9907" t="str">
            <v xml:space="preserve">Xã Tân Hòa            </v>
          </cell>
          <cell r="I9907" t="str">
            <v>80319</v>
          </cell>
        </row>
        <row r="9908">
          <cell r="G9908" t="str">
            <v xml:space="preserve">Xã Long Hậu </v>
          </cell>
          <cell r="I9908" t="str">
            <v>80319</v>
          </cell>
        </row>
        <row r="9909">
          <cell r="G9909" t="str">
            <v>Xã Long Thắng</v>
          </cell>
          <cell r="I9909" t="str">
            <v>80319</v>
          </cell>
        </row>
        <row r="9910">
          <cell r="G9910" t="str">
            <v>Thị trấn Lai Vung</v>
          </cell>
          <cell r="I9910" t="str">
            <v>80319</v>
          </cell>
        </row>
        <row r="9911">
          <cell r="G9911" t="str">
            <v xml:space="preserve">Xã Tân Dương   </v>
          </cell>
          <cell r="I9911" t="str">
            <v>80319</v>
          </cell>
        </row>
        <row r="9912">
          <cell r="G9912" t="str">
            <v xml:space="preserve">Xã Hòa Thành  </v>
          </cell>
          <cell r="I9912" t="str">
            <v>80319</v>
          </cell>
        </row>
        <row r="9913">
          <cell r="G9913" t="str">
            <v xml:space="preserve">Xã Tân Phước    </v>
          </cell>
          <cell r="I9913" t="str">
            <v>80319</v>
          </cell>
        </row>
        <row r="9914">
          <cell r="G9914" t="str">
            <v xml:space="preserve">Xã Hòa Long  </v>
          </cell>
          <cell r="I9914" t="str">
            <v>80319</v>
          </cell>
        </row>
        <row r="9915">
          <cell r="G9915" t="str">
            <v xml:space="preserve">Xã Tân Thành                      </v>
          </cell>
          <cell r="I9915" t="str">
            <v>80319</v>
          </cell>
        </row>
        <row r="9916">
          <cell r="G9916" t="str">
            <v>Xã Vĩnh Thới</v>
          </cell>
          <cell r="I9916" t="str">
            <v>80319</v>
          </cell>
        </row>
        <row r="9917">
          <cell r="G9917" t="str">
            <v>Xã Phú Hựu</v>
          </cell>
          <cell r="I9917" t="str">
            <v>80321</v>
          </cell>
        </row>
        <row r="9918">
          <cell r="G9918" t="str">
            <v xml:space="preserve">Xã An Khánh  </v>
          </cell>
          <cell r="I9918" t="str">
            <v>80321</v>
          </cell>
        </row>
        <row r="9919">
          <cell r="G9919" t="str">
            <v>Thị trấn Cái Tàu Hạ</v>
          </cell>
          <cell r="I9919" t="str">
            <v>80321</v>
          </cell>
        </row>
        <row r="9920">
          <cell r="G9920" t="str">
            <v xml:space="preserve">Xã An Hiệp  </v>
          </cell>
          <cell r="I9920" t="str">
            <v>80321</v>
          </cell>
        </row>
        <row r="9921">
          <cell r="G9921" t="str">
            <v xml:space="preserve">Xã An Nhơn </v>
          </cell>
          <cell r="I9921" t="str">
            <v>80321</v>
          </cell>
        </row>
        <row r="9922">
          <cell r="G9922" t="str">
            <v>Xã Tân Nhuận Đông</v>
          </cell>
          <cell r="I9922" t="str">
            <v>80321</v>
          </cell>
        </row>
        <row r="9923">
          <cell r="G9923" t="str">
            <v xml:space="preserve">Xã Tân Bình           </v>
          </cell>
          <cell r="I9923" t="str">
            <v>80321</v>
          </cell>
        </row>
        <row r="9924">
          <cell r="G9924" t="str">
            <v xml:space="preserve">Xã Tân Phú Trung </v>
          </cell>
          <cell r="I9924" t="str">
            <v>80321</v>
          </cell>
        </row>
        <row r="9925">
          <cell r="G9925" t="str">
            <v xml:space="preserve">Xã Phú Long </v>
          </cell>
          <cell r="I9925" t="str">
            <v>80321</v>
          </cell>
        </row>
        <row r="9926">
          <cell r="G9926" t="str">
            <v>Xã An Phú Thuận</v>
          </cell>
          <cell r="I9926" t="str">
            <v>80321</v>
          </cell>
        </row>
        <row r="9927">
          <cell r="G9927" t="str">
            <v xml:space="preserve">Xã Tân Phú       </v>
          </cell>
          <cell r="I9927" t="str">
            <v>80321</v>
          </cell>
        </row>
        <row r="9928">
          <cell r="G9928" t="str">
            <v xml:space="preserve">Xã Hòa Tân </v>
          </cell>
          <cell r="I9928" t="str">
            <v>80321</v>
          </cell>
        </row>
        <row r="9929">
          <cell r="G9929" t="str">
            <v xml:space="preserve">Phường An Thạnh </v>
          </cell>
          <cell r="I9929" t="str">
            <v>80323</v>
          </cell>
        </row>
        <row r="9930">
          <cell r="G9930" t="str">
            <v xml:space="preserve">Phường An Lạc  </v>
          </cell>
          <cell r="I9930" t="str">
            <v>80323</v>
          </cell>
        </row>
        <row r="9931">
          <cell r="G9931" t="str">
            <v xml:space="preserve">Phường An Lộc </v>
          </cell>
          <cell r="I9931" t="str">
            <v>80323</v>
          </cell>
        </row>
        <row r="9932">
          <cell r="G9932" t="str">
            <v>Xã An Bình A</v>
          </cell>
          <cell r="I9932" t="str">
            <v>80323</v>
          </cell>
        </row>
        <row r="9933">
          <cell r="G9933" t="str">
            <v>Xã An Bình B</v>
          </cell>
          <cell r="I9933" t="str">
            <v>80323</v>
          </cell>
        </row>
        <row r="9934">
          <cell r="G9934" t="str">
            <v xml:space="preserve">Xã Bình Thạnh       </v>
          </cell>
          <cell r="I9934" t="str">
            <v>80323</v>
          </cell>
        </row>
        <row r="9935">
          <cell r="G9935" t="str">
            <v xml:space="preserve">Xã Tân Hội   </v>
          </cell>
          <cell r="I9935" t="str">
            <v>80323</v>
          </cell>
        </row>
        <row r="9936">
          <cell r="G9936" t="str">
            <v>Phường Mỹ Thạnh</v>
          </cell>
          <cell r="I9936" t="str">
            <v>80501</v>
          </cell>
        </row>
        <row r="9937">
          <cell r="G9937" t="str">
            <v xml:space="preserve">Phường Mỹ Bình </v>
          </cell>
          <cell r="I9937" t="str">
            <v>80501</v>
          </cell>
        </row>
        <row r="9938">
          <cell r="G9938" t="str">
            <v xml:space="preserve">Phường Bình Khánh </v>
          </cell>
          <cell r="I9938" t="str">
            <v>80501</v>
          </cell>
        </row>
        <row r="9939">
          <cell r="G9939" t="str">
            <v>Phường Mỹ Hòa</v>
          </cell>
          <cell r="I9939" t="str">
            <v>80501</v>
          </cell>
        </row>
        <row r="9940">
          <cell r="G9940" t="str">
            <v>Phường Mỹ Long</v>
          </cell>
          <cell r="I9940" t="str">
            <v>80501</v>
          </cell>
        </row>
        <row r="9941">
          <cell r="G9941" t="str">
            <v>Phường Mỹ Xuyên</v>
          </cell>
          <cell r="I9941" t="str">
            <v>80501</v>
          </cell>
        </row>
        <row r="9942">
          <cell r="G9942" t="str">
            <v>Phường Bình Đức</v>
          </cell>
          <cell r="I9942" t="str">
            <v>80501</v>
          </cell>
        </row>
        <row r="9943">
          <cell r="G9943" t="str">
            <v xml:space="preserve">Phường Mỹ Phước </v>
          </cell>
          <cell r="I9943" t="str">
            <v>80501</v>
          </cell>
        </row>
        <row r="9944">
          <cell r="G9944" t="str">
            <v>Phường Mỹ Quý</v>
          </cell>
          <cell r="I9944" t="str">
            <v>80501</v>
          </cell>
        </row>
        <row r="9945">
          <cell r="G9945" t="str">
            <v>Phường Mỹ Thới</v>
          </cell>
          <cell r="I9945" t="str">
            <v>80501</v>
          </cell>
        </row>
        <row r="9946">
          <cell r="G9946" t="str">
            <v>Xã Mỹ Khánh</v>
          </cell>
          <cell r="I9946" t="str">
            <v>80501</v>
          </cell>
        </row>
        <row r="9947">
          <cell r="G9947" t="str">
            <v>Xã Mỹ Hòa Hưng</v>
          </cell>
          <cell r="I9947" t="str">
            <v>80501</v>
          </cell>
        </row>
        <row r="9948">
          <cell r="G9948" t="str">
            <v>Phường Đông Xuyên</v>
          </cell>
          <cell r="I9948" t="str">
            <v>80501</v>
          </cell>
        </row>
        <row r="9949">
          <cell r="G9949" t="str">
            <v>Phường Châu Phú A</v>
          </cell>
          <cell r="I9949" t="str">
            <v>80503</v>
          </cell>
        </row>
        <row r="9950">
          <cell r="G9950" t="str">
            <v>Xã Vĩnh Tế</v>
          </cell>
          <cell r="I9950" t="str">
            <v>80503</v>
          </cell>
        </row>
        <row r="9951">
          <cell r="G9951" t="str">
            <v>Phường Châu Phú B</v>
          </cell>
          <cell r="I9951" t="str">
            <v>80503</v>
          </cell>
        </row>
        <row r="9952">
          <cell r="G9952" t="str">
            <v>Phường Vĩnh Mỹ</v>
          </cell>
          <cell r="I9952" t="str">
            <v>80503</v>
          </cell>
        </row>
        <row r="9953">
          <cell r="G9953" t="str">
            <v>Phường Núi Sam</v>
          </cell>
          <cell r="I9953" t="str">
            <v>80503</v>
          </cell>
        </row>
        <row r="9954">
          <cell r="G9954" t="str">
            <v>Phường Vĩnh Ngươn</v>
          </cell>
          <cell r="I9954" t="str">
            <v>80503</v>
          </cell>
        </row>
        <row r="9955">
          <cell r="G9955" t="str">
            <v>Xã Vĩnh Châu</v>
          </cell>
          <cell r="I9955" t="str">
            <v>80503</v>
          </cell>
        </row>
        <row r="9956">
          <cell r="G9956" t="str">
            <v>Xã Quốc Thái</v>
          </cell>
          <cell r="I9956" t="str">
            <v>80505</v>
          </cell>
        </row>
        <row r="9957">
          <cell r="G9957" t="str">
            <v xml:space="preserve">Xã Khánh Bình </v>
          </cell>
          <cell r="I9957" t="str">
            <v>80505</v>
          </cell>
        </row>
        <row r="9958">
          <cell r="G9958" t="str">
            <v xml:space="preserve">Xã Phú Hội  </v>
          </cell>
          <cell r="I9958" t="str">
            <v>80505</v>
          </cell>
        </row>
        <row r="9959">
          <cell r="G9959" t="str">
            <v xml:space="preserve">Xã Vĩnh Trường </v>
          </cell>
          <cell r="I9959" t="str">
            <v>80505</v>
          </cell>
        </row>
        <row r="9960">
          <cell r="G9960" t="str">
            <v>Thị trấn An Phú</v>
          </cell>
          <cell r="I9960" t="str">
            <v>80505</v>
          </cell>
        </row>
        <row r="9961">
          <cell r="G9961" t="str">
            <v xml:space="preserve">Xã Khánh An </v>
          </cell>
          <cell r="I9961" t="str">
            <v>80505</v>
          </cell>
        </row>
        <row r="9962">
          <cell r="G9962" t="str">
            <v xml:space="preserve">Xã Nhơn Hội </v>
          </cell>
          <cell r="I9962" t="str">
            <v>80505</v>
          </cell>
        </row>
        <row r="9963">
          <cell r="G9963" t="str">
            <v xml:space="preserve">Xã Phú Hữu </v>
          </cell>
          <cell r="I9963" t="str">
            <v>80505</v>
          </cell>
        </row>
        <row r="9964">
          <cell r="G9964" t="str">
            <v xml:space="preserve">Xã Phước Hưng  </v>
          </cell>
          <cell r="I9964" t="str">
            <v>80505</v>
          </cell>
        </row>
        <row r="9965">
          <cell r="G9965" t="str">
            <v xml:space="preserve">Xã Vĩnh Lộc </v>
          </cell>
          <cell r="I9965" t="str">
            <v>80505</v>
          </cell>
        </row>
        <row r="9966">
          <cell r="G9966" t="str">
            <v>Xã Vĩnh Hậu</v>
          </cell>
          <cell r="I9966" t="str">
            <v>80505</v>
          </cell>
        </row>
        <row r="9967">
          <cell r="G9967" t="str">
            <v>Xã Vĩnh Hội Đông</v>
          </cell>
          <cell r="I9967" t="str">
            <v>80505</v>
          </cell>
        </row>
        <row r="9968">
          <cell r="G9968" t="str">
            <v xml:space="preserve">Xã Đa Phước </v>
          </cell>
          <cell r="I9968" t="str">
            <v>80505</v>
          </cell>
        </row>
        <row r="9969">
          <cell r="G9969" t="str">
            <v>Thị trấn Long Bình</v>
          </cell>
          <cell r="I9969" t="str">
            <v>80505</v>
          </cell>
        </row>
        <row r="9970">
          <cell r="G9970" t="str">
            <v>Xã Vĩnh Xương</v>
          </cell>
          <cell r="I9970" t="str">
            <v>80507</v>
          </cell>
        </row>
        <row r="9971">
          <cell r="G9971" t="str">
            <v xml:space="preserve">Xã Phú Lộc      </v>
          </cell>
          <cell r="I9971" t="str">
            <v>80507</v>
          </cell>
        </row>
        <row r="9972">
          <cell r="G9972" t="str">
            <v xml:space="preserve">Xã Long An  </v>
          </cell>
          <cell r="I9972" t="str">
            <v>80507</v>
          </cell>
        </row>
        <row r="9973">
          <cell r="G9973" t="str">
            <v>Xã Lê Chánh</v>
          </cell>
          <cell r="I9973" t="str">
            <v>80507</v>
          </cell>
        </row>
        <row r="9974">
          <cell r="G9974" t="str">
            <v xml:space="preserve">Xã Vĩnh Hòa     </v>
          </cell>
          <cell r="I9974" t="str">
            <v>80507</v>
          </cell>
        </row>
        <row r="9975">
          <cell r="G9975" t="str">
            <v xml:space="preserve">Xã Tân An       </v>
          </cell>
          <cell r="I9975" t="str">
            <v>80507</v>
          </cell>
        </row>
        <row r="9976">
          <cell r="G9976" t="str">
            <v>Phường Long Phú</v>
          </cell>
          <cell r="I9976" t="str">
            <v>80507</v>
          </cell>
        </row>
        <row r="9977">
          <cell r="G9977" t="str">
            <v xml:space="preserve">Xã Châu Phong  </v>
          </cell>
          <cell r="I9977" t="str">
            <v>80507</v>
          </cell>
        </row>
        <row r="9978">
          <cell r="G9978" t="str">
            <v>Xã Phú Vĩnh</v>
          </cell>
          <cell r="I9978" t="str">
            <v>80507</v>
          </cell>
        </row>
        <row r="9979">
          <cell r="G9979" t="str">
            <v xml:space="preserve">Xã Tân Thạnh </v>
          </cell>
          <cell r="I9979" t="str">
            <v>80507</v>
          </cell>
        </row>
        <row r="9980">
          <cell r="G9980" t="str">
            <v>Phường Long Châu</v>
          </cell>
          <cell r="I9980" t="str">
            <v>80507</v>
          </cell>
        </row>
        <row r="9981">
          <cell r="G9981" t="str">
            <v>Phường Long Hưng</v>
          </cell>
          <cell r="I9981" t="str">
            <v>80507</v>
          </cell>
        </row>
        <row r="9982">
          <cell r="G9982" t="str">
            <v>Phường Long Thạnh</v>
          </cell>
          <cell r="I9982" t="str">
            <v>80507</v>
          </cell>
        </row>
        <row r="9983">
          <cell r="G9983" t="str">
            <v>Phương Long Sơn</v>
          </cell>
          <cell r="I9983" t="str">
            <v>80507</v>
          </cell>
        </row>
        <row r="9984">
          <cell r="G9984" t="str">
            <v xml:space="preserve">Xã Phú Long  </v>
          </cell>
          <cell r="I9984" t="str">
            <v>80509</v>
          </cell>
        </row>
        <row r="9985">
          <cell r="G9985" t="str">
            <v>Xã Bình Thạnh Đông</v>
          </cell>
          <cell r="I9985" t="str">
            <v>80509</v>
          </cell>
        </row>
        <row r="9986">
          <cell r="G9986" t="str">
            <v xml:space="preserve">Xã Long Hòa   </v>
          </cell>
          <cell r="I9986" t="str">
            <v>80509</v>
          </cell>
        </row>
        <row r="9987">
          <cell r="G9987" t="str">
            <v xml:space="preserve">Xã Phú Hiệp </v>
          </cell>
          <cell r="I9987" t="str">
            <v>80509</v>
          </cell>
        </row>
        <row r="9988">
          <cell r="G9988" t="str">
            <v xml:space="preserve">Xã Phú An    </v>
          </cell>
          <cell r="I9988" t="str">
            <v>80509</v>
          </cell>
        </row>
        <row r="9989">
          <cell r="G9989" t="str">
            <v xml:space="preserve">Xã Phú Thọ  </v>
          </cell>
          <cell r="I9989" t="str">
            <v>80509</v>
          </cell>
        </row>
        <row r="9990">
          <cell r="G9990" t="str">
            <v xml:space="preserve">Xã Tân Trung </v>
          </cell>
          <cell r="I9990" t="str">
            <v>80509</v>
          </cell>
        </row>
        <row r="9991">
          <cell r="G9991" t="str">
            <v xml:space="preserve">Thị trấn Phú Mỹ </v>
          </cell>
          <cell r="I9991" t="str">
            <v>80509</v>
          </cell>
        </row>
        <row r="9992">
          <cell r="G9992" t="str">
            <v>Thị trấn Chợ Vàm</v>
          </cell>
          <cell r="I9992" t="str">
            <v>80509</v>
          </cell>
        </row>
        <row r="9993">
          <cell r="G9993" t="str">
            <v xml:space="preserve">Xã Long Sơn       </v>
          </cell>
          <cell r="I9993" t="str">
            <v>80509</v>
          </cell>
        </row>
        <row r="9994">
          <cell r="G9994" t="str">
            <v xml:space="preserve">Xã Phú Lâm    </v>
          </cell>
          <cell r="I9994" t="str">
            <v>80509</v>
          </cell>
        </row>
        <row r="9995">
          <cell r="G9995" t="str">
            <v xml:space="preserve">Xã Phú Thạnh </v>
          </cell>
          <cell r="I9995" t="str">
            <v>80509</v>
          </cell>
        </row>
        <row r="9996">
          <cell r="G9996" t="str">
            <v xml:space="preserve">Xã Hòa Lạc </v>
          </cell>
          <cell r="I9996" t="str">
            <v>80509</v>
          </cell>
        </row>
        <row r="9997">
          <cell r="G9997" t="str">
            <v xml:space="preserve">Xã Phú Thành  </v>
          </cell>
          <cell r="I9997" t="str">
            <v>80509</v>
          </cell>
        </row>
        <row r="9998">
          <cell r="G9998" t="str">
            <v xml:space="preserve">Xã Phú Xuân       </v>
          </cell>
          <cell r="I9998" t="str">
            <v>80509</v>
          </cell>
        </row>
        <row r="9999">
          <cell r="G9999" t="str">
            <v>Xã Hiệp Xương</v>
          </cell>
          <cell r="I9999" t="str">
            <v>80509</v>
          </cell>
        </row>
        <row r="10000">
          <cell r="G10000" t="str">
            <v xml:space="preserve">Xã Phú Bình  </v>
          </cell>
          <cell r="I10000" t="str">
            <v>80509</v>
          </cell>
        </row>
        <row r="10001">
          <cell r="G10001" t="str">
            <v>Xã Phú Hưng</v>
          </cell>
          <cell r="I10001" t="str">
            <v>80509</v>
          </cell>
        </row>
        <row r="10002">
          <cell r="G10002" t="str">
            <v xml:space="preserve">Xã Tân Hòa             </v>
          </cell>
          <cell r="I10002" t="str">
            <v>80509</v>
          </cell>
        </row>
        <row r="10003">
          <cell r="G10003" t="str">
            <v>Xã Đào Hữu Cảnh</v>
          </cell>
          <cell r="I10003" t="str">
            <v>80511</v>
          </cell>
        </row>
        <row r="10004">
          <cell r="G10004" t="str">
            <v xml:space="preserve">Xã Mỹ Phú </v>
          </cell>
          <cell r="I10004" t="str">
            <v>80511</v>
          </cell>
        </row>
        <row r="10005">
          <cell r="G10005" t="str">
            <v>Xã Thạnh Mỹ Tây</v>
          </cell>
          <cell r="I10005" t="str">
            <v>80511</v>
          </cell>
        </row>
        <row r="10006">
          <cell r="G10006" t="str">
            <v xml:space="preserve">Xã Bình Phú     </v>
          </cell>
          <cell r="I10006" t="str">
            <v>80511</v>
          </cell>
        </row>
        <row r="10007">
          <cell r="G10007" t="str">
            <v>Thị trấn Cái Dầu</v>
          </cell>
          <cell r="I10007" t="str">
            <v>80511</v>
          </cell>
        </row>
        <row r="10008">
          <cell r="G10008" t="str">
            <v xml:space="preserve">Xã Khánh Hòa  </v>
          </cell>
          <cell r="I10008" t="str">
            <v>80511</v>
          </cell>
        </row>
        <row r="10009">
          <cell r="G10009" t="str">
            <v xml:space="preserve">Xã Mỹ Đức   </v>
          </cell>
          <cell r="I10009" t="str">
            <v>80511</v>
          </cell>
        </row>
        <row r="10010">
          <cell r="G10010" t="str">
            <v>Xã ô Long Vỹ</v>
          </cell>
          <cell r="I10010" t="str">
            <v>80511</v>
          </cell>
        </row>
        <row r="10011">
          <cell r="G10011" t="str">
            <v>Xã Vĩnh Thạnh Trung</v>
          </cell>
          <cell r="I10011" t="str">
            <v>80511</v>
          </cell>
        </row>
        <row r="10012">
          <cell r="G10012" t="str">
            <v xml:space="preserve">Xã Bình Long   </v>
          </cell>
          <cell r="I10012" t="str">
            <v>80511</v>
          </cell>
        </row>
        <row r="10013">
          <cell r="G10013" t="str">
            <v xml:space="preserve">Xã Bình Mỹ   </v>
          </cell>
          <cell r="I10013" t="str">
            <v>80511</v>
          </cell>
        </row>
        <row r="10014">
          <cell r="G10014" t="str">
            <v>Xã Bình Thủy</v>
          </cell>
          <cell r="I10014" t="str">
            <v>80511</v>
          </cell>
        </row>
        <row r="10015">
          <cell r="G10015" t="str">
            <v xml:space="preserve">Xã Bình Chánh   </v>
          </cell>
          <cell r="I10015" t="str">
            <v>80511</v>
          </cell>
        </row>
        <row r="10016">
          <cell r="G10016" t="str">
            <v>Xã Núi Voi</v>
          </cell>
          <cell r="I10016" t="str">
            <v>80513</v>
          </cell>
        </row>
        <row r="10017">
          <cell r="G10017" t="str">
            <v>Xã Thới Sơn</v>
          </cell>
          <cell r="I10017" t="str">
            <v>80513</v>
          </cell>
        </row>
        <row r="10018">
          <cell r="G10018" t="str">
            <v xml:space="preserve">Xã An Nông </v>
          </cell>
          <cell r="I10018" t="str">
            <v>80513</v>
          </cell>
        </row>
        <row r="10019">
          <cell r="G10019" t="str">
            <v>Xã An Hảo</v>
          </cell>
          <cell r="I10019" t="str">
            <v>80513</v>
          </cell>
        </row>
        <row r="10020">
          <cell r="G10020" t="str">
            <v xml:space="preserve">Xã Tân Lập                         </v>
          </cell>
          <cell r="I10020" t="str">
            <v>80513</v>
          </cell>
        </row>
        <row r="10021">
          <cell r="G10021" t="str">
            <v xml:space="preserve">Xã Tân Lợi   </v>
          </cell>
          <cell r="I10021" t="str">
            <v>80513</v>
          </cell>
        </row>
        <row r="10022">
          <cell r="G10022" t="str">
            <v>Thị trấn Nhà Bàng</v>
          </cell>
          <cell r="I10022" t="str">
            <v>80513</v>
          </cell>
        </row>
        <row r="10023">
          <cell r="G10023" t="str">
            <v xml:space="preserve">Thị trấn Chi Lăng </v>
          </cell>
          <cell r="I10023" t="str">
            <v>80513</v>
          </cell>
        </row>
        <row r="10024">
          <cell r="G10024" t="str">
            <v>Xã Nhơn Hưng</v>
          </cell>
          <cell r="I10024" t="str">
            <v>80513</v>
          </cell>
        </row>
        <row r="10025">
          <cell r="G10025" t="str">
            <v xml:space="preserve">Xã An Phú      </v>
          </cell>
          <cell r="I10025" t="str">
            <v>80513</v>
          </cell>
        </row>
        <row r="10026">
          <cell r="G10026" t="str">
            <v>Thị trấn Tịnh Biên</v>
          </cell>
          <cell r="I10026" t="str">
            <v>80513</v>
          </cell>
        </row>
        <row r="10027">
          <cell r="G10027" t="str">
            <v>Xã Văn Giáo</v>
          </cell>
          <cell r="I10027" t="str">
            <v>80513</v>
          </cell>
        </row>
        <row r="10028">
          <cell r="G10028" t="str">
            <v xml:space="preserve">Xã An Cư </v>
          </cell>
          <cell r="I10028" t="str">
            <v>80513</v>
          </cell>
        </row>
        <row r="10029">
          <cell r="G10029" t="str">
            <v xml:space="preserve">Xã Vĩnh Trung   </v>
          </cell>
          <cell r="I10029" t="str">
            <v>80513</v>
          </cell>
        </row>
        <row r="10030">
          <cell r="G10030" t="str">
            <v>Xã Vĩnh Phước</v>
          </cell>
          <cell r="I10030" t="str">
            <v>80515</v>
          </cell>
        </row>
        <row r="10031">
          <cell r="G10031" t="str">
            <v>Xã Châu Lăng</v>
          </cell>
          <cell r="I10031" t="str">
            <v>80515</v>
          </cell>
        </row>
        <row r="10032">
          <cell r="G10032" t="str">
            <v>Xã Núi Tô</v>
          </cell>
          <cell r="I10032" t="str">
            <v>80515</v>
          </cell>
        </row>
        <row r="10033">
          <cell r="G10033" t="str">
            <v>Xã ô Lâm</v>
          </cell>
          <cell r="I10033" t="str">
            <v>80515</v>
          </cell>
        </row>
        <row r="10034">
          <cell r="G10034" t="str">
            <v>Thị trấn Tri Tôn</v>
          </cell>
          <cell r="I10034" t="str">
            <v>80515</v>
          </cell>
        </row>
        <row r="10035">
          <cell r="G10035" t="str">
            <v>Thị trấn Ba Chúc</v>
          </cell>
          <cell r="I10035" t="str">
            <v>80515</v>
          </cell>
        </row>
        <row r="10036">
          <cell r="G10036" t="str">
            <v>Xã Lạc Quới</v>
          </cell>
          <cell r="I10036" t="str">
            <v>80515</v>
          </cell>
        </row>
        <row r="10037">
          <cell r="G10037" t="str">
            <v>Xã Lê Trì</v>
          </cell>
          <cell r="I10037" t="str">
            <v>80515</v>
          </cell>
        </row>
        <row r="10038">
          <cell r="G10038" t="str">
            <v>Xã Vĩnh Gia</v>
          </cell>
          <cell r="I10038" t="str">
            <v>80515</v>
          </cell>
        </row>
        <row r="10039">
          <cell r="G10039" t="str">
            <v>Xã Lương Phi</v>
          </cell>
          <cell r="I10039" t="str">
            <v>80515</v>
          </cell>
        </row>
        <row r="10040">
          <cell r="G10040" t="str">
            <v>Xã Lương An Trà</v>
          </cell>
          <cell r="I10040" t="str">
            <v>80515</v>
          </cell>
        </row>
        <row r="10041">
          <cell r="G10041" t="str">
            <v>Xã Tà Đảnh</v>
          </cell>
          <cell r="I10041" t="str">
            <v>80515</v>
          </cell>
        </row>
        <row r="10042">
          <cell r="G10042" t="str">
            <v>Xã An Tức</v>
          </cell>
          <cell r="I10042" t="str">
            <v>80515</v>
          </cell>
        </row>
        <row r="10043">
          <cell r="G10043" t="str">
            <v>Xã Cô Tô</v>
          </cell>
          <cell r="I10043" t="str">
            <v>80515</v>
          </cell>
        </row>
        <row r="10044">
          <cell r="G10044" t="str">
            <v>Xã Tân Tuyến</v>
          </cell>
          <cell r="I10044" t="str">
            <v>80515</v>
          </cell>
        </row>
        <row r="10045">
          <cell r="G10045" t="str">
            <v>Xã Kiến An</v>
          </cell>
          <cell r="I10045" t="str">
            <v>80517</v>
          </cell>
        </row>
        <row r="10046">
          <cell r="G10046" t="str">
            <v>Xã An Thạnh Trung</v>
          </cell>
          <cell r="I10046" t="str">
            <v>80517</v>
          </cell>
        </row>
        <row r="10047">
          <cell r="G10047" t="str">
            <v>Xã Mỹ Hội Đông</v>
          </cell>
          <cell r="I10047" t="str">
            <v>80517</v>
          </cell>
        </row>
        <row r="10048">
          <cell r="G10048" t="str">
            <v xml:space="preserve">Xã Kiến Thành </v>
          </cell>
          <cell r="I10048" t="str">
            <v>80517</v>
          </cell>
        </row>
        <row r="10049">
          <cell r="G10049" t="str">
            <v xml:space="preserve">Xã Long Giang  </v>
          </cell>
          <cell r="I10049" t="str">
            <v>80517</v>
          </cell>
        </row>
        <row r="10050">
          <cell r="G10050" t="str">
            <v>Xã Hội An</v>
          </cell>
          <cell r="I10050" t="str">
            <v>80517</v>
          </cell>
        </row>
        <row r="10051">
          <cell r="G10051" t="str">
            <v xml:space="preserve">Thị trấn Chợ Mới </v>
          </cell>
          <cell r="I10051" t="str">
            <v>80517</v>
          </cell>
        </row>
        <row r="10052">
          <cell r="G10052" t="str">
            <v>Thị trấn Mỹ Luông</v>
          </cell>
          <cell r="I10052" t="str">
            <v>80517</v>
          </cell>
        </row>
        <row r="10053">
          <cell r="G10053" t="str">
            <v>Xã Long Điền A</v>
          </cell>
          <cell r="I10053" t="str">
            <v>80517</v>
          </cell>
        </row>
        <row r="10054">
          <cell r="G10054" t="str">
            <v>Xã Tấn Mỹ</v>
          </cell>
          <cell r="I10054" t="str">
            <v>80517</v>
          </cell>
        </row>
        <row r="10055">
          <cell r="G10055" t="str">
            <v>Xã Long Điền B</v>
          </cell>
          <cell r="I10055" t="str">
            <v>80517</v>
          </cell>
        </row>
        <row r="10056">
          <cell r="G10056" t="str">
            <v xml:space="preserve">Xã Mỹ Hiệp  </v>
          </cell>
          <cell r="I10056" t="str">
            <v>80517</v>
          </cell>
        </row>
        <row r="10057">
          <cell r="G10057" t="str">
            <v xml:space="preserve">Xã Mỹ An    </v>
          </cell>
          <cell r="I10057" t="str">
            <v>80517</v>
          </cell>
        </row>
        <row r="10058">
          <cell r="G10058" t="str">
            <v xml:space="preserve">Xã Nhơn Mỹ </v>
          </cell>
          <cell r="I10058" t="str">
            <v>80517</v>
          </cell>
        </row>
        <row r="10059">
          <cell r="G10059" t="str">
            <v>Xã Long Kiến</v>
          </cell>
          <cell r="I10059" t="str">
            <v>80517</v>
          </cell>
        </row>
        <row r="10060">
          <cell r="G10060" t="str">
            <v>Xã Bình Phước Xuân</v>
          </cell>
          <cell r="I10060" t="str">
            <v>80517</v>
          </cell>
        </row>
        <row r="10061">
          <cell r="G10061" t="str">
            <v xml:space="preserve">Xã Hòa Bình                </v>
          </cell>
          <cell r="I10061" t="str">
            <v>80517</v>
          </cell>
        </row>
        <row r="10062">
          <cell r="G10062" t="str">
            <v xml:space="preserve">Xã Hòa An    </v>
          </cell>
          <cell r="I10062" t="str">
            <v>80517</v>
          </cell>
        </row>
        <row r="10063">
          <cell r="G10063" t="str">
            <v>Xã Vĩnh Nhuận</v>
          </cell>
          <cell r="I10063" t="str">
            <v>80519</v>
          </cell>
        </row>
        <row r="10064">
          <cell r="G10064" t="str">
            <v xml:space="preserve">Xã An Hòa         </v>
          </cell>
          <cell r="I10064" t="str">
            <v>80519</v>
          </cell>
        </row>
        <row r="10065">
          <cell r="G10065" t="str">
            <v xml:space="preserve">Xã Bình Thạnh        </v>
          </cell>
          <cell r="I10065" t="str">
            <v>80519</v>
          </cell>
        </row>
        <row r="10066">
          <cell r="G10066" t="str">
            <v>Xã Hòa Bình Thạnh</v>
          </cell>
          <cell r="I10066" t="str">
            <v>80519</v>
          </cell>
        </row>
        <row r="10067">
          <cell r="G10067" t="str">
            <v xml:space="preserve">Thị trấn An Châu </v>
          </cell>
          <cell r="I10067" t="str">
            <v>80519</v>
          </cell>
        </row>
        <row r="10068">
          <cell r="G10068" t="str">
            <v>Xã Cần Đăng</v>
          </cell>
          <cell r="I10068" t="str">
            <v>80519</v>
          </cell>
        </row>
        <row r="10069">
          <cell r="G10069" t="str">
            <v>Xã Vĩnh Hanh</v>
          </cell>
          <cell r="I10069" t="str">
            <v>80519</v>
          </cell>
        </row>
        <row r="10070">
          <cell r="G10070" t="str">
            <v xml:space="preserve">Xã Vĩnh Bình </v>
          </cell>
          <cell r="I10070" t="str">
            <v>80519</v>
          </cell>
        </row>
        <row r="10071">
          <cell r="G10071" t="str">
            <v xml:space="preserve">Xã Bình Hòa     </v>
          </cell>
          <cell r="I10071" t="str">
            <v>80519</v>
          </cell>
        </row>
        <row r="10072">
          <cell r="G10072" t="str">
            <v xml:space="preserve">Xã Vĩnh An   </v>
          </cell>
          <cell r="I10072" t="str">
            <v>80519</v>
          </cell>
        </row>
        <row r="10073">
          <cell r="G10073" t="str">
            <v xml:space="preserve">Xã Vĩnh Lợi  </v>
          </cell>
          <cell r="I10073" t="str">
            <v>80519</v>
          </cell>
        </row>
        <row r="10074">
          <cell r="G10074" t="str">
            <v xml:space="preserve">Xã Tân Phú        </v>
          </cell>
          <cell r="I10074" t="str">
            <v>80519</v>
          </cell>
        </row>
        <row r="10075">
          <cell r="G10075" t="str">
            <v xml:space="preserve">Xã Vĩnh Thành   </v>
          </cell>
          <cell r="I10075" t="str">
            <v>80519</v>
          </cell>
        </row>
        <row r="10076">
          <cell r="G10076" t="str">
            <v>Xã Định Mỹ</v>
          </cell>
          <cell r="I10076" t="str">
            <v>80521</v>
          </cell>
        </row>
        <row r="10077">
          <cell r="G10077" t="str">
            <v>Thị trấn Núi Sập</v>
          </cell>
          <cell r="I10077" t="str">
            <v>80521</v>
          </cell>
        </row>
        <row r="10078">
          <cell r="G10078" t="str">
            <v>Xã Vĩnh Trạch</v>
          </cell>
          <cell r="I10078" t="str">
            <v>80521</v>
          </cell>
        </row>
        <row r="10079">
          <cell r="G10079" t="str">
            <v xml:space="preserve">Xã Định Thành  </v>
          </cell>
          <cell r="I10079" t="str">
            <v>80521</v>
          </cell>
        </row>
        <row r="10080">
          <cell r="G10080" t="str">
            <v>Xã Thoại Giang</v>
          </cell>
          <cell r="I10080" t="str">
            <v>80521</v>
          </cell>
        </row>
        <row r="10081">
          <cell r="G10081" t="str">
            <v xml:space="preserve">Thị trấn Phú Hòa  </v>
          </cell>
          <cell r="I10081" t="str">
            <v>80521</v>
          </cell>
        </row>
        <row r="10082">
          <cell r="G10082" t="str">
            <v>Thị trấn óc Eo</v>
          </cell>
          <cell r="I10082" t="str">
            <v>80521</v>
          </cell>
        </row>
        <row r="10083">
          <cell r="G10083" t="str">
            <v xml:space="preserve">Xã Tây Phú </v>
          </cell>
          <cell r="I10083" t="str">
            <v>80521</v>
          </cell>
        </row>
        <row r="10084">
          <cell r="G10084" t="str">
            <v xml:space="preserve">Xã Vĩnh Phú </v>
          </cell>
          <cell r="I10084" t="str">
            <v>80521</v>
          </cell>
        </row>
        <row r="10085">
          <cell r="G10085" t="str">
            <v xml:space="preserve">Xã Phú Thuận </v>
          </cell>
          <cell r="I10085" t="str">
            <v>80521</v>
          </cell>
        </row>
        <row r="10086">
          <cell r="G10086" t="str">
            <v>Xã Vĩnh Chánh</v>
          </cell>
          <cell r="I10086" t="str">
            <v>80521</v>
          </cell>
        </row>
        <row r="10087">
          <cell r="G10087" t="str">
            <v>Xã Mỹ Phú Đông</v>
          </cell>
          <cell r="I10087" t="str">
            <v>80521</v>
          </cell>
        </row>
        <row r="10088">
          <cell r="G10088" t="str">
            <v>Xã Vọng Đông</v>
          </cell>
          <cell r="I10088" t="str">
            <v>80521</v>
          </cell>
        </row>
        <row r="10089">
          <cell r="G10089" t="str">
            <v>Xã Vĩnh Khánh</v>
          </cell>
          <cell r="I10089" t="str">
            <v>80521</v>
          </cell>
        </row>
        <row r="10090">
          <cell r="G10090" t="str">
            <v xml:space="preserve">Xã Bình Thành      </v>
          </cell>
          <cell r="I10090" t="str">
            <v>80521</v>
          </cell>
        </row>
        <row r="10091">
          <cell r="G10091" t="str">
            <v>Xã Vọng Thê</v>
          </cell>
          <cell r="I10091" t="str">
            <v>80521</v>
          </cell>
        </row>
        <row r="10092">
          <cell r="G10092" t="str">
            <v xml:space="preserve">Xã An Bình         </v>
          </cell>
          <cell r="I10092" t="str">
            <v>80521</v>
          </cell>
        </row>
        <row r="10093">
          <cell r="G10093" t="str">
            <v xml:space="preserve">Xã Mỹ Phong </v>
          </cell>
          <cell r="I10093" t="str">
            <v>80701</v>
          </cell>
        </row>
        <row r="10094">
          <cell r="G10094" t="str">
            <v xml:space="preserve">Phường 3               </v>
          </cell>
          <cell r="I10094" t="str">
            <v>80701</v>
          </cell>
        </row>
        <row r="10095">
          <cell r="G10095" t="str">
            <v xml:space="preserve">Phường 8       </v>
          </cell>
          <cell r="I10095" t="str">
            <v>80701</v>
          </cell>
        </row>
        <row r="10096">
          <cell r="G10096" t="str">
            <v xml:space="preserve">Phường Tân Long </v>
          </cell>
          <cell r="I10096" t="str">
            <v>80701</v>
          </cell>
        </row>
        <row r="10097">
          <cell r="G10097" t="str">
            <v>Xã Tân Mỹ Chánh</v>
          </cell>
          <cell r="I10097" t="str">
            <v>80701</v>
          </cell>
        </row>
        <row r="10098">
          <cell r="G10098" t="str">
            <v xml:space="preserve">Phường 5          </v>
          </cell>
          <cell r="I10098" t="str">
            <v>80701</v>
          </cell>
        </row>
        <row r="10099">
          <cell r="G10099" t="str">
            <v xml:space="preserve">Phường 4            </v>
          </cell>
          <cell r="I10099" t="str">
            <v>80701</v>
          </cell>
        </row>
        <row r="10100">
          <cell r="G10100" t="str">
            <v xml:space="preserve">Phường 7         </v>
          </cell>
          <cell r="I10100" t="str">
            <v>80701</v>
          </cell>
        </row>
        <row r="10101">
          <cell r="G10101" t="str">
            <v xml:space="preserve">Phường 1                </v>
          </cell>
          <cell r="I10101" t="str">
            <v>80701</v>
          </cell>
        </row>
        <row r="10102">
          <cell r="G10102" t="str">
            <v xml:space="preserve">Phường 2               </v>
          </cell>
          <cell r="I10102" t="str">
            <v>80701</v>
          </cell>
        </row>
        <row r="10103">
          <cell r="G10103" t="str">
            <v xml:space="preserve">Phường 6          </v>
          </cell>
          <cell r="I10103" t="str">
            <v>80701</v>
          </cell>
        </row>
        <row r="10104">
          <cell r="G10104" t="str">
            <v xml:space="preserve">Phường 9       </v>
          </cell>
          <cell r="I10104" t="str">
            <v>80701</v>
          </cell>
        </row>
        <row r="10105">
          <cell r="G10105" t="str">
            <v xml:space="preserve">Phường 10            </v>
          </cell>
          <cell r="I10105" t="str">
            <v>80701</v>
          </cell>
        </row>
        <row r="10106">
          <cell r="G10106" t="str">
            <v>Xã Đạo Thạnh</v>
          </cell>
          <cell r="I10106" t="str">
            <v>80701</v>
          </cell>
        </row>
        <row r="10107">
          <cell r="G10107" t="str">
            <v xml:space="preserve">Xã Trung An  </v>
          </cell>
          <cell r="I10107" t="str">
            <v>80701</v>
          </cell>
        </row>
        <row r="10108">
          <cell r="G10108" t="str">
            <v xml:space="preserve">Xã Phước Thạnh  </v>
          </cell>
          <cell r="I10108" t="str">
            <v>80701</v>
          </cell>
        </row>
        <row r="10109">
          <cell r="G10109" t="str">
            <v xml:space="preserve">Xã Thới Sơn </v>
          </cell>
          <cell r="I10109" t="str">
            <v>80701</v>
          </cell>
        </row>
        <row r="10110">
          <cell r="G10110" t="str">
            <v xml:space="preserve">Phường 1                 </v>
          </cell>
          <cell r="I10110" t="str">
            <v>80703</v>
          </cell>
        </row>
        <row r="10111">
          <cell r="G10111" t="str">
            <v>Xã Long Chánh</v>
          </cell>
          <cell r="I10111" t="str">
            <v>80703</v>
          </cell>
        </row>
        <row r="10112">
          <cell r="G10112" t="str">
            <v xml:space="preserve">Phường 3                </v>
          </cell>
          <cell r="I10112" t="str">
            <v>80703</v>
          </cell>
        </row>
        <row r="10113">
          <cell r="G10113" t="str">
            <v xml:space="preserve">Phường 2                </v>
          </cell>
          <cell r="I10113" t="str">
            <v>80703</v>
          </cell>
        </row>
        <row r="10114">
          <cell r="G10114" t="str">
            <v xml:space="preserve">Phường 4             </v>
          </cell>
          <cell r="I10114" t="str">
            <v>80703</v>
          </cell>
        </row>
        <row r="10115">
          <cell r="G10115" t="str">
            <v xml:space="preserve">Phường 5           </v>
          </cell>
          <cell r="I10115" t="str">
            <v>80703</v>
          </cell>
        </row>
        <row r="10116">
          <cell r="G10116" t="str">
            <v xml:space="preserve">Xã Long Hưng   </v>
          </cell>
          <cell r="I10116" t="str">
            <v>80703</v>
          </cell>
        </row>
        <row r="10117">
          <cell r="G10117" t="str">
            <v xml:space="preserve">Xã Long Thuận   </v>
          </cell>
          <cell r="I10117" t="str">
            <v>80703</v>
          </cell>
        </row>
        <row r="10118">
          <cell r="G10118" t="str">
            <v xml:space="preserve">Xã Long Hòa    </v>
          </cell>
          <cell r="I10118" t="str">
            <v>80703</v>
          </cell>
        </row>
        <row r="10119">
          <cell r="G10119" t="str">
            <v xml:space="preserve">Xã Bình Đông </v>
          </cell>
          <cell r="I10119" t="str">
            <v>80703</v>
          </cell>
        </row>
        <row r="10120">
          <cell r="G10120" t="str">
            <v>Xã Bình Xuân</v>
          </cell>
          <cell r="I10120" t="str">
            <v>80703</v>
          </cell>
        </row>
        <row r="10121">
          <cell r="G10121" t="str">
            <v xml:space="preserve">Xã Tân Trung  </v>
          </cell>
          <cell r="I10121" t="str">
            <v>80703</v>
          </cell>
        </row>
        <row r="10122">
          <cell r="G10122" t="str">
            <v>Xã Tân Lập 1</v>
          </cell>
          <cell r="I10122" t="str">
            <v>80705</v>
          </cell>
        </row>
        <row r="10123">
          <cell r="G10123" t="str">
            <v>Xã Tân Hòa Đông</v>
          </cell>
          <cell r="I10123" t="str">
            <v>80705</v>
          </cell>
        </row>
        <row r="10124">
          <cell r="G10124" t="str">
            <v>Xã Mỹ Phước</v>
          </cell>
          <cell r="I10124" t="str">
            <v>80705</v>
          </cell>
        </row>
        <row r="10125">
          <cell r="G10125" t="str">
            <v xml:space="preserve">Xã Thạnh Tân </v>
          </cell>
          <cell r="I10125" t="str">
            <v>80705</v>
          </cell>
        </row>
        <row r="10126">
          <cell r="G10126" t="str">
            <v>Xã Tân Hòa Thành</v>
          </cell>
          <cell r="I10126" t="str">
            <v>80705</v>
          </cell>
        </row>
        <row r="10127">
          <cell r="G10127" t="str">
            <v>Xã Tân Hòa Tây</v>
          </cell>
          <cell r="I10127" t="str">
            <v>80705</v>
          </cell>
        </row>
        <row r="10128">
          <cell r="G10128" t="str">
            <v>Xã Tân Lập 2</v>
          </cell>
          <cell r="I10128" t="str">
            <v>80705</v>
          </cell>
        </row>
        <row r="10129">
          <cell r="G10129" t="str">
            <v>Xã Phước Lập</v>
          </cell>
          <cell r="I10129" t="str">
            <v>80705</v>
          </cell>
        </row>
        <row r="10130">
          <cell r="G10130" t="str">
            <v>Thị trấn Mỹ Phước</v>
          </cell>
          <cell r="I10130" t="str">
            <v>80705</v>
          </cell>
        </row>
        <row r="10131">
          <cell r="G10131" t="str">
            <v>Xã Thạnh Mỹ</v>
          </cell>
          <cell r="I10131" t="str">
            <v>80705</v>
          </cell>
        </row>
        <row r="10132">
          <cell r="G10132" t="str">
            <v xml:space="preserve">Xã Thạnh Hòa </v>
          </cell>
          <cell r="I10132" t="str">
            <v>80705</v>
          </cell>
        </row>
        <row r="10133">
          <cell r="G10133" t="str">
            <v xml:space="preserve">Xã Phú Mỹ   </v>
          </cell>
          <cell r="I10133" t="str">
            <v>80705</v>
          </cell>
        </row>
        <row r="10134">
          <cell r="G10134" t="str">
            <v xml:space="preserve">Xã Hưng Thạnh  </v>
          </cell>
          <cell r="I10134" t="str">
            <v>80705</v>
          </cell>
        </row>
        <row r="10135">
          <cell r="G10135" t="str">
            <v xml:space="preserve">Xã Tân Hương      </v>
          </cell>
          <cell r="I10135" t="str">
            <v>80707</v>
          </cell>
        </row>
        <row r="10136">
          <cell r="G10136" t="str">
            <v xml:space="preserve">Xã Long An   </v>
          </cell>
          <cell r="I10136" t="str">
            <v>80707</v>
          </cell>
        </row>
        <row r="10137">
          <cell r="G10137" t="str">
            <v>Xã Tân Hội Đông</v>
          </cell>
          <cell r="I10137" t="str">
            <v>80707</v>
          </cell>
        </row>
        <row r="10138">
          <cell r="G10138" t="str">
            <v xml:space="preserve">Xã Tam Hiệp    </v>
          </cell>
          <cell r="I10138" t="str">
            <v>80707</v>
          </cell>
        </row>
        <row r="10139">
          <cell r="G10139" t="str">
            <v xml:space="preserve">Xã Đông Hòa   </v>
          </cell>
          <cell r="I10139" t="str">
            <v>80707</v>
          </cell>
        </row>
        <row r="10140">
          <cell r="G10140" t="str">
            <v xml:space="preserve">Xã Long Hưng    </v>
          </cell>
          <cell r="I10140" t="str">
            <v>80707</v>
          </cell>
        </row>
        <row r="10141">
          <cell r="G10141" t="str">
            <v>Xã Bàn Long</v>
          </cell>
          <cell r="I10141" t="str">
            <v>80707</v>
          </cell>
        </row>
        <row r="10142">
          <cell r="G10142" t="str">
            <v>Xã Song Thuận</v>
          </cell>
          <cell r="I10142" t="str">
            <v>80707</v>
          </cell>
        </row>
        <row r="10143">
          <cell r="G10143" t="str">
            <v>Thị trấn Tân Hiệp</v>
          </cell>
          <cell r="I10143" t="str">
            <v>80707</v>
          </cell>
        </row>
        <row r="10144">
          <cell r="G10144" t="str">
            <v>Xã Tân Lý Đông</v>
          </cell>
          <cell r="I10144" t="str">
            <v>80707</v>
          </cell>
        </row>
        <row r="10145">
          <cell r="G10145" t="str">
            <v>Xã Tân Lý Tây</v>
          </cell>
          <cell r="I10145" t="str">
            <v>80707</v>
          </cell>
        </row>
        <row r="10146">
          <cell r="G10146" t="str">
            <v>Xã Thân Cửu Nghĩa</v>
          </cell>
          <cell r="I10146" t="str">
            <v>80707</v>
          </cell>
        </row>
        <row r="10147">
          <cell r="G10147" t="str">
            <v>Xã Điềm Hy</v>
          </cell>
          <cell r="I10147" t="str">
            <v>80707</v>
          </cell>
        </row>
        <row r="10148">
          <cell r="G10148" t="str">
            <v xml:space="preserve">Xã Nhị Bình </v>
          </cell>
          <cell r="I10148" t="str">
            <v>80707</v>
          </cell>
        </row>
        <row r="10149">
          <cell r="G10149" t="str">
            <v>Xã Dưỡng Điềm</v>
          </cell>
          <cell r="I10149" t="str">
            <v>80707</v>
          </cell>
        </row>
        <row r="10150">
          <cell r="G10150" t="str">
            <v xml:space="preserve">Xã Long Định </v>
          </cell>
          <cell r="I10150" t="str">
            <v>80707</v>
          </cell>
        </row>
        <row r="10151">
          <cell r="G10151" t="str">
            <v>Xã Hữu Đạo</v>
          </cell>
          <cell r="I10151" t="str">
            <v>80707</v>
          </cell>
        </row>
        <row r="10152">
          <cell r="G10152" t="str">
            <v>Xã Bình Trưng</v>
          </cell>
          <cell r="I10152" t="str">
            <v>80707</v>
          </cell>
        </row>
        <row r="10153">
          <cell r="G10153" t="str">
            <v>Xã Phước Thạnh - Chuyến sang TP Mỹ Tho từ ngày 01/09/2009</v>
          </cell>
          <cell r="I10153" t="str">
            <v>80707</v>
          </cell>
        </row>
        <row r="10154">
          <cell r="G10154" t="str">
            <v xml:space="preserve">Xã Thạnh Phú  </v>
          </cell>
          <cell r="I10154" t="str">
            <v>80707</v>
          </cell>
        </row>
        <row r="10155">
          <cell r="G10155" t="str">
            <v xml:space="preserve">Xã Vĩnh Kim  </v>
          </cell>
          <cell r="I10155" t="str">
            <v>80707</v>
          </cell>
        </row>
        <row r="10156">
          <cell r="G10156" t="str">
            <v xml:space="preserve">Xã Bình Đức </v>
          </cell>
          <cell r="I10156" t="str">
            <v>80707</v>
          </cell>
        </row>
        <row r="10157">
          <cell r="G10157" t="str">
            <v xml:space="preserve">Xã Kim Sơn       </v>
          </cell>
          <cell r="I10157" t="str">
            <v>80707</v>
          </cell>
        </row>
        <row r="10158">
          <cell r="G10158" t="str">
            <v xml:space="preserve">Xã Phú Phong </v>
          </cell>
          <cell r="I10158" t="str">
            <v>80707</v>
          </cell>
        </row>
        <row r="10159">
          <cell r="G10159" t="str">
            <v>Xã Thới Sơn - Chuyến sang TP Mỹ Tho từ ngày 01/09/2009</v>
          </cell>
          <cell r="I10159" t="str">
            <v>80707</v>
          </cell>
        </row>
        <row r="10160">
          <cell r="G10160" t="str">
            <v xml:space="preserve">Xã Phú An     </v>
          </cell>
          <cell r="I10160" t="str">
            <v>80709</v>
          </cell>
        </row>
        <row r="10161">
          <cell r="G10161" t="str">
            <v>Xã Thạnh Lộc</v>
          </cell>
          <cell r="I10161" t="str">
            <v>80709</v>
          </cell>
        </row>
        <row r="10162">
          <cell r="G10162" t="str">
            <v xml:space="preserve">Xã Phú Nhuận   </v>
          </cell>
          <cell r="I10162" t="str">
            <v>80709</v>
          </cell>
        </row>
        <row r="10163">
          <cell r="G10163" t="str">
            <v>Xã Hiệp Đức</v>
          </cell>
          <cell r="I10163" t="str">
            <v>80709</v>
          </cell>
        </row>
        <row r="10164">
          <cell r="G10164" t="str">
            <v xml:space="preserve">Xã Tân Phong       </v>
          </cell>
          <cell r="I10164" t="str">
            <v>80709</v>
          </cell>
        </row>
        <row r="10165">
          <cell r="G10165" t="str">
            <v>Xã Mỹ Thành Bắc</v>
          </cell>
          <cell r="I10165" t="str">
            <v>80709</v>
          </cell>
        </row>
        <row r="10166">
          <cell r="G10166" t="str">
            <v xml:space="preserve">Xã Phú Cường       </v>
          </cell>
          <cell r="I10166" t="str">
            <v>80709</v>
          </cell>
        </row>
        <row r="10167">
          <cell r="G10167" t="str">
            <v>Xã Mỹ Thành Nam</v>
          </cell>
          <cell r="I10167" t="str">
            <v>80709</v>
          </cell>
        </row>
        <row r="10168">
          <cell r="G10168" t="str">
            <v xml:space="preserve">Xã Bình Phú      </v>
          </cell>
          <cell r="I10168" t="str">
            <v>80709</v>
          </cell>
        </row>
        <row r="10169">
          <cell r="G10169" t="str">
            <v xml:space="preserve">Xã Cẩm Sơn    </v>
          </cell>
          <cell r="I10169" t="str">
            <v>80709</v>
          </cell>
        </row>
        <row r="10170">
          <cell r="G10170" t="str">
            <v xml:space="preserve">Xã Mỹ Long </v>
          </cell>
          <cell r="I10170" t="str">
            <v>80709</v>
          </cell>
        </row>
        <row r="10171">
          <cell r="G10171" t="str">
            <v>Xã Long Tiên</v>
          </cell>
          <cell r="I10171" t="str">
            <v>80709</v>
          </cell>
        </row>
        <row r="10172">
          <cell r="G10172" t="str">
            <v>Xã Long Trung</v>
          </cell>
          <cell r="I10172" t="str">
            <v>80709</v>
          </cell>
        </row>
        <row r="10173">
          <cell r="G10173" t="str">
            <v>Xã Hội Xuân</v>
          </cell>
          <cell r="I10173" t="str">
            <v>80709</v>
          </cell>
        </row>
        <row r="10174">
          <cell r="G10174" t="str">
            <v>Xã Tam Bình</v>
          </cell>
          <cell r="I10174" t="str">
            <v>80709</v>
          </cell>
        </row>
        <row r="10175">
          <cell r="G10175" t="str">
            <v xml:space="preserve">Xã Ngũ Hiệp </v>
          </cell>
          <cell r="I10175" t="str">
            <v>80709</v>
          </cell>
        </row>
        <row r="10176">
          <cell r="G10176" t="str">
            <v>Thị trấn Chợ Gạo</v>
          </cell>
          <cell r="I10176" t="str">
            <v>80711</v>
          </cell>
        </row>
        <row r="10177">
          <cell r="G10177" t="str">
            <v>Xã Long Bình Điền</v>
          </cell>
          <cell r="I10177" t="str">
            <v>80711</v>
          </cell>
        </row>
        <row r="10178">
          <cell r="G10178" t="str">
            <v xml:space="preserve">Xã Trung Hòa      </v>
          </cell>
          <cell r="I10178" t="str">
            <v>80711</v>
          </cell>
        </row>
        <row r="10179">
          <cell r="G10179" t="str">
            <v>Xã Phú Kiết</v>
          </cell>
          <cell r="I10179" t="str">
            <v>80711</v>
          </cell>
        </row>
        <row r="10180">
          <cell r="G10180" t="str">
            <v>Xã Quơn Long</v>
          </cell>
          <cell r="I10180" t="str">
            <v>80711</v>
          </cell>
        </row>
        <row r="10181">
          <cell r="G10181" t="str">
            <v>Xã Song Bình</v>
          </cell>
          <cell r="I10181" t="str">
            <v>80711</v>
          </cell>
        </row>
        <row r="10182">
          <cell r="G10182" t="str">
            <v xml:space="preserve">Xã Xuân Đông </v>
          </cell>
          <cell r="I10182" t="str">
            <v>80711</v>
          </cell>
        </row>
        <row r="10183">
          <cell r="G10183" t="str">
            <v>Xã Hòa Tịnh</v>
          </cell>
          <cell r="I10183" t="str">
            <v>80711</v>
          </cell>
        </row>
        <row r="10184">
          <cell r="G10184" t="str">
            <v>Xã Mỹ Tịnh An</v>
          </cell>
          <cell r="I10184" t="str">
            <v>80711</v>
          </cell>
        </row>
        <row r="10185">
          <cell r="G10185" t="str">
            <v>Xã Tân Bình Thạnh</v>
          </cell>
          <cell r="I10185" t="str">
            <v>80711</v>
          </cell>
        </row>
        <row r="10186">
          <cell r="G10186" t="str">
            <v>Xã Lương Hòa Lạc</v>
          </cell>
          <cell r="I10186" t="str">
            <v>80711</v>
          </cell>
        </row>
        <row r="10187">
          <cell r="G10187" t="str">
            <v xml:space="preserve">Xã Thanh Bình      </v>
          </cell>
          <cell r="I10187" t="str">
            <v>80711</v>
          </cell>
        </row>
        <row r="10188">
          <cell r="G10188" t="str">
            <v>Xã Bình Phục Nhứt</v>
          </cell>
          <cell r="I10188" t="str">
            <v>80711</v>
          </cell>
        </row>
        <row r="10189">
          <cell r="G10189" t="str">
            <v>Xã Đăng Hưng Phước</v>
          </cell>
          <cell r="I10189" t="str">
            <v>80711</v>
          </cell>
        </row>
        <row r="10190">
          <cell r="G10190" t="str">
            <v>Xã Tân Thuận Bình</v>
          </cell>
          <cell r="I10190" t="str">
            <v>80711</v>
          </cell>
        </row>
        <row r="10191">
          <cell r="G10191" t="str">
            <v>Xã Bình Phan</v>
          </cell>
          <cell r="I10191" t="str">
            <v>80711</v>
          </cell>
        </row>
        <row r="10192">
          <cell r="G10192" t="str">
            <v>Xã An Thạnh Thủy</v>
          </cell>
          <cell r="I10192" t="str">
            <v>80711</v>
          </cell>
        </row>
        <row r="10193">
          <cell r="G10193" t="str">
            <v>Xã Hòa Định</v>
          </cell>
          <cell r="I10193" t="str">
            <v>80711</v>
          </cell>
        </row>
        <row r="10194">
          <cell r="G10194" t="str">
            <v>Xã Bình Ninh</v>
          </cell>
          <cell r="I10194" t="str">
            <v>80711</v>
          </cell>
        </row>
        <row r="10195">
          <cell r="G10195" t="str">
            <v>Xã Đông Hòa Hiệp</v>
          </cell>
          <cell r="I10195" t="str">
            <v>80713</v>
          </cell>
        </row>
        <row r="10196">
          <cell r="G10196" t="str">
            <v xml:space="preserve">Xã Mỹ Tân   </v>
          </cell>
          <cell r="I10196" t="str">
            <v>80713</v>
          </cell>
        </row>
        <row r="10197">
          <cell r="G10197" t="str">
            <v>Xã Mỹ Lợi B</v>
          </cell>
          <cell r="I10197" t="str">
            <v>80713</v>
          </cell>
        </row>
        <row r="10198">
          <cell r="G10198" t="str">
            <v xml:space="preserve">Xã Hậu Thành </v>
          </cell>
          <cell r="I10198" t="str">
            <v>80713</v>
          </cell>
        </row>
        <row r="10199">
          <cell r="G10199" t="str">
            <v>Xã Mỹ Đức Đông</v>
          </cell>
          <cell r="I10199" t="str">
            <v>80713</v>
          </cell>
        </row>
        <row r="10200">
          <cell r="G10200" t="str">
            <v xml:space="preserve">Xã Tân Hưng           </v>
          </cell>
          <cell r="I10200" t="str">
            <v>80713</v>
          </cell>
        </row>
        <row r="10201">
          <cell r="G10201" t="str">
            <v>Xã An Hữu</v>
          </cell>
          <cell r="I10201" t="str">
            <v>80713</v>
          </cell>
        </row>
        <row r="10202">
          <cell r="G10202" t="str">
            <v>Thị trấn Cái Bè</v>
          </cell>
          <cell r="I10202" t="str">
            <v>80713</v>
          </cell>
        </row>
        <row r="10203">
          <cell r="G10203" t="str">
            <v>Xã Hậu Mỹ Bắc B</v>
          </cell>
          <cell r="I10203" t="str">
            <v>80713</v>
          </cell>
        </row>
        <row r="10204">
          <cell r="G10204" t="str">
            <v>Xã Hậu Mỹ Bắc A</v>
          </cell>
          <cell r="I10204" t="str">
            <v>80713</v>
          </cell>
        </row>
        <row r="10205">
          <cell r="G10205" t="str">
            <v xml:space="preserve">Xã Mỹ Trung </v>
          </cell>
          <cell r="I10205" t="str">
            <v>80713</v>
          </cell>
        </row>
        <row r="10206">
          <cell r="G10206" t="str">
            <v>Xã Hậu Mỹ Trinh</v>
          </cell>
          <cell r="I10206" t="str">
            <v>80713</v>
          </cell>
        </row>
        <row r="10207">
          <cell r="G10207" t="str">
            <v>Xã Hậu Mỹ Phú</v>
          </cell>
          <cell r="I10207" t="str">
            <v>80713</v>
          </cell>
        </row>
        <row r="10208">
          <cell r="G10208" t="str">
            <v>Xã Thiện Trung</v>
          </cell>
          <cell r="I10208" t="str">
            <v>80713</v>
          </cell>
        </row>
        <row r="10209">
          <cell r="G10209" t="str">
            <v xml:space="preserve">Xã Mỹ Hội </v>
          </cell>
          <cell r="I10209" t="str">
            <v>80713</v>
          </cell>
        </row>
        <row r="10210">
          <cell r="G10210" t="str">
            <v xml:space="preserve">Xã An Cư  </v>
          </cell>
          <cell r="I10210" t="str">
            <v>80713</v>
          </cell>
        </row>
        <row r="10211">
          <cell r="G10211" t="str">
            <v>Xã Mỹ Lợi A</v>
          </cell>
          <cell r="I10211" t="str">
            <v>80713</v>
          </cell>
        </row>
        <row r="10212">
          <cell r="G10212" t="str">
            <v xml:space="preserve">Xã Hòa Khánh </v>
          </cell>
          <cell r="I10212" t="str">
            <v>80713</v>
          </cell>
        </row>
        <row r="10213">
          <cell r="G10213" t="str">
            <v>Xã Thiện Trí</v>
          </cell>
          <cell r="I10213" t="str">
            <v>80713</v>
          </cell>
        </row>
        <row r="10214">
          <cell r="G10214" t="str">
            <v>Xã Mỹ Đức Tây</v>
          </cell>
          <cell r="I10214" t="str">
            <v>80713</v>
          </cell>
        </row>
        <row r="10215">
          <cell r="G10215" t="str">
            <v>Xã An Thái Đông</v>
          </cell>
          <cell r="I10215" t="str">
            <v>80713</v>
          </cell>
        </row>
        <row r="10216">
          <cell r="G10216" t="str">
            <v xml:space="preserve">Xã Mỹ Lương  </v>
          </cell>
          <cell r="I10216" t="str">
            <v>80713</v>
          </cell>
        </row>
        <row r="10217">
          <cell r="G10217" t="str">
            <v xml:space="preserve">Xã Tân Thanh   </v>
          </cell>
          <cell r="I10217" t="str">
            <v>80713</v>
          </cell>
        </row>
        <row r="10218">
          <cell r="G10218" t="str">
            <v>Xã An Thái Trung</v>
          </cell>
          <cell r="I10218" t="str">
            <v>80713</v>
          </cell>
        </row>
        <row r="10219">
          <cell r="G10219" t="str">
            <v xml:space="preserve">Xã Hòa Hưng </v>
          </cell>
          <cell r="I10219" t="str">
            <v>80713</v>
          </cell>
        </row>
        <row r="10220">
          <cell r="G10220" t="str">
            <v xml:space="preserve">Xã Long Vĩnh </v>
          </cell>
          <cell r="I10220" t="str">
            <v>80715</v>
          </cell>
        </row>
        <row r="10221">
          <cell r="G10221" t="str">
            <v>Xã Bình Nhì</v>
          </cell>
          <cell r="I10221" t="str">
            <v>80715</v>
          </cell>
        </row>
        <row r="10222">
          <cell r="G10222" t="str">
            <v xml:space="preserve">Xã Đồng Sơn    </v>
          </cell>
          <cell r="I10222" t="str">
            <v>80715</v>
          </cell>
        </row>
        <row r="10223">
          <cell r="G10223" t="str">
            <v>Xã Thạnh Nhựt</v>
          </cell>
          <cell r="I10223" t="str">
            <v>80715</v>
          </cell>
        </row>
        <row r="10224">
          <cell r="G10224" t="str">
            <v xml:space="preserve">Xã Bình Tân     </v>
          </cell>
          <cell r="I10224" t="str">
            <v>80715</v>
          </cell>
        </row>
        <row r="10225">
          <cell r="G10225" t="str">
            <v>Xã Vĩnh Hựu</v>
          </cell>
          <cell r="I10225" t="str">
            <v>80715</v>
          </cell>
        </row>
        <row r="10226">
          <cell r="G10226" t="str">
            <v xml:space="preserve">Xã Long Bình </v>
          </cell>
          <cell r="I10226" t="str">
            <v>80715</v>
          </cell>
        </row>
        <row r="10227">
          <cell r="G10227" t="str">
            <v>Thị trấn Vĩnh Bình</v>
          </cell>
          <cell r="I10227" t="str">
            <v>80715</v>
          </cell>
        </row>
        <row r="10228">
          <cell r="G10228" t="str">
            <v xml:space="preserve">Xã Bình Phú       </v>
          </cell>
          <cell r="I10228" t="str">
            <v>80715</v>
          </cell>
        </row>
        <row r="10229">
          <cell r="G10229" t="str">
            <v>Xã Đồng Thạnh</v>
          </cell>
          <cell r="I10229" t="str">
            <v>80715</v>
          </cell>
        </row>
        <row r="10230">
          <cell r="G10230" t="str">
            <v xml:space="preserve">Xã Thành Công    </v>
          </cell>
          <cell r="I10230" t="str">
            <v>80715</v>
          </cell>
        </row>
        <row r="10231">
          <cell r="G10231" t="str">
            <v>Xã Yên Luông</v>
          </cell>
          <cell r="I10231" t="str">
            <v>80715</v>
          </cell>
        </row>
        <row r="10232">
          <cell r="G10232" t="str">
            <v xml:space="preserve">Xã Thạnh Trị </v>
          </cell>
          <cell r="I10232" t="str">
            <v>80715</v>
          </cell>
        </row>
        <row r="10233">
          <cell r="G10233" t="str">
            <v>Xã Tăng Hòa</v>
          </cell>
          <cell r="I10233" t="str">
            <v>80717</v>
          </cell>
        </row>
        <row r="10234">
          <cell r="G10234" t="str">
            <v>Xã Bình Nghị</v>
          </cell>
          <cell r="I10234" t="str">
            <v>80717</v>
          </cell>
        </row>
        <row r="10235">
          <cell r="G10235" t="str">
            <v xml:space="preserve">Xã Tân Phước     </v>
          </cell>
          <cell r="I10235" t="str">
            <v>80717</v>
          </cell>
        </row>
        <row r="10236">
          <cell r="G10236" t="str">
            <v xml:space="preserve">Xã Tân Tây </v>
          </cell>
          <cell r="I10236" t="str">
            <v>80717</v>
          </cell>
        </row>
        <row r="10237">
          <cell r="G10237" t="str">
            <v xml:space="preserve">Xã Tân Đông  </v>
          </cell>
          <cell r="I10237" t="str">
            <v>80717</v>
          </cell>
        </row>
        <row r="10238">
          <cell r="G10238" t="str">
            <v xml:space="preserve">Xã Phước Trung </v>
          </cell>
          <cell r="I10238" t="str">
            <v>80717</v>
          </cell>
        </row>
        <row r="10239">
          <cell r="G10239" t="str">
            <v>Thị trấn Tân Hòa</v>
          </cell>
          <cell r="I10239" t="str">
            <v>80717</v>
          </cell>
        </row>
        <row r="10240">
          <cell r="G10240" t="str">
            <v>Xã Gia Thuận</v>
          </cell>
          <cell r="I10240" t="str">
            <v>80717</v>
          </cell>
        </row>
        <row r="10241">
          <cell r="G10241" t="str">
            <v>Thị trấn Vàm Láng</v>
          </cell>
          <cell r="I10241" t="str">
            <v>80717</v>
          </cell>
        </row>
        <row r="10242">
          <cell r="G10242" t="str">
            <v>Xã Kiểng Phước</v>
          </cell>
          <cell r="I10242" t="str">
            <v>80717</v>
          </cell>
        </row>
        <row r="10243">
          <cell r="G10243" t="str">
            <v>Xã Bình ân</v>
          </cell>
          <cell r="I10243" t="str">
            <v>80717</v>
          </cell>
        </row>
        <row r="10244">
          <cell r="G10244" t="str">
            <v>Xã Tân Điền</v>
          </cell>
          <cell r="I10244" t="str">
            <v>80717</v>
          </cell>
        </row>
        <row r="10245">
          <cell r="G10245" t="str">
            <v xml:space="preserve">Xã Tân Thành                       </v>
          </cell>
          <cell r="I10245" t="str">
            <v>80717</v>
          </cell>
        </row>
        <row r="10246">
          <cell r="G10246" t="str">
            <v xml:space="preserve">Xã Phú Đông  </v>
          </cell>
          <cell r="I10246" t="str">
            <v>80719</v>
          </cell>
        </row>
        <row r="10247">
          <cell r="G10247" t="str">
            <v xml:space="preserve">Xã Phú Thạnh  </v>
          </cell>
          <cell r="I10247" t="str">
            <v>80719</v>
          </cell>
        </row>
        <row r="10248">
          <cell r="G10248" t="str">
            <v xml:space="preserve">Xã Tân Phú         </v>
          </cell>
          <cell r="I10248" t="str">
            <v>80719</v>
          </cell>
        </row>
        <row r="10249">
          <cell r="G10249" t="str">
            <v xml:space="preserve">Xã Phú Tân </v>
          </cell>
          <cell r="I10249" t="str">
            <v>80719</v>
          </cell>
        </row>
        <row r="10250">
          <cell r="G10250" t="str">
            <v xml:space="preserve">Xã Tân Thạnh  </v>
          </cell>
          <cell r="I10250" t="str">
            <v>80719</v>
          </cell>
        </row>
        <row r="10251">
          <cell r="G10251" t="str">
            <v>Xã Tân Thới</v>
          </cell>
          <cell r="I10251" t="str">
            <v>80719</v>
          </cell>
        </row>
        <row r="10252">
          <cell r="G10252" t="str">
            <v xml:space="preserve">Phường 1                  </v>
          </cell>
          <cell r="I10252" t="str">
            <v>80721</v>
          </cell>
        </row>
        <row r="10253">
          <cell r="G10253" t="str">
            <v xml:space="preserve">Phường 2                 </v>
          </cell>
          <cell r="I10253" t="str">
            <v>80721</v>
          </cell>
        </row>
        <row r="10254">
          <cell r="G10254" t="str">
            <v xml:space="preserve">Phường 3                 </v>
          </cell>
          <cell r="I10254" t="str">
            <v>80721</v>
          </cell>
        </row>
        <row r="10255">
          <cell r="G10255" t="str">
            <v xml:space="preserve">Phường 4              </v>
          </cell>
          <cell r="I10255" t="str">
            <v>80721</v>
          </cell>
        </row>
        <row r="10256">
          <cell r="G10256" t="str">
            <v xml:space="preserve">Phường 5            </v>
          </cell>
          <cell r="I10256" t="str">
            <v>80721</v>
          </cell>
        </row>
        <row r="10257">
          <cell r="G10257" t="str">
            <v>Phường Nhị Mỹ</v>
          </cell>
          <cell r="I10257" t="str">
            <v>80721</v>
          </cell>
        </row>
        <row r="10258">
          <cell r="G10258" t="str">
            <v xml:space="preserve">Xã Tân Bình            </v>
          </cell>
          <cell r="I10258" t="str">
            <v>80721</v>
          </cell>
        </row>
        <row r="10259">
          <cell r="G10259" t="str">
            <v>Xã Mỹ Phước Tây</v>
          </cell>
          <cell r="I10259" t="str">
            <v>80721</v>
          </cell>
        </row>
        <row r="10260">
          <cell r="G10260" t="str">
            <v>Xã Mỹ Hạnh Đông</v>
          </cell>
          <cell r="I10260" t="str">
            <v>80721</v>
          </cell>
        </row>
        <row r="10261">
          <cell r="G10261" t="str">
            <v>Xã Mỹ Hạnh Trung</v>
          </cell>
          <cell r="I10261" t="str">
            <v>80721</v>
          </cell>
        </row>
        <row r="10262">
          <cell r="G10262" t="str">
            <v xml:space="preserve">Xã Tân Phú          </v>
          </cell>
          <cell r="I10262" t="str">
            <v>80721</v>
          </cell>
        </row>
        <row r="10263">
          <cell r="G10263" t="str">
            <v xml:space="preserve">Xã Tân Hội    </v>
          </cell>
          <cell r="I10263" t="str">
            <v>80721</v>
          </cell>
        </row>
        <row r="10264">
          <cell r="G10264" t="str">
            <v>Xã Nhị Quý</v>
          </cell>
          <cell r="I10264" t="str">
            <v>80721</v>
          </cell>
        </row>
        <row r="10265">
          <cell r="G10265" t="str">
            <v xml:space="preserve">Xã Thanh Hòa   </v>
          </cell>
          <cell r="I10265" t="str">
            <v>80721</v>
          </cell>
        </row>
        <row r="10266">
          <cell r="G10266" t="str">
            <v>Xã Phú Quý</v>
          </cell>
          <cell r="I10266" t="str">
            <v>80721</v>
          </cell>
        </row>
        <row r="10267">
          <cell r="G10267" t="str">
            <v xml:space="preserve">Xã Long Khánh  </v>
          </cell>
          <cell r="I10267" t="str">
            <v>80721</v>
          </cell>
        </row>
        <row r="10268">
          <cell r="G10268" t="str">
            <v>Xã Trường An</v>
          </cell>
          <cell r="I10268" t="str">
            <v>80901</v>
          </cell>
        </row>
        <row r="10269">
          <cell r="G10269" t="str">
            <v xml:space="preserve">Phường 5             </v>
          </cell>
          <cell r="I10269" t="str">
            <v>80901</v>
          </cell>
        </row>
        <row r="10270">
          <cell r="G10270" t="str">
            <v xml:space="preserve">Phường 4               </v>
          </cell>
          <cell r="I10270" t="str">
            <v>80901</v>
          </cell>
        </row>
        <row r="10271">
          <cell r="G10271" t="str">
            <v xml:space="preserve">Xã Tân Hòa              </v>
          </cell>
          <cell r="I10271" t="str">
            <v>80901</v>
          </cell>
        </row>
        <row r="10272">
          <cell r="G10272" t="str">
            <v xml:space="preserve">Phường 9        </v>
          </cell>
          <cell r="I10272" t="str">
            <v>80901</v>
          </cell>
        </row>
        <row r="10273">
          <cell r="G10273" t="str">
            <v xml:space="preserve">Phường 1                   </v>
          </cell>
          <cell r="I10273" t="str">
            <v>80901</v>
          </cell>
        </row>
        <row r="10274">
          <cell r="G10274" t="str">
            <v xml:space="preserve">Phường 2                  </v>
          </cell>
          <cell r="I10274" t="str">
            <v>80901</v>
          </cell>
        </row>
        <row r="10275">
          <cell r="G10275" t="str">
            <v xml:space="preserve">Phường 3                  </v>
          </cell>
          <cell r="I10275" t="str">
            <v>80901</v>
          </cell>
        </row>
        <row r="10276">
          <cell r="G10276" t="str">
            <v xml:space="preserve">Phường 8        </v>
          </cell>
          <cell r="I10276" t="str">
            <v>80901</v>
          </cell>
        </row>
        <row r="10277">
          <cell r="G10277" t="str">
            <v>Xã Tân Ngãi</v>
          </cell>
          <cell r="I10277" t="str">
            <v>80901</v>
          </cell>
        </row>
        <row r="10278">
          <cell r="G10278" t="str">
            <v xml:space="preserve">Xã Tân Hội     </v>
          </cell>
          <cell r="I10278" t="str">
            <v>80901</v>
          </cell>
        </row>
        <row r="10279">
          <cell r="G10279" t="str">
            <v xml:space="preserve">Xã Long An    </v>
          </cell>
          <cell r="I10279" t="str">
            <v>80903</v>
          </cell>
        </row>
        <row r="10280">
          <cell r="G10280" t="str">
            <v>Xã Phú Quới</v>
          </cell>
          <cell r="I10280" t="str">
            <v>80903</v>
          </cell>
        </row>
        <row r="10281">
          <cell r="G10281" t="str">
            <v>Thị trấn Long Hồ</v>
          </cell>
          <cell r="I10281" t="str">
            <v>80903</v>
          </cell>
        </row>
        <row r="10282">
          <cell r="G10282" t="str">
            <v xml:space="preserve">Xã Thanh Đức  </v>
          </cell>
          <cell r="I10282" t="str">
            <v>80903</v>
          </cell>
        </row>
        <row r="10283">
          <cell r="G10283" t="str">
            <v xml:space="preserve">Xã Phú Đức </v>
          </cell>
          <cell r="I10283" t="str">
            <v>80903</v>
          </cell>
        </row>
        <row r="10284">
          <cell r="G10284" t="str">
            <v>Xã Thạnh Quới</v>
          </cell>
          <cell r="I10284" t="str">
            <v>80903</v>
          </cell>
        </row>
        <row r="10285">
          <cell r="G10285" t="str">
            <v xml:space="preserve">Xã Hòa Phú         </v>
          </cell>
          <cell r="I10285" t="str">
            <v>80903</v>
          </cell>
        </row>
        <row r="10286">
          <cell r="G10286" t="str">
            <v xml:space="preserve">Xã Đồng Phú  </v>
          </cell>
          <cell r="I10286" t="str">
            <v>80903</v>
          </cell>
        </row>
        <row r="10287">
          <cell r="G10287" t="str">
            <v>Xã Bình Hòa Phước</v>
          </cell>
          <cell r="I10287" t="str">
            <v>80903</v>
          </cell>
        </row>
        <row r="10288">
          <cell r="G10288" t="str">
            <v xml:space="preserve">Xã Hòa Ninh  </v>
          </cell>
          <cell r="I10288" t="str">
            <v>80903</v>
          </cell>
        </row>
        <row r="10289">
          <cell r="G10289" t="str">
            <v xml:space="preserve">Xã An Bình          </v>
          </cell>
          <cell r="I10289" t="str">
            <v>80903</v>
          </cell>
        </row>
        <row r="10290">
          <cell r="G10290" t="str">
            <v xml:space="preserve">Xã Tân Hạnh </v>
          </cell>
          <cell r="I10290" t="str">
            <v>80903</v>
          </cell>
        </row>
        <row r="10291">
          <cell r="G10291" t="str">
            <v xml:space="preserve">Xã Phước Hậu </v>
          </cell>
          <cell r="I10291" t="str">
            <v>80903</v>
          </cell>
        </row>
        <row r="10292">
          <cell r="G10292" t="str">
            <v xml:space="preserve">Xã Long Phước   </v>
          </cell>
          <cell r="I10292" t="str">
            <v>80903</v>
          </cell>
        </row>
        <row r="10293">
          <cell r="G10293" t="str">
            <v xml:space="preserve">Xã Lộc Hòa   </v>
          </cell>
          <cell r="I10293" t="str">
            <v>80903</v>
          </cell>
        </row>
        <row r="10294">
          <cell r="G10294" t="str">
            <v xml:space="preserve">Xã Mỹ Phước </v>
          </cell>
          <cell r="I10294" t="str">
            <v>80905</v>
          </cell>
        </row>
        <row r="10295">
          <cell r="G10295" t="str">
            <v xml:space="preserve">Xã Bình Phước </v>
          </cell>
          <cell r="I10295" t="str">
            <v>80905</v>
          </cell>
        </row>
        <row r="10296">
          <cell r="G10296" t="str">
            <v>Xã Tân Long Hội</v>
          </cell>
          <cell r="I10296" t="str">
            <v>80905</v>
          </cell>
        </row>
        <row r="10297">
          <cell r="G10297" t="str">
            <v>Thị trấn Cái Nhum</v>
          </cell>
          <cell r="I10297" t="str">
            <v>80905</v>
          </cell>
        </row>
        <row r="10298">
          <cell r="G10298" t="str">
            <v xml:space="preserve">Xã Mỹ An     </v>
          </cell>
          <cell r="I10298" t="str">
            <v>80905</v>
          </cell>
        </row>
        <row r="10299">
          <cell r="G10299" t="str">
            <v xml:space="preserve">Xã An Phước  </v>
          </cell>
          <cell r="I10299" t="str">
            <v>80905</v>
          </cell>
        </row>
        <row r="10300">
          <cell r="G10300" t="str">
            <v>Xã Nhơn Phú</v>
          </cell>
          <cell r="I10300" t="str">
            <v>80905</v>
          </cell>
        </row>
        <row r="10301">
          <cell r="G10301" t="str">
            <v xml:space="preserve">Xã Long Mỹ </v>
          </cell>
          <cell r="I10301" t="str">
            <v>80905</v>
          </cell>
        </row>
        <row r="10302">
          <cell r="G10302" t="str">
            <v xml:space="preserve">Xã Hòa Tịnh </v>
          </cell>
          <cell r="I10302" t="str">
            <v>80905</v>
          </cell>
        </row>
        <row r="10303">
          <cell r="G10303" t="str">
            <v>Xã Chánh Hội</v>
          </cell>
          <cell r="I10303" t="str">
            <v>80905</v>
          </cell>
        </row>
        <row r="10304">
          <cell r="G10304" t="str">
            <v>Xã Chánh An</v>
          </cell>
          <cell r="I10304" t="str">
            <v>80905</v>
          </cell>
        </row>
        <row r="10305">
          <cell r="G10305" t="str">
            <v xml:space="preserve">Xã Tân An Hội </v>
          </cell>
          <cell r="I10305" t="str">
            <v>80905</v>
          </cell>
        </row>
        <row r="10306">
          <cell r="G10306" t="str">
            <v xml:space="preserve">Xã Tân Long      </v>
          </cell>
          <cell r="I10306" t="str">
            <v>80905</v>
          </cell>
        </row>
        <row r="10307">
          <cell r="G10307" t="str">
            <v>Phường Cái Vồn</v>
          </cell>
          <cell r="I10307" t="str">
            <v>80907</v>
          </cell>
        </row>
        <row r="10308">
          <cell r="G10308" t="str">
            <v xml:space="preserve">Xã Đông Thạnh  </v>
          </cell>
          <cell r="I10308" t="str">
            <v>80907</v>
          </cell>
        </row>
        <row r="10309">
          <cell r="G10309" t="str">
            <v xml:space="preserve">Xã Thuận An </v>
          </cell>
          <cell r="I10309" t="str">
            <v>80907</v>
          </cell>
        </row>
        <row r="10310">
          <cell r="G10310" t="str">
            <v>Xã Đông Bình</v>
          </cell>
          <cell r="I10310" t="str">
            <v>80907</v>
          </cell>
        </row>
        <row r="10311">
          <cell r="G10311" t="str">
            <v xml:space="preserve">Xã Mỹ Hòa   </v>
          </cell>
          <cell r="I10311" t="str">
            <v>80907</v>
          </cell>
        </row>
        <row r="10312">
          <cell r="G10312" t="str">
            <v xml:space="preserve">Xã Đông Thành  </v>
          </cell>
          <cell r="I10312" t="str">
            <v>80907</v>
          </cell>
        </row>
        <row r="10313">
          <cell r="G10313" t="str">
            <v>Phường Đông Thuận</v>
          </cell>
          <cell r="I10313" t="str">
            <v>80907</v>
          </cell>
        </row>
        <row r="10314">
          <cell r="G10314" t="str">
            <v>Phường Thành Phước</v>
          </cell>
          <cell r="I10314" t="str">
            <v>80907</v>
          </cell>
        </row>
        <row r="10315">
          <cell r="G10315" t="str">
            <v>Xã Tân Lược</v>
          </cell>
          <cell r="I10315" t="str">
            <v>80908</v>
          </cell>
        </row>
        <row r="10316">
          <cell r="G10316" t="str">
            <v>Xã Tân An Thạnh</v>
          </cell>
          <cell r="I10316" t="str">
            <v>80908</v>
          </cell>
        </row>
        <row r="10317">
          <cell r="G10317" t="str">
            <v xml:space="preserve">Xã Tân Hưng            </v>
          </cell>
          <cell r="I10317" t="str">
            <v>80908</v>
          </cell>
        </row>
        <row r="10318">
          <cell r="G10318" t="str">
            <v xml:space="preserve">Xã Tân Quới </v>
          </cell>
          <cell r="I10318" t="str">
            <v>80908</v>
          </cell>
        </row>
        <row r="10319">
          <cell r="G10319" t="str">
            <v xml:space="preserve">Xã Tân Bình             </v>
          </cell>
          <cell r="I10319" t="str">
            <v>80908</v>
          </cell>
        </row>
        <row r="10320">
          <cell r="G10320" t="str">
            <v xml:space="preserve">Xã Tân Thành                        </v>
          </cell>
          <cell r="I10320" t="str">
            <v>80908</v>
          </cell>
        </row>
        <row r="10321">
          <cell r="G10321" t="str">
            <v xml:space="preserve">Xã Thành Lợi </v>
          </cell>
          <cell r="I10321" t="str">
            <v>80908</v>
          </cell>
        </row>
        <row r="10322">
          <cell r="G10322" t="str">
            <v>Xã Thành Đông</v>
          </cell>
          <cell r="I10322" t="str">
            <v>80908</v>
          </cell>
        </row>
        <row r="10323">
          <cell r="G10323" t="str">
            <v>Xã Thành Trung</v>
          </cell>
          <cell r="I10323" t="str">
            <v>80908</v>
          </cell>
        </row>
        <row r="10324">
          <cell r="G10324" t="str">
            <v xml:space="preserve">Xã Mỹ Thuận  </v>
          </cell>
          <cell r="I10324" t="str">
            <v>80908</v>
          </cell>
        </row>
        <row r="10325">
          <cell r="G10325" t="str">
            <v>Xã Nguyễn Văn Thảnh</v>
          </cell>
          <cell r="I10325" t="str">
            <v>80908</v>
          </cell>
        </row>
        <row r="10326">
          <cell r="G10326" t="str">
            <v xml:space="preserve">Xã Hòa Thạnh </v>
          </cell>
          <cell r="I10326" t="str">
            <v>80909</v>
          </cell>
        </row>
        <row r="10327">
          <cell r="G10327" t="str">
            <v xml:space="preserve">Xã Bình Ninh </v>
          </cell>
          <cell r="I10327" t="str">
            <v>80909</v>
          </cell>
        </row>
        <row r="10328">
          <cell r="G10328" t="str">
            <v>Thị trấn Tam Bình</v>
          </cell>
          <cell r="I10328" t="str">
            <v>80909</v>
          </cell>
        </row>
        <row r="10329">
          <cell r="G10329" t="str">
            <v xml:space="preserve">Xã Hòa Lộc </v>
          </cell>
          <cell r="I10329" t="str">
            <v>80909</v>
          </cell>
        </row>
        <row r="10330">
          <cell r="G10330" t="str">
            <v xml:space="preserve">Xã Hòa Hiệp    </v>
          </cell>
          <cell r="I10330" t="str">
            <v>80909</v>
          </cell>
        </row>
        <row r="10331">
          <cell r="G10331" t="str">
            <v>Xã Mỹ Thạnh Trung</v>
          </cell>
          <cell r="I10331" t="str">
            <v>80909</v>
          </cell>
        </row>
        <row r="10332">
          <cell r="G10332" t="str">
            <v xml:space="preserve">Xã Tân Lộc </v>
          </cell>
          <cell r="I10332" t="str">
            <v>80909</v>
          </cell>
        </row>
        <row r="10333">
          <cell r="G10333" t="str">
            <v xml:space="preserve">Xã Phú Thịnh      </v>
          </cell>
          <cell r="I10333" t="str">
            <v>80909</v>
          </cell>
        </row>
        <row r="10334">
          <cell r="G10334" t="str">
            <v>Xã Hậu Lộc</v>
          </cell>
          <cell r="I10334" t="str">
            <v>80909</v>
          </cell>
        </row>
        <row r="10335">
          <cell r="G10335" t="str">
            <v xml:space="preserve">Xã Phú Lộc       </v>
          </cell>
          <cell r="I10335" t="str">
            <v>80909</v>
          </cell>
        </row>
        <row r="10336">
          <cell r="G10336" t="str">
            <v>Xã Song Phú</v>
          </cell>
          <cell r="I10336" t="str">
            <v>80909</v>
          </cell>
        </row>
        <row r="10337">
          <cell r="G10337" t="str">
            <v xml:space="preserve">Xã Mỹ Lộc     </v>
          </cell>
          <cell r="I10337" t="str">
            <v>80909</v>
          </cell>
        </row>
        <row r="10338">
          <cell r="G10338" t="str">
            <v xml:space="preserve">Xã Tân Phú           </v>
          </cell>
          <cell r="I10338" t="str">
            <v>80909</v>
          </cell>
        </row>
        <row r="10339">
          <cell r="G10339" t="str">
            <v>Xã Long Phú</v>
          </cell>
          <cell r="I10339" t="str">
            <v>80909</v>
          </cell>
        </row>
        <row r="10340">
          <cell r="G10340" t="str">
            <v>Xã Tường Lộc</v>
          </cell>
          <cell r="I10340" t="str">
            <v>80909</v>
          </cell>
        </row>
        <row r="10341">
          <cell r="G10341" t="str">
            <v>Xã Loan Mỹ</v>
          </cell>
          <cell r="I10341" t="str">
            <v>80909</v>
          </cell>
        </row>
        <row r="10342">
          <cell r="G10342" t="str">
            <v>Xã Ngãi Tứ</v>
          </cell>
          <cell r="I10342" t="str">
            <v>80909</v>
          </cell>
        </row>
        <row r="10343">
          <cell r="G10343" t="str">
            <v xml:space="preserve">Xã Tân Mỹ        </v>
          </cell>
          <cell r="I10343" t="str">
            <v>80911</v>
          </cell>
        </row>
        <row r="10344">
          <cell r="G10344" t="str">
            <v>Thị trấn Trà ôn</v>
          </cell>
          <cell r="I10344" t="str">
            <v>80911</v>
          </cell>
        </row>
        <row r="10345">
          <cell r="G10345" t="str">
            <v>Xã Thới Hòa</v>
          </cell>
          <cell r="I10345" t="str">
            <v>80911</v>
          </cell>
        </row>
        <row r="10346">
          <cell r="G10346" t="str">
            <v>Xã Vĩnh Xuân</v>
          </cell>
          <cell r="I10346" t="str">
            <v>80911</v>
          </cell>
        </row>
        <row r="10347">
          <cell r="G10347" t="str">
            <v>Xã Lục Sỹ Thành</v>
          </cell>
          <cell r="I10347" t="str">
            <v>80911</v>
          </cell>
        </row>
        <row r="10348">
          <cell r="G10348" t="str">
            <v xml:space="preserve">Xã Xuân Hiệp </v>
          </cell>
          <cell r="I10348" t="str">
            <v>80911</v>
          </cell>
        </row>
        <row r="10349">
          <cell r="G10349" t="str">
            <v>Xã Nhơn Bình</v>
          </cell>
          <cell r="I10349" t="str">
            <v>80911</v>
          </cell>
        </row>
        <row r="10350">
          <cell r="G10350" t="str">
            <v xml:space="preserve">Xã Hòa Bình                 </v>
          </cell>
          <cell r="I10350" t="str">
            <v>80911</v>
          </cell>
        </row>
        <row r="10351">
          <cell r="G10351" t="str">
            <v>Xã Trà Côn</v>
          </cell>
          <cell r="I10351" t="str">
            <v>80911</v>
          </cell>
        </row>
        <row r="10352">
          <cell r="G10352" t="str">
            <v>Xã Hựu Thành</v>
          </cell>
          <cell r="I10352" t="str">
            <v>80911</v>
          </cell>
        </row>
        <row r="10353">
          <cell r="G10353" t="str">
            <v>Xã Thuận Thới</v>
          </cell>
          <cell r="I10353" t="str">
            <v>80911</v>
          </cell>
        </row>
        <row r="10354">
          <cell r="G10354" t="str">
            <v xml:space="preserve">Xã Phú Thành   </v>
          </cell>
          <cell r="I10354" t="str">
            <v>80911</v>
          </cell>
        </row>
        <row r="10355">
          <cell r="G10355" t="str">
            <v>Xã Thiện Mỹ</v>
          </cell>
          <cell r="I10355" t="str">
            <v>80911</v>
          </cell>
        </row>
        <row r="10356">
          <cell r="G10356" t="str">
            <v>Xã Tích Thiện</v>
          </cell>
          <cell r="I10356" t="str">
            <v>80911</v>
          </cell>
        </row>
        <row r="10357">
          <cell r="G10357" t="str">
            <v>Thị trấn Vũng Liêm</v>
          </cell>
          <cell r="I10357" t="str">
            <v>80913</v>
          </cell>
        </row>
        <row r="10358">
          <cell r="G10358" t="str">
            <v>Xã Trung Ngãi</v>
          </cell>
          <cell r="I10358" t="str">
            <v>80913</v>
          </cell>
        </row>
        <row r="10359">
          <cell r="G10359" t="str">
            <v xml:space="preserve">Xã Trung Chánh </v>
          </cell>
          <cell r="I10359" t="str">
            <v>80913</v>
          </cell>
        </row>
        <row r="10360">
          <cell r="G10360" t="str">
            <v>Xã Trung Hiệp</v>
          </cell>
          <cell r="I10360" t="str">
            <v>80913</v>
          </cell>
        </row>
        <row r="10361">
          <cell r="G10361" t="str">
            <v>Xã Trung Hiếu</v>
          </cell>
          <cell r="I10361" t="str">
            <v>80913</v>
          </cell>
        </row>
        <row r="10362">
          <cell r="G10362" t="str">
            <v xml:space="preserve">Xã Trung An   </v>
          </cell>
          <cell r="I10362" t="str">
            <v>80913</v>
          </cell>
        </row>
        <row r="10363">
          <cell r="G10363" t="str">
            <v>Xã Tân Quới Trung</v>
          </cell>
          <cell r="I10363" t="str">
            <v>80913</v>
          </cell>
        </row>
        <row r="10364">
          <cell r="G10364" t="str">
            <v>Xã Quới Thiện</v>
          </cell>
          <cell r="I10364" t="str">
            <v>80913</v>
          </cell>
        </row>
        <row r="10365">
          <cell r="G10365" t="str">
            <v>Xã Quới An</v>
          </cell>
          <cell r="I10365" t="str">
            <v>80913</v>
          </cell>
        </row>
        <row r="10366">
          <cell r="G10366" t="str">
            <v>Xã Tân An Luông</v>
          </cell>
          <cell r="I10366" t="str">
            <v>80913</v>
          </cell>
        </row>
        <row r="10367">
          <cell r="G10367" t="str">
            <v xml:space="preserve">Xã Thanh Bình       </v>
          </cell>
          <cell r="I10367" t="str">
            <v>80913</v>
          </cell>
        </row>
        <row r="10368">
          <cell r="G10368" t="str">
            <v>Xã Trung Thành Tây</v>
          </cell>
          <cell r="I10368" t="str">
            <v>80913</v>
          </cell>
        </row>
        <row r="10369">
          <cell r="G10369" t="str">
            <v>Xã Hiếu Phụng</v>
          </cell>
          <cell r="I10369" t="str">
            <v>80913</v>
          </cell>
        </row>
        <row r="10370">
          <cell r="G10370" t="str">
            <v>Xã Trung Thành Đông</v>
          </cell>
          <cell r="I10370" t="str">
            <v>80913</v>
          </cell>
        </row>
        <row r="10371">
          <cell r="G10371" t="str">
            <v xml:space="preserve">Xã Trung Thành        </v>
          </cell>
          <cell r="I10371" t="str">
            <v>80913</v>
          </cell>
        </row>
        <row r="10372">
          <cell r="G10372" t="str">
            <v>Xã Hiếu Thuận</v>
          </cell>
          <cell r="I10372" t="str">
            <v>80913</v>
          </cell>
        </row>
        <row r="10373">
          <cell r="G10373" t="str">
            <v xml:space="preserve">Xã Trung Nghĩa   </v>
          </cell>
          <cell r="I10373" t="str">
            <v>80913</v>
          </cell>
        </row>
        <row r="10374">
          <cell r="G10374" t="str">
            <v>Xã Hiếu Nhơn</v>
          </cell>
          <cell r="I10374" t="str">
            <v>80913</v>
          </cell>
        </row>
        <row r="10375">
          <cell r="G10375" t="str">
            <v>Xã Hiếu Thành</v>
          </cell>
          <cell r="I10375" t="str">
            <v>80913</v>
          </cell>
        </row>
        <row r="10376">
          <cell r="G10376" t="str">
            <v>Xã Hiếu Nghĩa</v>
          </cell>
          <cell r="I10376" t="str">
            <v>80913</v>
          </cell>
        </row>
        <row r="10377">
          <cell r="G10377" t="str">
            <v xml:space="preserve">Xã Phú Hưng </v>
          </cell>
          <cell r="I10377" t="str">
            <v>81101</v>
          </cell>
        </row>
        <row r="10378">
          <cell r="G10378" t="str">
            <v xml:space="preserve">Phường 8         </v>
          </cell>
          <cell r="I10378" t="str">
            <v>81101</v>
          </cell>
        </row>
        <row r="10379">
          <cell r="G10379" t="str">
            <v xml:space="preserve">Phường 1                    </v>
          </cell>
          <cell r="I10379" t="str">
            <v>81101</v>
          </cell>
        </row>
        <row r="10380">
          <cell r="G10380" t="str">
            <v xml:space="preserve">Phường 7          </v>
          </cell>
          <cell r="I10380" t="str">
            <v>81101</v>
          </cell>
        </row>
        <row r="10381">
          <cell r="G10381" t="str">
            <v>Xã Mỹ Thạnh An</v>
          </cell>
          <cell r="I10381" t="str">
            <v>81101</v>
          </cell>
        </row>
        <row r="10382">
          <cell r="G10382" t="str">
            <v>Phường Phú Khương</v>
          </cell>
          <cell r="I10382" t="str">
            <v>81101</v>
          </cell>
        </row>
        <row r="10383">
          <cell r="G10383" t="str">
            <v xml:space="preserve">Phường 6           </v>
          </cell>
          <cell r="I10383" t="str">
            <v>81101</v>
          </cell>
        </row>
        <row r="10384">
          <cell r="G10384" t="str">
            <v xml:space="preserve">Phường 4                </v>
          </cell>
          <cell r="I10384" t="str">
            <v>81101</v>
          </cell>
        </row>
        <row r="10385">
          <cell r="G10385" t="str">
            <v xml:space="preserve">Phường 5              </v>
          </cell>
          <cell r="I10385" t="str">
            <v>81101</v>
          </cell>
        </row>
        <row r="10386">
          <cell r="G10386" t="str">
            <v xml:space="preserve">Phường 3                   </v>
          </cell>
          <cell r="I10386" t="str">
            <v>81101</v>
          </cell>
        </row>
        <row r="10387">
          <cell r="G10387" t="str">
            <v xml:space="preserve">Phường 2                   </v>
          </cell>
          <cell r="I10387" t="str">
            <v>81101</v>
          </cell>
        </row>
        <row r="10388">
          <cell r="G10388" t="str">
            <v xml:space="preserve">Xã Sơn Đông  </v>
          </cell>
          <cell r="I10388" t="str">
            <v>81101</v>
          </cell>
        </row>
        <row r="10389">
          <cell r="G10389" t="str">
            <v xml:space="preserve">Xã Bình Phú        </v>
          </cell>
          <cell r="I10389" t="str">
            <v>81101</v>
          </cell>
        </row>
        <row r="10390">
          <cell r="G10390" t="str">
            <v>Xã Nhơn Thạnh</v>
          </cell>
          <cell r="I10390" t="str">
            <v>81101</v>
          </cell>
        </row>
        <row r="10391">
          <cell r="G10391" t="str">
            <v xml:space="preserve">Xã Phú Nhuận    </v>
          </cell>
          <cell r="I10391" t="str">
            <v>81101</v>
          </cell>
        </row>
        <row r="10392">
          <cell r="G10392" t="str">
            <v xml:space="preserve">Phường Phú Tân </v>
          </cell>
          <cell r="I10392" t="str">
            <v>81101</v>
          </cell>
        </row>
        <row r="10393">
          <cell r="G10393" t="str">
            <v xml:space="preserve">Xã Mỹ Thành     </v>
          </cell>
          <cell r="I10393" t="str">
            <v>81101</v>
          </cell>
        </row>
        <row r="10394">
          <cell r="G10394" t="str">
            <v xml:space="preserve">Xã Phú Đức  </v>
          </cell>
          <cell r="I10394" t="str">
            <v>81103</v>
          </cell>
        </row>
        <row r="10395">
          <cell r="G10395" t="str">
            <v xml:space="preserve">Xã An Hiệp   </v>
          </cell>
          <cell r="I10395" t="str">
            <v>81103</v>
          </cell>
        </row>
        <row r="10396">
          <cell r="G10396" t="str">
            <v>Xã Tân Thạch</v>
          </cell>
          <cell r="I10396" t="str">
            <v>81103</v>
          </cell>
        </row>
        <row r="10397">
          <cell r="G10397" t="str">
            <v>Xã Giao Hòa</v>
          </cell>
          <cell r="I10397" t="str">
            <v>81103</v>
          </cell>
        </row>
        <row r="10398">
          <cell r="G10398" t="str">
            <v xml:space="preserve">Xã An Phước   </v>
          </cell>
          <cell r="I10398" t="str">
            <v>81103</v>
          </cell>
        </row>
        <row r="10399">
          <cell r="G10399" t="str">
            <v xml:space="preserve">Xã Tân Phú            </v>
          </cell>
          <cell r="I10399" t="str">
            <v>81103</v>
          </cell>
        </row>
        <row r="10400">
          <cell r="G10400" t="str">
            <v>Xã Tiên Long</v>
          </cell>
          <cell r="I10400" t="str">
            <v>81103</v>
          </cell>
        </row>
        <row r="10401">
          <cell r="G10401" t="str">
            <v xml:space="preserve">Xã Sơn Hòa </v>
          </cell>
          <cell r="I10401" t="str">
            <v>81103</v>
          </cell>
        </row>
        <row r="10402">
          <cell r="G10402" t="str">
            <v xml:space="preserve">Thị trấn Châu Thành </v>
          </cell>
          <cell r="I10402" t="str">
            <v>81103</v>
          </cell>
        </row>
        <row r="10403">
          <cell r="G10403" t="str">
            <v>Xã Qưới Sơn</v>
          </cell>
          <cell r="I10403" t="str">
            <v>81103</v>
          </cell>
        </row>
        <row r="10404">
          <cell r="G10404" t="str">
            <v xml:space="preserve">Xã An Khánh   </v>
          </cell>
          <cell r="I10404" t="str">
            <v>81103</v>
          </cell>
        </row>
        <row r="10405">
          <cell r="G10405" t="str">
            <v xml:space="preserve">Xã Giao Long </v>
          </cell>
          <cell r="I10405" t="str">
            <v>81103</v>
          </cell>
        </row>
        <row r="10406">
          <cell r="G10406" t="str">
            <v xml:space="preserve">Xã Phú Túc  </v>
          </cell>
          <cell r="I10406" t="str">
            <v>81103</v>
          </cell>
        </row>
        <row r="10407">
          <cell r="G10407" t="str">
            <v>Xã Phú An Hòa</v>
          </cell>
          <cell r="I10407" t="str">
            <v>81103</v>
          </cell>
        </row>
        <row r="10408">
          <cell r="G10408" t="str">
            <v xml:space="preserve">Xã Tam Phước  </v>
          </cell>
          <cell r="I10408" t="str">
            <v>81103</v>
          </cell>
        </row>
        <row r="10409">
          <cell r="G10409" t="str">
            <v>Xã Thành Triệu</v>
          </cell>
          <cell r="I10409" t="str">
            <v>81103</v>
          </cell>
        </row>
        <row r="10410">
          <cell r="G10410" t="str">
            <v>Xã Tường Đa</v>
          </cell>
          <cell r="I10410" t="str">
            <v>81103</v>
          </cell>
        </row>
        <row r="10411">
          <cell r="G10411" t="str">
            <v>Xã Quới Thành</v>
          </cell>
          <cell r="I10411" t="str">
            <v>81103</v>
          </cell>
        </row>
        <row r="10412">
          <cell r="G10412" t="str">
            <v xml:space="preserve">Xã Phước Thạnh   </v>
          </cell>
          <cell r="I10412" t="str">
            <v>81103</v>
          </cell>
        </row>
        <row r="10413">
          <cell r="G10413" t="str">
            <v>Xã An Hóa</v>
          </cell>
          <cell r="I10413" t="str">
            <v>81103</v>
          </cell>
        </row>
        <row r="10414">
          <cell r="G10414" t="str">
            <v>Xã Hữu Định</v>
          </cell>
          <cell r="I10414" t="str">
            <v>81103</v>
          </cell>
        </row>
        <row r="10415">
          <cell r="G10415" t="str">
            <v>Xã Tiên Thủy</v>
          </cell>
          <cell r="I10415" t="str">
            <v>81103</v>
          </cell>
        </row>
        <row r="10416">
          <cell r="G10416" t="str">
            <v>Xã Tân Thiềng</v>
          </cell>
          <cell r="I10416" t="str">
            <v>81105</v>
          </cell>
        </row>
        <row r="10417">
          <cell r="G10417" t="str">
            <v>Xã Phú Phụng</v>
          </cell>
          <cell r="I10417" t="str">
            <v>81105</v>
          </cell>
        </row>
        <row r="10418">
          <cell r="G10418" t="str">
            <v xml:space="preserve">Xã Long Thới </v>
          </cell>
          <cell r="I10418" t="str">
            <v>81105</v>
          </cell>
        </row>
        <row r="10419">
          <cell r="G10419" t="str">
            <v xml:space="preserve">Xã Vĩnh Hòa      </v>
          </cell>
          <cell r="I10419" t="str">
            <v>81105</v>
          </cell>
        </row>
        <row r="10420">
          <cell r="G10420" t="str">
            <v>Thị trấn Chợ Lách</v>
          </cell>
          <cell r="I10420" t="str">
            <v>81105</v>
          </cell>
        </row>
        <row r="10421">
          <cell r="G10421" t="str">
            <v xml:space="preserve">Xã Sơn Định </v>
          </cell>
          <cell r="I10421" t="str">
            <v>81105</v>
          </cell>
        </row>
        <row r="10422">
          <cell r="G10422" t="str">
            <v xml:space="preserve">Xã Vĩnh Bình  </v>
          </cell>
          <cell r="I10422" t="str">
            <v>81105</v>
          </cell>
        </row>
        <row r="10423">
          <cell r="G10423" t="str">
            <v>Xã Hòa Nghĩa</v>
          </cell>
          <cell r="I10423" t="str">
            <v>81105</v>
          </cell>
        </row>
        <row r="10424">
          <cell r="G10424" t="str">
            <v xml:space="preserve">Xã Phú Sơn         </v>
          </cell>
          <cell r="I10424" t="str">
            <v>81105</v>
          </cell>
        </row>
        <row r="10425">
          <cell r="G10425" t="str">
            <v xml:space="preserve">Xã Vĩnh Thành    </v>
          </cell>
          <cell r="I10425" t="str">
            <v>81105</v>
          </cell>
        </row>
        <row r="10426">
          <cell r="G10426" t="str">
            <v>Xã Hưng Khánh Trung B</v>
          </cell>
          <cell r="I10426" t="str">
            <v>81105</v>
          </cell>
        </row>
        <row r="10427">
          <cell r="G10427" t="str">
            <v>Xã An Thới</v>
          </cell>
          <cell r="I10427" t="str">
            <v>81107</v>
          </cell>
        </row>
        <row r="10428">
          <cell r="G10428" t="str">
            <v>Xã Bình Khánh Đông</v>
          </cell>
          <cell r="I10428" t="str">
            <v>81107</v>
          </cell>
        </row>
        <row r="10429">
          <cell r="G10429" t="str">
            <v>Xã Thành Thới B</v>
          </cell>
          <cell r="I10429" t="str">
            <v>81107</v>
          </cell>
        </row>
        <row r="10430">
          <cell r="G10430" t="str">
            <v xml:space="preserve">Xã Minh Đức      </v>
          </cell>
          <cell r="I10430" t="str">
            <v>81107</v>
          </cell>
        </row>
        <row r="10431">
          <cell r="G10431" t="str">
            <v>Thị trấn Mỏ Cày</v>
          </cell>
          <cell r="I10431" t="str">
            <v>81107</v>
          </cell>
        </row>
        <row r="10432">
          <cell r="G10432" t="str">
            <v>Xã Định Thủy</v>
          </cell>
          <cell r="I10432" t="str">
            <v>81107</v>
          </cell>
        </row>
        <row r="10433">
          <cell r="G10433" t="str">
            <v>Xã Đa Phước Hội</v>
          </cell>
          <cell r="I10433" t="str">
            <v>81107</v>
          </cell>
        </row>
        <row r="10434">
          <cell r="G10434" t="str">
            <v xml:space="preserve">Xã Phước Hiệp   </v>
          </cell>
          <cell r="I10434" t="str">
            <v>81107</v>
          </cell>
        </row>
        <row r="10435">
          <cell r="G10435" t="str">
            <v xml:space="preserve">Xã An Thạnh  </v>
          </cell>
          <cell r="I10435" t="str">
            <v>81107</v>
          </cell>
        </row>
        <row r="10436">
          <cell r="G10436" t="str">
            <v>Xã Bình Khánh Tây</v>
          </cell>
          <cell r="I10436" t="str">
            <v>81107</v>
          </cell>
        </row>
        <row r="10437">
          <cell r="G10437" t="str">
            <v xml:space="preserve">Xã An Định </v>
          </cell>
          <cell r="I10437" t="str">
            <v>81107</v>
          </cell>
        </row>
        <row r="10438">
          <cell r="G10438" t="str">
            <v xml:space="preserve">Xã Tân Trung   </v>
          </cell>
          <cell r="I10438" t="str">
            <v>81107</v>
          </cell>
        </row>
        <row r="10439">
          <cell r="G10439" t="str">
            <v>Xã Thành Thới A</v>
          </cell>
          <cell r="I10439" t="str">
            <v>81107</v>
          </cell>
        </row>
        <row r="10440">
          <cell r="G10440" t="str">
            <v>Xã Ngãi Đăng</v>
          </cell>
          <cell r="I10440" t="str">
            <v>81107</v>
          </cell>
        </row>
        <row r="10441">
          <cell r="G10441" t="str">
            <v xml:space="preserve">Xã Cẩm Sơn     </v>
          </cell>
          <cell r="I10441" t="str">
            <v>81107</v>
          </cell>
        </row>
        <row r="10442">
          <cell r="G10442" t="str">
            <v>Xã Hương Mỹ</v>
          </cell>
          <cell r="I10442" t="str">
            <v>81107</v>
          </cell>
        </row>
        <row r="10443">
          <cell r="G10443" t="str">
            <v xml:space="preserve">Xã Tân Hội      </v>
          </cell>
          <cell r="I10443" t="str">
            <v>81107</v>
          </cell>
        </row>
        <row r="10444">
          <cell r="G10444" t="str">
            <v xml:space="preserve">Xã Thanh Tân   </v>
          </cell>
          <cell r="I10444" t="str">
            <v>81108</v>
          </cell>
        </row>
        <row r="10445">
          <cell r="G10445" t="str">
            <v>Xã Thạnh Ngãi</v>
          </cell>
          <cell r="I10445" t="str">
            <v>81108</v>
          </cell>
        </row>
        <row r="10446">
          <cell r="G10446" t="str">
            <v>Xã Tân Phú Tây</v>
          </cell>
          <cell r="I10446" t="str">
            <v>81108</v>
          </cell>
        </row>
        <row r="10447">
          <cell r="G10447" t="str">
            <v>Xã Tân Thành Bình</v>
          </cell>
          <cell r="I10447" t="str">
            <v>81108</v>
          </cell>
        </row>
        <row r="10448">
          <cell r="G10448" t="str">
            <v xml:space="preserve">Xã Thành An  </v>
          </cell>
          <cell r="I10448" t="str">
            <v>81108</v>
          </cell>
        </row>
        <row r="10449">
          <cell r="G10449" t="str">
            <v>Xã Phước Mỹ Trung</v>
          </cell>
          <cell r="I10449" t="str">
            <v>81108</v>
          </cell>
        </row>
        <row r="10450">
          <cell r="G10450" t="str">
            <v>Xã Tân Thanh Tây</v>
          </cell>
          <cell r="I10450" t="str">
            <v>81108</v>
          </cell>
        </row>
        <row r="10451">
          <cell r="G10451" t="str">
            <v xml:space="preserve">Xã Tân Bình              </v>
          </cell>
          <cell r="I10451" t="str">
            <v>81108</v>
          </cell>
        </row>
        <row r="10452">
          <cell r="G10452" t="str">
            <v>Xã Nhuận Phú Tân</v>
          </cell>
          <cell r="I10452" t="str">
            <v>81108</v>
          </cell>
        </row>
        <row r="10453">
          <cell r="G10453" t="str">
            <v xml:space="preserve">Xã Hòa Lộc  </v>
          </cell>
          <cell r="I10453" t="str">
            <v>81108</v>
          </cell>
        </row>
        <row r="10454">
          <cell r="G10454" t="str">
            <v>Xã Khánh Thạnh Tân</v>
          </cell>
          <cell r="I10454" t="str">
            <v>81108</v>
          </cell>
        </row>
        <row r="10455">
          <cell r="G10455" t="str">
            <v>Xã Hưng Khánh Trung A</v>
          </cell>
          <cell r="I10455" t="str">
            <v>81108</v>
          </cell>
        </row>
        <row r="10456">
          <cell r="G10456" t="str">
            <v xml:space="preserve">Xã Phú Mỹ    </v>
          </cell>
          <cell r="I10456" t="str">
            <v>81108</v>
          </cell>
        </row>
        <row r="10457">
          <cell r="G10457" t="str">
            <v xml:space="preserve">Xã Lương Phú </v>
          </cell>
          <cell r="I10457" t="str">
            <v>81109</v>
          </cell>
        </row>
        <row r="10458">
          <cell r="G10458" t="str">
            <v>Xã Tân Lợi Thạnh</v>
          </cell>
          <cell r="I10458" t="str">
            <v>81109</v>
          </cell>
        </row>
        <row r="10459">
          <cell r="G10459" t="str">
            <v xml:space="preserve">Xã Bình Hòa      </v>
          </cell>
          <cell r="I10459" t="str">
            <v>81109</v>
          </cell>
        </row>
        <row r="10460">
          <cell r="G10460" t="str">
            <v>Xã Tân Hào</v>
          </cell>
          <cell r="I10460" t="str">
            <v>81109</v>
          </cell>
        </row>
        <row r="10461">
          <cell r="G10461" t="str">
            <v>Xã Thạnh Phú Đông</v>
          </cell>
          <cell r="I10461" t="str">
            <v>81109</v>
          </cell>
        </row>
        <row r="10462">
          <cell r="G10462" t="str">
            <v xml:space="preserve">Xã Phong Nẫm </v>
          </cell>
          <cell r="I10462" t="str">
            <v>81109</v>
          </cell>
        </row>
        <row r="10463">
          <cell r="G10463" t="str">
            <v xml:space="preserve">Xã Phong Mỹ  </v>
          </cell>
          <cell r="I10463" t="str">
            <v>81109</v>
          </cell>
        </row>
        <row r="10464">
          <cell r="G10464" t="str">
            <v xml:space="preserve">Xã Mỹ Thạnh  </v>
          </cell>
          <cell r="I10464" t="str">
            <v>81109</v>
          </cell>
        </row>
        <row r="10465">
          <cell r="G10465" t="str">
            <v>Xã Châu Hòa</v>
          </cell>
          <cell r="I10465" t="str">
            <v>81109</v>
          </cell>
        </row>
        <row r="10466">
          <cell r="G10466" t="str">
            <v xml:space="preserve">Xã Lương Hòa </v>
          </cell>
          <cell r="I10466" t="str">
            <v>81109</v>
          </cell>
        </row>
        <row r="10467">
          <cell r="G10467" t="str">
            <v>Xã Lương Quới</v>
          </cell>
          <cell r="I10467" t="str">
            <v>81109</v>
          </cell>
        </row>
        <row r="10468">
          <cell r="G10468" t="str">
            <v xml:space="preserve">Xã Châu Bình </v>
          </cell>
          <cell r="I10468" t="str">
            <v>81109</v>
          </cell>
        </row>
        <row r="10469">
          <cell r="G10469" t="str">
            <v>Xã Thuận Điền</v>
          </cell>
          <cell r="I10469" t="str">
            <v>81109</v>
          </cell>
        </row>
        <row r="10470">
          <cell r="G10470" t="str">
            <v xml:space="preserve">Xã Sơn Phú   </v>
          </cell>
          <cell r="I10470" t="str">
            <v>81109</v>
          </cell>
        </row>
        <row r="10471">
          <cell r="G10471" t="str">
            <v>Xã Phước Long</v>
          </cell>
          <cell r="I10471" t="str">
            <v>81109</v>
          </cell>
        </row>
        <row r="10472">
          <cell r="G10472" t="str">
            <v>Xã Hưng Phong</v>
          </cell>
          <cell r="I10472" t="str">
            <v>81109</v>
          </cell>
        </row>
        <row r="10473">
          <cell r="G10473" t="str">
            <v xml:space="preserve">Xã Long Mỹ  </v>
          </cell>
          <cell r="I10473" t="str">
            <v>81109</v>
          </cell>
        </row>
        <row r="10474">
          <cell r="G10474" t="str">
            <v xml:space="preserve">Xã Bình Thành       </v>
          </cell>
          <cell r="I10474" t="str">
            <v>81109</v>
          </cell>
        </row>
        <row r="10475">
          <cell r="G10475" t="str">
            <v xml:space="preserve">Xã Tân Thanh    </v>
          </cell>
          <cell r="I10475" t="str">
            <v>81109</v>
          </cell>
        </row>
        <row r="10476">
          <cell r="G10476" t="str">
            <v>Xã Hưng Nhượng</v>
          </cell>
          <cell r="I10476" t="str">
            <v>81109</v>
          </cell>
        </row>
        <row r="10477">
          <cell r="G10477" t="str">
            <v>Xã Hưng Lễ</v>
          </cell>
          <cell r="I10477" t="str">
            <v>81109</v>
          </cell>
        </row>
        <row r="10478">
          <cell r="G10478" t="str">
            <v>Thị trấn Giồng Trôm</v>
          </cell>
          <cell r="I10478" t="str">
            <v>81109</v>
          </cell>
        </row>
        <row r="10479">
          <cell r="G10479" t="str">
            <v xml:space="preserve">Xã Lộc Thuận </v>
          </cell>
          <cell r="I10479" t="str">
            <v>81111</v>
          </cell>
        </row>
        <row r="10480">
          <cell r="G10480" t="str">
            <v>Xã Vang Quới Tây</v>
          </cell>
          <cell r="I10480" t="str">
            <v>81111</v>
          </cell>
        </row>
        <row r="10481">
          <cell r="G10481" t="str">
            <v xml:space="preserve">Xã Định Trung </v>
          </cell>
          <cell r="I10481" t="str">
            <v>81111</v>
          </cell>
        </row>
        <row r="10482">
          <cell r="G10482" t="str">
            <v xml:space="preserve">Xã Bình Thắng </v>
          </cell>
          <cell r="I10482" t="str">
            <v>81111</v>
          </cell>
        </row>
        <row r="10483">
          <cell r="G10483" t="str">
            <v xml:space="preserve">Xã Thạnh Phước </v>
          </cell>
          <cell r="I10483" t="str">
            <v>81111</v>
          </cell>
        </row>
        <row r="10484">
          <cell r="G10484" t="str">
            <v xml:space="preserve">Xã Tam Hiệp     </v>
          </cell>
          <cell r="I10484" t="str">
            <v>81111</v>
          </cell>
        </row>
        <row r="10485">
          <cell r="G10485" t="str">
            <v>Thị trấn Bình Đại</v>
          </cell>
          <cell r="I10485" t="str">
            <v>81111</v>
          </cell>
        </row>
        <row r="10486">
          <cell r="G10486" t="str">
            <v xml:space="preserve">Xã Long Định  </v>
          </cell>
          <cell r="I10486" t="str">
            <v>81111</v>
          </cell>
        </row>
        <row r="10487">
          <cell r="G10487" t="str">
            <v xml:space="preserve">Xã Long Hòa     </v>
          </cell>
          <cell r="I10487" t="str">
            <v>81111</v>
          </cell>
        </row>
        <row r="10488">
          <cell r="G10488" t="str">
            <v xml:space="preserve">Xã Phú Thuận  </v>
          </cell>
          <cell r="I10488" t="str">
            <v>81111</v>
          </cell>
        </row>
        <row r="10489">
          <cell r="G10489" t="str">
            <v>Xã Vang Quới Đông</v>
          </cell>
          <cell r="I10489" t="str">
            <v>81111</v>
          </cell>
        </row>
        <row r="10490">
          <cell r="G10490" t="str">
            <v>Xã Châu Hưng</v>
          </cell>
          <cell r="I10490" t="str">
            <v>81111</v>
          </cell>
        </row>
        <row r="10491">
          <cell r="G10491" t="str">
            <v>Xã Phú Vang</v>
          </cell>
          <cell r="I10491" t="str">
            <v>81111</v>
          </cell>
        </row>
        <row r="10492">
          <cell r="G10492" t="str">
            <v>Xã Thới Lai</v>
          </cell>
          <cell r="I10492" t="str">
            <v>81111</v>
          </cell>
        </row>
        <row r="10493">
          <cell r="G10493" t="str">
            <v xml:space="preserve">Xã Bình Thới </v>
          </cell>
          <cell r="I10493" t="str">
            <v>81111</v>
          </cell>
        </row>
        <row r="10494">
          <cell r="G10494" t="str">
            <v xml:space="preserve">Xã Phú Long   </v>
          </cell>
          <cell r="I10494" t="str">
            <v>81111</v>
          </cell>
        </row>
        <row r="10495">
          <cell r="G10495" t="str">
            <v xml:space="preserve">Xã Thạnh Trị  </v>
          </cell>
          <cell r="I10495" t="str">
            <v>81111</v>
          </cell>
        </row>
        <row r="10496">
          <cell r="G10496" t="str">
            <v>Xã Đại Hòa Lộc</v>
          </cell>
          <cell r="I10496" t="str">
            <v>81111</v>
          </cell>
        </row>
        <row r="10497">
          <cell r="G10497" t="str">
            <v xml:space="preserve">Xã Thừa Đức </v>
          </cell>
          <cell r="I10497" t="str">
            <v>81111</v>
          </cell>
        </row>
        <row r="10498">
          <cell r="G10498" t="str">
            <v>Xã Thới Thuận</v>
          </cell>
          <cell r="I10498" t="str">
            <v>81111</v>
          </cell>
        </row>
        <row r="10499">
          <cell r="G10499" t="str">
            <v xml:space="preserve">Xã Tân Mỹ         </v>
          </cell>
          <cell r="I10499" t="str">
            <v>81113</v>
          </cell>
        </row>
        <row r="10500">
          <cell r="G10500" t="str">
            <v>Xã Phú Lễ</v>
          </cell>
          <cell r="I10500" t="str">
            <v>81113</v>
          </cell>
        </row>
        <row r="10501">
          <cell r="G10501" t="str">
            <v xml:space="preserve">Xã An Thủy </v>
          </cell>
          <cell r="I10501" t="str">
            <v>81113</v>
          </cell>
        </row>
        <row r="10502">
          <cell r="G10502" t="str">
            <v xml:space="preserve">Xã Mỹ Hòa    </v>
          </cell>
          <cell r="I10502" t="str">
            <v>81113</v>
          </cell>
        </row>
        <row r="10503">
          <cell r="G10503" t="str">
            <v>Xã An Phú Trung</v>
          </cell>
          <cell r="I10503" t="str">
            <v>81113</v>
          </cell>
        </row>
        <row r="10504">
          <cell r="G10504" t="str">
            <v>Xã Phú Ngãi</v>
          </cell>
          <cell r="I10504" t="str">
            <v>81113</v>
          </cell>
        </row>
        <row r="10505">
          <cell r="G10505" t="str">
            <v xml:space="preserve">Xã Bảo Thuận </v>
          </cell>
          <cell r="I10505" t="str">
            <v>81113</v>
          </cell>
        </row>
        <row r="10506">
          <cell r="G10506" t="str">
            <v xml:space="preserve">Xã Vĩnh Hòa       </v>
          </cell>
          <cell r="I10506" t="str">
            <v>81113</v>
          </cell>
        </row>
        <row r="10507">
          <cell r="G10507" t="str">
            <v>Xã An Hòa Tây</v>
          </cell>
          <cell r="I10507" t="str">
            <v>81113</v>
          </cell>
        </row>
        <row r="10508">
          <cell r="G10508" t="str">
            <v>Thị trấn Ba Tri</v>
          </cell>
          <cell r="I10508" t="str">
            <v>81113</v>
          </cell>
        </row>
        <row r="10509">
          <cell r="G10509" t="str">
            <v xml:space="preserve">Xã Tân Xuân    </v>
          </cell>
          <cell r="I10509" t="str">
            <v>81113</v>
          </cell>
        </row>
        <row r="10510">
          <cell r="G10510" t="str">
            <v xml:space="preserve">Xã Mỹ Chánh </v>
          </cell>
          <cell r="I10510" t="str">
            <v>81113</v>
          </cell>
        </row>
        <row r="10511">
          <cell r="G10511" t="str">
            <v>Xã Bảo Thạnh</v>
          </cell>
          <cell r="I10511" t="str">
            <v>81113</v>
          </cell>
        </row>
        <row r="10512">
          <cell r="G10512" t="str">
            <v xml:space="preserve">Xã Mỹ Thạnh   </v>
          </cell>
          <cell r="I10512" t="str">
            <v>81113</v>
          </cell>
        </row>
        <row r="10513">
          <cell r="G10513" t="str">
            <v>Xã Mỹ Nhơn</v>
          </cell>
          <cell r="I10513" t="str">
            <v>81113</v>
          </cell>
        </row>
        <row r="10514">
          <cell r="G10514" t="str">
            <v xml:space="preserve">Xã Phước Tuy </v>
          </cell>
          <cell r="I10514" t="str">
            <v>81113</v>
          </cell>
        </row>
        <row r="10515">
          <cell r="G10515" t="str">
            <v>Xã An Ngãi Trung</v>
          </cell>
          <cell r="I10515" t="str">
            <v>81113</v>
          </cell>
        </row>
        <row r="10516">
          <cell r="G10516" t="str">
            <v>Xã An Bình Tây</v>
          </cell>
          <cell r="I10516" t="str">
            <v>81113</v>
          </cell>
        </row>
        <row r="10517">
          <cell r="G10517" t="str">
            <v xml:space="preserve">Xã Tân Hưng             </v>
          </cell>
          <cell r="I10517" t="str">
            <v>81113</v>
          </cell>
        </row>
        <row r="10518">
          <cell r="G10518" t="str">
            <v>Xã An Ngãi Tây</v>
          </cell>
          <cell r="I10518" t="str">
            <v>81113</v>
          </cell>
        </row>
        <row r="10519">
          <cell r="G10519" t="str">
            <v xml:space="preserve">Xã An Hiệp    </v>
          </cell>
          <cell r="I10519" t="str">
            <v>81113</v>
          </cell>
        </row>
        <row r="10520">
          <cell r="G10520" t="str">
            <v xml:space="preserve">Xã Tân Thủy </v>
          </cell>
          <cell r="I10520" t="str">
            <v>81113</v>
          </cell>
        </row>
        <row r="10521">
          <cell r="G10521" t="str">
            <v xml:space="preserve">Xã Vĩnh An    </v>
          </cell>
          <cell r="I10521" t="str">
            <v>81113</v>
          </cell>
        </row>
        <row r="10522">
          <cell r="G10522" t="str">
            <v xml:space="preserve">Xã An Đức </v>
          </cell>
          <cell r="I10522" t="str">
            <v>81113</v>
          </cell>
        </row>
        <row r="10523">
          <cell r="G10523" t="str">
            <v>Xã An Thuận</v>
          </cell>
          <cell r="I10523" t="str">
            <v>81115</v>
          </cell>
        </row>
        <row r="10524">
          <cell r="G10524" t="str">
            <v>Xã Đại Điền</v>
          </cell>
          <cell r="I10524" t="str">
            <v>81115</v>
          </cell>
        </row>
        <row r="10525">
          <cell r="G10525" t="str">
            <v xml:space="preserve">Xã An Thạnh   </v>
          </cell>
          <cell r="I10525" t="str">
            <v>81115</v>
          </cell>
        </row>
        <row r="10526">
          <cell r="G10526" t="str">
            <v xml:space="preserve">Xã Bình Thạnh         </v>
          </cell>
          <cell r="I10526" t="str">
            <v>81115</v>
          </cell>
        </row>
        <row r="10527">
          <cell r="G10527" t="str">
            <v xml:space="preserve">Xã An Nhơn  </v>
          </cell>
          <cell r="I10527" t="str">
            <v>81115</v>
          </cell>
        </row>
        <row r="10528">
          <cell r="G10528" t="str">
            <v>Thị trấn Thạnh Phú</v>
          </cell>
          <cell r="I10528" t="str">
            <v>81115</v>
          </cell>
        </row>
        <row r="10529">
          <cell r="G10529" t="str">
            <v>Xã Phú Khánh</v>
          </cell>
          <cell r="I10529" t="str">
            <v>81115</v>
          </cell>
        </row>
        <row r="10530">
          <cell r="G10530" t="str">
            <v>Xã Quới Điền</v>
          </cell>
          <cell r="I10530" t="str">
            <v>81115</v>
          </cell>
        </row>
        <row r="10531">
          <cell r="G10531" t="str">
            <v xml:space="preserve">Xã Tân Phong        </v>
          </cell>
          <cell r="I10531" t="str">
            <v>81115</v>
          </cell>
        </row>
        <row r="10532">
          <cell r="G10532" t="str">
            <v xml:space="preserve">Xã Mỹ Hưng   </v>
          </cell>
          <cell r="I10532" t="str">
            <v>81115</v>
          </cell>
        </row>
        <row r="10533">
          <cell r="G10533" t="str">
            <v>Xã Thới Thạnh</v>
          </cell>
          <cell r="I10533" t="str">
            <v>81115</v>
          </cell>
        </row>
        <row r="10534">
          <cell r="G10534" t="str">
            <v>Xã Hòa Lợi</v>
          </cell>
          <cell r="I10534" t="str">
            <v>81115</v>
          </cell>
        </row>
        <row r="10535">
          <cell r="G10535" t="str">
            <v xml:space="preserve">Xã An Điền </v>
          </cell>
          <cell r="I10535" t="str">
            <v>81115</v>
          </cell>
        </row>
        <row r="10536">
          <cell r="G10536" t="str">
            <v>Xã An Quy</v>
          </cell>
          <cell r="I10536" t="str">
            <v>81115</v>
          </cell>
        </row>
        <row r="10537">
          <cell r="G10537" t="str">
            <v>Xã Thạnh Hải</v>
          </cell>
          <cell r="I10537" t="str">
            <v>81115</v>
          </cell>
        </row>
        <row r="10538">
          <cell r="G10538" t="str">
            <v>Xã Giao Thạnh</v>
          </cell>
          <cell r="I10538" t="str">
            <v>81115</v>
          </cell>
        </row>
        <row r="10539">
          <cell r="G10539" t="str">
            <v>Xã Thạnh Phong</v>
          </cell>
          <cell r="I10539" t="str">
            <v>81115</v>
          </cell>
        </row>
        <row r="10540">
          <cell r="G10540" t="str">
            <v xml:space="preserve">Xã Mỹ An      </v>
          </cell>
          <cell r="I10540" t="str">
            <v>81115</v>
          </cell>
        </row>
        <row r="10541">
          <cell r="G10541" t="str">
            <v>Phường Vĩnh Lạc</v>
          </cell>
          <cell r="I10541" t="str">
            <v>81301</v>
          </cell>
        </row>
        <row r="10542">
          <cell r="G10542" t="str">
            <v>Phường Vĩnh Quang</v>
          </cell>
          <cell r="I10542" t="str">
            <v>81301</v>
          </cell>
        </row>
        <row r="10543">
          <cell r="G10543" t="str">
            <v xml:space="preserve">Phường An Bình    </v>
          </cell>
          <cell r="I10543" t="str">
            <v>81301</v>
          </cell>
        </row>
        <row r="10544">
          <cell r="G10544" t="str">
            <v>Xã Phi Thông</v>
          </cell>
          <cell r="I10544" t="str">
            <v>81301</v>
          </cell>
        </row>
        <row r="10545">
          <cell r="G10545" t="str">
            <v>Phường Vĩnh Thanh Vân</v>
          </cell>
          <cell r="I10545" t="str">
            <v>81301</v>
          </cell>
        </row>
        <row r="10546">
          <cell r="G10546" t="str">
            <v>Phường Vĩnh Thanh</v>
          </cell>
          <cell r="I10546" t="str">
            <v>81301</v>
          </cell>
        </row>
        <row r="10547">
          <cell r="G10547" t="str">
            <v>Phường Vĩnh Hiệp</v>
          </cell>
          <cell r="I10547" t="str">
            <v>81301</v>
          </cell>
        </row>
        <row r="10548">
          <cell r="G10548" t="str">
            <v>Phường Vĩnh Bảo</v>
          </cell>
          <cell r="I10548" t="str">
            <v>81301</v>
          </cell>
        </row>
        <row r="10549">
          <cell r="G10549" t="str">
            <v xml:space="preserve">Phường An Hòa  </v>
          </cell>
          <cell r="I10549" t="str">
            <v>81301</v>
          </cell>
        </row>
        <row r="10550">
          <cell r="G10550" t="str">
            <v>Phường Rạch Sỏi</v>
          </cell>
          <cell r="I10550" t="str">
            <v>81301</v>
          </cell>
        </row>
        <row r="10551">
          <cell r="G10551" t="str">
            <v>Phường Vĩnh Lợi</v>
          </cell>
          <cell r="I10551" t="str">
            <v>81301</v>
          </cell>
        </row>
        <row r="10552">
          <cell r="G10552" t="str">
            <v>Phường Vĩnh Thông</v>
          </cell>
          <cell r="I10552" t="str">
            <v>81301</v>
          </cell>
        </row>
        <row r="10553">
          <cell r="G10553" t="str">
            <v xml:space="preserve">Xã Bình An      </v>
          </cell>
          <cell r="I10553" t="str">
            <v>81303</v>
          </cell>
        </row>
        <row r="10554">
          <cell r="G10554" t="str">
            <v>Xã Kiên Bình</v>
          </cell>
          <cell r="I10554" t="str">
            <v>81303</v>
          </cell>
        </row>
        <row r="10555">
          <cell r="G10555" t="str">
            <v>Xã Hòa Điền</v>
          </cell>
          <cell r="I10555" t="str">
            <v>81303</v>
          </cell>
        </row>
        <row r="10556">
          <cell r="G10556" t="str">
            <v xml:space="preserve">Xã Sơn Hải    </v>
          </cell>
          <cell r="I10556" t="str">
            <v>81303</v>
          </cell>
        </row>
        <row r="10557">
          <cell r="G10557" t="str">
            <v>Thị trấn Kiên Lương</v>
          </cell>
          <cell r="I10557" t="str">
            <v>81303</v>
          </cell>
        </row>
        <row r="10558">
          <cell r="G10558" t="str">
            <v xml:space="preserve">Xã Vĩnh Phú  </v>
          </cell>
          <cell r="I10558" t="str">
            <v>81303</v>
          </cell>
        </row>
        <row r="10559">
          <cell r="G10559" t="str">
            <v>Xã Vĩnh Điều</v>
          </cell>
          <cell r="I10559" t="str">
            <v>81303</v>
          </cell>
        </row>
        <row r="10560">
          <cell r="G10560" t="str">
            <v>Xã Tân Khánh Hòa</v>
          </cell>
          <cell r="I10560" t="str">
            <v>81303</v>
          </cell>
        </row>
        <row r="10561">
          <cell r="G10561" t="str">
            <v xml:space="preserve">Xã Phú Lợi  </v>
          </cell>
          <cell r="I10561" t="str">
            <v>81303</v>
          </cell>
        </row>
        <row r="10562">
          <cell r="G10562" t="str">
            <v xml:space="preserve">Xã Phú Mỹ     </v>
          </cell>
          <cell r="I10562" t="str">
            <v>81303</v>
          </cell>
        </row>
        <row r="10563">
          <cell r="G10563" t="str">
            <v xml:space="preserve">Xã Dương Hòa </v>
          </cell>
          <cell r="I10563" t="str">
            <v>81303</v>
          </cell>
        </row>
        <row r="10564">
          <cell r="G10564" t="str">
            <v>Xã Hòn Nghệ</v>
          </cell>
          <cell r="I10564" t="str">
            <v>81303</v>
          </cell>
        </row>
        <row r="10565">
          <cell r="G10565" t="str">
            <v xml:space="preserve">Xã Bình Trị  </v>
          </cell>
          <cell r="I10565" t="str">
            <v>81303</v>
          </cell>
        </row>
        <row r="10566">
          <cell r="G10566" t="str">
            <v xml:space="preserve">Xã Phú Lợi   </v>
          </cell>
          <cell r="I10566" t="str">
            <v>81304</v>
          </cell>
        </row>
        <row r="10567">
          <cell r="G10567" t="str">
            <v xml:space="preserve">Xã Phú Mỹ      </v>
          </cell>
          <cell r="I10567" t="str">
            <v>81304</v>
          </cell>
        </row>
        <row r="10568">
          <cell r="G10568" t="str">
            <v xml:space="preserve">Xã Tân Khánh Hòa </v>
          </cell>
          <cell r="I10568" t="str">
            <v>81304</v>
          </cell>
        </row>
        <row r="10569">
          <cell r="G10569" t="str">
            <v xml:space="preserve">Xã Vĩnh Điều </v>
          </cell>
          <cell r="I10569" t="str">
            <v>81304</v>
          </cell>
        </row>
        <row r="10570">
          <cell r="G10570" t="str">
            <v xml:space="preserve">Xã Vĩnh Phú   </v>
          </cell>
          <cell r="I10570" t="str">
            <v>81304</v>
          </cell>
        </row>
        <row r="10571">
          <cell r="G10571" t="str">
            <v>Xã Lình Huỳnh</v>
          </cell>
          <cell r="I10571" t="str">
            <v>81305</v>
          </cell>
        </row>
        <row r="10572">
          <cell r="G10572" t="str">
            <v xml:space="preserve">Xã Bình Sơn        </v>
          </cell>
          <cell r="I10572" t="str">
            <v>81305</v>
          </cell>
        </row>
        <row r="10573">
          <cell r="G10573" t="str">
            <v xml:space="preserve">Xã Bình Giang </v>
          </cell>
          <cell r="I10573" t="str">
            <v>81305</v>
          </cell>
        </row>
        <row r="10574">
          <cell r="G10574" t="str">
            <v xml:space="preserve">Xã Mỹ Thái </v>
          </cell>
          <cell r="I10574" t="str">
            <v>81305</v>
          </cell>
        </row>
        <row r="10575">
          <cell r="G10575" t="str">
            <v>Xã Nam Thái Sơn</v>
          </cell>
          <cell r="I10575" t="str">
            <v>81305</v>
          </cell>
        </row>
        <row r="10576">
          <cell r="G10576" t="str">
            <v>Xã Mỹ Hiệp Sơn</v>
          </cell>
          <cell r="I10576" t="str">
            <v>81305</v>
          </cell>
        </row>
        <row r="10577">
          <cell r="G10577" t="str">
            <v>Xã Sơn Kiên</v>
          </cell>
          <cell r="I10577" t="str">
            <v>81305</v>
          </cell>
        </row>
        <row r="10578">
          <cell r="G10578" t="str">
            <v xml:space="preserve">Xã Mỹ Thuận   </v>
          </cell>
          <cell r="I10578" t="str">
            <v>81305</v>
          </cell>
        </row>
        <row r="10579">
          <cell r="G10579" t="str">
            <v>Xã Thổ Sơn</v>
          </cell>
          <cell r="I10579" t="str">
            <v>81305</v>
          </cell>
        </row>
        <row r="10580">
          <cell r="G10580" t="str">
            <v xml:space="preserve">Xã Mỹ Lâm </v>
          </cell>
          <cell r="I10580" t="str">
            <v>81305</v>
          </cell>
        </row>
        <row r="10581">
          <cell r="G10581" t="str">
            <v xml:space="preserve">Xã Mỹ Phước  </v>
          </cell>
          <cell r="I10581" t="str">
            <v>81305</v>
          </cell>
        </row>
        <row r="10582">
          <cell r="G10582" t="str">
            <v xml:space="preserve">Thị trấn Sóc Sơn </v>
          </cell>
          <cell r="I10582" t="str">
            <v>81305</v>
          </cell>
        </row>
        <row r="10583">
          <cell r="G10583" t="str">
            <v>Thị trấn Hòn Đất</v>
          </cell>
          <cell r="I10583" t="str">
            <v>81305</v>
          </cell>
        </row>
        <row r="10584">
          <cell r="G10584" t="str">
            <v xml:space="preserve">Xã Sơn Bình    </v>
          </cell>
          <cell r="I10584" t="str">
            <v>81305</v>
          </cell>
        </row>
        <row r="10585">
          <cell r="G10585" t="str">
            <v>Xã Tân Hiệp B</v>
          </cell>
          <cell r="I10585" t="str">
            <v>81307</v>
          </cell>
        </row>
        <row r="10586">
          <cell r="G10586" t="str">
            <v xml:space="preserve">Xã Tân Thành                         </v>
          </cell>
          <cell r="I10586" t="str">
            <v>81307</v>
          </cell>
        </row>
        <row r="10587">
          <cell r="G10587" t="str">
            <v>Xã Tân Hiệp A</v>
          </cell>
          <cell r="I10587" t="str">
            <v>81307</v>
          </cell>
        </row>
        <row r="10588">
          <cell r="G10588" t="str">
            <v xml:space="preserve">Thị trấn Tân Hiệp </v>
          </cell>
          <cell r="I10588" t="str">
            <v>81307</v>
          </cell>
        </row>
        <row r="10589">
          <cell r="G10589" t="str">
            <v xml:space="preserve">Xã Tân Hội       </v>
          </cell>
          <cell r="I10589" t="str">
            <v>81307</v>
          </cell>
        </row>
        <row r="10590">
          <cell r="G10590" t="str">
            <v>Xã Thạnh Đông B</v>
          </cell>
          <cell r="I10590" t="str">
            <v>81307</v>
          </cell>
        </row>
        <row r="10591">
          <cell r="G10591" t="str">
            <v xml:space="preserve">Xã Thạnh Đông </v>
          </cell>
          <cell r="I10591" t="str">
            <v>81307</v>
          </cell>
        </row>
        <row r="10592">
          <cell r="G10592" t="str">
            <v xml:space="preserve">Xã Tân An        </v>
          </cell>
          <cell r="I10592" t="str">
            <v>81307</v>
          </cell>
        </row>
        <row r="10593">
          <cell r="G10593" t="str">
            <v>Xã Thạnh Đông A</v>
          </cell>
          <cell r="I10593" t="str">
            <v>81307</v>
          </cell>
        </row>
        <row r="10594">
          <cell r="G10594" t="str">
            <v xml:space="preserve">Xã Thạnh Trị   </v>
          </cell>
          <cell r="I10594" t="str">
            <v>81307</v>
          </cell>
        </row>
        <row r="10595">
          <cell r="G10595" t="str">
            <v xml:space="preserve">Xã Tân Hòa               </v>
          </cell>
          <cell r="I10595" t="str">
            <v>81307</v>
          </cell>
        </row>
        <row r="10596">
          <cell r="G10596" t="str">
            <v>Xã Giục Tượng</v>
          </cell>
          <cell r="I10596" t="str">
            <v>81309</v>
          </cell>
        </row>
        <row r="10597">
          <cell r="G10597" t="str">
            <v>Thị trấn Minh Lương</v>
          </cell>
          <cell r="I10597" t="str">
            <v>81309</v>
          </cell>
        </row>
        <row r="10598">
          <cell r="G10598" t="str">
            <v xml:space="preserve">Xã Minh Hòa     </v>
          </cell>
          <cell r="I10598" t="str">
            <v>81309</v>
          </cell>
        </row>
        <row r="10599">
          <cell r="G10599" t="str">
            <v>Xã Mong Thọ A</v>
          </cell>
          <cell r="I10599" t="str">
            <v>81309</v>
          </cell>
        </row>
        <row r="10600">
          <cell r="G10600" t="str">
            <v>Xã Mong Thọ B</v>
          </cell>
          <cell r="I10600" t="str">
            <v>81309</v>
          </cell>
        </row>
        <row r="10601">
          <cell r="G10601" t="str">
            <v>Xã Mong Thọ</v>
          </cell>
          <cell r="I10601" t="str">
            <v>81309</v>
          </cell>
        </row>
        <row r="10602">
          <cell r="G10602" t="str">
            <v>Xã Vĩnh Hòa Hiệp</v>
          </cell>
          <cell r="I10602" t="str">
            <v>81309</v>
          </cell>
        </row>
        <row r="10603">
          <cell r="G10603" t="str">
            <v>Xã Vĩnh Hòa Phú</v>
          </cell>
          <cell r="I10603" t="str">
            <v>81309</v>
          </cell>
        </row>
        <row r="10604">
          <cell r="G10604" t="str">
            <v xml:space="preserve">Xã Bình An       </v>
          </cell>
          <cell r="I10604" t="str">
            <v>81309</v>
          </cell>
        </row>
        <row r="10605">
          <cell r="G10605" t="str">
            <v xml:space="preserve">Xã Thạnh Lộc </v>
          </cell>
          <cell r="I10605" t="str">
            <v>81309</v>
          </cell>
        </row>
        <row r="10606">
          <cell r="G10606" t="str">
            <v>Xã Bàn Tân Định</v>
          </cell>
          <cell r="I10606" t="str">
            <v>81311</v>
          </cell>
        </row>
        <row r="10607">
          <cell r="G10607" t="str">
            <v xml:space="preserve">Xã Ngọc Hòa </v>
          </cell>
          <cell r="I10607" t="str">
            <v>81311</v>
          </cell>
        </row>
        <row r="10608">
          <cell r="G10608" t="str">
            <v xml:space="preserve">Xã Long Thạnh </v>
          </cell>
          <cell r="I10608" t="str">
            <v>81311</v>
          </cell>
        </row>
        <row r="10609">
          <cell r="G10609" t="str">
            <v xml:space="preserve">Xã Thạnh Hưng  </v>
          </cell>
          <cell r="I10609" t="str">
            <v>81311</v>
          </cell>
        </row>
        <row r="10610">
          <cell r="G10610" t="str">
            <v>Xã Bàn Thạch</v>
          </cell>
          <cell r="I10610" t="str">
            <v>81311</v>
          </cell>
        </row>
        <row r="10611">
          <cell r="G10611" t="str">
            <v>Xã Ngọc Thuận</v>
          </cell>
          <cell r="I10611" t="str">
            <v>81311</v>
          </cell>
        </row>
        <row r="10612">
          <cell r="G10612" t="str">
            <v>Thị trấn Giồng Riềng</v>
          </cell>
          <cell r="I10612" t="str">
            <v>81311</v>
          </cell>
        </row>
        <row r="10613">
          <cell r="G10613" t="str">
            <v xml:space="preserve">Xã Thạnh Phước  </v>
          </cell>
          <cell r="I10613" t="str">
            <v>81311</v>
          </cell>
        </row>
        <row r="10614">
          <cell r="G10614" t="str">
            <v xml:space="preserve">Xã Thạnh Lộc  </v>
          </cell>
          <cell r="I10614" t="str">
            <v>81311</v>
          </cell>
        </row>
        <row r="10615">
          <cell r="G10615" t="str">
            <v xml:space="preserve">Xã Thạnh Hòa  </v>
          </cell>
          <cell r="I10615" t="str">
            <v>81311</v>
          </cell>
        </row>
        <row r="10616">
          <cell r="G10616" t="str">
            <v>Xã Ngọc Thành</v>
          </cell>
          <cell r="I10616" t="str">
            <v>81311</v>
          </cell>
        </row>
        <row r="10617">
          <cell r="G10617" t="str">
            <v>Xã Ngọc Chúc</v>
          </cell>
          <cell r="I10617" t="str">
            <v>81311</v>
          </cell>
        </row>
        <row r="10618">
          <cell r="G10618" t="str">
            <v xml:space="preserve">Xã Hòa Hưng  </v>
          </cell>
          <cell r="I10618" t="str">
            <v>81311</v>
          </cell>
        </row>
        <row r="10619">
          <cell r="G10619" t="str">
            <v xml:space="preserve">Xã Hòa Lợi </v>
          </cell>
          <cell r="I10619" t="str">
            <v>81311</v>
          </cell>
        </row>
        <row r="10620">
          <cell r="G10620" t="str">
            <v xml:space="preserve">Xã Hòa An     </v>
          </cell>
          <cell r="I10620" t="str">
            <v>81311</v>
          </cell>
        </row>
        <row r="10621">
          <cell r="G10621" t="str">
            <v xml:space="preserve">Xã Vĩnh Thạnh   </v>
          </cell>
          <cell r="I10621" t="str">
            <v>81311</v>
          </cell>
        </row>
        <row r="10622">
          <cell r="G10622" t="str">
            <v xml:space="preserve">Xã Vĩnh Phú    </v>
          </cell>
          <cell r="I10622" t="str">
            <v>81311</v>
          </cell>
        </row>
        <row r="10623">
          <cell r="G10623" t="str">
            <v xml:space="preserve">Xã Hòa Thuận </v>
          </cell>
          <cell r="I10623" t="str">
            <v>81311</v>
          </cell>
        </row>
        <row r="10624">
          <cell r="G10624" t="str">
            <v xml:space="preserve">Xã Thạnh Bình </v>
          </cell>
          <cell r="I10624" t="str">
            <v>81311</v>
          </cell>
        </row>
        <row r="10625">
          <cell r="G10625" t="str">
            <v>Xã Vĩnh Phước A</v>
          </cell>
          <cell r="I10625" t="str">
            <v>81313</v>
          </cell>
        </row>
        <row r="10626">
          <cell r="G10626" t="str">
            <v>Xã Vĩnh Hòa Hưng Bắc</v>
          </cell>
          <cell r="I10626" t="str">
            <v>81313</v>
          </cell>
        </row>
        <row r="10627">
          <cell r="G10627" t="str">
            <v>Xã Vĩnh Hòa Hưng Nam</v>
          </cell>
          <cell r="I10627" t="str">
            <v>81313</v>
          </cell>
        </row>
        <row r="10628">
          <cell r="G10628" t="str">
            <v>Thị trấn Gò Quao</v>
          </cell>
          <cell r="I10628" t="str">
            <v>81313</v>
          </cell>
        </row>
        <row r="10629">
          <cell r="G10629" t="str">
            <v xml:space="preserve">Xã Định Hòa  </v>
          </cell>
          <cell r="I10629" t="str">
            <v>81313</v>
          </cell>
        </row>
        <row r="10630">
          <cell r="G10630" t="str">
            <v>Xã Thới Quản</v>
          </cell>
          <cell r="I10630" t="str">
            <v>81313</v>
          </cell>
        </row>
        <row r="10631">
          <cell r="G10631" t="str">
            <v xml:space="preserve">Xã Định An  </v>
          </cell>
          <cell r="I10631" t="str">
            <v>81313</v>
          </cell>
        </row>
        <row r="10632">
          <cell r="G10632" t="str">
            <v>Xã Thủy Liễu</v>
          </cell>
          <cell r="I10632" t="str">
            <v>81313</v>
          </cell>
        </row>
        <row r="10633">
          <cell r="G10633" t="str">
            <v>Xã Vĩnh Phước B</v>
          </cell>
          <cell r="I10633" t="str">
            <v>81313</v>
          </cell>
        </row>
        <row r="10634">
          <cell r="G10634" t="str">
            <v xml:space="preserve">Xã Vĩnh Tuy </v>
          </cell>
          <cell r="I10634" t="str">
            <v>81313</v>
          </cell>
        </row>
        <row r="10635">
          <cell r="G10635" t="str">
            <v>Xã Vĩnh Thắng</v>
          </cell>
          <cell r="I10635" t="str">
            <v>81313</v>
          </cell>
        </row>
        <row r="10636">
          <cell r="G10636" t="str">
            <v>Xã Đông Thái</v>
          </cell>
          <cell r="I10636" t="str">
            <v>81315</v>
          </cell>
        </row>
        <row r="10637">
          <cell r="G10637" t="str">
            <v>Thị trấn Thứ Ba</v>
          </cell>
          <cell r="I10637" t="str">
            <v>81315</v>
          </cell>
        </row>
        <row r="10638">
          <cell r="G10638" t="str">
            <v xml:space="preserve">Xã Hưng Yên </v>
          </cell>
          <cell r="I10638" t="str">
            <v>81315</v>
          </cell>
        </row>
        <row r="10639">
          <cell r="G10639" t="str">
            <v xml:space="preserve">Xã Đông Yên  </v>
          </cell>
          <cell r="I10639" t="str">
            <v>81315</v>
          </cell>
        </row>
        <row r="10640">
          <cell r="G10640" t="str">
            <v>Xã Tây Yên</v>
          </cell>
          <cell r="I10640" t="str">
            <v>81315</v>
          </cell>
        </row>
        <row r="10641">
          <cell r="G10641" t="str">
            <v>Xã Tây Yên A</v>
          </cell>
          <cell r="I10641" t="str">
            <v>81315</v>
          </cell>
        </row>
        <row r="10642">
          <cell r="G10642" t="str">
            <v>Xã Nam Yên</v>
          </cell>
          <cell r="I10642" t="str">
            <v>81315</v>
          </cell>
        </row>
        <row r="10643">
          <cell r="G10643" t="str">
            <v xml:space="preserve">Xã Nam Thái  </v>
          </cell>
          <cell r="I10643" t="str">
            <v>81315</v>
          </cell>
        </row>
        <row r="10644">
          <cell r="G10644" t="str">
            <v>Xã Nam Thái A</v>
          </cell>
          <cell r="I10644" t="str">
            <v>81315</v>
          </cell>
        </row>
        <row r="10645">
          <cell r="G10645" t="str">
            <v>Xã Đông Hưng B</v>
          </cell>
          <cell r="I10645" t="str">
            <v>81317</v>
          </cell>
        </row>
        <row r="10646">
          <cell r="G10646" t="str">
            <v xml:space="preserve">Xã Thuận Hòa  </v>
          </cell>
          <cell r="I10646" t="str">
            <v>81317</v>
          </cell>
        </row>
        <row r="10647">
          <cell r="G10647" t="str">
            <v xml:space="preserve">Xã Đông Hưng   </v>
          </cell>
          <cell r="I10647" t="str">
            <v>81317</v>
          </cell>
        </row>
        <row r="10648">
          <cell r="G10648" t="str">
            <v>Xã Vân Khánh Đông</v>
          </cell>
          <cell r="I10648" t="str">
            <v>81317</v>
          </cell>
        </row>
        <row r="10649">
          <cell r="G10649" t="str">
            <v>Thị trấn Thứ Mười Một</v>
          </cell>
          <cell r="I10649" t="str">
            <v>81317</v>
          </cell>
        </row>
        <row r="10650">
          <cell r="G10650" t="str">
            <v xml:space="preserve">Xã Đông Hòa    </v>
          </cell>
          <cell r="I10650" t="str">
            <v>81317</v>
          </cell>
        </row>
        <row r="10651">
          <cell r="G10651" t="str">
            <v xml:space="preserve">Xã Đông Thạnh   </v>
          </cell>
          <cell r="I10651" t="str">
            <v>81317</v>
          </cell>
        </row>
        <row r="10652">
          <cell r="G10652" t="str">
            <v xml:space="preserve">Xã Tân Thạnh   </v>
          </cell>
          <cell r="I10652" t="str">
            <v>81317</v>
          </cell>
        </row>
        <row r="10653">
          <cell r="G10653" t="str">
            <v>Xã Đông Hưng A</v>
          </cell>
          <cell r="I10653" t="str">
            <v>81317</v>
          </cell>
        </row>
        <row r="10654">
          <cell r="G10654" t="str">
            <v>Xã Vân Khánh</v>
          </cell>
          <cell r="I10654" t="str">
            <v>81317</v>
          </cell>
        </row>
        <row r="10655">
          <cell r="G10655" t="str">
            <v>Xã Vân Khánh Tây</v>
          </cell>
          <cell r="I10655" t="str">
            <v>81317</v>
          </cell>
        </row>
        <row r="10656">
          <cell r="G10656" t="str">
            <v>Xã Vĩnh Bình Bắc</v>
          </cell>
          <cell r="I10656" t="str">
            <v>81319</v>
          </cell>
        </row>
        <row r="10657">
          <cell r="G10657" t="str">
            <v xml:space="preserve">Xã Tân Thuận </v>
          </cell>
          <cell r="I10657" t="str">
            <v>81319</v>
          </cell>
        </row>
        <row r="10658">
          <cell r="G10658" t="str">
            <v>Thị trấn Vĩnh Thuận</v>
          </cell>
          <cell r="I10658" t="str">
            <v>81319</v>
          </cell>
        </row>
        <row r="10659">
          <cell r="G10659" t="str">
            <v>Xã Vĩnh Bình Nam</v>
          </cell>
          <cell r="I10659" t="str">
            <v>81319</v>
          </cell>
        </row>
        <row r="10660">
          <cell r="G10660" t="str">
            <v xml:space="preserve">Xã Vĩnh Thuận  </v>
          </cell>
          <cell r="I10660" t="str">
            <v>81319</v>
          </cell>
        </row>
        <row r="10661">
          <cell r="G10661" t="str">
            <v xml:space="preserve">Xã Vĩnh Phong  </v>
          </cell>
          <cell r="I10661" t="str">
            <v>81319</v>
          </cell>
        </row>
        <row r="10662">
          <cell r="G10662" t="str">
            <v xml:space="preserve">Xã Bình Minh           </v>
          </cell>
          <cell r="I10662" t="str">
            <v>81319</v>
          </cell>
        </row>
        <row r="10663">
          <cell r="G10663" t="str">
            <v>Xã Phong Đông</v>
          </cell>
          <cell r="I10663" t="str">
            <v>81319</v>
          </cell>
        </row>
        <row r="10664">
          <cell r="G10664" t="str">
            <v>Thị trấn Dương Đông</v>
          </cell>
          <cell r="I10664" t="str">
            <v>81321</v>
          </cell>
        </row>
        <row r="10665">
          <cell r="G10665" t="str">
            <v>Xã Cửa Cạn</v>
          </cell>
          <cell r="I10665" t="str">
            <v>81321</v>
          </cell>
        </row>
        <row r="10666">
          <cell r="G10666" t="str">
            <v>Xã Dương Tơ</v>
          </cell>
          <cell r="I10666" t="str">
            <v>81321</v>
          </cell>
        </row>
        <row r="10667">
          <cell r="G10667" t="str">
            <v>Thị trấn An Thới</v>
          </cell>
          <cell r="I10667" t="str">
            <v>81321</v>
          </cell>
        </row>
        <row r="10668">
          <cell r="G10668" t="str">
            <v>Xã Gành Dầu</v>
          </cell>
          <cell r="I10668" t="str">
            <v>81321</v>
          </cell>
        </row>
        <row r="10669">
          <cell r="G10669" t="str">
            <v>Xã Cửa Dương</v>
          </cell>
          <cell r="I10669" t="str">
            <v>81321</v>
          </cell>
        </row>
        <row r="10670">
          <cell r="G10670" t="str">
            <v xml:space="preserve">Xã Hàm Ninh </v>
          </cell>
          <cell r="I10670" t="str">
            <v>81321</v>
          </cell>
        </row>
        <row r="10671">
          <cell r="G10671" t="str">
            <v>Xã Hòn Thơm</v>
          </cell>
          <cell r="I10671" t="str">
            <v>81321</v>
          </cell>
        </row>
        <row r="10672">
          <cell r="G10672" t="str">
            <v>Xã Bãi Thơm</v>
          </cell>
          <cell r="I10672" t="str">
            <v>81321</v>
          </cell>
        </row>
        <row r="10673">
          <cell r="G10673" t="str">
            <v>Xã Thổ Châu</v>
          </cell>
          <cell r="I10673" t="str">
            <v>81321</v>
          </cell>
        </row>
        <row r="10674">
          <cell r="G10674" t="str">
            <v>Xã Nam Du</v>
          </cell>
          <cell r="I10674" t="str">
            <v>81323</v>
          </cell>
        </row>
        <row r="10675">
          <cell r="G10675" t="str">
            <v>Xã Hòn Tre</v>
          </cell>
          <cell r="I10675" t="str">
            <v>81323</v>
          </cell>
        </row>
        <row r="10676">
          <cell r="G10676" t="str">
            <v>Xã Lại Sơn</v>
          </cell>
          <cell r="I10676" t="str">
            <v>81323</v>
          </cell>
        </row>
        <row r="10677">
          <cell r="G10677" t="str">
            <v xml:space="preserve">Xã An Sơn   </v>
          </cell>
          <cell r="I10677" t="str">
            <v>81323</v>
          </cell>
        </row>
        <row r="10678">
          <cell r="G10678" t="str">
            <v xml:space="preserve">Xã Tiên Hải </v>
          </cell>
          <cell r="I10678" t="str">
            <v>81325</v>
          </cell>
        </row>
        <row r="10679">
          <cell r="G10679" t="str">
            <v>Phường Pháo Đài</v>
          </cell>
          <cell r="I10679" t="str">
            <v>81325</v>
          </cell>
        </row>
        <row r="10680">
          <cell r="G10680" t="str">
            <v>Phường Tô Châu</v>
          </cell>
          <cell r="I10680" t="str">
            <v>81325</v>
          </cell>
        </row>
        <row r="10681">
          <cell r="G10681" t="str">
            <v>Phường Đông Hồ</v>
          </cell>
          <cell r="I10681" t="str">
            <v>81325</v>
          </cell>
        </row>
        <row r="10682">
          <cell r="G10682" t="str">
            <v>Phường Bình San</v>
          </cell>
          <cell r="I10682" t="str">
            <v>81325</v>
          </cell>
        </row>
        <row r="10683">
          <cell r="G10683" t="str">
            <v xml:space="preserve">Xã Mỹ Đức    </v>
          </cell>
          <cell r="I10683" t="str">
            <v>81325</v>
          </cell>
        </row>
        <row r="10684">
          <cell r="G10684" t="str">
            <v>Xã Thuận Yên</v>
          </cell>
          <cell r="I10684" t="str">
            <v>81325</v>
          </cell>
        </row>
        <row r="10685">
          <cell r="G10685" t="str">
            <v>Xã Thạnh Yên</v>
          </cell>
          <cell r="I10685" t="str">
            <v>81327</v>
          </cell>
        </row>
        <row r="10686">
          <cell r="G10686" t="str">
            <v>Xã Thạnh Yên A</v>
          </cell>
          <cell r="I10686" t="str">
            <v>81327</v>
          </cell>
        </row>
        <row r="10687">
          <cell r="G10687" t="str">
            <v>Xã An Minh Bắc</v>
          </cell>
          <cell r="I10687" t="str">
            <v>81327</v>
          </cell>
        </row>
        <row r="10688">
          <cell r="G10688" t="str">
            <v xml:space="preserve">Xã Vĩnh Hòa        </v>
          </cell>
          <cell r="I10688" t="str">
            <v>81327</v>
          </cell>
        </row>
        <row r="10689">
          <cell r="G10689" t="str">
            <v>Xã Hòa Chánh</v>
          </cell>
          <cell r="I10689" t="str">
            <v>81327</v>
          </cell>
        </row>
        <row r="10690">
          <cell r="G10690" t="str">
            <v xml:space="preserve">Xã Minh Thuận </v>
          </cell>
          <cell r="I10690" t="str">
            <v>81327</v>
          </cell>
        </row>
        <row r="10691">
          <cell r="G10691" t="str">
            <v>Phường Tân Lộc</v>
          </cell>
          <cell r="I10691" t="str">
            <v>81503</v>
          </cell>
        </row>
        <row r="10692">
          <cell r="G10692" t="str">
            <v>Phường Thốt Nốt</v>
          </cell>
          <cell r="I10692" t="str">
            <v>81503</v>
          </cell>
        </row>
        <row r="10693">
          <cell r="G10693" t="str">
            <v>Phường Thuận An</v>
          </cell>
          <cell r="I10693" t="str">
            <v>81503</v>
          </cell>
        </row>
        <row r="10694">
          <cell r="G10694" t="str">
            <v>Phường Trung Nhứt</v>
          </cell>
          <cell r="I10694" t="str">
            <v>81503</v>
          </cell>
        </row>
        <row r="10695">
          <cell r="G10695" t="str">
            <v>Phường Trung Kiên</v>
          </cell>
          <cell r="I10695" t="str">
            <v>81503</v>
          </cell>
        </row>
        <row r="10696">
          <cell r="G10696" t="str">
            <v>Phường Thuận Hưng</v>
          </cell>
          <cell r="I10696" t="str">
            <v>81503</v>
          </cell>
        </row>
        <row r="10697">
          <cell r="G10697" t="str">
            <v xml:space="preserve">Phường Tân Hưng </v>
          </cell>
          <cell r="I10697" t="str">
            <v>81503</v>
          </cell>
        </row>
        <row r="10698">
          <cell r="G10698" t="str">
            <v>Phường Thạnh Hòa</v>
          </cell>
          <cell r="I10698" t="str">
            <v>81503</v>
          </cell>
        </row>
        <row r="10699">
          <cell r="G10699" t="str">
            <v>Phường Thới Thuận</v>
          </cell>
          <cell r="I10699" t="str">
            <v>81503</v>
          </cell>
        </row>
        <row r="10700">
          <cell r="G10700" t="str">
            <v>Phường Phước Thới</v>
          </cell>
          <cell r="I10700" t="str">
            <v>81505</v>
          </cell>
        </row>
        <row r="10701">
          <cell r="G10701" t="str">
            <v xml:space="preserve">Phường Thới An </v>
          </cell>
          <cell r="I10701" t="str">
            <v>81505</v>
          </cell>
        </row>
        <row r="10702">
          <cell r="G10702" t="str">
            <v>Phường Châu Văn Liêm</v>
          </cell>
          <cell r="I10702" t="str">
            <v>81505</v>
          </cell>
        </row>
        <row r="10703">
          <cell r="G10703" t="str">
            <v>Phường Thới Long</v>
          </cell>
          <cell r="I10703" t="str">
            <v>81505</v>
          </cell>
        </row>
        <row r="10704">
          <cell r="G10704" t="str">
            <v>Phường Trường Lạc</v>
          </cell>
          <cell r="I10704" t="str">
            <v>81505</v>
          </cell>
        </row>
        <row r="10705">
          <cell r="G10705" t="str">
            <v>Phường Thới  Hòa</v>
          </cell>
          <cell r="I10705" t="str">
            <v>81505</v>
          </cell>
        </row>
        <row r="10706">
          <cell r="G10706" t="str">
            <v xml:space="preserve">Phường Long Hưng </v>
          </cell>
          <cell r="I10706" t="str">
            <v>81505</v>
          </cell>
        </row>
        <row r="10707">
          <cell r="G10707" t="str">
            <v>Phường An Cư</v>
          </cell>
          <cell r="I10707" t="str">
            <v>81519</v>
          </cell>
        </row>
        <row r="10708">
          <cell r="G10708" t="str">
            <v>Phường Hưng Lợi</v>
          </cell>
          <cell r="I10708" t="str">
            <v>81519</v>
          </cell>
        </row>
        <row r="10709">
          <cell r="G10709" t="str">
            <v>Phường Cái Khế</v>
          </cell>
          <cell r="I10709" t="str">
            <v>81519</v>
          </cell>
        </row>
        <row r="10710">
          <cell r="G10710" t="str">
            <v xml:space="preserve">Phường An Hòa   </v>
          </cell>
          <cell r="I10710" t="str">
            <v>81519</v>
          </cell>
        </row>
        <row r="10711">
          <cell r="G10711" t="str">
            <v>Phường Thới Bình</v>
          </cell>
          <cell r="I10711" t="str">
            <v>81519</v>
          </cell>
        </row>
        <row r="10712">
          <cell r="G10712" t="str">
            <v>Phường An Nghiệp</v>
          </cell>
          <cell r="I10712" t="str">
            <v>81519</v>
          </cell>
        </row>
        <row r="10713">
          <cell r="G10713" t="str">
            <v>Phường An Hội</v>
          </cell>
          <cell r="I10713" t="str">
            <v>81519</v>
          </cell>
        </row>
        <row r="10714">
          <cell r="G10714" t="str">
            <v xml:space="preserve">Phường Tân An     </v>
          </cell>
          <cell r="I10714" t="str">
            <v>81519</v>
          </cell>
        </row>
        <row r="10715">
          <cell r="G10715" t="str">
            <v xml:space="preserve">Phường An Lạc   </v>
          </cell>
          <cell r="I10715" t="str">
            <v>81519</v>
          </cell>
        </row>
        <row r="10716">
          <cell r="G10716" t="str">
            <v xml:space="preserve">Phường An Phú    </v>
          </cell>
          <cell r="I10716" t="str">
            <v>81519</v>
          </cell>
        </row>
        <row r="10717">
          <cell r="G10717" t="str">
            <v>Phường Xuân Khánh</v>
          </cell>
          <cell r="I10717" t="str">
            <v>81519</v>
          </cell>
        </row>
        <row r="10718">
          <cell r="G10718" t="str">
            <v xml:space="preserve">Phường An Bình     </v>
          </cell>
          <cell r="I10718" t="str">
            <v>81519</v>
          </cell>
        </row>
        <row r="10719">
          <cell r="G10719" t="str">
            <v xml:space="preserve">Phường An Khánh </v>
          </cell>
          <cell r="I10719" t="str">
            <v>81519</v>
          </cell>
        </row>
        <row r="10720">
          <cell r="G10720" t="str">
            <v>Phường Trà Nóc</v>
          </cell>
          <cell r="I10720" t="str">
            <v>81521</v>
          </cell>
        </row>
        <row r="10721">
          <cell r="G10721" t="str">
            <v>Phường Bình Thủy</v>
          </cell>
          <cell r="I10721" t="str">
            <v>81521</v>
          </cell>
        </row>
        <row r="10722">
          <cell r="G10722" t="str">
            <v>Phường Thới An Đông</v>
          </cell>
          <cell r="I10722" t="str">
            <v>81521</v>
          </cell>
        </row>
        <row r="10723">
          <cell r="G10723" t="str">
            <v>Phường An Thới</v>
          </cell>
          <cell r="I10723" t="str">
            <v>81521</v>
          </cell>
        </row>
        <row r="10724">
          <cell r="G10724" t="str">
            <v>Phường Long Hòa</v>
          </cell>
          <cell r="I10724" t="str">
            <v>81521</v>
          </cell>
        </row>
        <row r="10725">
          <cell r="G10725" t="str">
            <v>Phường Long Tuyền</v>
          </cell>
          <cell r="I10725" t="str">
            <v>81521</v>
          </cell>
        </row>
        <row r="10726">
          <cell r="G10726" t="str">
            <v>Phường Bùi Hữu Nghĩa</v>
          </cell>
          <cell r="I10726" t="str">
            <v>81521</v>
          </cell>
        </row>
        <row r="10727">
          <cell r="G10727" t="str">
            <v>Phường Trà An</v>
          </cell>
          <cell r="I10727" t="str">
            <v>81521</v>
          </cell>
        </row>
        <row r="10728">
          <cell r="G10728" t="str">
            <v xml:space="preserve">Phường Tân Phú   </v>
          </cell>
          <cell r="I10728" t="str">
            <v>81523</v>
          </cell>
        </row>
        <row r="10729">
          <cell r="G10729" t="str">
            <v>Phường Lê Bình</v>
          </cell>
          <cell r="I10729" t="str">
            <v>81523</v>
          </cell>
        </row>
        <row r="10730">
          <cell r="G10730" t="str">
            <v>Phường Thường Thạnh</v>
          </cell>
          <cell r="I10730" t="str">
            <v>81523</v>
          </cell>
        </row>
        <row r="10731">
          <cell r="G10731" t="str">
            <v>Phường Hưng Phú</v>
          </cell>
          <cell r="I10731" t="str">
            <v>81523</v>
          </cell>
        </row>
        <row r="10732">
          <cell r="G10732" t="str">
            <v>Phường Hưng Thạnh</v>
          </cell>
          <cell r="I10732" t="str">
            <v>81523</v>
          </cell>
        </row>
        <row r="10733">
          <cell r="G10733" t="str">
            <v>Phường Ba Láng</v>
          </cell>
          <cell r="I10733" t="str">
            <v>81523</v>
          </cell>
        </row>
        <row r="10734">
          <cell r="G10734" t="str">
            <v>Phường Phú Thứ</v>
          </cell>
          <cell r="I10734" t="str">
            <v>81523</v>
          </cell>
        </row>
        <row r="10735">
          <cell r="G10735" t="str">
            <v xml:space="preserve">Xã Thạnh An  </v>
          </cell>
          <cell r="I10735" t="str">
            <v>81525</v>
          </cell>
        </row>
        <row r="10736">
          <cell r="G10736" t="str">
            <v xml:space="preserve">Xã Thạnh Mỹ </v>
          </cell>
          <cell r="I10736" t="str">
            <v>81525</v>
          </cell>
        </row>
        <row r="10737">
          <cell r="G10737" t="str">
            <v>Xã Thạnh Qưới</v>
          </cell>
          <cell r="I10737" t="str">
            <v>81525</v>
          </cell>
        </row>
        <row r="10738">
          <cell r="G10738" t="str">
            <v>Thị trấn Thạnh An</v>
          </cell>
          <cell r="I10738" t="str">
            <v>81525</v>
          </cell>
        </row>
        <row r="10739">
          <cell r="G10739" t="str">
            <v>Xã Vĩnh Trinh</v>
          </cell>
          <cell r="I10739" t="str">
            <v>81525</v>
          </cell>
        </row>
        <row r="10740">
          <cell r="G10740" t="str">
            <v>Xã Thạnh Thắng</v>
          </cell>
          <cell r="I10740" t="str">
            <v>81525</v>
          </cell>
        </row>
        <row r="10741">
          <cell r="G10741" t="str">
            <v xml:space="preserve">Xã Thạnh Lộc   </v>
          </cell>
          <cell r="I10741" t="str">
            <v>81525</v>
          </cell>
        </row>
        <row r="10742">
          <cell r="G10742" t="str">
            <v xml:space="preserve">Thị Trấn Vĩnh Thạnh </v>
          </cell>
          <cell r="I10742" t="str">
            <v>81525</v>
          </cell>
        </row>
        <row r="10743">
          <cell r="G10743" t="str">
            <v>Xã Thạnh Tiến</v>
          </cell>
          <cell r="I10743" t="str">
            <v>81525</v>
          </cell>
        </row>
        <row r="10744">
          <cell r="G10744" t="str">
            <v xml:space="preserve">Xã Thạnh Lợi  </v>
          </cell>
          <cell r="I10744" t="str">
            <v>81525</v>
          </cell>
        </row>
        <row r="10745">
          <cell r="G10745" t="str">
            <v xml:space="preserve">Xã Vĩnh Bình   </v>
          </cell>
          <cell r="I10745" t="str">
            <v>81525</v>
          </cell>
        </row>
        <row r="10746">
          <cell r="G10746" t="str">
            <v>Xã Thới Đông</v>
          </cell>
          <cell r="I10746" t="str">
            <v>81527</v>
          </cell>
        </row>
        <row r="10747">
          <cell r="G10747" t="str">
            <v>Xã Đông Hiệp</v>
          </cell>
          <cell r="I10747" t="str">
            <v>81527</v>
          </cell>
        </row>
        <row r="10748">
          <cell r="G10748" t="str">
            <v>Thị trấn Cờ Đỏ</v>
          </cell>
          <cell r="I10748" t="str">
            <v>81527</v>
          </cell>
        </row>
        <row r="10749">
          <cell r="G10749" t="str">
            <v>Xã Thới Hưng</v>
          </cell>
          <cell r="I10749" t="str">
            <v>81527</v>
          </cell>
        </row>
        <row r="10750">
          <cell r="G10750" t="str">
            <v>Xã Đông Thắng</v>
          </cell>
          <cell r="I10750" t="str">
            <v>81527</v>
          </cell>
        </row>
        <row r="10751">
          <cell r="G10751" t="str">
            <v>Xã Thới Xuân</v>
          </cell>
          <cell r="I10751" t="str">
            <v>81527</v>
          </cell>
        </row>
        <row r="10752">
          <cell r="G10752" t="str">
            <v>Xã Trung Thạnh</v>
          </cell>
          <cell r="I10752" t="str">
            <v>81527</v>
          </cell>
        </row>
        <row r="10753">
          <cell r="G10753" t="str">
            <v xml:space="preserve">Xã Trung An    </v>
          </cell>
          <cell r="I10753" t="str">
            <v>81527</v>
          </cell>
        </row>
        <row r="10754">
          <cell r="G10754" t="str">
            <v xml:space="preserve">Xã Trung Hưng </v>
          </cell>
          <cell r="I10754" t="str">
            <v>81527</v>
          </cell>
        </row>
        <row r="10755">
          <cell r="G10755" t="str">
            <v xml:space="preserve">Xã Thạnh Phú   </v>
          </cell>
          <cell r="I10755" t="str">
            <v>81527</v>
          </cell>
        </row>
        <row r="10756">
          <cell r="G10756" t="str">
            <v xml:space="preserve">Xã Mỹ Khánh </v>
          </cell>
          <cell r="I10756" t="str">
            <v>81529</v>
          </cell>
        </row>
        <row r="10757">
          <cell r="G10757" t="str">
            <v>Xã Trường Long</v>
          </cell>
          <cell r="I10757" t="str">
            <v>81529</v>
          </cell>
        </row>
        <row r="10758">
          <cell r="G10758" t="str">
            <v>Xã Nhơn ái</v>
          </cell>
          <cell r="I10758" t="str">
            <v>81529</v>
          </cell>
        </row>
        <row r="10759">
          <cell r="G10759" t="str">
            <v xml:space="preserve">Xã Giai Xuân </v>
          </cell>
          <cell r="I10759" t="str">
            <v>81529</v>
          </cell>
        </row>
        <row r="10760">
          <cell r="G10760" t="str">
            <v xml:space="preserve">Xã Tân Thới </v>
          </cell>
          <cell r="I10760" t="str">
            <v>81529</v>
          </cell>
        </row>
        <row r="10761">
          <cell r="G10761" t="str">
            <v>Xã Nhơn Nghĩa</v>
          </cell>
          <cell r="I10761" t="str">
            <v>81529</v>
          </cell>
        </row>
        <row r="10762">
          <cell r="G10762" t="str">
            <v xml:space="preserve">Thị Trấn Phong Điền </v>
          </cell>
          <cell r="I10762" t="str">
            <v>81529</v>
          </cell>
        </row>
        <row r="10763">
          <cell r="G10763" t="str">
            <v>Thị Trấn Thới Lai</v>
          </cell>
          <cell r="I10763" t="str">
            <v>81531</v>
          </cell>
        </row>
        <row r="10764">
          <cell r="G10764" t="str">
            <v xml:space="preserve">Xã Trường Xuân   </v>
          </cell>
          <cell r="I10764" t="str">
            <v>81531</v>
          </cell>
        </row>
        <row r="10765">
          <cell r="G10765" t="str">
            <v>Xã Trường Xuân A</v>
          </cell>
          <cell r="I10765" t="str">
            <v>81531</v>
          </cell>
        </row>
        <row r="10766">
          <cell r="G10766" t="str">
            <v>Xã Trường Xuân B</v>
          </cell>
          <cell r="I10766" t="str">
            <v>81531</v>
          </cell>
        </row>
        <row r="10767">
          <cell r="G10767" t="str">
            <v xml:space="preserve">Xã Thới Thạnh </v>
          </cell>
          <cell r="I10767" t="str">
            <v>81531</v>
          </cell>
        </row>
        <row r="10768">
          <cell r="G10768" t="str">
            <v xml:space="preserve">Xã Tân Thạnh    </v>
          </cell>
          <cell r="I10768" t="str">
            <v>81531</v>
          </cell>
        </row>
        <row r="10769">
          <cell r="G10769" t="str">
            <v>Xã Định Môn</v>
          </cell>
          <cell r="I10769" t="str">
            <v>81531</v>
          </cell>
        </row>
        <row r="10770">
          <cell r="G10770" t="str">
            <v xml:space="preserve">Xã Trường Thành  </v>
          </cell>
          <cell r="I10770" t="str">
            <v>81531</v>
          </cell>
        </row>
        <row r="10771">
          <cell r="G10771" t="str">
            <v>Xã Trường Thắng</v>
          </cell>
          <cell r="I10771" t="str">
            <v>81531</v>
          </cell>
        </row>
        <row r="10772">
          <cell r="G10772" t="str">
            <v>Xã Thới Tân</v>
          </cell>
          <cell r="I10772" t="str">
            <v>81531</v>
          </cell>
        </row>
        <row r="10773">
          <cell r="G10773" t="str">
            <v xml:space="preserve">Xã Đông Bình </v>
          </cell>
          <cell r="I10773" t="str">
            <v>81531</v>
          </cell>
        </row>
        <row r="10774">
          <cell r="G10774" t="str">
            <v>Xã Đông Thuận</v>
          </cell>
          <cell r="I10774" t="str">
            <v>81531</v>
          </cell>
        </row>
        <row r="10775">
          <cell r="G10775" t="str">
            <v xml:space="preserve">Xã Xuân Thắng  </v>
          </cell>
          <cell r="I10775" t="str">
            <v>81531</v>
          </cell>
        </row>
        <row r="10776">
          <cell r="G10776" t="str">
            <v>Phường I</v>
          </cell>
          <cell r="I10776" t="str">
            <v>81601</v>
          </cell>
        </row>
        <row r="10777">
          <cell r="G10777" t="str">
            <v>Phường VII</v>
          </cell>
          <cell r="I10777" t="str">
            <v>81601</v>
          </cell>
        </row>
        <row r="10778">
          <cell r="G10778" t="str">
            <v>Xã Hoả Tiến</v>
          </cell>
          <cell r="I10778" t="str">
            <v>81601</v>
          </cell>
        </row>
        <row r="10779">
          <cell r="G10779" t="str">
            <v>Phường III</v>
          </cell>
          <cell r="I10779" t="str">
            <v>81601</v>
          </cell>
        </row>
        <row r="10780">
          <cell r="G10780" t="str">
            <v>Phường IV</v>
          </cell>
          <cell r="I10780" t="str">
            <v>81601</v>
          </cell>
        </row>
        <row r="10781">
          <cell r="G10781" t="str">
            <v>Phường V</v>
          </cell>
          <cell r="I10781" t="str">
            <v>81601</v>
          </cell>
        </row>
        <row r="10782">
          <cell r="G10782" t="str">
            <v>Xã Vị Tân</v>
          </cell>
          <cell r="I10782" t="str">
            <v>81601</v>
          </cell>
        </row>
        <row r="10783">
          <cell r="G10783" t="str">
            <v>Xã Hoả Lựu</v>
          </cell>
          <cell r="I10783" t="str">
            <v>81601</v>
          </cell>
        </row>
        <row r="10784">
          <cell r="G10784" t="str">
            <v xml:space="preserve">Xã Tân Tiến                </v>
          </cell>
          <cell r="I10784" t="str">
            <v>81601</v>
          </cell>
        </row>
        <row r="10785">
          <cell r="G10785" t="str">
            <v>Xã Trường Long Tây</v>
          </cell>
          <cell r="I10785" t="str">
            <v>81603</v>
          </cell>
        </row>
        <row r="10786">
          <cell r="G10786" t="str">
            <v>Xã Trường Long A</v>
          </cell>
          <cell r="I10786" t="str">
            <v>81603</v>
          </cell>
        </row>
        <row r="10787">
          <cell r="G10787" t="str">
            <v>Thị trấn Một Ngàn</v>
          </cell>
          <cell r="I10787" t="str">
            <v>81603</v>
          </cell>
        </row>
        <row r="10788">
          <cell r="G10788" t="str">
            <v xml:space="preserve">Xã Tân Hòa                </v>
          </cell>
          <cell r="I10788" t="str">
            <v>81603</v>
          </cell>
        </row>
        <row r="10789">
          <cell r="G10789" t="str">
            <v>Xã Nhơn nghĩa A</v>
          </cell>
          <cell r="I10789" t="str">
            <v>81603</v>
          </cell>
        </row>
        <row r="10790">
          <cell r="G10790" t="str">
            <v>Xã Thạnh Xuân</v>
          </cell>
          <cell r="I10790" t="str">
            <v>81603</v>
          </cell>
        </row>
        <row r="10791">
          <cell r="G10791" t="str">
            <v>Xã Tân Phú Thạnh</v>
          </cell>
          <cell r="I10791" t="str">
            <v>81603</v>
          </cell>
        </row>
        <row r="10792">
          <cell r="G10792" t="str">
            <v>Thị Trấn Rạch Gòi</v>
          </cell>
          <cell r="I10792" t="str">
            <v>81603</v>
          </cell>
        </row>
        <row r="10793">
          <cell r="G10793" t="str">
            <v>Thị Trấn Cái Tắc</v>
          </cell>
          <cell r="I10793" t="str">
            <v>81603</v>
          </cell>
        </row>
        <row r="10794">
          <cell r="G10794" t="str">
            <v>Thị trấn Bảy ngàn</v>
          </cell>
          <cell r="I10794" t="str">
            <v>81603</v>
          </cell>
        </row>
        <row r="10795">
          <cell r="G10795" t="str">
            <v>Xã Đông Phước A</v>
          </cell>
          <cell r="I10795" t="str">
            <v>81605</v>
          </cell>
        </row>
        <row r="10796">
          <cell r="G10796" t="str">
            <v>Thị trấn Ngã sáu</v>
          </cell>
          <cell r="I10796" t="str">
            <v>81605</v>
          </cell>
        </row>
        <row r="10797">
          <cell r="G10797" t="str">
            <v xml:space="preserve">Xã Phú Hữu  </v>
          </cell>
          <cell r="I10797" t="str">
            <v>81605</v>
          </cell>
        </row>
        <row r="10798">
          <cell r="G10798" t="str">
            <v>Xã Đông Phước</v>
          </cell>
          <cell r="I10798" t="str">
            <v>81605</v>
          </cell>
        </row>
        <row r="10799">
          <cell r="G10799" t="str">
            <v xml:space="preserve">Xã Đông Thạnh    </v>
          </cell>
          <cell r="I10799" t="str">
            <v>81605</v>
          </cell>
        </row>
        <row r="10800">
          <cell r="G10800" t="str">
            <v xml:space="preserve">Xã Phú An      </v>
          </cell>
          <cell r="I10800" t="str">
            <v>81605</v>
          </cell>
        </row>
        <row r="10801">
          <cell r="G10801" t="str">
            <v xml:space="preserve">Xã Đông Phú  </v>
          </cell>
          <cell r="I10801" t="str">
            <v>81605</v>
          </cell>
        </row>
        <row r="10802">
          <cell r="G10802" t="str">
            <v>Thị trấn Mái Dầm</v>
          </cell>
          <cell r="I10802" t="str">
            <v>81605</v>
          </cell>
        </row>
        <row r="10803">
          <cell r="G10803" t="str">
            <v xml:space="preserve">Xã Phú Tân  </v>
          </cell>
          <cell r="I10803" t="str">
            <v>81605</v>
          </cell>
        </row>
        <row r="10804">
          <cell r="G10804" t="str">
            <v xml:space="preserve">Phường Hiệp Thành  </v>
          </cell>
          <cell r="I10804" t="str">
            <v>81607</v>
          </cell>
        </row>
        <row r="10805">
          <cell r="G10805" t="str">
            <v>Phường Ngã Bảy</v>
          </cell>
          <cell r="I10805" t="str">
            <v>81607</v>
          </cell>
        </row>
        <row r="10806">
          <cell r="G10806" t="str">
            <v>Phường Lái Hiếu</v>
          </cell>
          <cell r="I10806" t="str">
            <v>81607</v>
          </cell>
        </row>
        <row r="10807">
          <cell r="G10807" t="str">
            <v>Xã Hiệp Lợi</v>
          </cell>
          <cell r="I10807" t="str">
            <v>81607</v>
          </cell>
        </row>
        <row r="10808">
          <cell r="G10808" t="str">
            <v xml:space="preserve">Xã Đại Thành    </v>
          </cell>
          <cell r="I10808" t="str">
            <v>81607</v>
          </cell>
        </row>
        <row r="10809">
          <cell r="G10809" t="str">
            <v xml:space="preserve">Xã Tân Thành                          </v>
          </cell>
          <cell r="I10809" t="str">
            <v>81607</v>
          </cell>
        </row>
        <row r="10810">
          <cell r="G10810" t="str">
            <v>Thị trấn Cây Dương</v>
          </cell>
          <cell r="I10810" t="str">
            <v>81608</v>
          </cell>
        </row>
        <row r="10811">
          <cell r="G10811" t="str">
            <v>Thị trấn Kinh Cùng</v>
          </cell>
          <cell r="I10811" t="str">
            <v>81608</v>
          </cell>
        </row>
        <row r="10812">
          <cell r="G10812" t="str">
            <v xml:space="preserve">Xã Hòa An      </v>
          </cell>
          <cell r="I10812" t="str">
            <v>81608</v>
          </cell>
        </row>
        <row r="10813">
          <cell r="G10813" t="str">
            <v xml:space="preserve">Xã Tân Bình               </v>
          </cell>
          <cell r="I10813" t="str">
            <v>81608</v>
          </cell>
        </row>
        <row r="10814">
          <cell r="G10814" t="str">
            <v xml:space="preserve">Xã Bình Thành        </v>
          </cell>
          <cell r="I10814" t="str">
            <v>81608</v>
          </cell>
        </row>
        <row r="10815">
          <cell r="G10815" t="str">
            <v xml:space="preserve">Xã Thạnh Hòa   </v>
          </cell>
          <cell r="I10815" t="str">
            <v>81608</v>
          </cell>
        </row>
        <row r="10816">
          <cell r="G10816" t="str">
            <v xml:space="preserve">Xã Tân Long       </v>
          </cell>
          <cell r="I10816" t="str">
            <v>81608</v>
          </cell>
        </row>
        <row r="10817">
          <cell r="G10817" t="str">
            <v xml:space="preserve">Xã Long Thạnh  </v>
          </cell>
          <cell r="I10817" t="str">
            <v>81608</v>
          </cell>
        </row>
        <row r="10818">
          <cell r="G10818" t="str">
            <v>Xã Phụng Hiệp</v>
          </cell>
          <cell r="I10818" t="str">
            <v>81608</v>
          </cell>
        </row>
        <row r="10819">
          <cell r="G10819" t="str">
            <v>Xã Phương Bình</v>
          </cell>
          <cell r="I10819" t="str">
            <v>81608</v>
          </cell>
        </row>
        <row r="10820">
          <cell r="G10820" t="str">
            <v>Xã Hòa Mỹ</v>
          </cell>
          <cell r="I10820" t="str">
            <v>81608</v>
          </cell>
        </row>
        <row r="10821">
          <cell r="G10821" t="str">
            <v>Xã Tân Phước Hưng</v>
          </cell>
          <cell r="I10821" t="str">
            <v>81608</v>
          </cell>
        </row>
        <row r="10822">
          <cell r="G10822" t="str">
            <v>Xã Phương Phú</v>
          </cell>
          <cell r="I10822" t="str">
            <v>81608</v>
          </cell>
        </row>
        <row r="10823">
          <cell r="G10823" t="str">
            <v>Xã Hiệp Hưng</v>
          </cell>
          <cell r="I10823" t="str">
            <v>81608</v>
          </cell>
        </row>
        <row r="10824">
          <cell r="G10824" t="str">
            <v>Thị trấn Búng Tàu</v>
          </cell>
          <cell r="I10824" t="str">
            <v>81608</v>
          </cell>
        </row>
        <row r="10825">
          <cell r="G10825" t="str">
            <v>Xã Vị Thanh</v>
          </cell>
          <cell r="I10825" t="str">
            <v>81609</v>
          </cell>
        </row>
        <row r="10826">
          <cell r="G10826" t="str">
            <v>Xã Vị Thắng</v>
          </cell>
          <cell r="I10826" t="str">
            <v>81609</v>
          </cell>
        </row>
        <row r="10827">
          <cell r="G10827" t="str">
            <v>Xã Vị Đông</v>
          </cell>
          <cell r="I10827" t="str">
            <v>81609</v>
          </cell>
        </row>
        <row r="10828">
          <cell r="G10828" t="str">
            <v>Thị trấn Nàng Mau</v>
          </cell>
          <cell r="I10828" t="str">
            <v>81609</v>
          </cell>
        </row>
        <row r="10829">
          <cell r="G10829" t="str">
            <v>Xã Vị Trung</v>
          </cell>
          <cell r="I10829" t="str">
            <v>81609</v>
          </cell>
        </row>
        <row r="10830">
          <cell r="G10830" t="str">
            <v>Xã Vị Thuỷ</v>
          </cell>
          <cell r="I10830" t="str">
            <v>81609</v>
          </cell>
        </row>
        <row r="10831">
          <cell r="G10831" t="str">
            <v>Xã Vĩnh Thuận Tây</v>
          </cell>
          <cell r="I10831" t="str">
            <v>81609</v>
          </cell>
        </row>
        <row r="10832">
          <cell r="G10832" t="str">
            <v xml:space="preserve">Xã Vĩnh Trung    </v>
          </cell>
          <cell r="I10832" t="str">
            <v>81609</v>
          </cell>
        </row>
        <row r="10833">
          <cell r="G10833" t="str">
            <v>Xã Vĩnh Tường</v>
          </cell>
          <cell r="I10833" t="str">
            <v>81609</v>
          </cell>
        </row>
        <row r="10834">
          <cell r="G10834" t="str">
            <v>Xã Vị Bình</v>
          </cell>
          <cell r="I10834" t="str">
            <v>81609</v>
          </cell>
        </row>
        <row r="10835">
          <cell r="G10835" t="str">
            <v xml:space="preserve">Xã Thuận Hòa   </v>
          </cell>
          <cell r="I10835" t="str">
            <v>81611</v>
          </cell>
        </row>
        <row r="10836">
          <cell r="G10836" t="str">
            <v>Xã Vĩnh Thuận Đông</v>
          </cell>
          <cell r="I10836" t="str">
            <v>81611</v>
          </cell>
        </row>
        <row r="10837">
          <cell r="G10837" t="str">
            <v>Xã Thuận Hưng</v>
          </cell>
          <cell r="I10837" t="str">
            <v>81611</v>
          </cell>
        </row>
        <row r="10838">
          <cell r="G10838" t="str">
            <v>Xã Vĩnh Viễn</v>
          </cell>
          <cell r="I10838" t="str">
            <v>81611</v>
          </cell>
        </row>
        <row r="10839">
          <cell r="G10839" t="str">
            <v>Xã Lương Tâm</v>
          </cell>
          <cell r="I10839" t="str">
            <v>81611</v>
          </cell>
        </row>
        <row r="10840">
          <cell r="G10840" t="str">
            <v>Xã Xà Phiên</v>
          </cell>
          <cell r="I10840" t="str">
            <v>81611</v>
          </cell>
        </row>
        <row r="10841">
          <cell r="G10841" t="str">
            <v>Xã Lương Nghĩa</v>
          </cell>
          <cell r="I10841" t="str">
            <v>81611</v>
          </cell>
        </row>
        <row r="10842">
          <cell r="G10842" t="str">
            <v>Xã Vĩnh Viễn A</v>
          </cell>
          <cell r="I10842" t="str">
            <v>81611</v>
          </cell>
        </row>
        <row r="10843">
          <cell r="G10843" t="str">
            <v>Phường Bình Thạnh</v>
          </cell>
          <cell r="I10843" t="str">
            <v>81612</v>
          </cell>
        </row>
        <row r="10844">
          <cell r="G10844" t="str">
            <v xml:space="preserve">Phường Thuận An </v>
          </cell>
          <cell r="I10844" t="str">
            <v>81612</v>
          </cell>
        </row>
        <row r="10845">
          <cell r="G10845" t="str">
            <v>Phường Trà Lồng</v>
          </cell>
          <cell r="I10845" t="str">
            <v>81612</v>
          </cell>
        </row>
        <row r="10846">
          <cell r="G10846" t="str">
            <v>Phường Vĩnh Tường</v>
          </cell>
          <cell r="I10846" t="str">
            <v>81612</v>
          </cell>
        </row>
        <row r="10847">
          <cell r="G10847" t="str">
            <v xml:space="preserve">Xã Long Bình  </v>
          </cell>
          <cell r="I10847" t="str">
            <v>81612</v>
          </cell>
        </row>
        <row r="10848">
          <cell r="G10848" t="str">
            <v xml:space="preserve">Xã Long Phú </v>
          </cell>
          <cell r="I10848" t="str">
            <v>81612</v>
          </cell>
        </row>
        <row r="10849">
          <cell r="G10849" t="str">
            <v>Xã Long Trị</v>
          </cell>
          <cell r="I10849" t="str">
            <v>81612</v>
          </cell>
        </row>
        <row r="10850">
          <cell r="G10850" t="str">
            <v>Xã Long Trị A</v>
          </cell>
          <cell r="I10850" t="str">
            <v>81612</v>
          </cell>
        </row>
        <row r="10851">
          <cell r="G10851" t="str">
            <v xml:space="preserve">Xã Tân Phú             </v>
          </cell>
          <cell r="I10851" t="str">
            <v>81612</v>
          </cell>
        </row>
        <row r="10852">
          <cell r="G10852" t="str">
            <v xml:space="preserve">Xã Long Đức </v>
          </cell>
          <cell r="I10852" t="str">
            <v>81701</v>
          </cell>
        </row>
        <row r="10853">
          <cell r="G10853" t="str">
            <v xml:space="preserve">Phường 2                    </v>
          </cell>
          <cell r="I10853" t="str">
            <v>81701</v>
          </cell>
        </row>
        <row r="10854">
          <cell r="G10854" t="str">
            <v xml:space="preserve">Phường 7           </v>
          </cell>
          <cell r="I10854" t="str">
            <v>81701</v>
          </cell>
        </row>
        <row r="10855">
          <cell r="G10855" t="str">
            <v xml:space="preserve">Phường 4                 </v>
          </cell>
          <cell r="I10855" t="str">
            <v>81701</v>
          </cell>
        </row>
        <row r="10856">
          <cell r="G10856" t="str">
            <v xml:space="preserve">Phường 1                     </v>
          </cell>
          <cell r="I10856" t="str">
            <v>81701</v>
          </cell>
        </row>
        <row r="10857">
          <cell r="G10857" t="str">
            <v xml:space="preserve">Phường 3                    </v>
          </cell>
          <cell r="I10857" t="str">
            <v>81701</v>
          </cell>
        </row>
        <row r="10858">
          <cell r="G10858" t="str">
            <v xml:space="preserve">Phường 5               </v>
          </cell>
          <cell r="I10858" t="str">
            <v>81701</v>
          </cell>
        </row>
        <row r="10859">
          <cell r="G10859" t="str">
            <v xml:space="preserve">Phường 6            </v>
          </cell>
          <cell r="I10859" t="str">
            <v>81701</v>
          </cell>
        </row>
        <row r="10860">
          <cell r="G10860" t="str">
            <v xml:space="preserve">Phường 8          </v>
          </cell>
          <cell r="I10860" t="str">
            <v>81701</v>
          </cell>
        </row>
        <row r="10861">
          <cell r="G10861" t="str">
            <v xml:space="preserve">Phường 9         </v>
          </cell>
          <cell r="I10861" t="str">
            <v>81701</v>
          </cell>
        </row>
        <row r="10862">
          <cell r="G10862" t="str">
            <v xml:space="preserve">Xã Tân An         </v>
          </cell>
          <cell r="I10862" t="str">
            <v>81703</v>
          </cell>
        </row>
        <row r="10863">
          <cell r="G10863" t="str">
            <v>Thị trấn Càng Long</v>
          </cell>
          <cell r="I10863" t="str">
            <v>81703</v>
          </cell>
        </row>
        <row r="10864">
          <cell r="G10864" t="str">
            <v>Xã Đại Phúc</v>
          </cell>
          <cell r="I10864" t="str">
            <v>81703</v>
          </cell>
        </row>
        <row r="10865">
          <cell r="G10865" t="str">
            <v>Xã An Trường</v>
          </cell>
          <cell r="I10865" t="str">
            <v>81703</v>
          </cell>
        </row>
        <row r="10866">
          <cell r="G10866" t="str">
            <v xml:space="preserve">Xã Tân Bình                </v>
          </cell>
          <cell r="I10866" t="str">
            <v>81703</v>
          </cell>
        </row>
        <row r="10867">
          <cell r="G10867" t="str">
            <v>Xã Huyền Hội</v>
          </cell>
          <cell r="I10867" t="str">
            <v>81703</v>
          </cell>
        </row>
        <row r="10868">
          <cell r="G10868" t="str">
            <v>Xã Phương Thạnh</v>
          </cell>
          <cell r="I10868" t="str">
            <v>81703</v>
          </cell>
        </row>
        <row r="10869">
          <cell r="G10869" t="str">
            <v>Xã Đức Mỹ</v>
          </cell>
          <cell r="I10869" t="str">
            <v>81703</v>
          </cell>
        </row>
        <row r="10870">
          <cell r="G10870" t="str">
            <v>Xã Nhị Long</v>
          </cell>
          <cell r="I10870" t="str">
            <v>81703</v>
          </cell>
        </row>
        <row r="10871">
          <cell r="G10871" t="str">
            <v>Xã Nhị Long Phú</v>
          </cell>
          <cell r="I10871" t="str">
            <v>81703</v>
          </cell>
        </row>
        <row r="10872">
          <cell r="G10872" t="str">
            <v xml:space="preserve">Xã Đại Phước </v>
          </cell>
          <cell r="I10872" t="str">
            <v>81703</v>
          </cell>
        </row>
        <row r="10873">
          <cell r="G10873" t="str">
            <v>Xã Mỹ Cẩm</v>
          </cell>
          <cell r="I10873" t="str">
            <v>81703</v>
          </cell>
        </row>
        <row r="10874">
          <cell r="G10874" t="str">
            <v>Xã An Trường A</v>
          </cell>
          <cell r="I10874" t="str">
            <v>81703</v>
          </cell>
        </row>
        <row r="10875">
          <cell r="G10875" t="str">
            <v xml:space="preserve">Xã Bình Phú         </v>
          </cell>
          <cell r="I10875" t="str">
            <v>81703</v>
          </cell>
        </row>
        <row r="10876">
          <cell r="G10876" t="str">
            <v xml:space="preserve">Xã Long Hòa      </v>
          </cell>
          <cell r="I10876" t="str">
            <v>81705</v>
          </cell>
        </row>
        <row r="10877">
          <cell r="G10877" t="str">
            <v xml:space="preserve">Xã Hưng Mỹ </v>
          </cell>
          <cell r="I10877" t="str">
            <v>81705</v>
          </cell>
        </row>
        <row r="10878">
          <cell r="G10878" t="str">
            <v>Xã Lương Hòa A</v>
          </cell>
          <cell r="I10878" t="str">
            <v>81705</v>
          </cell>
        </row>
        <row r="10879">
          <cell r="G10879" t="str">
            <v>Xã Phước Hảo</v>
          </cell>
          <cell r="I10879" t="str">
            <v>81705</v>
          </cell>
        </row>
        <row r="10880">
          <cell r="G10880" t="str">
            <v xml:space="preserve">Thị trấn Châu Thành  </v>
          </cell>
          <cell r="I10880" t="str">
            <v>81705</v>
          </cell>
        </row>
        <row r="10881">
          <cell r="G10881" t="str">
            <v xml:space="preserve">Xã Hòa Thuận  </v>
          </cell>
          <cell r="I10881" t="str">
            <v>81705</v>
          </cell>
        </row>
        <row r="10882">
          <cell r="G10882" t="str">
            <v>Xã Nguyệt Hóa</v>
          </cell>
          <cell r="I10882" t="str">
            <v>81705</v>
          </cell>
        </row>
        <row r="10883">
          <cell r="G10883" t="str">
            <v xml:space="preserve">Xã Hòa Minh </v>
          </cell>
          <cell r="I10883" t="str">
            <v>81705</v>
          </cell>
        </row>
        <row r="10884">
          <cell r="G10884" t="str">
            <v xml:space="preserve">Xã Lương Hòa  </v>
          </cell>
          <cell r="I10884" t="str">
            <v>81705</v>
          </cell>
        </row>
        <row r="10885">
          <cell r="G10885" t="str">
            <v xml:space="preserve">Xã Hòa Lợi  </v>
          </cell>
          <cell r="I10885" t="str">
            <v>81705</v>
          </cell>
        </row>
        <row r="10886">
          <cell r="G10886" t="str">
            <v xml:space="preserve">Xã Đa Lộc   </v>
          </cell>
          <cell r="I10886" t="str">
            <v>81705</v>
          </cell>
        </row>
        <row r="10887">
          <cell r="G10887" t="str">
            <v xml:space="preserve">Xã Song Lộc </v>
          </cell>
          <cell r="I10887" t="str">
            <v>81705</v>
          </cell>
        </row>
        <row r="10888">
          <cell r="G10888" t="str">
            <v xml:space="preserve">Xã Mỹ Chánh  </v>
          </cell>
          <cell r="I10888" t="str">
            <v>81705</v>
          </cell>
        </row>
        <row r="10889">
          <cell r="G10889" t="str">
            <v xml:space="preserve">Xã Thanh Mỹ   </v>
          </cell>
          <cell r="I10889" t="str">
            <v>81705</v>
          </cell>
        </row>
        <row r="10890">
          <cell r="G10890" t="str">
            <v>Xã Phong Thạnh</v>
          </cell>
          <cell r="I10890" t="str">
            <v>81707</v>
          </cell>
        </row>
        <row r="10891">
          <cell r="G10891" t="str">
            <v>Xã Châu Điền</v>
          </cell>
          <cell r="I10891" t="str">
            <v>81707</v>
          </cell>
        </row>
        <row r="10892">
          <cell r="G10892" t="str">
            <v xml:space="preserve">Xã Phong Phú    </v>
          </cell>
          <cell r="I10892" t="str">
            <v>81707</v>
          </cell>
        </row>
        <row r="10893">
          <cell r="G10893" t="str">
            <v>Thị trấn Cầu Kè</v>
          </cell>
          <cell r="I10893" t="str">
            <v>81707</v>
          </cell>
        </row>
        <row r="10894">
          <cell r="G10894" t="str">
            <v xml:space="preserve">Xã Thạnh Phú    </v>
          </cell>
          <cell r="I10894" t="str">
            <v>81707</v>
          </cell>
        </row>
        <row r="10895">
          <cell r="G10895" t="str">
            <v>Xã Thông Hòa</v>
          </cell>
          <cell r="I10895" t="str">
            <v>81707</v>
          </cell>
        </row>
        <row r="10896">
          <cell r="G10896" t="str">
            <v>Xã Tam Ngãi</v>
          </cell>
          <cell r="I10896" t="str">
            <v>81707</v>
          </cell>
        </row>
        <row r="10897">
          <cell r="G10897" t="str">
            <v>Xã Hòa ân</v>
          </cell>
          <cell r="I10897" t="str">
            <v>81707</v>
          </cell>
        </row>
        <row r="10898">
          <cell r="G10898" t="str">
            <v>Xã An Phú Tân</v>
          </cell>
          <cell r="I10898" t="str">
            <v>81707</v>
          </cell>
        </row>
        <row r="10899">
          <cell r="G10899" t="str">
            <v xml:space="preserve">Xã Hòa Tân  </v>
          </cell>
          <cell r="I10899" t="str">
            <v>81707</v>
          </cell>
        </row>
        <row r="10900">
          <cell r="G10900" t="str">
            <v>Xã Ninh Thới</v>
          </cell>
          <cell r="I10900" t="str">
            <v>81707</v>
          </cell>
        </row>
        <row r="10901">
          <cell r="G10901" t="str">
            <v>Xã Tân Hùng</v>
          </cell>
          <cell r="I10901" t="str">
            <v>81709</v>
          </cell>
        </row>
        <row r="10902">
          <cell r="G10902" t="str">
            <v>Xã Hiếu Trung</v>
          </cell>
          <cell r="I10902" t="str">
            <v>81709</v>
          </cell>
        </row>
        <row r="10903">
          <cell r="G10903" t="str">
            <v xml:space="preserve">Xã Long Thới  </v>
          </cell>
          <cell r="I10903" t="str">
            <v>81709</v>
          </cell>
        </row>
        <row r="10904">
          <cell r="G10904" t="str">
            <v>Xã Hùng Hòa</v>
          </cell>
          <cell r="I10904" t="str">
            <v>81709</v>
          </cell>
        </row>
        <row r="10905">
          <cell r="G10905" t="str">
            <v>Thị trấn Tiểu Cần</v>
          </cell>
          <cell r="I10905" t="str">
            <v>81709</v>
          </cell>
        </row>
        <row r="10906">
          <cell r="G10906" t="str">
            <v>Thị trấn Cầu Quan</v>
          </cell>
          <cell r="I10906" t="str">
            <v>81709</v>
          </cell>
        </row>
        <row r="10907">
          <cell r="G10907" t="str">
            <v>Xã Hiếu Tử</v>
          </cell>
          <cell r="I10907" t="str">
            <v>81709</v>
          </cell>
        </row>
        <row r="10908">
          <cell r="G10908" t="str">
            <v>Xã Tập Ngãi</v>
          </cell>
          <cell r="I10908" t="str">
            <v>81709</v>
          </cell>
        </row>
        <row r="10909">
          <cell r="G10909" t="str">
            <v xml:space="preserve">Xã Phú Cần </v>
          </cell>
          <cell r="I10909" t="str">
            <v>81709</v>
          </cell>
        </row>
        <row r="10910">
          <cell r="G10910" t="str">
            <v>Xã Ngãi Hùng</v>
          </cell>
          <cell r="I10910" t="str">
            <v>81709</v>
          </cell>
        </row>
        <row r="10911">
          <cell r="G10911" t="str">
            <v xml:space="preserve">Xã Tân Hòa                 </v>
          </cell>
          <cell r="I10911" t="str">
            <v>81709</v>
          </cell>
        </row>
        <row r="10912">
          <cell r="G10912" t="str">
            <v>Xã Mỹ Long Nam</v>
          </cell>
          <cell r="I10912" t="str">
            <v>81711</v>
          </cell>
        </row>
        <row r="10913">
          <cell r="G10913" t="str">
            <v>Thị trấn Mỹ Long</v>
          </cell>
          <cell r="I10913" t="str">
            <v>81711</v>
          </cell>
        </row>
        <row r="10914">
          <cell r="G10914" t="str">
            <v xml:space="preserve">Xã Mỹ Hòa     </v>
          </cell>
          <cell r="I10914" t="str">
            <v>81711</v>
          </cell>
        </row>
        <row r="10915">
          <cell r="G10915" t="str">
            <v xml:space="preserve">Xã Thuận Hòa    </v>
          </cell>
          <cell r="I10915" t="str">
            <v>81711</v>
          </cell>
        </row>
        <row r="10916">
          <cell r="G10916" t="str">
            <v>Xã Hiệp Mỹ Tây</v>
          </cell>
          <cell r="I10916" t="str">
            <v>81711</v>
          </cell>
        </row>
        <row r="10917">
          <cell r="G10917" t="str">
            <v>Thị trấn Cầu Ngang</v>
          </cell>
          <cell r="I10917" t="str">
            <v>81711</v>
          </cell>
        </row>
        <row r="10918">
          <cell r="G10918" t="str">
            <v xml:space="preserve">Xã Vĩnh Kim   </v>
          </cell>
          <cell r="I10918" t="str">
            <v>81711</v>
          </cell>
        </row>
        <row r="10919">
          <cell r="G10919" t="str">
            <v>Xã Kim Hòa</v>
          </cell>
          <cell r="I10919" t="str">
            <v>81711</v>
          </cell>
        </row>
        <row r="10920">
          <cell r="G10920" t="str">
            <v>Xã Mỹ Long Bắc</v>
          </cell>
          <cell r="I10920" t="str">
            <v>81711</v>
          </cell>
        </row>
        <row r="10921">
          <cell r="G10921" t="str">
            <v xml:space="preserve">Xã Hiệp Hòa       </v>
          </cell>
          <cell r="I10921" t="str">
            <v>81711</v>
          </cell>
        </row>
        <row r="10922">
          <cell r="G10922" t="str">
            <v xml:space="preserve">Xã Trường Thọ </v>
          </cell>
          <cell r="I10922" t="str">
            <v>81711</v>
          </cell>
        </row>
        <row r="10923">
          <cell r="G10923" t="str">
            <v>Xã Nhị Trường</v>
          </cell>
          <cell r="I10923" t="str">
            <v>81711</v>
          </cell>
        </row>
        <row r="10924">
          <cell r="G10924" t="str">
            <v xml:space="preserve">Xã Long Sơn        </v>
          </cell>
          <cell r="I10924" t="str">
            <v>81711</v>
          </cell>
        </row>
        <row r="10925">
          <cell r="G10925" t="str">
            <v>Xã Hiệp Mỹ Đông</v>
          </cell>
          <cell r="I10925" t="str">
            <v>81711</v>
          </cell>
        </row>
        <row r="10926">
          <cell r="G10926" t="str">
            <v>Xã Thạnh Hòa Sơn</v>
          </cell>
          <cell r="I10926" t="str">
            <v>81711</v>
          </cell>
        </row>
        <row r="10927">
          <cell r="G10927" t="str">
            <v>Xã Hiệp Mỹ</v>
          </cell>
          <cell r="I10927" t="str">
            <v>81711</v>
          </cell>
        </row>
        <row r="10928">
          <cell r="G10928" t="str">
            <v>Xã An Quảng Hữu</v>
          </cell>
          <cell r="I10928" t="str">
            <v>81713</v>
          </cell>
        </row>
        <row r="10929">
          <cell r="G10929" t="str">
            <v>Xã Tập Sơn</v>
          </cell>
          <cell r="I10929" t="str">
            <v>81713</v>
          </cell>
        </row>
        <row r="10930">
          <cell r="G10930" t="str">
            <v xml:space="preserve">Xã Long Hiệp  </v>
          </cell>
          <cell r="I10930" t="str">
            <v>81713</v>
          </cell>
        </row>
        <row r="10931">
          <cell r="G10931" t="str">
            <v xml:space="preserve">Xã Thanh Sơn          </v>
          </cell>
          <cell r="I10931" t="str">
            <v>81713</v>
          </cell>
        </row>
        <row r="10932">
          <cell r="G10932" t="str">
            <v>Xã Đôn Xuân</v>
          </cell>
          <cell r="I10932" t="str">
            <v>81713</v>
          </cell>
        </row>
        <row r="10933">
          <cell r="G10933" t="str">
            <v>Thị trấn Trà Cú</v>
          </cell>
          <cell r="I10933" t="str">
            <v>81713</v>
          </cell>
        </row>
        <row r="10934">
          <cell r="G10934" t="str">
            <v xml:space="preserve">Xã Phước Hưng   </v>
          </cell>
          <cell r="I10934" t="str">
            <v>81713</v>
          </cell>
        </row>
        <row r="10935">
          <cell r="G10935" t="str">
            <v xml:space="preserve">Xã Tân Sơn         </v>
          </cell>
          <cell r="I10935" t="str">
            <v>81713</v>
          </cell>
        </row>
        <row r="10936">
          <cell r="G10936" t="str">
            <v xml:space="preserve">Xã Tân Hiệp        </v>
          </cell>
          <cell r="I10936" t="str">
            <v>81713</v>
          </cell>
        </row>
        <row r="10937">
          <cell r="G10937" t="str">
            <v>Xã Ngãi Xuyên</v>
          </cell>
          <cell r="I10937" t="str">
            <v>81713</v>
          </cell>
        </row>
        <row r="10938">
          <cell r="G10938" t="str">
            <v>Xã Ngọc Biên</v>
          </cell>
          <cell r="I10938" t="str">
            <v>81713</v>
          </cell>
        </row>
        <row r="10939">
          <cell r="G10939" t="str">
            <v>Xã Lưu Nghiệp Anh</v>
          </cell>
          <cell r="I10939" t="str">
            <v>81713</v>
          </cell>
        </row>
        <row r="10940">
          <cell r="G10940" t="str">
            <v xml:space="preserve">Xã Kim Sơn        </v>
          </cell>
          <cell r="I10940" t="str">
            <v>81713</v>
          </cell>
        </row>
        <row r="10941">
          <cell r="G10941" t="str">
            <v>Xã Đôn Châu</v>
          </cell>
          <cell r="I10941" t="str">
            <v>81713</v>
          </cell>
        </row>
        <row r="10942">
          <cell r="G10942" t="str">
            <v>Xã Hàm Giang</v>
          </cell>
          <cell r="I10942" t="str">
            <v>81713</v>
          </cell>
        </row>
        <row r="10943">
          <cell r="G10943" t="str">
            <v xml:space="preserve">Xã Đại An    </v>
          </cell>
          <cell r="I10943" t="str">
            <v>81713</v>
          </cell>
        </row>
        <row r="10944">
          <cell r="G10944" t="str">
            <v xml:space="preserve">Xã Định An   </v>
          </cell>
          <cell r="I10944" t="str">
            <v>81713</v>
          </cell>
        </row>
        <row r="10945">
          <cell r="G10945" t="str">
            <v>Xã Hàm Tân</v>
          </cell>
          <cell r="I10945" t="str">
            <v>81713</v>
          </cell>
        </row>
        <row r="10946">
          <cell r="G10946" t="str">
            <v>Thị trấn Định An</v>
          </cell>
          <cell r="I10946" t="str">
            <v>81713</v>
          </cell>
        </row>
        <row r="10947">
          <cell r="G10947" t="str">
            <v>Xã Long Hữu</v>
          </cell>
          <cell r="I10947" t="str">
            <v>81715</v>
          </cell>
        </row>
        <row r="10948">
          <cell r="G10948" t="str">
            <v xml:space="preserve">Xã Hiệp Thạnh   </v>
          </cell>
          <cell r="I10948" t="str">
            <v>81715</v>
          </cell>
        </row>
        <row r="10949">
          <cell r="G10949" t="str">
            <v>Xã Long Toàn</v>
          </cell>
          <cell r="I10949" t="str">
            <v>81715</v>
          </cell>
        </row>
        <row r="10950">
          <cell r="G10950" t="str">
            <v xml:space="preserve">Xã Đông Hải   </v>
          </cell>
          <cell r="I10950" t="str">
            <v>81715</v>
          </cell>
        </row>
        <row r="10951">
          <cell r="G10951" t="str">
            <v>Thị trấn Duyên Hải</v>
          </cell>
          <cell r="I10951" t="str">
            <v>81715</v>
          </cell>
        </row>
        <row r="10952">
          <cell r="G10952" t="str">
            <v>Xã Ngũ Lạc</v>
          </cell>
          <cell r="I10952" t="str">
            <v>81715</v>
          </cell>
        </row>
        <row r="10953">
          <cell r="G10953" t="str">
            <v>Xã Trường Long Hòa</v>
          </cell>
          <cell r="I10953" t="str">
            <v>81715</v>
          </cell>
        </row>
        <row r="10954">
          <cell r="G10954" t="str">
            <v xml:space="preserve">Xã Long Khánh   </v>
          </cell>
          <cell r="I10954" t="str">
            <v>81715</v>
          </cell>
        </row>
        <row r="10955">
          <cell r="G10955" t="str">
            <v>Xã Dân Thành</v>
          </cell>
          <cell r="I10955" t="str">
            <v>81715</v>
          </cell>
        </row>
        <row r="10956">
          <cell r="G10956" t="str">
            <v xml:space="preserve">Xã Long Vĩnh  </v>
          </cell>
          <cell r="I10956" t="str">
            <v>81715</v>
          </cell>
        </row>
        <row r="10957">
          <cell r="G10957" t="str">
            <v xml:space="preserve">Thị Trấn Long Thành </v>
          </cell>
          <cell r="I10957" t="str">
            <v>81715</v>
          </cell>
        </row>
        <row r="10958">
          <cell r="G10958" t="str">
            <v xml:space="preserve">Phường 2                     </v>
          </cell>
          <cell r="I10958" t="str">
            <v>81901</v>
          </cell>
        </row>
        <row r="10959">
          <cell r="G10959" t="str">
            <v xml:space="preserve">Phường 7            </v>
          </cell>
          <cell r="I10959" t="str">
            <v>81901</v>
          </cell>
        </row>
        <row r="10960">
          <cell r="G10960" t="str">
            <v xml:space="preserve">Phường 1                      </v>
          </cell>
          <cell r="I10960" t="str">
            <v>81901</v>
          </cell>
        </row>
        <row r="10961">
          <cell r="G10961" t="str">
            <v xml:space="preserve">Phường 9          </v>
          </cell>
          <cell r="I10961" t="str">
            <v>81901</v>
          </cell>
        </row>
        <row r="10962">
          <cell r="G10962" t="str">
            <v xml:space="preserve">Phường 5                </v>
          </cell>
          <cell r="I10962" t="str">
            <v>81901</v>
          </cell>
        </row>
        <row r="10963">
          <cell r="G10963" t="str">
            <v xml:space="preserve">Phường 8           </v>
          </cell>
          <cell r="I10963" t="str">
            <v>81901</v>
          </cell>
        </row>
        <row r="10964">
          <cell r="G10964" t="str">
            <v xml:space="preserve">Phường 6             </v>
          </cell>
          <cell r="I10964" t="str">
            <v>81901</v>
          </cell>
        </row>
        <row r="10965">
          <cell r="G10965" t="str">
            <v xml:space="preserve">Phường 4                  </v>
          </cell>
          <cell r="I10965" t="str">
            <v>81901</v>
          </cell>
        </row>
        <row r="10966">
          <cell r="G10966" t="str">
            <v xml:space="preserve">Phường 3                     </v>
          </cell>
          <cell r="I10966" t="str">
            <v>81901</v>
          </cell>
        </row>
        <row r="10967">
          <cell r="G10967" t="str">
            <v xml:space="preserve">Phường 10             </v>
          </cell>
          <cell r="I10967" t="str">
            <v>81901</v>
          </cell>
        </row>
        <row r="10968">
          <cell r="G10968" t="str">
            <v>Xã Trinh Phú</v>
          </cell>
          <cell r="I10968" t="str">
            <v>81903</v>
          </cell>
        </row>
        <row r="10969">
          <cell r="G10969" t="str">
            <v xml:space="preserve">Xã Xuân Hòa          </v>
          </cell>
          <cell r="I10969" t="str">
            <v>81903</v>
          </cell>
        </row>
        <row r="10970">
          <cell r="G10970" t="str">
            <v>Xã Ba Trinh</v>
          </cell>
          <cell r="I10970" t="str">
            <v>81903</v>
          </cell>
        </row>
        <row r="10971">
          <cell r="G10971" t="str">
            <v>Xã Kế An</v>
          </cell>
          <cell r="I10971" t="str">
            <v>81903</v>
          </cell>
        </row>
        <row r="10972">
          <cell r="G10972" t="str">
            <v>Thị trấn Kế Sách</v>
          </cell>
          <cell r="I10972" t="str">
            <v>81903</v>
          </cell>
        </row>
        <row r="10973">
          <cell r="G10973" t="str">
            <v>Thị Trấn An Lạc Thôn</v>
          </cell>
          <cell r="I10973" t="str">
            <v>81903</v>
          </cell>
        </row>
        <row r="10974">
          <cell r="G10974" t="str">
            <v xml:space="preserve">Xã Phong Nẫm  </v>
          </cell>
          <cell r="I10974" t="str">
            <v>81903</v>
          </cell>
        </row>
        <row r="10975">
          <cell r="G10975" t="str">
            <v>Xã An Lạc Tây</v>
          </cell>
          <cell r="I10975" t="str">
            <v>81903</v>
          </cell>
        </row>
        <row r="10976">
          <cell r="G10976" t="str">
            <v>Xã Thới An Hội</v>
          </cell>
          <cell r="I10976" t="str">
            <v>81903</v>
          </cell>
        </row>
        <row r="10977">
          <cell r="G10977" t="str">
            <v xml:space="preserve">Xã Nhơn Mỹ  </v>
          </cell>
          <cell r="I10977" t="str">
            <v>81903</v>
          </cell>
        </row>
        <row r="10978">
          <cell r="G10978" t="str">
            <v>Xã Kế Thành</v>
          </cell>
          <cell r="I10978" t="str">
            <v>81903</v>
          </cell>
        </row>
        <row r="10979">
          <cell r="G10979" t="str">
            <v>Xã Đại Hải</v>
          </cell>
          <cell r="I10979" t="str">
            <v>81903</v>
          </cell>
        </row>
        <row r="10980">
          <cell r="G10980" t="str">
            <v xml:space="preserve">Xã An Mỹ    </v>
          </cell>
          <cell r="I10980" t="str">
            <v>81903</v>
          </cell>
        </row>
        <row r="10981">
          <cell r="G10981" t="str">
            <v xml:space="preserve">Xã Tân Hưng              </v>
          </cell>
          <cell r="I10981" t="str">
            <v>81905</v>
          </cell>
        </row>
        <row r="10982">
          <cell r="G10982" t="str">
            <v>Thị Trấn Đại Ngãi</v>
          </cell>
          <cell r="I10982" t="str">
            <v>81905</v>
          </cell>
        </row>
        <row r="10983">
          <cell r="G10983" t="str">
            <v>Xã Trường Khánh</v>
          </cell>
          <cell r="I10983" t="str">
            <v>81905</v>
          </cell>
        </row>
        <row r="10984">
          <cell r="G10984" t="str">
            <v xml:space="preserve">Xã Long Phú  </v>
          </cell>
          <cell r="I10984" t="str">
            <v>81905</v>
          </cell>
        </row>
        <row r="10985">
          <cell r="G10985" t="str">
            <v>Thị trấn Long Phú</v>
          </cell>
          <cell r="I10985" t="str">
            <v>81905</v>
          </cell>
        </row>
        <row r="10986">
          <cell r="G10986" t="str">
            <v>Xã Song Phụng</v>
          </cell>
          <cell r="I10986" t="str">
            <v>81905</v>
          </cell>
        </row>
        <row r="10987">
          <cell r="G10987" t="str">
            <v>Xã Hậu Thạnh</v>
          </cell>
          <cell r="I10987" t="str">
            <v>81905</v>
          </cell>
        </row>
        <row r="10988">
          <cell r="G10988" t="str">
            <v xml:space="preserve">Xã Long Đức  </v>
          </cell>
          <cell r="I10988" t="str">
            <v>81905</v>
          </cell>
        </row>
        <row r="10989">
          <cell r="G10989" t="str">
            <v xml:space="preserve">Xã Phú Hữu   </v>
          </cell>
          <cell r="I10989" t="str">
            <v>81905</v>
          </cell>
        </row>
        <row r="10990">
          <cell r="G10990" t="str">
            <v>Xã Châu Khánh</v>
          </cell>
          <cell r="I10990" t="str">
            <v>81905</v>
          </cell>
        </row>
        <row r="10991">
          <cell r="G10991" t="str">
            <v xml:space="preserve">Xã Tân Thạnh     </v>
          </cell>
          <cell r="I10991" t="str">
            <v>81905</v>
          </cell>
        </row>
        <row r="10992">
          <cell r="G10992" t="str">
            <v>Thị trấn Cù Lao Dung</v>
          </cell>
          <cell r="I10992" t="str">
            <v>81906</v>
          </cell>
        </row>
        <row r="10993">
          <cell r="G10993" t="str">
            <v>Xã An Thạnh 1</v>
          </cell>
          <cell r="I10993" t="str">
            <v>81906</v>
          </cell>
        </row>
        <row r="10994">
          <cell r="G10994" t="str">
            <v>Xã An Thạnh 2</v>
          </cell>
          <cell r="I10994" t="str">
            <v>81906</v>
          </cell>
        </row>
        <row r="10995">
          <cell r="G10995" t="str">
            <v>Xã An Thạnh Tây</v>
          </cell>
          <cell r="I10995" t="str">
            <v>81906</v>
          </cell>
        </row>
        <row r="10996">
          <cell r="G10996" t="str">
            <v>Xã An Thạnh Đông</v>
          </cell>
          <cell r="I10996" t="str">
            <v>81906</v>
          </cell>
        </row>
        <row r="10997">
          <cell r="G10997" t="str">
            <v>Xã Đại ân 1</v>
          </cell>
          <cell r="I10997" t="str">
            <v>81906</v>
          </cell>
        </row>
        <row r="10998">
          <cell r="G10998" t="str">
            <v>Xã An Thạnh 3</v>
          </cell>
          <cell r="I10998" t="str">
            <v>81906</v>
          </cell>
        </row>
        <row r="10999">
          <cell r="G10999" t="str">
            <v>Xã An Thạnh Nam</v>
          </cell>
          <cell r="I10999" t="str">
            <v>81906</v>
          </cell>
        </row>
        <row r="11000">
          <cell r="G11000" t="str">
            <v xml:space="preserve">Xã Long Hưng     </v>
          </cell>
          <cell r="I11000" t="str">
            <v>81907</v>
          </cell>
        </row>
        <row r="11001">
          <cell r="G11001" t="str">
            <v>TT.Huỳnh Hữu Nghĩa</v>
          </cell>
          <cell r="I11001" t="str">
            <v>81907</v>
          </cell>
        </row>
        <row r="11002">
          <cell r="G11002" t="str">
            <v xml:space="preserve">Xã Thuận Hưng </v>
          </cell>
          <cell r="I11002" t="str">
            <v>81907</v>
          </cell>
        </row>
        <row r="11003">
          <cell r="G11003" t="str">
            <v xml:space="preserve">Xã Hưng Phú </v>
          </cell>
          <cell r="I11003" t="str">
            <v>81907</v>
          </cell>
        </row>
        <row r="11004">
          <cell r="G11004" t="str">
            <v xml:space="preserve">Xã Mỹ Hương </v>
          </cell>
          <cell r="I11004" t="str">
            <v>81907</v>
          </cell>
        </row>
        <row r="11005">
          <cell r="G11005" t="str">
            <v>Xã Mỹ Tú</v>
          </cell>
          <cell r="I11005" t="str">
            <v>81907</v>
          </cell>
        </row>
        <row r="11006">
          <cell r="G11006" t="str">
            <v xml:space="preserve">Xã Mỹ Phước   </v>
          </cell>
          <cell r="I11006" t="str">
            <v>81907</v>
          </cell>
        </row>
        <row r="11007">
          <cell r="G11007" t="str">
            <v xml:space="preserve">Xã Mỹ Thuận    </v>
          </cell>
          <cell r="I11007" t="str">
            <v>81907</v>
          </cell>
        </row>
        <row r="11008">
          <cell r="G11008" t="str">
            <v xml:space="preserve">Xã Phú Mỹ       </v>
          </cell>
          <cell r="I11008" t="str">
            <v>81907</v>
          </cell>
        </row>
        <row r="11009">
          <cell r="G11009" t="str">
            <v>Xã Tham Đôn</v>
          </cell>
          <cell r="I11009" t="str">
            <v>81909</v>
          </cell>
        </row>
        <row r="11010">
          <cell r="G11010" t="str">
            <v>Xã Gia Hòa 1</v>
          </cell>
          <cell r="I11010" t="str">
            <v>81909</v>
          </cell>
        </row>
        <row r="11011">
          <cell r="G11011" t="str">
            <v>Xã Đại Tâm</v>
          </cell>
          <cell r="I11011" t="str">
            <v>81909</v>
          </cell>
        </row>
        <row r="11012">
          <cell r="G11012" t="str">
            <v>Xã Gia Hòa 2</v>
          </cell>
          <cell r="I11012" t="str">
            <v>81909</v>
          </cell>
        </row>
        <row r="11013">
          <cell r="G11013" t="str">
            <v xml:space="preserve">Xã Thạnh Phú     </v>
          </cell>
          <cell r="I11013" t="str">
            <v>81909</v>
          </cell>
        </row>
        <row r="11014">
          <cell r="G11014" t="str">
            <v>Xã Ngọc Đông</v>
          </cell>
          <cell r="I11014" t="str">
            <v>81909</v>
          </cell>
        </row>
        <row r="11015">
          <cell r="G11015" t="str">
            <v xml:space="preserve">Xã Thạnh Quới </v>
          </cell>
          <cell r="I11015" t="str">
            <v>81909</v>
          </cell>
        </row>
        <row r="11016">
          <cell r="G11016" t="str">
            <v>Xã Hòa Tú 1</v>
          </cell>
          <cell r="I11016" t="str">
            <v>81909</v>
          </cell>
        </row>
        <row r="11017">
          <cell r="G11017" t="str">
            <v>Xã Ngọc Tố</v>
          </cell>
          <cell r="I11017" t="str">
            <v>81909</v>
          </cell>
        </row>
        <row r="11018">
          <cell r="G11018" t="str">
            <v>Xã Hòa Tú II</v>
          </cell>
          <cell r="I11018" t="str">
            <v>81909</v>
          </cell>
        </row>
        <row r="11019">
          <cell r="G11019" t="str">
            <v>Thị trấn Mỹ Xuyên</v>
          </cell>
          <cell r="I11019" t="str">
            <v>81909</v>
          </cell>
        </row>
        <row r="11020">
          <cell r="G11020" t="str">
            <v xml:space="preserve">Thị trấn Phú Lộc </v>
          </cell>
          <cell r="I11020" t="str">
            <v>81911</v>
          </cell>
        </row>
        <row r="11021">
          <cell r="G11021" t="str">
            <v xml:space="preserve">Xã Thạnh Trị    </v>
          </cell>
          <cell r="I11021" t="str">
            <v>81911</v>
          </cell>
        </row>
        <row r="11022">
          <cell r="G11022" t="str">
            <v xml:space="preserve">Xã Thạnh Tân  </v>
          </cell>
          <cell r="I11022" t="str">
            <v>81911</v>
          </cell>
        </row>
        <row r="11023">
          <cell r="G11023" t="str">
            <v>Xã Lâm Tân</v>
          </cell>
          <cell r="I11023" t="str">
            <v>81911</v>
          </cell>
        </row>
        <row r="11024">
          <cell r="G11024" t="str">
            <v>Xã Lâm Kiết</v>
          </cell>
          <cell r="I11024" t="str">
            <v>81911</v>
          </cell>
        </row>
        <row r="11025">
          <cell r="G11025" t="str">
            <v>Xã Tuân Tức</v>
          </cell>
          <cell r="I11025" t="str">
            <v>81911</v>
          </cell>
        </row>
        <row r="11026">
          <cell r="G11026" t="str">
            <v xml:space="preserve">Xã Vĩnh Thành     </v>
          </cell>
          <cell r="I11026" t="str">
            <v>81911</v>
          </cell>
        </row>
        <row r="11027">
          <cell r="G11027" t="str">
            <v xml:space="preserve">Xã Vĩnh Lợi   </v>
          </cell>
          <cell r="I11027" t="str">
            <v>81911</v>
          </cell>
        </row>
        <row r="11028">
          <cell r="G11028" t="str">
            <v xml:space="preserve">Xã Châu Hưng </v>
          </cell>
          <cell r="I11028" t="str">
            <v>81911</v>
          </cell>
        </row>
        <row r="11029">
          <cell r="G11029" t="str">
            <v>Thị Trấn Hưng Lợi</v>
          </cell>
          <cell r="I11029" t="str">
            <v>81911</v>
          </cell>
        </row>
        <row r="11030">
          <cell r="G11030" t="str">
            <v>Xã Vĩnh Quới</v>
          </cell>
          <cell r="I11030" t="str">
            <v>81912</v>
          </cell>
        </row>
        <row r="11031">
          <cell r="G11031" t="str">
            <v xml:space="preserve">Xã Mỹ Bình  </v>
          </cell>
          <cell r="I11031" t="str">
            <v>81912</v>
          </cell>
        </row>
        <row r="11032">
          <cell r="G11032" t="str">
            <v xml:space="preserve">Xã Tân Long        </v>
          </cell>
          <cell r="I11032" t="str">
            <v>81912</v>
          </cell>
        </row>
        <row r="11033">
          <cell r="G11033" t="str">
            <v xml:space="preserve">Xã Long Bình   </v>
          </cell>
          <cell r="I11033" t="str">
            <v>81912</v>
          </cell>
        </row>
        <row r="11034">
          <cell r="G11034" t="str">
            <v>Xã Mỹ Quới</v>
          </cell>
          <cell r="I11034" t="str">
            <v>81912</v>
          </cell>
        </row>
        <row r="11035">
          <cell r="G11035" t="str">
            <v xml:space="preserve">Phường 1                       </v>
          </cell>
          <cell r="I11035" t="str">
            <v>81912</v>
          </cell>
        </row>
        <row r="11036">
          <cell r="G11036" t="str">
            <v xml:space="preserve">Phường 2                      </v>
          </cell>
          <cell r="I11036" t="str">
            <v>81912</v>
          </cell>
        </row>
        <row r="11037">
          <cell r="G11037" t="str">
            <v xml:space="preserve">Phường 3                      </v>
          </cell>
          <cell r="I11037" t="str">
            <v>81912</v>
          </cell>
        </row>
        <row r="11038">
          <cell r="G11038" t="str">
            <v>Xã Lạc Hòa</v>
          </cell>
          <cell r="I11038" t="str">
            <v>81913</v>
          </cell>
        </row>
        <row r="11039">
          <cell r="G11039" t="str">
            <v xml:space="preserve">Xã Hòa Đông </v>
          </cell>
          <cell r="I11039" t="str">
            <v>81913</v>
          </cell>
        </row>
        <row r="11040">
          <cell r="G11040" t="str">
            <v xml:space="preserve">Xã Vĩnh Hải </v>
          </cell>
          <cell r="I11040" t="str">
            <v>81913</v>
          </cell>
        </row>
        <row r="11041">
          <cell r="G11041" t="str">
            <v xml:space="preserve">Xã Vĩnh Tân     </v>
          </cell>
          <cell r="I11041" t="str">
            <v>81913</v>
          </cell>
        </row>
        <row r="11042">
          <cell r="G11042" t="str">
            <v>Phường Khánh Hòa</v>
          </cell>
          <cell r="I11042" t="str">
            <v>81913</v>
          </cell>
        </row>
        <row r="11043">
          <cell r="G11043" t="str">
            <v xml:space="preserve">Xã Vĩnh Hiệp  </v>
          </cell>
          <cell r="I11043" t="str">
            <v>81913</v>
          </cell>
        </row>
        <row r="11044">
          <cell r="G11044" t="str">
            <v xml:space="preserve">Phường Vĩnh Phước </v>
          </cell>
          <cell r="I11044" t="str">
            <v>81913</v>
          </cell>
        </row>
        <row r="11045">
          <cell r="G11045" t="str">
            <v>Xã Lai Hòa</v>
          </cell>
          <cell r="I11045" t="str">
            <v>81913</v>
          </cell>
        </row>
        <row r="11046">
          <cell r="G11046" t="str">
            <v xml:space="preserve">Phường 1                        </v>
          </cell>
          <cell r="I11046" t="str">
            <v>81913</v>
          </cell>
        </row>
        <row r="11047">
          <cell r="G11047" t="str">
            <v xml:space="preserve">Phường 2                       </v>
          </cell>
          <cell r="I11047" t="str">
            <v>81913</v>
          </cell>
        </row>
        <row r="11048">
          <cell r="G11048" t="str">
            <v xml:space="preserve">Thị trấn Châu Thành   </v>
          </cell>
          <cell r="I11048" t="str">
            <v>81915</v>
          </cell>
        </row>
        <row r="11049">
          <cell r="G11049" t="str">
            <v>Xã Hồ Đắc Kiện</v>
          </cell>
          <cell r="I11049" t="str">
            <v>81915</v>
          </cell>
        </row>
        <row r="11050">
          <cell r="G11050" t="str">
            <v xml:space="preserve">Xã An Ninh    </v>
          </cell>
          <cell r="I11050" t="str">
            <v>81915</v>
          </cell>
        </row>
        <row r="11051">
          <cell r="G11051" t="str">
            <v xml:space="preserve">Xã An Hiệp     </v>
          </cell>
          <cell r="I11051" t="str">
            <v>81915</v>
          </cell>
        </row>
        <row r="11052">
          <cell r="G11052" t="str">
            <v xml:space="preserve">Xã Phú Tân   </v>
          </cell>
          <cell r="I11052" t="str">
            <v>81915</v>
          </cell>
        </row>
        <row r="11053">
          <cell r="G11053" t="str">
            <v>Xã Phú Tâm</v>
          </cell>
          <cell r="I11053" t="str">
            <v>81915</v>
          </cell>
        </row>
        <row r="11054">
          <cell r="G11054" t="str">
            <v xml:space="preserve">Xã Thiện Mỹ </v>
          </cell>
          <cell r="I11054" t="str">
            <v>81915</v>
          </cell>
        </row>
        <row r="11055">
          <cell r="G11055" t="str">
            <v xml:space="preserve">Xã Thuận Hòa     </v>
          </cell>
          <cell r="I11055" t="str">
            <v>81915</v>
          </cell>
        </row>
        <row r="11056">
          <cell r="G11056" t="str">
            <v>Xã Lịch Hội Thượng</v>
          </cell>
          <cell r="I11056" t="str">
            <v>81917</v>
          </cell>
        </row>
        <row r="11057">
          <cell r="G11057" t="str">
            <v>Xã Trung Bình</v>
          </cell>
          <cell r="I11057" t="str">
            <v>81917</v>
          </cell>
        </row>
        <row r="11058">
          <cell r="G11058" t="str">
            <v>Xã đại ân 2</v>
          </cell>
          <cell r="I11058" t="str">
            <v>81917</v>
          </cell>
        </row>
        <row r="11059">
          <cell r="G11059" t="str">
            <v>Xã Liêu Tú</v>
          </cell>
          <cell r="I11059" t="str">
            <v>81917</v>
          </cell>
        </row>
        <row r="11060">
          <cell r="G11060" t="str">
            <v>Xã Thạnh Thới An</v>
          </cell>
          <cell r="I11060" t="str">
            <v>81917</v>
          </cell>
        </row>
        <row r="11061">
          <cell r="G11061" t="str">
            <v>Xã Thạnh Thới Thuận</v>
          </cell>
          <cell r="I11061" t="str">
            <v>81917</v>
          </cell>
        </row>
        <row r="11062">
          <cell r="G11062" t="str">
            <v>Xã Tài Văn</v>
          </cell>
          <cell r="I11062" t="str">
            <v>81917</v>
          </cell>
        </row>
        <row r="11063">
          <cell r="G11063" t="str">
            <v xml:space="preserve"> Xã Viên An</v>
          </cell>
          <cell r="I11063" t="str">
            <v>81917</v>
          </cell>
        </row>
        <row r="11064">
          <cell r="G11064" t="str">
            <v>Xã Viên Bình</v>
          </cell>
          <cell r="I11064" t="str">
            <v>81917</v>
          </cell>
        </row>
        <row r="11065">
          <cell r="G11065" t="str">
            <v>Thị Trấn Lịch Hội Thượng</v>
          </cell>
          <cell r="I11065" t="str">
            <v>81917</v>
          </cell>
        </row>
        <row r="11066">
          <cell r="G11066" t="str">
            <v>Thị Trấn Trần đề</v>
          </cell>
          <cell r="I11066" t="str">
            <v>81917</v>
          </cell>
        </row>
        <row r="11067">
          <cell r="G11067" t="str">
            <v xml:space="preserve">Phường 2                        </v>
          </cell>
          <cell r="I11067" t="str">
            <v>82101</v>
          </cell>
        </row>
        <row r="11068">
          <cell r="G11068" t="str">
            <v xml:space="preserve">Phường 1                         </v>
          </cell>
          <cell r="I11068" t="str">
            <v>82101</v>
          </cell>
        </row>
        <row r="11069">
          <cell r="G11069" t="str">
            <v xml:space="preserve">Xã Vĩnh Trạch </v>
          </cell>
          <cell r="I11069" t="str">
            <v>82101</v>
          </cell>
        </row>
        <row r="11070">
          <cell r="G11070" t="str">
            <v xml:space="preserve">Phường 3                       </v>
          </cell>
          <cell r="I11070" t="str">
            <v>82101</v>
          </cell>
        </row>
        <row r="11071">
          <cell r="G11071" t="str">
            <v xml:space="preserve">Phường 5                 </v>
          </cell>
          <cell r="I11071" t="str">
            <v>82101</v>
          </cell>
        </row>
        <row r="11072">
          <cell r="G11072" t="str">
            <v xml:space="preserve">Phường 7             </v>
          </cell>
          <cell r="I11072" t="str">
            <v>82101</v>
          </cell>
        </row>
        <row r="11073">
          <cell r="G11073" t="str">
            <v xml:space="preserve">Phường 8            </v>
          </cell>
          <cell r="I11073" t="str">
            <v>82101</v>
          </cell>
        </row>
        <row r="11074">
          <cell r="G11074" t="str">
            <v>Phường Nhà Mát</v>
          </cell>
          <cell r="I11074" t="str">
            <v>82101</v>
          </cell>
        </row>
        <row r="11075">
          <cell r="G11075" t="str">
            <v>Xã Vĩnh Trạch Đông</v>
          </cell>
          <cell r="I11075" t="str">
            <v>82101</v>
          </cell>
        </row>
        <row r="11076">
          <cell r="G11076" t="str">
            <v>Xã Hiệp Thành</v>
          </cell>
          <cell r="I11076" t="str">
            <v>82101</v>
          </cell>
        </row>
        <row r="11077">
          <cell r="G11077" t="str">
            <v>Xã Ninh Quới A</v>
          </cell>
          <cell r="I11077" t="str">
            <v>82103</v>
          </cell>
        </row>
        <row r="11078">
          <cell r="G11078" t="str">
            <v>Xã Ninh Quới</v>
          </cell>
          <cell r="I11078" t="str">
            <v>82103</v>
          </cell>
        </row>
        <row r="11079">
          <cell r="G11079" t="str">
            <v xml:space="preserve">Xã Vĩnh Lộc  </v>
          </cell>
          <cell r="I11079" t="str">
            <v>82103</v>
          </cell>
        </row>
        <row r="11080">
          <cell r="G11080" t="str">
            <v>Thị trấn Ngan Dừa</v>
          </cell>
          <cell r="I11080" t="str">
            <v>82103</v>
          </cell>
        </row>
        <row r="11081">
          <cell r="G11081" t="str">
            <v xml:space="preserve">Xã Ninh Hòa  </v>
          </cell>
          <cell r="I11081" t="str">
            <v>82103</v>
          </cell>
        </row>
        <row r="11082">
          <cell r="G11082" t="str">
            <v xml:space="preserve">Xã Lộc Ninh  </v>
          </cell>
          <cell r="I11082" t="str">
            <v>82103</v>
          </cell>
        </row>
        <row r="11083">
          <cell r="G11083" t="str">
            <v xml:space="preserve">Xã Vĩnh Lộc A </v>
          </cell>
          <cell r="I11083" t="str">
            <v>82103</v>
          </cell>
        </row>
        <row r="11084">
          <cell r="G11084" t="str">
            <v>Xã Ninh Thạnh Lợi</v>
          </cell>
          <cell r="I11084" t="str">
            <v>82103</v>
          </cell>
        </row>
        <row r="11085">
          <cell r="G11085" t="str">
            <v>Xã Ninh Thạnh Lợi A</v>
          </cell>
          <cell r="I11085" t="str">
            <v>82103</v>
          </cell>
        </row>
        <row r="11086">
          <cell r="G11086" t="str">
            <v>Xã Châu Hưng A</v>
          </cell>
          <cell r="I11086" t="str">
            <v>82105</v>
          </cell>
        </row>
        <row r="11087">
          <cell r="G11087" t="str">
            <v xml:space="preserve">Xã Long Thạnh   </v>
          </cell>
          <cell r="I11087" t="str">
            <v>82105</v>
          </cell>
        </row>
        <row r="11088">
          <cell r="G11088" t="str">
            <v xml:space="preserve">Xã Vĩnh Hưng </v>
          </cell>
          <cell r="I11088" t="str">
            <v>82105</v>
          </cell>
        </row>
        <row r="11089">
          <cell r="G11089" t="str">
            <v>Xã Vĩnh Hưng A</v>
          </cell>
          <cell r="I11089" t="str">
            <v>82105</v>
          </cell>
        </row>
        <row r="11090">
          <cell r="G11090" t="str">
            <v>Thị trấn Châu Hưng</v>
          </cell>
          <cell r="I11090" t="str">
            <v>82105</v>
          </cell>
        </row>
        <row r="11091">
          <cell r="G11091" t="str">
            <v>Xã Hưng Thành</v>
          </cell>
          <cell r="I11091" t="str">
            <v>82105</v>
          </cell>
        </row>
        <row r="11092">
          <cell r="G11092" t="str">
            <v>Xã Hưng Hội</v>
          </cell>
          <cell r="I11092" t="str">
            <v>82105</v>
          </cell>
        </row>
        <row r="11093">
          <cell r="G11093" t="str">
            <v>Xã Châu Thới</v>
          </cell>
          <cell r="I11093" t="str">
            <v>82105</v>
          </cell>
        </row>
        <row r="11094">
          <cell r="G11094" t="str">
            <v xml:space="preserve">Thị trấn Hòa Bình </v>
          </cell>
          <cell r="I11094" t="str">
            <v>82106</v>
          </cell>
        </row>
        <row r="11095">
          <cell r="G11095" t="str">
            <v>Xã Minh Diệu</v>
          </cell>
          <cell r="I11095" t="str">
            <v>82106</v>
          </cell>
        </row>
        <row r="11096">
          <cell r="G11096" t="str">
            <v xml:space="preserve">Xã Vĩnh Bình    </v>
          </cell>
          <cell r="I11096" t="str">
            <v>82106</v>
          </cell>
        </row>
        <row r="11097">
          <cell r="G11097" t="str">
            <v>Xã Vĩnh Mỹ B</v>
          </cell>
          <cell r="I11097" t="str">
            <v>82106</v>
          </cell>
        </row>
        <row r="11098">
          <cell r="G11098" t="str">
            <v xml:space="preserve">Xã Vĩnh Hậu </v>
          </cell>
          <cell r="I11098" t="str">
            <v>82106</v>
          </cell>
        </row>
        <row r="11099">
          <cell r="G11099" t="str">
            <v>Xã Vĩnh Mỹ A</v>
          </cell>
          <cell r="I11099" t="str">
            <v>82106</v>
          </cell>
        </row>
        <row r="11100">
          <cell r="G11100" t="str">
            <v xml:space="preserve">Xã Vĩnh Thịnh   </v>
          </cell>
          <cell r="I11100" t="str">
            <v>82106</v>
          </cell>
        </row>
        <row r="11101">
          <cell r="G11101" t="str">
            <v>Xã Vĩnh Hậu A</v>
          </cell>
          <cell r="I11101" t="str">
            <v>82106</v>
          </cell>
        </row>
        <row r="11102">
          <cell r="G11102" t="str">
            <v xml:space="preserve">Xã Tân Phong         </v>
          </cell>
          <cell r="I11102" t="str">
            <v>82107</v>
          </cell>
        </row>
        <row r="11103">
          <cell r="G11103" t="str">
            <v>Phường Láng Tròn</v>
          </cell>
          <cell r="I11103" t="str">
            <v>82107</v>
          </cell>
        </row>
        <row r="11104">
          <cell r="G11104" t="str">
            <v>Xã Phong Thạnh Tây</v>
          </cell>
          <cell r="I11104" t="str">
            <v>82107</v>
          </cell>
        </row>
        <row r="11105">
          <cell r="G11105" t="str">
            <v xml:space="preserve">Phường 1                          </v>
          </cell>
          <cell r="I11105" t="str">
            <v>82107</v>
          </cell>
        </row>
        <row r="11106">
          <cell r="G11106" t="str">
            <v>Phường Hộ Phòng</v>
          </cell>
          <cell r="I11106" t="str">
            <v>82107</v>
          </cell>
        </row>
        <row r="11107">
          <cell r="G11107" t="str">
            <v>Xã Phong Thạnh Đông</v>
          </cell>
          <cell r="I11107" t="str">
            <v>82107</v>
          </cell>
        </row>
        <row r="11108">
          <cell r="G11108" t="str">
            <v>Xã Phong Tân</v>
          </cell>
          <cell r="I11108" t="str">
            <v>82107</v>
          </cell>
        </row>
        <row r="11109">
          <cell r="G11109" t="str">
            <v xml:space="preserve">Xã Phong Thạnh </v>
          </cell>
          <cell r="I11109" t="str">
            <v>82107</v>
          </cell>
        </row>
        <row r="11110">
          <cell r="G11110" t="str">
            <v>Xã Phong Thạnh A</v>
          </cell>
          <cell r="I11110" t="str">
            <v>82107</v>
          </cell>
        </row>
        <row r="11111">
          <cell r="G11111" t="str">
            <v xml:space="preserve">Xã Tân Thạnh      </v>
          </cell>
          <cell r="I11111" t="str">
            <v>82107</v>
          </cell>
        </row>
        <row r="11112">
          <cell r="G11112" t="str">
            <v>Xã Phong Thạnh Tây B</v>
          </cell>
          <cell r="I11112" t="str">
            <v>82109</v>
          </cell>
        </row>
        <row r="11113">
          <cell r="G11113" t="str">
            <v>Xã Vĩnh Phú Đông</v>
          </cell>
          <cell r="I11113" t="str">
            <v>82109</v>
          </cell>
        </row>
        <row r="11114">
          <cell r="G11114" t="str">
            <v>Xã Phong Thạnh Tây A</v>
          </cell>
          <cell r="I11114" t="str">
            <v>82109</v>
          </cell>
        </row>
        <row r="11115">
          <cell r="G11115" t="str">
            <v>Thị trấn Phước Long</v>
          </cell>
          <cell r="I11115" t="str">
            <v>82109</v>
          </cell>
        </row>
        <row r="11116">
          <cell r="G11116" t="str">
            <v>Xã Vĩnh Phú Tây</v>
          </cell>
          <cell r="I11116" t="str">
            <v>82109</v>
          </cell>
        </row>
        <row r="11117">
          <cell r="G11117" t="str">
            <v xml:space="preserve">Xã Phước Long </v>
          </cell>
          <cell r="I11117" t="str">
            <v>82109</v>
          </cell>
        </row>
        <row r="11118">
          <cell r="G11118" t="str">
            <v xml:space="preserve">Xã Hưng Phú  </v>
          </cell>
          <cell r="I11118" t="str">
            <v>82109</v>
          </cell>
        </row>
        <row r="11119">
          <cell r="G11119" t="str">
            <v xml:space="preserve">Xã Vĩnh Thanh </v>
          </cell>
          <cell r="I11119" t="str">
            <v>82109</v>
          </cell>
        </row>
        <row r="11120">
          <cell r="G11120" t="str">
            <v>Xã An Phúc</v>
          </cell>
          <cell r="I11120" t="str">
            <v>82111</v>
          </cell>
        </row>
        <row r="11121">
          <cell r="G11121" t="str">
            <v>Xã Long Điền</v>
          </cell>
          <cell r="I11121" t="str">
            <v>82111</v>
          </cell>
        </row>
        <row r="11122">
          <cell r="G11122" t="str">
            <v xml:space="preserve">Xã Định Thành   </v>
          </cell>
          <cell r="I11122" t="str">
            <v>82111</v>
          </cell>
        </row>
        <row r="11123">
          <cell r="G11123" t="str">
            <v>Thị trấn Gành Hào</v>
          </cell>
          <cell r="I11123" t="str">
            <v>82111</v>
          </cell>
        </row>
        <row r="11124">
          <cell r="G11124" t="str">
            <v>Xã Long Điền Đông</v>
          </cell>
          <cell r="I11124" t="str">
            <v>82111</v>
          </cell>
        </row>
        <row r="11125">
          <cell r="G11125" t="str">
            <v>Xã Long Điền Đông A</v>
          </cell>
          <cell r="I11125" t="str">
            <v>82111</v>
          </cell>
        </row>
        <row r="11126">
          <cell r="G11126" t="str">
            <v>Xã Long Điền Tây</v>
          </cell>
          <cell r="I11126" t="str">
            <v>82111</v>
          </cell>
        </row>
        <row r="11127">
          <cell r="G11127" t="str">
            <v>Xã An Trạch</v>
          </cell>
          <cell r="I11127" t="str">
            <v>82111</v>
          </cell>
        </row>
        <row r="11128">
          <cell r="G11128" t="str">
            <v>Xã Định Thành A</v>
          </cell>
          <cell r="I11128" t="str">
            <v>82111</v>
          </cell>
        </row>
        <row r="11129">
          <cell r="G11129" t="str">
            <v>Xã An Trạch A</v>
          </cell>
          <cell r="I11129" t="str">
            <v>82111</v>
          </cell>
        </row>
        <row r="11130">
          <cell r="G11130" t="str">
            <v xml:space="preserve">Xã Điền Hải </v>
          </cell>
          <cell r="I11130" t="str">
            <v>82111</v>
          </cell>
        </row>
        <row r="11131">
          <cell r="G11131" t="str">
            <v xml:space="preserve">Phường 5                  </v>
          </cell>
          <cell r="I11131" t="str">
            <v>82301</v>
          </cell>
        </row>
        <row r="11132">
          <cell r="G11132" t="str">
            <v>Xã Lý Văn Lâm</v>
          </cell>
          <cell r="I11132" t="str">
            <v>82301</v>
          </cell>
        </row>
        <row r="11133">
          <cell r="G11133" t="str">
            <v xml:space="preserve">Phường 9           </v>
          </cell>
          <cell r="I11133" t="str">
            <v>82301</v>
          </cell>
        </row>
        <row r="11134">
          <cell r="G11134" t="str">
            <v xml:space="preserve">Phường 4                   </v>
          </cell>
          <cell r="I11134" t="str">
            <v>82301</v>
          </cell>
        </row>
        <row r="11135">
          <cell r="G11135" t="str">
            <v xml:space="preserve">Phường 1                          </v>
          </cell>
          <cell r="I11135" t="str">
            <v>82301</v>
          </cell>
        </row>
        <row r="11136">
          <cell r="G11136" t="str">
            <v xml:space="preserve">Phường 2                         </v>
          </cell>
          <cell r="I11136" t="str">
            <v>82301</v>
          </cell>
        </row>
        <row r="11137">
          <cell r="G11137" t="str">
            <v xml:space="preserve">Phường 8             </v>
          </cell>
          <cell r="I11137" t="str">
            <v>82301</v>
          </cell>
        </row>
        <row r="11138">
          <cell r="G11138" t="str">
            <v xml:space="preserve">Phường 6              </v>
          </cell>
          <cell r="I11138" t="str">
            <v>82301</v>
          </cell>
        </row>
        <row r="11139">
          <cell r="G11139" t="str">
            <v xml:space="preserve">Phường 7              </v>
          </cell>
          <cell r="I11139" t="str">
            <v>82301</v>
          </cell>
        </row>
        <row r="11140">
          <cell r="G11140" t="str">
            <v>Xã An Xuyên</v>
          </cell>
          <cell r="I11140" t="str">
            <v>82301</v>
          </cell>
        </row>
        <row r="11141">
          <cell r="G11141" t="str">
            <v xml:space="preserve">Xã Tân Thành                           </v>
          </cell>
          <cell r="I11141" t="str">
            <v>82301</v>
          </cell>
        </row>
        <row r="11142">
          <cell r="G11142" t="str">
            <v>Xã Tắc Vân</v>
          </cell>
          <cell r="I11142" t="str">
            <v>82301</v>
          </cell>
        </row>
        <row r="11143">
          <cell r="G11143" t="str">
            <v xml:space="preserve">Xã Định Bình </v>
          </cell>
          <cell r="I11143" t="str">
            <v>82301</v>
          </cell>
        </row>
        <row r="11144">
          <cell r="G11144" t="str">
            <v xml:space="preserve">Xã Hòa Thành   </v>
          </cell>
          <cell r="I11144" t="str">
            <v>82301</v>
          </cell>
        </row>
        <row r="11145">
          <cell r="G11145" t="str">
            <v xml:space="preserve">Xã Hòa Tân   </v>
          </cell>
          <cell r="I11145" t="str">
            <v>82301</v>
          </cell>
        </row>
        <row r="11146">
          <cell r="G11146" t="str">
            <v>Phường Tân Xuyên</v>
          </cell>
          <cell r="I11146" t="str">
            <v>82301</v>
          </cell>
        </row>
        <row r="11147">
          <cell r="G11147" t="str">
            <v xml:space="preserve">Phường Tân Thành     </v>
          </cell>
          <cell r="I11147" t="str">
            <v>82301</v>
          </cell>
        </row>
        <row r="11148">
          <cell r="G11148" t="str">
            <v xml:space="preserve">Xã Tân Lộc  </v>
          </cell>
          <cell r="I11148" t="str">
            <v>82303</v>
          </cell>
        </row>
        <row r="11149">
          <cell r="G11149" t="str">
            <v>Thị trấn Thới Bình</v>
          </cell>
          <cell r="I11149" t="str">
            <v>82303</v>
          </cell>
        </row>
        <row r="11150">
          <cell r="G11150" t="str">
            <v>Xã Biển Bạch</v>
          </cell>
          <cell r="I11150" t="str">
            <v>82303</v>
          </cell>
        </row>
        <row r="11151">
          <cell r="G11151" t="str">
            <v>Xã Trí Phải</v>
          </cell>
          <cell r="I11151" t="str">
            <v>82303</v>
          </cell>
        </row>
        <row r="11152">
          <cell r="G11152" t="str">
            <v>Xã Biển Bạch Đông</v>
          </cell>
          <cell r="I11152" t="str">
            <v>82303</v>
          </cell>
        </row>
        <row r="11153">
          <cell r="G11153" t="str">
            <v>Xã Thới Bình</v>
          </cell>
          <cell r="I11153" t="str">
            <v>82303</v>
          </cell>
        </row>
        <row r="11154">
          <cell r="G11154" t="str">
            <v xml:space="preserve">Xã Tân Phú              </v>
          </cell>
          <cell r="I11154" t="str">
            <v>82303</v>
          </cell>
        </row>
        <row r="11155">
          <cell r="G11155" t="str">
            <v>Xã Tân Lộc Bắc</v>
          </cell>
          <cell r="I11155" t="str">
            <v>82303</v>
          </cell>
        </row>
        <row r="11156">
          <cell r="G11156" t="str">
            <v>Xã Tân Lộc Đông</v>
          </cell>
          <cell r="I11156" t="str">
            <v>82303</v>
          </cell>
        </row>
        <row r="11157">
          <cell r="G11157" t="str">
            <v>Xã Hồ Thị Kỷ</v>
          </cell>
          <cell r="I11157" t="str">
            <v>82303</v>
          </cell>
        </row>
        <row r="11158">
          <cell r="G11158" t="str">
            <v>Xã Trí Lực</v>
          </cell>
          <cell r="I11158" t="str">
            <v>82303</v>
          </cell>
        </row>
        <row r="11159">
          <cell r="G11159" t="str">
            <v>Xã Tân Bằng</v>
          </cell>
          <cell r="I11159" t="str">
            <v>82303</v>
          </cell>
        </row>
        <row r="11160">
          <cell r="G11160" t="str">
            <v xml:space="preserve">Xã Khánh An  </v>
          </cell>
          <cell r="I11160" t="str">
            <v>82305</v>
          </cell>
        </row>
        <row r="11161">
          <cell r="G11161" t="str">
            <v>Thị trấn U Minh</v>
          </cell>
          <cell r="I11161" t="str">
            <v>82305</v>
          </cell>
        </row>
        <row r="11162">
          <cell r="G11162" t="str">
            <v xml:space="preserve">Xã Khánh Hòa   </v>
          </cell>
          <cell r="I11162" t="str">
            <v>82305</v>
          </cell>
        </row>
        <row r="11163">
          <cell r="G11163" t="str">
            <v>Xã Khánh Tiến</v>
          </cell>
          <cell r="I11163" t="str">
            <v>82305</v>
          </cell>
        </row>
        <row r="11164">
          <cell r="G11164" t="str">
            <v>Xã Nguyễn Phích</v>
          </cell>
          <cell r="I11164" t="str">
            <v>82305</v>
          </cell>
        </row>
        <row r="11165">
          <cell r="G11165" t="str">
            <v>Xã Khánh Lâm</v>
          </cell>
          <cell r="I11165" t="str">
            <v>82305</v>
          </cell>
        </row>
        <row r="11166">
          <cell r="G11166" t="str">
            <v xml:space="preserve">Xã Khánh Hội </v>
          </cell>
          <cell r="I11166" t="str">
            <v>82305</v>
          </cell>
        </row>
        <row r="11167">
          <cell r="G11167" t="str">
            <v>Xã Khánh Thuận</v>
          </cell>
          <cell r="I11167" t="str">
            <v>82305</v>
          </cell>
        </row>
        <row r="11168">
          <cell r="G11168" t="str">
            <v xml:space="preserve">Xã Khánh Hưng </v>
          </cell>
          <cell r="I11168" t="str">
            <v>82307</v>
          </cell>
        </row>
        <row r="11169">
          <cell r="G11169" t="str">
            <v>Thị trấn Trần Văn Thời</v>
          </cell>
          <cell r="I11169" t="str">
            <v>82307</v>
          </cell>
        </row>
        <row r="11170">
          <cell r="G11170" t="str">
            <v>Thị trấn Sông Đốc</v>
          </cell>
          <cell r="I11170" t="str">
            <v>82307</v>
          </cell>
        </row>
        <row r="11171">
          <cell r="G11171" t="str">
            <v>Xã Khánh Bình Tây Bắc</v>
          </cell>
          <cell r="I11171" t="str">
            <v>82307</v>
          </cell>
        </row>
        <row r="11172">
          <cell r="G11172" t="str">
            <v>Xã Khánh Bình Tây</v>
          </cell>
          <cell r="I11172" t="str">
            <v>82307</v>
          </cell>
        </row>
        <row r="11173">
          <cell r="G11173" t="str">
            <v>Xã Trần Hợi</v>
          </cell>
          <cell r="I11173" t="str">
            <v>82307</v>
          </cell>
        </row>
        <row r="11174">
          <cell r="G11174" t="str">
            <v xml:space="preserve">Xã Khánh Bình  </v>
          </cell>
          <cell r="I11174" t="str">
            <v>82307</v>
          </cell>
        </row>
        <row r="11175">
          <cell r="G11175" t="str">
            <v>Xã Khánh Bình Đông</v>
          </cell>
          <cell r="I11175" t="str">
            <v>82307</v>
          </cell>
        </row>
        <row r="11176">
          <cell r="G11176" t="str">
            <v xml:space="preserve">Xã Khánh Hải </v>
          </cell>
          <cell r="I11176" t="str">
            <v>82307</v>
          </cell>
        </row>
        <row r="11177">
          <cell r="G11177" t="str">
            <v>Xã Lợi An</v>
          </cell>
          <cell r="I11177" t="str">
            <v>82307</v>
          </cell>
        </row>
        <row r="11178">
          <cell r="G11178" t="str">
            <v>Xã Phong Lạc</v>
          </cell>
          <cell r="I11178" t="str">
            <v>82307</v>
          </cell>
        </row>
        <row r="11179">
          <cell r="G11179" t="str">
            <v>Xã Phong Điền</v>
          </cell>
          <cell r="I11179" t="str">
            <v>82307</v>
          </cell>
        </row>
        <row r="11180">
          <cell r="G11180" t="str">
            <v xml:space="preserve">Xã Khánh Lộc </v>
          </cell>
          <cell r="I11180" t="str">
            <v>82307</v>
          </cell>
        </row>
        <row r="11181">
          <cell r="G11181" t="str">
            <v xml:space="preserve">Xã Phú Tân    </v>
          </cell>
          <cell r="I11181" t="str">
            <v>82308</v>
          </cell>
        </row>
        <row r="11182">
          <cell r="G11182" t="str">
            <v>Xã Việt Thắng</v>
          </cell>
          <cell r="I11182" t="str">
            <v>82308</v>
          </cell>
        </row>
        <row r="11183">
          <cell r="G11183" t="str">
            <v>Thị trấn Cái Đôi Vàm</v>
          </cell>
          <cell r="I11183" t="str">
            <v>82308</v>
          </cell>
        </row>
        <row r="11184">
          <cell r="G11184" t="str">
            <v xml:space="preserve">Xã Phú Mỹ        </v>
          </cell>
          <cell r="I11184" t="str">
            <v>82308</v>
          </cell>
        </row>
        <row r="11185">
          <cell r="G11185" t="str">
            <v xml:space="preserve">Xã Tân Hải   </v>
          </cell>
          <cell r="I11185" t="str">
            <v>82308</v>
          </cell>
        </row>
        <row r="11186">
          <cell r="G11186" t="str">
            <v>Xã Tân Hưng Tây</v>
          </cell>
          <cell r="I11186" t="str">
            <v>82308</v>
          </cell>
        </row>
        <row r="11187">
          <cell r="G11187" t="str">
            <v>Xã Nguyễn Việt Khái</v>
          </cell>
          <cell r="I11187" t="str">
            <v>82308</v>
          </cell>
        </row>
        <row r="11188">
          <cell r="G11188" t="str">
            <v>xã Rạch Chèo</v>
          </cell>
          <cell r="I11188" t="str">
            <v>82308</v>
          </cell>
        </row>
        <row r="11189">
          <cell r="G11189" t="str">
            <v xml:space="preserve">xã Phú Thuận   </v>
          </cell>
          <cell r="I11189" t="str">
            <v>82308</v>
          </cell>
        </row>
        <row r="11190">
          <cell r="G11190" t="str">
            <v>Xã Đông Thới</v>
          </cell>
          <cell r="I11190" t="str">
            <v>82309</v>
          </cell>
        </row>
        <row r="11191">
          <cell r="G11191" t="str">
            <v xml:space="preserve">Xã Tân Hưng               </v>
          </cell>
          <cell r="I11191" t="str">
            <v>82309</v>
          </cell>
        </row>
        <row r="11192">
          <cell r="G11192" t="str">
            <v>Xã Trần Thới</v>
          </cell>
          <cell r="I11192" t="str">
            <v>82309</v>
          </cell>
        </row>
        <row r="11193">
          <cell r="G11193" t="str">
            <v>Thị trấn Cái Nước</v>
          </cell>
          <cell r="I11193" t="str">
            <v>82309</v>
          </cell>
        </row>
        <row r="11194">
          <cell r="G11194" t="str">
            <v>Xã Lương Thế Trân</v>
          </cell>
          <cell r="I11194" t="str">
            <v>82309</v>
          </cell>
        </row>
        <row r="11195">
          <cell r="G11195" t="str">
            <v xml:space="preserve">Xã Phú Hưng  </v>
          </cell>
          <cell r="I11195" t="str">
            <v>82309</v>
          </cell>
        </row>
        <row r="11196">
          <cell r="G11196" t="str">
            <v xml:space="preserve">Xã Hưng Mỹ  </v>
          </cell>
          <cell r="I11196" t="str">
            <v>82309</v>
          </cell>
        </row>
        <row r="11197">
          <cell r="G11197" t="str">
            <v>Xã Tân Hưng Đông</v>
          </cell>
          <cell r="I11197" t="str">
            <v>82309</v>
          </cell>
        </row>
        <row r="11198">
          <cell r="G11198" t="str">
            <v xml:space="preserve">Xã Thạnh Phú      </v>
          </cell>
          <cell r="I11198" t="str">
            <v>82309</v>
          </cell>
        </row>
        <row r="11199">
          <cell r="G11199" t="str">
            <v xml:space="preserve">Xã Hòa Mỹ </v>
          </cell>
          <cell r="I11199" t="str">
            <v>82309</v>
          </cell>
        </row>
        <row r="11200">
          <cell r="G11200" t="str">
            <v xml:space="preserve">Xã Đông Hưng    </v>
          </cell>
          <cell r="I11200" t="str">
            <v>82309</v>
          </cell>
        </row>
        <row r="11201">
          <cell r="G11201" t="str">
            <v>Xã Quách Phẩm Bắc</v>
          </cell>
          <cell r="I11201" t="str">
            <v>82311</v>
          </cell>
        </row>
        <row r="11202">
          <cell r="G11202" t="str">
            <v>Xã Trần Phán</v>
          </cell>
          <cell r="I11202" t="str">
            <v>82311</v>
          </cell>
        </row>
        <row r="11203">
          <cell r="G11203" t="str">
            <v>Xã Tân Duyệt</v>
          </cell>
          <cell r="I11203" t="str">
            <v>82311</v>
          </cell>
        </row>
        <row r="11204">
          <cell r="G11204" t="str">
            <v xml:space="preserve">Xã Thanh Tùng  </v>
          </cell>
          <cell r="I11204" t="str">
            <v>82311</v>
          </cell>
        </row>
        <row r="11205">
          <cell r="G11205" t="str">
            <v>Thị trấn Đầm Dơi</v>
          </cell>
          <cell r="I11205" t="str">
            <v>82311</v>
          </cell>
        </row>
        <row r="11206">
          <cell r="G11206" t="str">
            <v>Xã Tạ An Khương</v>
          </cell>
          <cell r="I11206" t="str">
            <v>82311</v>
          </cell>
        </row>
        <row r="11207">
          <cell r="G11207" t="str">
            <v>Xã Tạ An Khương Đông</v>
          </cell>
          <cell r="I11207" t="str">
            <v>82311</v>
          </cell>
        </row>
        <row r="11208">
          <cell r="G11208" t="str">
            <v xml:space="preserve">Xã Tân Đức   </v>
          </cell>
          <cell r="I11208" t="str">
            <v>82311</v>
          </cell>
        </row>
        <row r="11209">
          <cell r="G11209" t="str">
            <v xml:space="preserve">Xã Tân Thuận  </v>
          </cell>
          <cell r="I11209" t="str">
            <v>82311</v>
          </cell>
        </row>
        <row r="11210">
          <cell r="G11210" t="str">
            <v>Xã Tạ An Khương Nam</v>
          </cell>
          <cell r="I11210" t="str">
            <v>82311</v>
          </cell>
        </row>
        <row r="11211">
          <cell r="G11211" t="str">
            <v xml:space="preserve">Xã Tân Tiến                 </v>
          </cell>
          <cell r="I11211" t="str">
            <v>82311</v>
          </cell>
        </row>
        <row r="11212">
          <cell r="G11212" t="str">
            <v>Xã Quách Phẩm</v>
          </cell>
          <cell r="I11212" t="str">
            <v>82311</v>
          </cell>
        </row>
        <row r="11213">
          <cell r="G11213" t="str">
            <v>Xã Nguyễn Huân</v>
          </cell>
          <cell r="I11213" t="str">
            <v>82311</v>
          </cell>
        </row>
        <row r="11214">
          <cell r="G11214" t="str">
            <v>Xã Ngọc Chánh</v>
          </cell>
          <cell r="I11214" t="str">
            <v>82311</v>
          </cell>
        </row>
        <row r="11215">
          <cell r="G11215" t="str">
            <v xml:space="preserve">Xã Tân Dân         </v>
          </cell>
          <cell r="I11215" t="str">
            <v>82311</v>
          </cell>
        </row>
        <row r="11216">
          <cell r="G11216" t="str">
            <v xml:space="preserve">Xã Tân Trung    </v>
          </cell>
          <cell r="I11216" t="str">
            <v>82311</v>
          </cell>
        </row>
        <row r="11217">
          <cell r="G11217" t="str">
            <v>Xã Hiệp Tùng</v>
          </cell>
          <cell r="I11217" t="str">
            <v>82312</v>
          </cell>
        </row>
        <row r="11218">
          <cell r="G11218" t="str">
            <v>Xã Tam Giang Đông</v>
          </cell>
          <cell r="I11218" t="str">
            <v>82312</v>
          </cell>
        </row>
        <row r="11219">
          <cell r="G11219" t="str">
            <v>Thị trấn Năm Căn</v>
          </cell>
          <cell r="I11219" t="str">
            <v>82312</v>
          </cell>
        </row>
        <row r="11220">
          <cell r="G11220" t="str">
            <v>Xã Hàm Rồng</v>
          </cell>
          <cell r="I11220" t="str">
            <v>82312</v>
          </cell>
        </row>
        <row r="11221">
          <cell r="G11221" t="str">
            <v>Xã Đất Mới</v>
          </cell>
          <cell r="I11221" t="str">
            <v>82312</v>
          </cell>
        </row>
        <row r="11222">
          <cell r="G11222" t="str">
            <v>Xã Hàng Vịnh</v>
          </cell>
          <cell r="I11222" t="str">
            <v>82312</v>
          </cell>
        </row>
        <row r="11223">
          <cell r="G11223" t="str">
            <v xml:space="preserve">Xã Tam Giang   </v>
          </cell>
          <cell r="I11223" t="str">
            <v>82312</v>
          </cell>
        </row>
        <row r="11224">
          <cell r="G11224" t="str">
            <v>Xã Lâm Hải</v>
          </cell>
          <cell r="I11224" t="str">
            <v>82312</v>
          </cell>
        </row>
        <row r="11225">
          <cell r="G11225" t="str">
            <v>Xã Tân ân Tây</v>
          </cell>
          <cell r="I11225" t="str">
            <v>82313</v>
          </cell>
        </row>
        <row r="11226">
          <cell r="G11226" t="str">
            <v>Xã Đất Mũi</v>
          </cell>
          <cell r="I11226" t="str">
            <v>82313</v>
          </cell>
        </row>
        <row r="11227">
          <cell r="G11227" t="str">
            <v>Xã Tam Giang Tây</v>
          </cell>
          <cell r="I11227" t="str">
            <v>82313</v>
          </cell>
        </row>
        <row r="11228">
          <cell r="G11228" t="str">
            <v>Xã Viên An Đông</v>
          </cell>
          <cell r="I11228" t="str">
            <v>82313</v>
          </cell>
        </row>
        <row r="11229">
          <cell r="G11229" t="str">
            <v xml:space="preserve">Xã Viên An </v>
          </cell>
          <cell r="I11229" t="str">
            <v>82313</v>
          </cell>
        </row>
        <row r="11230">
          <cell r="G11230" t="str">
            <v xml:space="preserve">Xã Tân ân </v>
          </cell>
          <cell r="I11230" t="str">
            <v>82313</v>
          </cell>
        </row>
      </sheetData>
      <sheetData sheetId="2" refreshError="1"/>
      <sheetData sheetId="3" refreshError="1"/>
      <sheetData sheetId="4" refreshError="1"/>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05-3BK-TNCN"/>
      <sheetName val="Data"/>
      <sheetName val="HDSD"/>
      <sheetName val="Bang_Ke_05_3_QTT-GIACANH"/>
      <sheetName val="Danh sách thép"/>
      <sheetName val="PL 1020-16 TG"/>
      <sheetName val="INNOVA"/>
      <sheetName val="HSXL"/>
      <sheetName val="CP suamaybom"/>
      <sheetName val="Giá TB"/>
      <sheetName val="BGD"/>
      <sheetName val="KCS"/>
      <sheetName val="KD"/>
      <sheetName val="KH"/>
      <sheetName val="KT"/>
      <sheetName val="KTNL"/>
      <sheetName val="PX-SX"/>
      <sheetName val="TC"/>
      <sheetName val="Lcau - Lxuc"/>
      <sheetName val="Danh_sách_thép"/>
      <sheetName val="PL_1020-16_TG"/>
      <sheetName val="CP_suamaybom"/>
      <sheetName val="Giá_TB"/>
      <sheetName val="Lcau_-_Lxuc"/>
      <sheetName val="#REF"/>
    </sheetNames>
    <sheetDataSet>
      <sheetData sheetId="0" refreshError="1"/>
      <sheetData sheetId="1" refreshError="1"/>
      <sheetData sheetId="2" refreshError="1">
        <row r="4">
          <cell r="B4" t="str">
            <v>An Giang</v>
          </cell>
          <cell r="J4" t="str">
            <v>Việt Nam</v>
          </cell>
          <cell r="L4" t="str">
            <v>Con</v>
          </cell>
        </row>
        <row r="5">
          <cell r="J5" t="str">
            <v>Khác</v>
          </cell>
          <cell r="L5" t="str">
            <v>Vợ/chồng</v>
          </cell>
        </row>
        <row r="6">
          <cell r="L6" t="str">
            <v>Cha/mẹ</v>
          </cell>
        </row>
        <row r="7">
          <cell r="L7" t="str">
            <v>Khác</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_DangKyCapMa"/>
      <sheetName val="Data"/>
      <sheetName val="HDSD"/>
      <sheetName val="Sheet1"/>
      <sheetName val="IBASE"/>
      <sheetName val="Bang_Ke_02TH_DangKyCapMa"/>
      <sheetName val="CAUDIT"/>
    </sheetNames>
    <sheetDataSet>
      <sheetData sheetId="0"/>
      <sheetData sheetId="1">
        <row r="4">
          <cell r="L4" t="str">
            <v>Con</v>
          </cell>
        </row>
        <row r="5">
          <cell r="L5" t="str">
            <v>Vợ/chồng</v>
          </cell>
        </row>
        <row r="6">
          <cell r="L6" t="str">
            <v>Cha/mẹ</v>
          </cell>
        </row>
        <row r="7">
          <cell r="L7" t="str">
            <v>Khác</v>
          </cell>
        </row>
      </sheetData>
      <sheetData sheetId="2"/>
      <sheetData sheetId="3"/>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K"/>
      <sheetName val="In_BK"/>
      <sheetName val="CHUYEN TIEN"/>
      <sheetName val="CHUYEN TIEN (LP)"/>
      <sheetName val="PHU CAP CHUYEN"/>
      <sheetName val="TongHop"/>
      <sheetName val="BB_GIUTIEN"/>
      <sheetName val="CHUYEN TIEN TAM GIU"/>
      <sheetName val="KH_CT"/>
      <sheetName val="Sheet1"/>
      <sheetName val="CHUYEN_TIEN"/>
      <sheetName val="CHUYEN_TIEN_(LP)"/>
      <sheetName val="PHU_CAP_CHUYEN"/>
      <sheetName val="CHUYEN_TIEN_TAM_GIU"/>
    </sheetNames>
    <sheetDataSet>
      <sheetData sheetId="0">
        <row r="8">
          <cell r="X8" t="str">
            <v>AC990-TMB</v>
          </cell>
        </row>
        <row r="9">
          <cell r="X9" t="str">
            <v>AC990-TMB</v>
          </cell>
        </row>
        <row r="10">
          <cell r="X10" t="str">
            <v>AC990-TMB</v>
          </cell>
        </row>
        <row r="11">
          <cell r="X11" t="str">
            <v>AC990-TMB</v>
          </cell>
        </row>
        <row r="12">
          <cell r="X12" t="str">
            <v>AC990-TMB</v>
          </cell>
        </row>
        <row r="13">
          <cell r="X13" t="str">
            <v>AC990-TMB</v>
          </cell>
        </row>
        <row r="14">
          <cell r="X14" t="str">
            <v>AC990-TMB</v>
          </cell>
        </row>
        <row r="15">
          <cell r="X15" t="str">
            <v>AC990-TMB</v>
          </cell>
        </row>
        <row r="16">
          <cell r="X16" t="str">
            <v>AC990-TMB</v>
          </cell>
        </row>
        <row r="17">
          <cell r="X17" t="str">
            <v>AC990-TMB</v>
          </cell>
        </row>
        <row r="18">
          <cell r="X18" t="str">
            <v>AC990-TMB</v>
          </cell>
        </row>
        <row r="19">
          <cell r="X19" t="str">
            <v>AC990-TMB</v>
          </cell>
        </row>
        <row r="20">
          <cell r="X20" t="str">
            <v>AC990-TMB</v>
          </cell>
        </row>
        <row r="21">
          <cell r="X21" t="str">
            <v>AC990-TMB</v>
          </cell>
        </row>
        <row r="22">
          <cell r="X22" t="str">
            <v>AC990-TMB</v>
          </cell>
        </row>
        <row r="23">
          <cell r="X23" t="str">
            <v>AC990-TMB</v>
          </cell>
        </row>
        <row r="24">
          <cell r="X24" t="str">
            <v>AC990-TMB</v>
          </cell>
        </row>
        <row r="25">
          <cell r="X25" t="str">
            <v>AC990-TMB</v>
          </cell>
        </row>
        <row r="26">
          <cell r="X26" t="str">
            <v>AC990-TMB</v>
          </cell>
        </row>
        <row r="27">
          <cell r="X27" t="str">
            <v>AC990-TMB</v>
          </cell>
        </row>
        <row r="28">
          <cell r="X28" t="str">
            <v>AC990-TMB</v>
          </cell>
        </row>
        <row r="29">
          <cell r="X29" t="str">
            <v>AC990-TMB</v>
          </cell>
        </row>
        <row r="30">
          <cell r="X30" t="str">
            <v>AC990-TMB</v>
          </cell>
        </row>
        <row r="31">
          <cell r="X31" t="str">
            <v>AC990-TMB</v>
          </cell>
        </row>
        <row r="32">
          <cell r="X32" t="str">
            <v>AC990-TMB</v>
          </cell>
        </row>
        <row r="33">
          <cell r="X33" t="str">
            <v>AC990-TMB</v>
          </cell>
        </row>
        <row r="34">
          <cell r="X34" t="str">
            <v>AC990-TMB</v>
          </cell>
        </row>
        <row r="35">
          <cell r="X35" t="str">
            <v>AC990-TMB</v>
          </cell>
        </row>
        <row r="36">
          <cell r="X36" t="str">
            <v>AC990-TMB</v>
          </cell>
        </row>
        <row r="37">
          <cell r="X37" t="str">
            <v>AC990-TMB</v>
          </cell>
        </row>
        <row r="38">
          <cell r="X38" t="str">
            <v>AC990-TMB</v>
          </cell>
        </row>
        <row r="39">
          <cell r="X39" t="str">
            <v>AC990-TMB</v>
          </cell>
        </row>
        <row r="40">
          <cell r="X40" t="str">
            <v>AC990-TMB</v>
          </cell>
        </row>
        <row r="41">
          <cell r="X41" t="str">
            <v>AC990-TMB</v>
          </cell>
        </row>
        <row r="42">
          <cell r="X42" t="str">
            <v>AC990-TMB</v>
          </cell>
        </row>
        <row r="43">
          <cell r="X43" t="str">
            <v>AC990-TMB</v>
          </cell>
        </row>
        <row r="44">
          <cell r="X44" t="str">
            <v>AC990-TMB</v>
          </cell>
        </row>
        <row r="45">
          <cell r="X45" t="str">
            <v>AC990-TMB</v>
          </cell>
        </row>
        <row r="46">
          <cell r="X46" t="str">
            <v>AC990-TMB</v>
          </cell>
        </row>
        <row r="47">
          <cell r="X47" t="str">
            <v>AC990-TMB</v>
          </cell>
        </row>
        <row r="48">
          <cell r="X48" t="str">
            <v>AC990-TMB</v>
          </cell>
        </row>
        <row r="49">
          <cell r="X49" t="str">
            <v>AC990-TMB</v>
          </cell>
        </row>
        <row r="50">
          <cell r="X50" t="str">
            <v>AC990-TMB</v>
          </cell>
        </row>
        <row r="51">
          <cell r="X51" t="str">
            <v>AC990-TMB</v>
          </cell>
        </row>
        <row r="52">
          <cell r="X52" t="str">
            <v>AC990-TMB</v>
          </cell>
        </row>
        <row r="53">
          <cell r="X53" t="str">
            <v>AC990-TMB</v>
          </cell>
        </row>
        <row r="54">
          <cell r="X54" t="str">
            <v>AC990-TMB</v>
          </cell>
        </row>
        <row r="55">
          <cell r="X55" t="str">
            <v>AC990-TMB</v>
          </cell>
        </row>
        <row r="56">
          <cell r="X56" t="str">
            <v>AC990-TMB</v>
          </cell>
        </row>
        <row r="57">
          <cell r="X57" t="str">
            <v>AC990-TMB</v>
          </cell>
        </row>
        <row r="58">
          <cell r="X58" t="str">
            <v>AC990-TMB</v>
          </cell>
        </row>
        <row r="59">
          <cell r="X59" t="str">
            <v>AC990-TMB</v>
          </cell>
        </row>
        <row r="60">
          <cell r="X60" t="str">
            <v>AC990-TMB</v>
          </cell>
        </row>
        <row r="61">
          <cell r="X61" t="str">
            <v>AC990-TMB</v>
          </cell>
        </row>
        <row r="62">
          <cell r="X62" t="str">
            <v>AC990-TMB</v>
          </cell>
        </row>
        <row r="63">
          <cell r="X63" t="str">
            <v>AC990-TMB</v>
          </cell>
        </row>
        <row r="64">
          <cell r="X64" t="str">
            <v>AC990-TMB</v>
          </cell>
        </row>
        <row r="65">
          <cell r="X65" t="str">
            <v>AC990-TMB</v>
          </cell>
        </row>
        <row r="66">
          <cell r="X66" t="str">
            <v>AC990-TMB</v>
          </cell>
        </row>
        <row r="67">
          <cell r="X67" t="str">
            <v>AC990-TMB</v>
          </cell>
        </row>
        <row r="68">
          <cell r="X68" t="str">
            <v>AC990-TMB</v>
          </cell>
        </row>
        <row r="69">
          <cell r="X69" t="str">
            <v>AC990-TMB</v>
          </cell>
        </row>
        <row r="70">
          <cell r="X70" t="str">
            <v>AC990-TMB</v>
          </cell>
        </row>
        <row r="71">
          <cell r="X71" t="str">
            <v>AC990-TMB</v>
          </cell>
        </row>
        <row r="72">
          <cell r="X72" t="str">
            <v>AC990-TMB</v>
          </cell>
        </row>
        <row r="73">
          <cell r="X73" t="str">
            <v>AC990-TMB</v>
          </cell>
        </row>
        <row r="74">
          <cell r="X74" t="str">
            <v>AC990-TMB</v>
          </cell>
        </row>
        <row r="75">
          <cell r="X75" t="str">
            <v>AC990-TMB</v>
          </cell>
        </row>
        <row r="76">
          <cell r="X76" t="str">
            <v>AC990-TMB</v>
          </cell>
        </row>
        <row r="77">
          <cell r="X77" t="str">
            <v>AC990-TMB</v>
          </cell>
        </row>
        <row r="78">
          <cell r="X78" t="str">
            <v>AC990-TMB</v>
          </cell>
        </row>
        <row r="79">
          <cell r="X79" t="str">
            <v>AC990-TMB</v>
          </cell>
        </row>
        <row r="80">
          <cell r="X80" t="str">
            <v>AC990-TMB</v>
          </cell>
        </row>
        <row r="81">
          <cell r="X81" t="str">
            <v>AC990-TMB</v>
          </cell>
        </row>
        <row r="82">
          <cell r="X82" t="str">
            <v>AC990-TMB</v>
          </cell>
        </row>
        <row r="83">
          <cell r="X83" t="str">
            <v>AC990-TMB</v>
          </cell>
        </row>
        <row r="84">
          <cell r="X84" t="str">
            <v>AC990-TMB</v>
          </cell>
        </row>
        <row r="85">
          <cell r="X85" t="str">
            <v>AC990-TMB</v>
          </cell>
        </row>
        <row r="86">
          <cell r="X86" t="str">
            <v>AC990-TMB</v>
          </cell>
        </row>
        <row r="87">
          <cell r="X87" t="str">
            <v>AC990-TMB</v>
          </cell>
        </row>
        <row r="88">
          <cell r="X88" t="str">
            <v>AC990-TMB</v>
          </cell>
        </row>
        <row r="89">
          <cell r="X89" t="str">
            <v>AC990-TMB</v>
          </cell>
        </row>
        <row r="90">
          <cell r="X90" t="str">
            <v>AC990-TMB</v>
          </cell>
        </row>
        <row r="91">
          <cell r="X91" t="str">
            <v>AC990-TMB</v>
          </cell>
        </row>
        <row r="92">
          <cell r="X92" t="str">
            <v>AC990-TMB</v>
          </cell>
        </row>
        <row r="93">
          <cell r="X93" t="str">
            <v>AC990-TMB</v>
          </cell>
        </row>
        <row r="94">
          <cell r="X94" t="str">
            <v>AC990-TMB</v>
          </cell>
        </row>
        <row r="95">
          <cell r="X95" t="str">
            <v>AC990-TMB</v>
          </cell>
        </row>
        <row r="96">
          <cell r="X96" t="str">
            <v>AC990-TMB</v>
          </cell>
        </row>
        <row r="97">
          <cell r="X97" t="str">
            <v>AC990-TMB</v>
          </cell>
        </row>
        <row r="98">
          <cell r="X98" t="str">
            <v>AC990-TMB</v>
          </cell>
        </row>
        <row r="99">
          <cell r="X99" t="str">
            <v>AC990-TMB</v>
          </cell>
        </row>
        <row r="100">
          <cell r="X100" t="str">
            <v>AC990-TMB</v>
          </cell>
        </row>
        <row r="101">
          <cell r="X101" t="str">
            <v>AC990-TMB</v>
          </cell>
        </row>
        <row r="102">
          <cell r="X102" t="str">
            <v>AC990-TMB</v>
          </cell>
        </row>
        <row r="103">
          <cell r="X103" t="str">
            <v>AC990-TMB</v>
          </cell>
        </row>
        <row r="104">
          <cell r="X104" t="str">
            <v>AC990-TMB</v>
          </cell>
        </row>
        <row r="105">
          <cell r="X105" t="str">
            <v>AC990-TMB</v>
          </cell>
        </row>
        <row r="106">
          <cell r="X106" t="str">
            <v>AC990-TMB</v>
          </cell>
        </row>
        <row r="107">
          <cell r="X107" t="str">
            <v>AC990-TMB</v>
          </cell>
        </row>
        <row r="108">
          <cell r="X108" t="str">
            <v>AC990-TMB</v>
          </cell>
        </row>
        <row r="109">
          <cell r="X109" t="str">
            <v>AC990-TMB</v>
          </cell>
        </row>
        <row r="110">
          <cell r="X110" t="str">
            <v>AC990-TMB</v>
          </cell>
        </row>
        <row r="111">
          <cell r="X111" t="str">
            <v>AC990-TMB</v>
          </cell>
        </row>
        <row r="112">
          <cell r="X112" t="str">
            <v>AC990-TMB</v>
          </cell>
        </row>
        <row r="113">
          <cell r="X113" t="str">
            <v>AC990-TMB</v>
          </cell>
        </row>
        <row r="114">
          <cell r="X114" t="str">
            <v>AC990-TMB</v>
          </cell>
        </row>
        <row r="115">
          <cell r="X115" t="str">
            <v>AC990-TMB</v>
          </cell>
        </row>
        <row r="116">
          <cell r="X116" t="str">
            <v>AC990-TMB</v>
          </cell>
        </row>
        <row r="117">
          <cell r="X117" t="str">
            <v>AC990-TMB</v>
          </cell>
        </row>
        <row r="118">
          <cell r="X118" t="str">
            <v>AC990-TMB</v>
          </cell>
        </row>
        <row r="119">
          <cell r="X119" t="str">
            <v>AC990-TMB</v>
          </cell>
        </row>
        <row r="120">
          <cell r="X120" t="str">
            <v>AC990-TMB</v>
          </cell>
        </row>
        <row r="121">
          <cell r="X121" t="str">
            <v>AC990-TMB</v>
          </cell>
        </row>
        <row r="122">
          <cell r="X122" t="str">
            <v>AC990-TMB</v>
          </cell>
        </row>
        <row r="123">
          <cell r="X123" t="str">
            <v>AC990-TMB</v>
          </cell>
        </row>
        <row r="124">
          <cell r="X124" t="str">
            <v>AC990-TMB</v>
          </cell>
        </row>
        <row r="125">
          <cell r="X125" t="str">
            <v>AC990-TMB</v>
          </cell>
        </row>
        <row r="126">
          <cell r="X126" t="str">
            <v>AC990-TMB</v>
          </cell>
        </row>
        <row r="127">
          <cell r="X127" t="str">
            <v>AC990-TMB</v>
          </cell>
        </row>
        <row r="128">
          <cell r="X128" t="str">
            <v>AC990-TMB</v>
          </cell>
        </row>
        <row r="129">
          <cell r="X129" t="str">
            <v>AC990-TMB</v>
          </cell>
        </row>
        <row r="130">
          <cell r="X130" t="str">
            <v>AC990-TMB</v>
          </cell>
        </row>
        <row r="131">
          <cell r="X131" t="str">
            <v>AC990-TMB</v>
          </cell>
        </row>
        <row r="132">
          <cell r="X132" t="str">
            <v>AC990-TMB</v>
          </cell>
        </row>
        <row r="133">
          <cell r="X133" t="str">
            <v>AC990-TMB</v>
          </cell>
        </row>
        <row r="134">
          <cell r="X134" t="str">
            <v>AC990-TMB</v>
          </cell>
        </row>
        <row r="135">
          <cell r="X135" t="str">
            <v>AC990-TMB</v>
          </cell>
        </row>
        <row r="136">
          <cell r="X136" t="str">
            <v>AC990-TMB</v>
          </cell>
        </row>
        <row r="137">
          <cell r="X137" t="str">
            <v>AC990-TMB</v>
          </cell>
        </row>
        <row r="138">
          <cell r="X138" t="str">
            <v>AC990-TMB</v>
          </cell>
        </row>
        <row r="139">
          <cell r="X139" t="str">
            <v>AC990-TMB</v>
          </cell>
        </row>
        <row r="140">
          <cell r="X140" t="str">
            <v>AC990-TMB</v>
          </cell>
        </row>
        <row r="141">
          <cell r="X141" t="str">
            <v>AC990-TMB</v>
          </cell>
        </row>
        <row r="142">
          <cell r="X142" t="str">
            <v>AC990-TMB</v>
          </cell>
        </row>
        <row r="143">
          <cell r="X143" t="str">
            <v>AC990-TMB</v>
          </cell>
        </row>
        <row r="144">
          <cell r="X144" t="str">
            <v>AC990-TMB</v>
          </cell>
        </row>
        <row r="145">
          <cell r="X145" t="str">
            <v>AC990-TMB</v>
          </cell>
        </row>
        <row r="146">
          <cell r="X146" t="str">
            <v>AC990-TMB</v>
          </cell>
        </row>
        <row r="147">
          <cell r="X147" t="str">
            <v>AC990-TMB</v>
          </cell>
        </row>
        <row r="148">
          <cell r="X148" t="str">
            <v>AC990-TMB</v>
          </cell>
        </row>
        <row r="149">
          <cell r="X149" t="str">
            <v>AC990-TMB</v>
          </cell>
        </row>
        <row r="150">
          <cell r="X150" t="str">
            <v>AC990-TMB</v>
          </cell>
        </row>
        <row r="151">
          <cell r="X151" t="str">
            <v>AC990-TMB</v>
          </cell>
        </row>
        <row r="152">
          <cell r="X152" t="str">
            <v>AC990-TMB</v>
          </cell>
        </row>
        <row r="153">
          <cell r="X153" t="str">
            <v>AC990-TMB</v>
          </cell>
        </row>
        <row r="154">
          <cell r="X154" t="str">
            <v>AC990-TMB</v>
          </cell>
        </row>
        <row r="155">
          <cell r="X155" t="str">
            <v>AC990-TMB</v>
          </cell>
        </row>
        <row r="156">
          <cell r="X156" t="str">
            <v>AC990-TMB</v>
          </cell>
        </row>
        <row r="157">
          <cell r="X157" t="str">
            <v>AC990-TMB</v>
          </cell>
        </row>
        <row r="158">
          <cell r="X158" t="str">
            <v>AC990-TMB</v>
          </cell>
        </row>
        <row r="159">
          <cell r="X159" t="str">
            <v>AC990-TMB</v>
          </cell>
        </row>
        <row r="160">
          <cell r="X160" t="str">
            <v>AC990-TMB</v>
          </cell>
        </row>
        <row r="161">
          <cell r="X161" t="str">
            <v>AC990-TMB</v>
          </cell>
        </row>
        <row r="162">
          <cell r="X162" t="str">
            <v>AC990-TMB</v>
          </cell>
        </row>
        <row r="163">
          <cell r="X163" t="str">
            <v>AC990-TMB</v>
          </cell>
        </row>
        <row r="164">
          <cell r="X164" t="str">
            <v>AC990-TMB</v>
          </cell>
        </row>
        <row r="165">
          <cell r="X165" t="str">
            <v>AC990-TMB</v>
          </cell>
        </row>
        <row r="166">
          <cell r="X166" t="str">
            <v>AC990-TMB</v>
          </cell>
        </row>
        <row r="167">
          <cell r="X167" t="str">
            <v>AC990-TMB</v>
          </cell>
        </row>
        <row r="168">
          <cell r="X168" t="str">
            <v>AC990-TMB</v>
          </cell>
        </row>
        <row r="169">
          <cell r="X169" t="str">
            <v>AC990-TMB</v>
          </cell>
        </row>
        <row r="170">
          <cell r="X170" t="str">
            <v>AC990-TMB</v>
          </cell>
        </row>
        <row r="171">
          <cell r="X171" t="str">
            <v>AC990-TMB</v>
          </cell>
        </row>
        <row r="172">
          <cell r="X172" t="str">
            <v>AC990-TMB</v>
          </cell>
        </row>
        <row r="173">
          <cell r="X173" t="str">
            <v>AC990-TMB</v>
          </cell>
        </row>
        <row r="174">
          <cell r="X174" t="str">
            <v>AC990-TMB</v>
          </cell>
        </row>
        <row r="175">
          <cell r="X175" t="str">
            <v>AC990-TMB</v>
          </cell>
        </row>
        <row r="176">
          <cell r="X176" t="str">
            <v>AC990-TMB</v>
          </cell>
        </row>
        <row r="177">
          <cell r="X177" t="str">
            <v>AC990-TMB</v>
          </cell>
        </row>
        <row r="178">
          <cell r="X178" t="str">
            <v>AC990-TMB</v>
          </cell>
        </row>
        <row r="179">
          <cell r="X179" t="str">
            <v>AC990-TMB</v>
          </cell>
        </row>
        <row r="180">
          <cell r="X180" t="str">
            <v>AC990-TMB</v>
          </cell>
        </row>
        <row r="181">
          <cell r="X181" t="str">
            <v>AC990-TMB</v>
          </cell>
        </row>
        <row r="182">
          <cell r="X182" t="str">
            <v>AC990-TMB</v>
          </cell>
        </row>
        <row r="183">
          <cell r="X183" t="str">
            <v>AC990-TMB</v>
          </cell>
        </row>
        <row r="184">
          <cell r="X184" t="str">
            <v>AC990-TMB</v>
          </cell>
        </row>
        <row r="185">
          <cell r="X185" t="str">
            <v>AC990-TMB</v>
          </cell>
        </row>
        <row r="186">
          <cell r="X186" t="str">
            <v>AC990-TMB</v>
          </cell>
        </row>
        <row r="187">
          <cell r="X187" t="str">
            <v>AC990-TMB</v>
          </cell>
        </row>
        <row r="188">
          <cell r="X188" t="str">
            <v>AC990-TMB</v>
          </cell>
        </row>
        <row r="189">
          <cell r="X189" t="str">
            <v>AC990-TMB</v>
          </cell>
        </row>
        <row r="190">
          <cell r="X190" t="str">
            <v>AC990-TMB</v>
          </cell>
        </row>
        <row r="191">
          <cell r="X191" t="str">
            <v>AC990-TMB</v>
          </cell>
        </row>
        <row r="192">
          <cell r="X192" t="str">
            <v>AC990-TMB</v>
          </cell>
        </row>
        <row r="193">
          <cell r="X193" t="str">
            <v>AC990-TMB</v>
          </cell>
        </row>
        <row r="194">
          <cell r="X194" t="str">
            <v>AC990-TMB</v>
          </cell>
        </row>
        <row r="195">
          <cell r="X195" t="str">
            <v>AC990-TMB</v>
          </cell>
        </row>
        <row r="196">
          <cell r="X196" t="str">
            <v>AC990-TMB</v>
          </cell>
        </row>
        <row r="197">
          <cell r="X197" t="str">
            <v>AC990-TMB</v>
          </cell>
        </row>
        <row r="198">
          <cell r="X198" t="str">
            <v>AC990-TMB</v>
          </cell>
        </row>
        <row r="199">
          <cell r="X199" t="str">
            <v>AC990-TMB</v>
          </cell>
        </row>
        <row r="200">
          <cell r="X200" t="str">
            <v>AC990-TMB</v>
          </cell>
        </row>
        <row r="201">
          <cell r="X201" t="str">
            <v>AC990-TMB</v>
          </cell>
        </row>
        <row r="202">
          <cell r="X202" t="str">
            <v>AC990-TMB</v>
          </cell>
        </row>
        <row r="203">
          <cell r="X203" t="str">
            <v>AC990-TMB</v>
          </cell>
        </row>
        <row r="204">
          <cell r="X204" t="str">
            <v>AC990-TMB</v>
          </cell>
        </row>
        <row r="205">
          <cell r="X205" t="str">
            <v>AC990-TMB</v>
          </cell>
        </row>
        <row r="206">
          <cell r="X206" t="str">
            <v>AC990-TMB</v>
          </cell>
        </row>
        <row r="207">
          <cell r="X207" t="str">
            <v>AC990-TMB</v>
          </cell>
        </row>
        <row r="208">
          <cell r="X208" t="str">
            <v>AC990-TMB</v>
          </cell>
        </row>
        <row r="209">
          <cell r="X209" t="str">
            <v>AC990-TMB</v>
          </cell>
        </row>
        <row r="210">
          <cell r="X210" t="str">
            <v>AC990-TMB</v>
          </cell>
        </row>
        <row r="211">
          <cell r="X211" t="str">
            <v>AC990-TMB</v>
          </cell>
        </row>
        <row r="212">
          <cell r="X212" t="str">
            <v>AC990-TMB</v>
          </cell>
        </row>
        <row r="213">
          <cell r="X213" t="str">
            <v>AC990-TMB</v>
          </cell>
        </row>
        <row r="214">
          <cell r="X214" t="str">
            <v>AC990-TMB</v>
          </cell>
        </row>
        <row r="215">
          <cell r="X215" t="str">
            <v>AC990-TMB</v>
          </cell>
        </row>
        <row r="216">
          <cell r="X216" t="str">
            <v>AC990-TMB</v>
          </cell>
        </row>
        <row r="217">
          <cell r="X217" t="str">
            <v>AC990-TMB</v>
          </cell>
        </row>
        <row r="218">
          <cell r="X218" t="str">
            <v>AC990-TMB</v>
          </cell>
        </row>
        <row r="219">
          <cell r="X219" t="str">
            <v>AC990-TMB</v>
          </cell>
        </row>
        <row r="220">
          <cell r="X220" t="str">
            <v>AC990-TMB</v>
          </cell>
        </row>
        <row r="221">
          <cell r="X221" t="str">
            <v>AC990-TMB</v>
          </cell>
        </row>
        <row r="222">
          <cell r="X222" t="str">
            <v>AC990-TMB</v>
          </cell>
        </row>
        <row r="223">
          <cell r="X223" t="str">
            <v>AC990-TMB</v>
          </cell>
        </row>
        <row r="224">
          <cell r="X224" t="str">
            <v>AC990-TMB</v>
          </cell>
        </row>
        <row r="225">
          <cell r="X225" t="str">
            <v>AC990-TMB</v>
          </cell>
        </row>
        <row r="226">
          <cell r="X226" t="str">
            <v>AC990-TMB</v>
          </cell>
        </row>
        <row r="227">
          <cell r="X227" t="str">
            <v>AC990-TMB</v>
          </cell>
        </row>
        <row r="228">
          <cell r="X228" t="str">
            <v>AC990-TMB</v>
          </cell>
        </row>
        <row r="229">
          <cell r="X229" t="str">
            <v>AC990-TMB</v>
          </cell>
        </row>
        <row r="230">
          <cell r="X230" t="str">
            <v>AC990-TMB</v>
          </cell>
        </row>
        <row r="231">
          <cell r="X231" t="str">
            <v>AC990-TMB</v>
          </cell>
        </row>
        <row r="232">
          <cell r="X232" t="str">
            <v>AC990-TMB</v>
          </cell>
        </row>
        <row r="233">
          <cell r="X233" t="str">
            <v>AC990-TMB</v>
          </cell>
        </row>
        <row r="234">
          <cell r="X234" t="str">
            <v>AC990-TMB</v>
          </cell>
        </row>
        <row r="235">
          <cell r="X235" t="str">
            <v>AC990-TMB</v>
          </cell>
        </row>
        <row r="236">
          <cell r="X236" t="str">
            <v>AC990-TMB</v>
          </cell>
        </row>
        <row r="237">
          <cell r="X237" t="str">
            <v>AC990-TMB</v>
          </cell>
        </row>
        <row r="238">
          <cell r="X238" t="str">
            <v>AC990-TMB</v>
          </cell>
        </row>
        <row r="239">
          <cell r="X239" t="str">
            <v>AC990-TMB</v>
          </cell>
        </row>
        <row r="240">
          <cell r="X240" t="str">
            <v>AC990-TMB</v>
          </cell>
        </row>
        <row r="241">
          <cell r="X241" t="str">
            <v>AC990-TMB</v>
          </cell>
        </row>
        <row r="242">
          <cell r="X242" t="str">
            <v>AC990-TMB</v>
          </cell>
        </row>
        <row r="243">
          <cell r="X243" t="str">
            <v>AC990-TMB</v>
          </cell>
        </row>
        <row r="244">
          <cell r="X244" t="str">
            <v>AC990-TMB</v>
          </cell>
        </row>
        <row r="245">
          <cell r="X245" t="str">
            <v>AC990-TMB</v>
          </cell>
        </row>
        <row r="246">
          <cell r="X246" t="str">
            <v>AC990-TMB</v>
          </cell>
        </row>
        <row r="247">
          <cell r="X247" t="str">
            <v>AC990-TMB</v>
          </cell>
        </row>
        <row r="248">
          <cell r="X248" t="str">
            <v>AC990-TMB</v>
          </cell>
        </row>
        <row r="249">
          <cell r="X249" t="str">
            <v>AC990-TMB</v>
          </cell>
        </row>
        <row r="250">
          <cell r="X250" t="str">
            <v>AC990-TMB</v>
          </cell>
        </row>
        <row r="251">
          <cell r="X251" t="str">
            <v>AC990-TMB</v>
          </cell>
        </row>
        <row r="252">
          <cell r="X252" t="str">
            <v>AC990-TMB</v>
          </cell>
        </row>
        <row r="253">
          <cell r="X253" t="str">
            <v>AC990-TMB</v>
          </cell>
        </row>
        <row r="254">
          <cell r="X254" t="str">
            <v>AC990-TMB</v>
          </cell>
        </row>
        <row r="255">
          <cell r="X255" t="str">
            <v>AC990-TMB</v>
          </cell>
        </row>
        <row r="256">
          <cell r="X256" t="str">
            <v>AC990-TMB</v>
          </cell>
        </row>
        <row r="257">
          <cell r="X257" t="str">
            <v>AC990-TMB</v>
          </cell>
        </row>
        <row r="258">
          <cell r="X258" t="str">
            <v>AC990-TMB</v>
          </cell>
        </row>
        <row r="259">
          <cell r="X259" t="str">
            <v>AC990-TMB</v>
          </cell>
        </row>
        <row r="260">
          <cell r="X260" t="str">
            <v>AC990-TMB</v>
          </cell>
        </row>
        <row r="261">
          <cell r="X261" t="str">
            <v>AC990-TMB</v>
          </cell>
        </row>
        <row r="262">
          <cell r="X262" t="str">
            <v>AC990-TMB</v>
          </cell>
        </row>
        <row r="263">
          <cell r="X263" t="str">
            <v>AC990-TMB</v>
          </cell>
        </row>
        <row r="264">
          <cell r="X264" t="str">
            <v>AC990-TMB</v>
          </cell>
        </row>
        <row r="265">
          <cell r="X265" t="str">
            <v>AC990-TMB</v>
          </cell>
        </row>
        <row r="266">
          <cell r="X266" t="str">
            <v>AC990-TMB</v>
          </cell>
        </row>
        <row r="267">
          <cell r="X267" t="str">
            <v>AC990-TMB</v>
          </cell>
        </row>
        <row r="268">
          <cell r="X268" t="str">
            <v>AC990-TMB</v>
          </cell>
        </row>
        <row r="269">
          <cell r="X269" t="str">
            <v>AC990-TMB</v>
          </cell>
        </row>
        <row r="270">
          <cell r="X270" t="str">
            <v>AC990-TMB</v>
          </cell>
        </row>
        <row r="271">
          <cell r="X271" t="str">
            <v>AC990-TMB</v>
          </cell>
        </row>
        <row r="272">
          <cell r="X272" t="str">
            <v>AC990-TMB</v>
          </cell>
        </row>
        <row r="273">
          <cell r="X273" t="str">
            <v>AC990-TMB</v>
          </cell>
        </row>
        <row r="274">
          <cell r="X274" t="str">
            <v>AC990-TMB</v>
          </cell>
        </row>
        <row r="275">
          <cell r="X275" t="str">
            <v>AC990-TMB</v>
          </cell>
        </row>
        <row r="276">
          <cell r="X276" t="str">
            <v>AC990-TMB</v>
          </cell>
        </row>
        <row r="277">
          <cell r="X277" t="str">
            <v>AC990-TMB</v>
          </cell>
        </row>
        <row r="278">
          <cell r="X278" t="str">
            <v>AC990-TMB</v>
          </cell>
        </row>
        <row r="279">
          <cell r="X279" t="str">
            <v>AC990-TMB</v>
          </cell>
        </row>
        <row r="280">
          <cell r="X280" t="str">
            <v>AC990-TMB</v>
          </cell>
        </row>
        <row r="281">
          <cell r="X281" t="str">
            <v>AC990-TMB</v>
          </cell>
        </row>
        <row r="282">
          <cell r="X282" t="str">
            <v>AC990-TMB</v>
          </cell>
        </row>
        <row r="283">
          <cell r="X283" t="str">
            <v>AC990-TMB</v>
          </cell>
        </row>
        <row r="284">
          <cell r="X284" t="str">
            <v>AC990-TMB</v>
          </cell>
        </row>
        <row r="285">
          <cell r="X285" t="str">
            <v>AC990-TMB</v>
          </cell>
        </row>
        <row r="286">
          <cell r="X286" t="str">
            <v>AC990-TMB</v>
          </cell>
        </row>
        <row r="287">
          <cell r="X287" t="str">
            <v>AC990-TMB</v>
          </cell>
        </row>
        <row r="288">
          <cell r="X288" t="str">
            <v>AC990-TMB</v>
          </cell>
        </row>
        <row r="289">
          <cell r="X289" t="str">
            <v>AC990-TMB</v>
          </cell>
        </row>
        <row r="290">
          <cell r="X290" t="str">
            <v>AUMARK198</v>
          </cell>
        </row>
        <row r="291">
          <cell r="X291" t="str">
            <v>AUMARK198</v>
          </cell>
        </row>
        <row r="292">
          <cell r="X292" t="str">
            <v>AUMARK198</v>
          </cell>
        </row>
        <row r="293">
          <cell r="X293" t="str">
            <v>AUMARK198</v>
          </cell>
        </row>
        <row r="294">
          <cell r="X294" t="str">
            <v>AUMARK198</v>
          </cell>
        </row>
        <row r="295">
          <cell r="X295" t="str">
            <v>AUMARK198</v>
          </cell>
        </row>
        <row r="296">
          <cell r="X296" t="str">
            <v>AUMARK198</v>
          </cell>
        </row>
        <row r="297">
          <cell r="X297" t="str">
            <v>AUMARK198</v>
          </cell>
        </row>
        <row r="298">
          <cell r="X298" t="str">
            <v>AUMARK198</v>
          </cell>
        </row>
        <row r="299">
          <cell r="X299" t="str">
            <v>AUMARK198</v>
          </cell>
        </row>
        <row r="300">
          <cell r="X300" t="str">
            <v>AUMARK198</v>
          </cell>
        </row>
        <row r="301">
          <cell r="X301" t="str">
            <v>AUMARK198</v>
          </cell>
        </row>
        <row r="302">
          <cell r="X302" t="str">
            <v>AUMARK198</v>
          </cell>
        </row>
        <row r="303">
          <cell r="X303" t="str">
            <v>AUMARK198</v>
          </cell>
        </row>
        <row r="304">
          <cell r="X304" t="str">
            <v>AUMARK198</v>
          </cell>
        </row>
        <row r="305">
          <cell r="X305" t="str">
            <v>AUMARK198</v>
          </cell>
        </row>
        <row r="306">
          <cell r="X306" t="str">
            <v>AUMARK198</v>
          </cell>
        </row>
        <row r="307">
          <cell r="X307" t="str">
            <v>AUMARK198</v>
          </cell>
        </row>
        <row r="308">
          <cell r="X308" t="str">
            <v>AUMARK198</v>
          </cell>
        </row>
        <row r="309">
          <cell r="X309" t="str">
            <v>AUMARK198</v>
          </cell>
        </row>
        <row r="310">
          <cell r="X310" t="str">
            <v>AUMARK198</v>
          </cell>
        </row>
        <row r="311">
          <cell r="X311" t="str">
            <v>AUMARK198</v>
          </cell>
        </row>
        <row r="312">
          <cell r="X312" t="str">
            <v>AUMARK198</v>
          </cell>
        </row>
        <row r="313">
          <cell r="X313" t="str">
            <v>AUMARK198</v>
          </cell>
        </row>
        <row r="314">
          <cell r="X314" t="str">
            <v>AUMARK198</v>
          </cell>
        </row>
        <row r="315">
          <cell r="X315" t="str">
            <v>AUMARK198</v>
          </cell>
        </row>
        <row r="316">
          <cell r="X316" t="str">
            <v>AUMARK198</v>
          </cell>
        </row>
        <row r="317">
          <cell r="X317" t="str">
            <v>AUMARK198</v>
          </cell>
        </row>
        <row r="318">
          <cell r="X318" t="str">
            <v>AUMARK198</v>
          </cell>
        </row>
        <row r="319">
          <cell r="X319" t="str">
            <v>AUMARK198</v>
          </cell>
        </row>
        <row r="320">
          <cell r="X320" t="str">
            <v>AUMARK198</v>
          </cell>
        </row>
        <row r="321">
          <cell r="X321" t="str">
            <v>AUMARK198</v>
          </cell>
        </row>
        <row r="322">
          <cell r="X322" t="str">
            <v>AUMARK198</v>
          </cell>
        </row>
        <row r="323">
          <cell r="X323" t="str">
            <v>OLLIN250</v>
          </cell>
        </row>
        <row r="324">
          <cell r="X324" t="str">
            <v>OLLIN250</v>
          </cell>
        </row>
        <row r="325">
          <cell r="X325" t="str">
            <v>OLLIN250</v>
          </cell>
        </row>
        <row r="326">
          <cell r="X326" t="str">
            <v>OLLIN250</v>
          </cell>
        </row>
        <row r="327">
          <cell r="X327" t="str">
            <v>OLLIN250</v>
          </cell>
        </row>
        <row r="328">
          <cell r="X328" t="str">
            <v>OLLIN250</v>
          </cell>
        </row>
        <row r="329">
          <cell r="X329" t="str">
            <v>OLLIN250</v>
          </cell>
        </row>
        <row r="330">
          <cell r="X330" t="str">
            <v>OLLIN250</v>
          </cell>
        </row>
        <row r="331">
          <cell r="X331" t="str">
            <v>OLLIN250</v>
          </cell>
        </row>
        <row r="332">
          <cell r="X332" t="str">
            <v>OLLIN250</v>
          </cell>
        </row>
        <row r="333">
          <cell r="X333" t="str">
            <v>OLLIN250</v>
          </cell>
        </row>
        <row r="334">
          <cell r="X334" t="str">
            <v>OLLIN250</v>
          </cell>
        </row>
        <row r="335">
          <cell r="X335" t="str">
            <v>AUMARK198</v>
          </cell>
        </row>
        <row r="336">
          <cell r="X336" t="str">
            <v>AUMARK198</v>
          </cell>
        </row>
        <row r="337">
          <cell r="X337" t="str">
            <v>AUMARK198</v>
          </cell>
        </row>
        <row r="338">
          <cell r="X338" t="str">
            <v>AUMARK198</v>
          </cell>
        </row>
        <row r="339">
          <cell r="X339" t="str">
            <v>AUMARK198</v>
          </cell>
        </row>
        <row r="340">
          <cell r="X340" t="str">
            <v>AUMARK198</v>
          </cell>
        </row>
        <row r="341">
          <cell r="X341" t="str">
            <v>AUMARK198</v>
          </cell>
        </row>
        <row r="342">
          <cell r="X342" t="str">
            <v>AUMARK198</v>
          </cell>
        </row>
        <row r="343">
          <cell r="X343" t="str">
            <v>AUMARK198</v>
          </cell>
        </row>
        <row r="344">
          <cell r="X344" t="str">
            <v>AUMARK198</v>
          </cell>
        </row>
        <row r="345">
          <cell r="X345" t="str">
            <v>AUMARK198</v>
          </cell>
        </row>
        <row r="346">
          <cell r="X346" t="str">
            <v>AUMARK198</v>
          </cell>
        </row>
        <row r="347">
          <cell r="X347" t="str">
            <v>AUMARK198</v>
          </cell>
        </row>
        <row r="348">
          <cell r="X348" t="str">
            <v>AUMARK198</v>
          </cell>
        </row>
        <row r="349">
          <cell r="X349" t="str">
            <v>AUMARK198</v>
          </cell>
        </row>
        <row r="350">
          <cell r="X350" t="str">
            <v>AUMARK198</v>
          </cell>
        </row>
        <row r="351">
          <cell r="X351" t="str">
            <v>AUMARK198</v>
          </cell>
        </row>
        <row r="352">
          <cell r="X352" t="str">
            <v>AUMARK198</v>
          </cell>
        </row>
        <row r="353">
          <cell r="X353" t="str">
            <v>AUMARK198</v>
          </cell>
        </row>
        <row r="354">
          <cell r="X354" t="str">
            <v>AUMARK198</v>
          </cell>
        </row>
        <row r="355">
          <cell r="X355" t="str">
            <v>AUMARK198</v>
          </cell>
        </row>
        <row r="356">
          <cell r="X356" t="str">
            <v>AUMARK198</v>
          </cell>
        </row>
        <row r="357">
          <cell r="X357" t="str">
            <v>AUMARK198</v>
          </cell>
        </row>
        <row r="358">
          <cell r="X358" t="str">
            <v>AUMARK198</v>
          </cell>
        </row>
        <row r="359">
          <cell r="X359" t="str">
            <v>AUMARK198</v>
          </cell>
        </row>
        <row r="360">
          <cell r="X360" t="str">
            <v>AUMARK198</v>
          </cell>
        </row>
        <row r="361">
          <cell r="X361" t="str">
            <v>AUMARK198</v>
          </cell>
        </row>
        <row r="362">
          <cell r="X362" t="str">
            <v>AUMARK198</v>
          </cell>
        </row>
        <row r="363">
          <cell r="X363" t="str">
            <v>AUMARK198</v>
          </cell>
        </row>
        <row r="364">
          <cell r="X364" t="str">
            <v>AUMARK198</v>
          </cell>
        </row>
        <row r="365">
          <cell r="X365" t="str">
            <v>AUMARK198</v>
          </cell>
        </row>
        <row r="366">
          <cell r="X366" t="str">
            <v>AUMARK198</v>
          </cell>
        </row>
        <row r="367">
          <cell r="X367" t="str">
            <v>AUMARK198</v>
          </cell>
        </row>
        <row r="368">
          <cell r="X368" t="str">
            <v>AUMARK198</v>
          </cell>
        </row>
        <row r="369">
          <cell r="X369" t="str">
            <v>AUMARK198</v>
          </cell>
        </row>
        <row r="370">
          <cell r="X370" t="str">
            <v>AUMARK198</v>
          </cell>
        </row>
        <row r="371">
          <cell r="X371" t="str">
            <v>AUMARK198</v>
          </cell>
        </row>
        <row r="372">
          <cell r="X372" t="str">
            <v>OLLIN250</v>
          </cell>
        </row>
        <row r="373">
          <cell r="X373" t="str">
            <v>OLLIN250</v>
          </cell>
        </row>
        <row r="374">
          <cell r="X374" t="str">
            <v>OLLIN250</v>
          </cell>
        </row>
        <row r="375">
          <cell r="X375" t="str">
            <v>OLLIN250</v>
          </cell>
        </row>
        <row r="376">
          <cell r="X376" t="str">
            <v>OLLIN250</v>
          </cell>
        </row>
        <row r="377">
          <cell r="X377" t="str">
            <v>OLLIN250</v>
          </cell>
        </row>
        <row r="378">
          <cell r="X378" t="str">
            <v>OLLIN250</v>
          </cell>
        </row>
        <row r="379">
          <cell r="X379" t="str">
            <v>OLLIN250</v>
          </cell>
        </row>
        <row r="380">
          <cell r="X380" t="str">
            <v>OLLIN250</v>
          </cell>
        </row>
        <row r="381">
          <cell r="X381" t="str">
            <v>OLLIN250</v>
          </cell>
        </row>
        <row r="382">
          <cell r="X382" t="str">
            <v>OLLIN250</v>
          </cell>
        </row>
        <row r="383">
          <cell r="X383" t="str">
            <v>OLLIN250</v>
          </cell>
        </row>
        <row r="404">
          <cell r="X404" t="str">
            <v>AUMARK198</v>
          </cell>
        </row>
        <row r="405">
          <cell r="X405" t="str">
            <v>AUMARK198</v>
          </cell>
        </row>
        <row r="406">
          <cell r="X406" t="str">
            <v>AUMARK198</v>
          </cell>
        </row>
        <row r="407">
          <cell r="X407" t="str">
            <v>AUMARK198</v>
          </cell>
        </row>
        <row r="408">
          <cell r="X408" t="str">
            <v>AUMARK198</v>
          </cell>
        </row>
        <row r="409">
          <cell r="X409" t="str">
            <v>AUMARK198</v>
          </cell>
        </row>
        <row r="410">
          <cell r="X410" t="str">
            <v>AUMARK198</v>
          </cell>
        </row>
        <row r="411">
          <cell r="X411" t="str">
            <v>AUMARK198</v>
          </cell>
        </row>
        <row r="412">
          <cell r="X412" t="str">
            <v>AUMARK198</v>
          </cell>
        </row>
        <row r="413">
          <cell r="X413" t="str">
            <v>AUMARK198</v>
          </cell>
        </row>
        <row r="414">
          <cell r="X414" t="str">
            <v>AUMARK198</v>
          </cell>
        </row>
        <row r="415">
          <cell r="X415" t="str">
            <v>AUMARK198</v>
          </cell>
        </row>
        <row r="416">
          <cell r="X416" t="str">
            <v>AUMARK198</v>
          </cell>
        </row>
        <row r="417">
          <cell r="X417" t="str">
            <v>AUMARK198</v>
          </cell>
        </row>
        <row r="418">
          <cell r="X418" t="str">
            <v>AUMARK198</v>
          </cell>
        </row>
        <row r="419">
          <cell r="X419" t="str">
            <v>AUMARK198</v>
          </cell>
        </row>
        <row r="420">
          <cell r="X420" t="str">
            <v>AUMARK198</v>
          </cell>
        </row>
        <row r="421">
          <cell r="X421" t="str">
            <v>AUMARK198</v>
          </cell>
        </row>
        <row r="422">
          <cell r="X422" t="str">
            <v>AUMARK198</v>
          </cell>
        </row>
        <row r="423">
          <cell r="X423" t="str">
            <v>AUMARK198</v>
          </cell>
        </row>
        <row r="424">
          <cell r="X424" t="str">
            <v>AUMARK198</v>
          </cell>
        </row>
        <row r="425">
          <cell r="X425" t="str">
            <v>AUMARK198</v>
          </cell>
        </row>
        <row r="426">
          <cell r="X426" t="str">
            <v>AUMARK198</v>
          </cell>
        </row>
        <row r="427">
          <cell r="X427" t="str">
            <v>AUMARK198</v>
          </cell>
        </row>
        <row r="428">
          <cell r="X428" t="str">
            <v>AUMARK198</v>
          </cell>
        </row>
        <row r="429">
          <cell r="X429" t="str">
            <v>AUMARK198</v>
          </cell>
        </row>
        <row r="430">
          <cell r="X430" t="str">
            <v>AUMARK198</v>
          </cell>
        </row>
        <row r="431">
          <cell r="X431" t="str">
            <v>AUMARK198</v>
          </cell>
        </row>
        <row r="432">
          <cell r="X432" t="str">
            <v>AUMARK198</v>
          </cell>
        </row>
        <row r="433">
          <cell r="X433" t="str">
            <v>AUMARK198</v>
          </cell>
        </row>
        <row r="434">
          <cell r="X434" t="str">
            <v>AUMARK198</v>
          </cell>
        </row>
        <row r="435">
          <cell r="X435" t="str">
            <v>AUMARK198</v>
          </cell>
        </row>
        <row r="436">
          <cell r="X436" t="str">
            <v>AUMARK198</v>
          </cell>
        </row>
        <row r="437">
          <cell r="X437" t="str">
            <v>AUMARK198</v>
          </cell>
        </row>
        <row r="438">
          <cell r="X438" t="str">
            <v>AUMARK198</v>
          </cell>
        </row>
        <row r="439">
          <cell r="X439" t="str">
            <v>AUMARK198</v>
          </cell>
        </row>
        <row r="440">
          <cell r="X440" t="str">
            <v>AUMARK198</v>
          </cell>
        </row>
        <row r="441">
          <cell r="X441" t="str">
            <v>AUMARK198</v>
          </cell>
        </row>
        <row r="442">
          <cell r="X442" t="str">
            <v>AUMARK198</v>
          </cell>
        </row>
        <row r="443">
          <cell r="X443" t="str">
            <v>AUMARK198</v>
          </cell>
        </row>
        <row r="444">
          <cell r="X444" t="str">
            <v>AUMARK198</v>
          </cell>
        </row>
        <row r="445">
          <cell r="X445" t="str">
            <v>AUMARK198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S"/>
      <sheetName val="DANH MUC"/>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KHÁCH"/>
      <sheetName val="CTY KÍNH "/>
      <sheetName val="NHÀ MÁY NỘI THẤT"/>
      <sheetName val="CTY NHỰA THACO"/>
      <sheetName val="CTY LINH KIỆN COMPOSITE"/>
      <sheetName val="AUTOCOM CL"/>
      <sheetName val="VINA MAZDA CL"/>
      <sheetName val="VTĐB CL"/>
      <sheetName val="VTB CL"/>
      <sheetName val="VTGNPP CV- CL"/>
      <sheetName val="CTY ĐIỆN LẠNH"/>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TRUYỀN THÔNG ĐA PHƯƠNG TIỆN"/>
      <sheetName val="huy sin"/>
      <sheetName val="huy sim(2)"/>
      <sheetName val="VPTQ"/>
      <sheetName val="ĐQM"/>
      <sheetName val="BMW LONG BIÊN"/>
      <sheetName val="BMW PMH"/>
      <sheetName val="LONG AN"/>
      <sheetName val="NÔNG NGHIỆP"/>
      <sheetName val="Sheet1"/>
    </sheetNames>
    <sheetDataSet>
      <sheetData sheetId="0" refreshError="1"/>
      <sheetData sheetId="1" refreshError="1"/>
      <sheetData sheetId="2" refreshError="1"/>
      <sheetData sheetId="3" refreshError="1"/>
      <sheetData sheetId="4" refreshError="1"/>
      <sheetData sheetId="5" refreshError="1">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901878118</v>
          </cell>
          <cell r="J2">
            <v>44545</v>
          </cell>
          <cell r="K2">
            <v>0</v>
          </cell>
          <cell r="L2">
            <v>4455</v>
          </cell>
          <cell r="M2">
            <v>0</v>
          </cell>
          <cell r="N2">
            <v>0</v>
          </cell>
          <cell r="O2">
            <v>49000</v>
          </cell>
          <cell r="P2">
            <v>49000</v>
          </cell>
        </row>
        <row r="3">
          <cell r="G3">
            <v>902993299</v>
          </cell>
          <cell r="J3">
            <v>226363.18</v>
          </cell>
          <cell r="K3">
            <v>20373</v>
          </cell>
          <cell r="L3">
            <v>20598.82</v>
          </cell>
          <cell r="M3">
            <v>0</v>
          </cell>
          <cell r="N3">
            <v>0</v>
          </cell>
          <cell r="O3">
            <v>226589</v>
          </cell>
          <cell r="P3">
            <v>226589</v>
          </cell>
        </row>
        <row r="4">
          <cell r="G4">
            <v>903407378</v>
          </cell>
          <cell r="J4">
            <v>44545</v>
          </cell>
          <cell r="K4">
            <v>0</v>
          </cell>
          <cell r="L4">
            <v>4455</v>
          </cell>
          <cell r="M4">
            <v>0</v>
          </cell>
          <cell r="N4">
            <v>0</v>
          </cell>
          <cell r="O4">
            <v>49000</v>
          </cell>
          <cell r="P4">
            <v>49000</v>
          </cell>
        </row>
        <row r="5">
          <cell r="G5">
            <v>903796800</v>
          </cell>
          <cell r="J5">
            <v>57053</v>
          </cell>
          <cell r="K5">
            <v>5135</v>
          </cell>
          <cell r="L5">
            <v>5192</v>
          </cell>
          <cell r="M5">
            <v>0</v>
          </cell>
          <cell r="N5">
            <v>0</v>
          </cell>
          <cell r="O5">
            <v>57110</v>
          </cell>
          <cell r="P5">
            <v>57110</v>
          </cell>
        </row>
        <row r="6">
          <cell r="G6">
            <v>906877667</v>
          </cell>
          <cell r="J6">
            <v>44545</v>
          </cell>
          <cell r="K6">
            <v>0</v>
          </cell>
          <cell r="L6">
            <v>4455</v>
          </cell>
          <cell r="M6">
            <v>0</v>
          </cell>
          <cell r="N6">
            <v>0</v>
          </cell>
          <cell r="O6">
            <v>49000</v>
          </cell>
          <cell r="P6">
            <v>49000</v>
          </cell>
        </row>
        <row r="7">
          <cell r="G7">
            <v>908635555</v>
          </cell>
          <cell r="J7">
            <v>52726.82</v>
          </cell>
          <cell r="K7">
            <v>52726.82</v>
          </cell>
          <cell r="L7">
            <v>0</v>
          </cell>
          <cell r="M7">
            <v>0</v>
          </cell>
          <cell r="N7">
            <v>0</v>
          </cell>
          <cell r="O7">
            <v>0</v>
          </cell>
          <cell r="P7">
            <v>0</v>
          </cell>
        </row>
        <row r="8">
          <cell r="G8">
            <v>908826231</v>
          </cell>
          <cell r="J8">
            <v>393136.44</v>
          </cell>
          <cell r="K8">
            <v>393136.44</v>
          </cell>
          <cell r="L8">
            <v>0</v>
          </cell>
          <cell r="M8">
            <v>0</v>
          </cell>
          <cell r="N8">
            <v>0</v>
          </cell>
          <cell r="O8">
            <v>0</v>
          </cell>
          <cell r="P8">
            <v>0</v>
          </cell>
        </row>
        <row r="9">
          <cell r="G9">
            <v>909105338</v>
          </cell>
          <cell r="J9">
            <v>300317</v>
          </cell>
          <cell r="K9">
            <v>0</v>
          </cell>
          <cell r="L9">
            <v>30032</v>
          </cell>
          <cell r="M9">
            <v>0</v>
          </cell>
          <cell r="N9">
            <v>0</v>
          </cell>
          <cell r="O9">
            <v>330349</v>
          </cell>
          <cell r="P9">
            <v>330349</v>
          </cell>
        </row>
        <row r="10">
          <cell r="G10">
            <v>909273330</v>
          </cell>
          <cell r="J10">
            <v>52579</v>
          </cell>
          <cell r="K10">
            <v>0</v>
          </cell>
          <cell r="L10">
            <v>5258</v>
          </cell>
          <cell r="M10">
            <v>0</v>
          </cell>
          <cell r="N10">
            <v>0</v>
          </cell>
          <cell r="O10">
            <v>57837</v>
          </cell>
          <cell r="P10">
            <v>57837</v>
          </cell>
        </row>
        <row r="11">
          <cell r="G11">
            <v>909331800</v>
          </cell>
          <cell r="J11">
            <v>44545</v>
          </cell>
          <cell r="K11">
            <v>0</v>
          </cell>
          <cell r="L11">
            <v>4455</v>
          </cell>
          <cell r="M11">
            <v>0</v>
          </cell>
          <cell r="N11">
            <v>0</v>
          </cell>
          <cell r="O11">
            <v>49000</v>
          </cell>
          <cell r="P11">
            <v>49000</v>
          </cell>
        </row>
        <row r="12">
          <cell r="G12">
            <v>909728118</v>
          </cell>
          <cell r="J12">
            <v>237272.27</v>
          </cell>
          <cell r="K12">
            <v>21355</v>
          </cell>
          <cell r="L12">
            <v>21591.73</v>
          </cell>
          <cell r="M12">
            <v>0</v>
          </cell>
          <cell r="N12">
            <v>0</v>
          </cell>
          <cell r="O12">
            <v>237509</v>
          </cell>
          <cell r="P12">
            <v>237509</v>
          </cell>
        </row>
        <row r="13">
          <cell r="G13">
            <v>933800236</v>
          </cell>
          <cell r="J13">
            <v>425647.42</v>
          </cell>
          <cell r="K13">
            <v>86356</v>
          </cell>
          <cell r="L13">
            <v>33929.58</v>
          </cell>
          <cell r="M13">
            <v>0</v>
          </cell>
          <cell r="N13">
            <v>0</v>
          </cell>
          <cell r="O13">
            <v>373221</v>
          </cell>
          <cell r="P13">
            <v>373221</v>
          </cell>
        </row>
        <row r="14">
          <cell r="G14">
            <v>933800456</v>
          </cell>
          <cell r="J14">
            <v>1268248.8899999999</v>
          </cell>
          <cell r="K14">
            <v>563334.44999999995</v>
          </cell>
          <cell r="L14">
            <v>70491.56</v>
          </cell>
          <cell r="M14">
            <v>0</v>
          </cell>
          <cell r="N14">
            <v>0</v>
          </cell>
          <cell r="O14">
            <v>775406</v>
          </cell>
          <cell r="P14">
            <v>775406</v>
          </cell>
        </row>
        <row r="15">
          <cell r="G15">
            <v>933800789</v>
          </cell>
          <cell r="J15">
            <v>1592504.78</v>
          </cell>
          <cell r="K15">
            <v>602526.44999999995</v>
          </cell>
          <cell r="L15">
            <v>98997.67</v>
          </cell>
          <cell r="M15">
            <v>0</v>
          </cell>
          <cell r="N15">
            <v>0</v>
          </cell>
          <cell r="O15">
            <v>1088976</v>
          </cell>
          <cell r="P15">
            <v>1088976</v>
          </cell>
        </row>
        <row r="16">
          <cell r="G16">
            <v>933800888</v>
          </cell>
          <cell r="J16">
            <v>216316.76</v>
          </cell>
          <cell r="K16">
            <v>216316.76</v>
          </cell>
          <cell r="L16">
            <v>0</v>
          </cell>
          <cell r="M16">
            <v>0</v>
          </cell>
          <cell r="N16">
            <v>-1</v>
          </cell>
          <cell r="O16">
            <v>0</v>
          </cell>
          <cell r="P16">
            <v>-1</v>
          </cell>
        </row>
        <row r="17">
          <cell r="G17">
            <v>933800999</v>
          </cell>
          <cell r="J17">
            <v>1857923.6300000001</v>
          </cell>
          <cell r="K17">
            <v>628897.44999999995</v>
          </cell>
          <cell r="L17">
            <v>122902.82</v>
          </cell>
          <cell r="M17">
            <v>0</v>
          </cell>
          <cell r="N17">
            <v>0</v>
          </cell>
          <cell r="O17">
            <v>1351929</v>
          </cell>
          <cell r="P17">
            <v>1351929</v>
          </cell>
        </row>
        <row r="18">
          <cell r="G18">
            <v>933801234</v>
          </cell>
          <cell r="J18">
            <v>44545</v>
          </cell>
          <cell r="K18">
            <v>0</v>
          </cell>
          <cell r="L18">
            <v>4455</v>
          </cell>
          <cell r="M18">
            <v>0</v>
          </cell>
          <cell r="N18">
            <v>0</v>
          </cell>
          <cell r="O18">
            <v>49000</v>
          </cell>
          <cell r="P18">
            <v>49000</v>
          </cell>
        </row>
        <row r="19">
          <cell r="G19">
            <v>933802222</v>
          </cell>
          <cell r="J19">
            <v>44545</v>
          </cell>
          <cell r="K19">
            <v>0</v>
          </cell>
          <cell r="L19">
            <v>4455</v>
          </cell>
          <cell r="M19">
            <v>0</v>
          </cell>
          <cell r="N19">
            <v>-1226001</v>
          </cell>
          <cell r="O19">
            <v>0</v>
          </cell>
          <cell r="P19">
            <v>-1177001</v>
          </cell>
        </row>
        <row r="20">
          <cell r="G20">
            <v>933804204</v>
          </cell>
          <cell r="J20">
            <v>159827.53999999998</v>
          </cell>
          <cell r="K20">
            <v>15586</v>
          </cell>
          <cell r="L20">
            <v>14424.46</v>
          </cell>
          <cell r="M20">
            <v>0</v>
          </cell>
          <cell r="N20">
            <v>0</v>
          </cell>
          <cell r="O20">
            <v>158666</v>
          </cell>
          <cell r="P20">
            <v>158666</v>
          </cell>
        </row>
        <row r="21">
          <cell r="G21">
            <v>933805136</v>
          </cell>
          <cell r="J21">
            <v>124112.64</v>
          </cell>
          <cell r="K21">
            <v>0</v>
          </cell>
          <cell r="L21">
            <v>12411.36</v>
          </cell>
          <cell r="M21">
            <v>0</v>
          </cell>
          <cell r="N21">
            <v>0</v>
          </cell>
          <cell r="O21">
            <v>136524</v>
          </cell>
          <cell r="P21">
            <v>136524</v>
          </cell>
        </row>
        <row r="22">
          <cell r="G22">
            <v>933805184</v>
          </cell>
          <cell r="J22">
            <v>269782.36</v>
          </cell>
          <cell r="K22">
            <v>28364</v>
          </cell>
          <cell r="L22">
            <v>24141.64</v>
          </cell>
          <cell r="M22">
            <v>0</v>
          </cell>
          <cell r="N22">
            <v>0</v>
          </cell>
          <cell r="O22">
            <v>265560</v>
          </cell>
          <cell r="P22">
            <v>265560</v>
          </cell>
        </row>
        <row r="23">
          <cell r="G23">
            <v>933805185</v>
          </cell>
          <cell r="J23">
            <v>380366</v>
          </cell>
          <cell r="K23">
            <v>380366</v>
          </cell>
          <cell r="L23">
            <v>0</v>
          </cell>
          <cell r="M23">
            <v>0</v>
          </cell>
          <cell r="N23">
            <v>-50000</v>
          </cell>
          <cell r="O23">
            <v>0</v>
          </cell>
          <cell r="P23">
            <v>-50000</v>
          </cell>
        </row>
        <row r="24">
          <cell r="G24">
            <v>933805216</v>
          </cell>
          <cell r="J24">
            <v>832858.24</v>
          </cell>
          <cell r="K24">
            <v>498683.45</v>
          </cell>
          <cell r="L24">
            <v>33417.21</v>
          </cell>
          <cell r="M24">
            <v>0</v>
          </cell>
          <cell r="N24">
            <v>0</v>
          </cell>
          <cell r="O24">
            <v>367592</v>
          </cell>
          <cell r="P24">
            <v>367592</v>
          </cell>
        </row>
        <row r="25">
          <cell r="G25">
            <v>933805256</v>
          </cell>
          <cell r="J25">
            <v>135127.82</v>
          </cell>
          <cell r="K25">
            <v>135127.82</v>
          </cell>
          <cell r="L25">
            <v>0</v>
          </cell>
          <cell r="M25">
            <v>0</v>
          </cell>
          <cell r="N25">
            <v>0</v>
          </cell>
          <cell r="O25">
            <v>0</v>
          </cell>
          <cell r="P25">
            <v>0</v>
          </cell>
        </row>
        <row r="26">
          <cell r="G26">
            <v>933805273</v>
          </cell>
          <cell r="J26">
            <v>170695.9</v>
          </cell>
          <cell r="K26">
            <v>16083</v>
          </cell>
          <cell r="L26">
            <v>15461.1</v>
          </cell>
          <cell r="M26">
            <v>0</v>
          </cell>
          <cell r="N26">
            <v>0</v>
          </cell>
          <cell r="O26">
            <v>170074</v>
          </cell>
          <cell r="P26">
            <v>170074</v>
          </cell>
        </row>
        <row r="27">
          <cell r="G27">
            <v>933805277</v>
          </cell>
          <cell r="J27">
            <v>85004</v>
          </cell>
          <cell r="K27">
            <v>17981</v>
          </cell>
          <cell r="L27">
            <v>6702</v>
          </cell>
          <cell r="M27">
            <v>0</v>
          </cell>
          <cell r="N27">
            <v>0</v>
          </cell>
          <cell r="O27">
            <v>73725</v>
          </cell>
          <cell r="P27">
            <v>73725</v>
          </cell>
        </row>
        <row r="28">
          <cell r="G28">
            <v>933805357</v>
          </cell>
          <cell r="J28">
            <v>191371</v>
          </cell>
          <cell r="K28">
            <v>191371</v>
          </cell>
          <cell r="L28">
            <v>0</v>
          </cell>
          <cell r="M28">
            <v>0</v>
          </cell>
          <cell r="N28">
            <v>0</v>
          </cell>
          <cell r="O28">
            <v>0</v>
          </cell>
          <cell r="P28">
            <v>0</v>
          </cell>
        </row>
        <row r="29">
          <cell r="G29">
            <v>933805575</v>
          </cell>
          <cell r="J29">
            <v>1600077.0099999998</v>
          </cell>
          <cell r="K29">
            <v>575180.44999999995</v>
          </cell>
          <cell r="L29">
            <v>102489.44</v>
          </cell>
          <cell r="M29">
            <v>0</v>
          </cell>
          <cell r="N29">
            <v>0</v>
          </cell>
          <cell r="O29">
            <v>1127386</v>
          </cell>
          <cell r="P29">
            <v>1127386</v>
          </cell>
        </row>
        <row r="30">
          <cell r="G30">
            <v>933805622</v>
          </cell>
          <cell r="J30">
            <v>126732</v>
          </cell>
          <cell r="K30">
            <v>126732</v>
          </cell>
          <cell r="L30">
            <v>0</v>
          </cell>
          <cell r="M30">
            <v>0</v>
          </cell>
          <cell r="N30">
            <v>-1</v>
          </cell>
          <cell r="O30">
            <v>0</v>
          </cell>
          <cell r="P30">
            <v>-1</v>
          </cell>
        </row>
        <row r="31">
          <cell r="G31">
            <v>933805635</v>
          </cell>
          <cell r="J31">
            <v>740136.53999999992</v>
          </cell>
          <cell r="K31">
            <v>528296.44999999995</v>
          </cell>
          <cell r="L31">
            <v>21183.91</v>
          </cell>
          <cell r="M31">
            <v>0</v>
          </cell>
          <cell r="N31">
            <v>0</v>
          </cell>
          <cell r="O31">
            <v>233024</v>
          </cell>
          <cell r="P31">
            <v>233024</v>
          </cell>
        </row>
        <row r="32">
          <cell r="G32">
            <v>933805646</v>
          </cell>
          <cell r="J32">
            <v>138470</v>
          </cell>
          <cell r="K32">
            <v>15826</v>
          </cell>
          <cell r="L32">
            <v>12264</v>
          </cell>
          <cell r="M32">
            <v>0</v>
          </cell>
          <cell r="N32">
            <v>0</v>
          </cell>
          <cell r="O32">
            <v>134908</v>
          </cell>
          <cell r="P32">
            <v>134908</v>
          </cell>
        </row>
        <row r="33">
          <cell r="G33">
            <v>933805765</v>
          </cell>
          <cell r="J33">
            <v>44545</v>
          </cell>
          <cell r="K33">
            <v>0</v>
          </cell>
          <cell r="L33">
            <v>4455</v>
          </cell>
          <cell r="M33">
            <v>0</v>
          </cell>
          <cell r="N33">
            <v>0</v>
          </cell>
          <cell r="O33">
            <v>49000</v>
          </cell>
          <cell r="P33">
            <v>49000</v>
          </cell>
        </row>
        <row r="34">
          <cell r="G34">
            <v>933805794</v>
          </cell>
          <cell r="J34">
            <v>44545</v>
          </cell>
          <cell r="K34">
            <v>0</v>
          </cell>
          <cell r="L34">
            <v>4455</v>
          </cell>
          <cell r="M34">
            <v>0</v>
          </cell>
          <cell r="N34">
            <v>0</v>
          </cell>
          <cell r="O34">
            <v>49000</v>
          </cell>
          <cell r="P34">
            <v>49000</v>
          </cell>
        </row>
        <row r="35">
          <cell r="G35">
            <v>933805796</v>
          </cell>
          <cell r="J35">
            <v>93642.09</v>
          </cell>
          <cell r="K35">
            <v>10109</v>
          </cell>
          <cell r="L35">
            <v>8352.91</v>
          </cell>
          <cell r="M35">
            <v>0</v>
          </cell>
          <cell r="N35">
            <v>0</v>
          </cell>
          <cell r="O35">
            <v>91886</v>
          </cell>
          <cell r="P35">
            <v>91886</v>
          </cell>
        </row>
        <row r="36">
          <cell r="G36">
            <v>933805799</v>
          </cell>
          <cell r="J36">
            <v>80979.81</v>
          </cell>
          <cell r="K36">
            <v>80979.81</v>
          </cell>
          <cell r="L36">
            <v>0</v>
          </cell>
          <cell r="M36">
            <v>0</v>
          </cell>
          <cell r="N36">
            <v>-1</v>
          </cell>
          <cell r="O36">
            <v>0</v>
          </cell>
          <cell r="P36">
            <v>-1</v>
          </cell>
        </row>
        <row r="37">
          <cell r="G37">
            <v>933805801</v>
          </cell>
          <cell r="J37">
            <v>575204.02</v>
          </cell>
          <cell r="K37">
            <v>99816</v>
          </cell>
          <cell r="L37">
            <v>47538.98</v>
          </cell>
          <cell r="M37">
            <v>0</v>
          </cell>
          <cell r="N37">
            <v>0</v>
          </cell>
          <cell r="O37">
            <v>522927</v>
          </cell>
          <cell r="P37">
            <v>522927</v>
          </cell>
        </row>
        <row r="38">
          <cell r="G38">
            <v>933805802</v>
          </cell>
          <cell r="J38">
            <v>789985.08</v>
          </cell>
          <cell r="K38">
            <v>365673.63</v>
          </cell>
          <cell r="L38">
            <v>42431.55</v>
          </cell>
          <cell r="M38">
            <v>0</v>
          </cell>
          <cell r="N38">
            <v>0</v>
          </cell>
          <cell r="O38">
            <v>466743</v>
          </cell>
          <cell r="P38">
            <v>466743</v>
          </cell>
        </row>
        <row r="39">
          <cell r="G39">
            <v>933805804</v>
          </cell>
          <cell r="J39">
            <v>174496.89</v>
          </cell>
          <cell r="K39">
            <v>19308</v>
          </cell>
          <cell r="L39">
            <v>15519.11</v>
          </cell>
          <cell r="M39">
            <v>0</v>
          </cell>
          <cell r="N39">
            <v>0</v>
          </cell>
          <cell r="O39">
            <v>170708</v>
          </cell>
          <cell r="P39">
            <v>170708</v>
          </cell>
        </row>
        <row r="40">
          <cell r="G40">
            <v>933805809</v>
          </cell>
          <cell r="J40">
            <v>212632.64</v>
          </cell>
          <cell r="K40">
            <v>115927.64</v>
          </cell>
          <cell r="L40">
            <v>9671</v>
          </cell>
          <cell r="M40">
            <v>0</v>
          </cell>
          <cell r="N40">
            <v>0</v>
          </cell>
          <cell r="O40">
            <v>106376</v>
          </cell>
          <cell r="P40">
            <v>106376</v>
          </cell>
        </row>
        <row r="41">
          <cell r="G41">
            <v>933805811</v>
          </cell>
          <cell r="J41">
            <v>261788.84999999998</v>
          </cell>
          <cell r="K41">
            <v>121717.73</v>
          </cell>
          <cell r="L41">
            <v>14006.88</v>
          </cell>
          <cell r="M41">
            <v>0</v>
          </cell>
          <cell r="N41">
            <v>0</v>
          </cell>
          <cell r="O41">
            <v>154078</v>
          </cell>
          <cell r="P41">
            <v>154078</v>
          </cell>
        </row>
        <row r="42">
          <cell r="G42">
            <v>933805815</v>
          </cell>
          <cell r="J42">
            <v>321594.18</v>
          </cell>
          <cell r="K42">
            <v>0</v>
          </cell>
          <cell r="L42">
            <v>32159.82</v>
          </cell>
          <cell r="M42">
            <v>0</v>
          </cell>
          <cell r="N42">
            <v>0</v>
          </cell>
          <cell r="O42">
            <v>353754</v>
          </cell>
          <cell r="P42">
            <v>353754</v>
          </cell>
        </row>
        <row r="43">
          <cell r="G43">
            <v>933805816</v>
          </cell>
          <cell r="J43">
            <v>838741.36</v>
          </cell>
          <cell r="K43">
            <v>518192.45</v>
          </cell>
          <cell r="L43">
            <v>32055.09</v>
          </cell>
          <cell r="M43">
            <v>0</v>
          </cell>
          <cell r="N43">
            <v>0</v>
          </cell>
          <cell r="O43">
            <v>352604</v>
          </cell>
          <cell r="P43">
            <v>352604</v>
          </cell>
        </row>
        <row r="44">
          <cell r="G44">
            <v>933805822</v>
          </cell>
          <cell r="J44">
            <v>574023.26</v>
          </cell>
          <cell r="K44">
            <v>81692</v>
          </cell>
          <cell r="L44">
            <v>49232.74</v>
          </cell>
          <cell r="M44">
            <v>0</v>
          </cell>
          <cell r="N44">
            <v>0</v>
          </cell>
          <cell r="O44">
            <v>541564</v>
          </cell>
          <cell r="P44">
            <v>541564</v>
          </cell>
        </row>
        <row r="45">
          <cell r="G45">
            <v>933805824</v>
          </cell>
          <cell r="J45">
            <v>526869.76000000001</v>
          </cell>
          <cell r="K45">
            <v>50061</v>
          </cell>
          <cell r="L45">
            <v>47681.24</v>
          </cell>
          <cell r="M45">
            <v>0</v>
          </cell>
          <cell r="N45">
            <v>0</v>
          </cell>
          <cell r="O45">
            <v>524490</v>
          </cell>
          <cell r="P45">
            <v>524490</v>
          </cell>
        </row>
        <row r="46">
          <cell r="G46">
            <v>933805863</v>
          </cell>
          <cell r="J46">
            <v>283360.53999999998</v>
          </cell>
          <cell r="K46">
            <v>29106</v>
          </cell>
          <cell r="L46">
            <v>25425.46</v>
          </cell>
          <cell r="M46">
            <v>0</v>
          </cell>
          <cell r="N46">
            <v>0</v>
          </cell>
          <cell r="O46">
            <v>279680</v>
          </cell>
          <cell r="P46">
            <v>279680</v>
          </cell>
        </row>
        <row r="47">
          <cell r="G47">
            <v>933805878</v>
          </cell>
          <cell r="J47">
            <v>559099.99</v>
          </cell>
          <cell r="K47">
            <v>91400</v>
          </cell>
          <cell r="L47">
            <v>46770.01</v>
          </cell>
          <cell r="M47">
            <v>0</v>
          </cell>
          <cell r="N47">
            <v>0</v>
          </cell>
          <cell r="O47">
            <v>514470</v>
          </cell>
          <cell r="P47">
            <v>514470</v>
          </cell>
        </row>
        <row r="48">
          <cell r="G48">
            <v>933805879</v>
          </cell>
          <cell r="J48">
            <v>98308</v>
          </cell>
          <cell r="K48">
            <v>20860</v>
          </cell>
          <cell r="L48">
            <v>7745</v>
          </cell>
          <cell r="M48">
            <v>0</v>
          </cell>
          <cell r="N48">
            <v>0</v>
          </cell>
          <cell r="O48">
            <v>85193</v>
          </cell>
          <cell r="P48">
            <v>85193</v>
          </cell>
        </row>
        <row r="49">
          <cell r="G49">
            <v>933805887</v>
          </cell>
          <cell r="J49">
            <v>273233</v>
          </cell>
          <cell r="K49">
            <v>25552</v>
          </cell>
          <cell r="L49">
            <v>24768</v>
          </cell>
          <cell r="M49">
            <v>0</v>
          </cell>
          <cell r="N49">
            <v>0</v>
          </cell>
          <cell r="O49">
            <v>272449</v>
          </cell>
          <cell r="P49">
            <v>272449</v>
          </cell>
        </row>
        <row r="50">
          <cell r="G50">
            <v>933805891</v>
          </cell>
          <cell r="J50">
            <v>44545</v>
          </cell>
          <cell r="K50">
            <v>0</v>
          </cell>
          <cell r="L50">
            <v>4455</v>
          </cell>
          <cell r="M50">
            <v>0</v>
          </cell>
          <cell r="N50">
            <v>0</v>
          </cell>
          <cell r="O50">
            <v>49000</v>
          </cell>
          <cell r="P50">
            <v>49000</v>
          </cell>
        </row>
        <row r="51">
          <cell r="G51">
            <v>933805894</v>
          </cell>
          <cell r="J51">
            <v>352785.08999999997</v>
          </cell>
          <cell r="K51">
            <v>34153</v>
          </cell>
          <cell r="L51">
            <v>31862.91</v>
          </cell>
          <cell r="M51">
            <v>0</v>
          </cell>
          <cell r="N51">
            <v>0</v>
          </cell>
          <cell r="O51">
            <v>350495</v>
          </cell>
          <cell r="P51">
            <v>350495</v>
          </cell>
        </row>
        <row r="52">
          <cell r="G52">
            <v>933805905</v>
          </cell>
          <cell r="J52">
            <v>2752409.73</v>
          </cell>
          <cell r="K52">
            <v>709401.45</v>
          </cell>
          <cell r="L52">
            <v>204300.72</v>
          </cell>
          <cell r="M52">
            <v>0</v>
          </cell>
          <cell r="N52">
            <v>0</v>
          </cell>
          <cell r="O52">
            <v>2247309</v>
          </cell>
          <cell r="P52">
            <v>2247309</v>
          </cell>
        </row>
        <row r="53">
          <cell r="G53">
            <v>933805915</v>
          </cell>
          <cell r="J53">
            <v>182973.82</v>
          </cell>
          <cell r="K53">
            <v>19591</v>
          </cell>
          <cell r="L53">
            <v>16338.18</v>
          </cell>
          <cell r="M53">
            <v>0</v>
          </cell>
          <cell r="N53">
            <v>0</v>
          </cell>
          <cell r="O53">
            <v>179721</v>
          </cell>
          <cell r="P53">
            <v>179721</v>
          </cell>
        </row>
        <row r="54">
          <cell r="G54">
            <v>933805916</v>
          </cell>
          <cell r="J54">
            <v>276695.27</v>
          </cell>
          <cell r="K54">
            <v>26824</v>
          </cell>
          <cell r="L54">
            <v>24986.73</v>
          </cell>
          <cell r="M54">
            <v>0</v>
          </cell>
          <cell r="N54">
            <v>0</v>
          </cell>
          <cell r="O54">
            <v>274858</v>
          </cell>
          <cell r="P54">
            <v>274858</v>
          </cell>
        </row>
        <row r="55">
          <cell r="G55">
            <v>933805929</v>
          </cell>
          <cell r="J55">
            <v>565572.31999999995</v>
          </cell>
          <cell r="K55">
            <v>494327.45</v>
          </cell>
          <cell r="L55">
            <v>7124.13</v>
          </cell>
          <cell r="M55">
            <v>0</v>
          </cell>
          <cell r="N55">
            <v>0</v>
          </cell>
          <cell r="O55">
            <v>78369</v>
          </cell>
          <cell r="P55">
            <v>78369</v>
          </cell>
        </row>
        <row r="56">
          <cell r="G56">
            <v>933805975</v>
          </cell>
          <cell r="J56">
            <v>526578.35</v>
          </cell>
          <cell r="K56">
            <v>47392</v>
          </cell>
          <cell r="L56">
            <v>47918.65</v>
          </cell>
          <cell r="M56">
            <v>0</v>
          </cell>
          <cell r="N56">
            <v>0</v>
          </cell>
          <cell r="O56">
            <v>527105</v>
          </cell>
          <cell r="P56">
            <v>527105</v>
          </cell>
        </row>
        <row r="57">
          <cell r="G57">
            <v>933805983</v>
          </cell>
          <cell r="J57">
            <v>288708.08999999997</v>
          </cell>
          <cell r="K57">
            <v>46644</v>
          </cell>
          <cell r="L57">
            <v>24206.91</v>
          </cell>
          <cell r="M57">
            <v>0</v>
          </cell>
          <cell r="N57">
            <v>0</v>
          </cell>
          <cell r="O57">
            <v>266271</v>
          </cell>
          <cell r="P57">
            <v>266271</v>
          </cell>
        </row>
        <row r="58">
          <cell r="G58">
            <v>933805985</v>
          </cell>
          <cell r="J58">
            <v>214791.31</v>
          </cell>
          <cell r="K58">
            <v>22935</v>
          </cell>
          <cell r="L58">
            <v>19185.689999999999</v>
          </cell>
          <cell r="M58">
            <v>0</v>
          </cell>
          <cell r="N58">
            <v>0</v>
          </cell>
          <cell r="O58">
            <v>211042</v>
          </cell>
          <cell r="P58">
            <v>211042</v>
          </cell>
        </row>
        <row r="59">
          <cell r="G59">
            <v>933805986</v>
          </cell>
          <cell r="J59">
            <v>119955.18</v>
          </cell>
          <cell r="K59">
            <v>14640</v>
          </cell>
          <cell r="L59">
            <v>10531.82</v>
          </cell>
          <cell r="M59">
            <v>0</v>
          </cell>
          <cell r="N59">
            <v>0</v>
          </cell>
          <cell r="O59">
            <v>115847</v>
          </cell>
          <cell r="P59">
            <v>115847</v>
          </cell>
        </row>
        <row r="60">
          <cell r="G60">
            <v>933805996</v>
          </cell>
          <cell r="J60">
            <v>147132.91</v>
          </cell>
          <cell r="K60">
            <v>16605</v>
          </cell>
          <cell r="L60">
            <v>13053.09</v>
          </cell>
          <cell r="M60">
            <v>0</v>
          </cell>
          <cell r="N60">
            <v>0</v>
          </cell>
          <cell r="O60">
            <v>143581</v>
          </cell>
          <cell r="P60">
            <v>143581</v>
          </cell>
        </row>
        <row r="61">
          <cell r="G61">
            <v>933806000</v>
          </cell>
          <cell r="J61">
            <v>224544.83</v>
          </cell>
          <cell r="K61">
            <v>224544.83</v>
          </cell>
          <cell r="L61">
            <v>0</v>
          </cell>
          <cell r="M61">
            <v>0</v>
          </cell>
          <cell r="N61">
            <v>0</v>
          </cell>
          <cell r="O61">
            <v>0</v>
          </cell>
          <cell r="P61">
            <v>0</v>
          </cell>
        </row>
        <row r="62">
          <cell r="G62">
            <v>933806094</v>
          </cell>
          <cell r="J62">
            <v>367272.19</v>
          </cell>
          <cell r="K62">
            <v>33054</v>
          </cell>
          <cell r="L62">
            <v>33421.81</v>
          </cell>
          <cell r="M62">
            <v>0</v>
          </cell>
          <cell r="N62">
            <v>0</v>
          </cell>
          <cell r="O62">
            <v>367640</v>
          </cell>
          <cell r="P62">
            <v>367640</v>
          </cell>
        </row>
        <row r="63">
          <cell r="G63">
            <v>933806147</v>
          </cell>
          <cell r="J63">
            <v>145154</v>
          </cell>
          <cell r="K63">
            <v>0</v>
          </cell>
          <cell r="L63">
            <v>14515</v>
          </cell>
          <cell r="M63">
            <v>0</v>
          </cell>
          <cell r="N63">
            <v>0</v>
          </cell>
          <cell r="O63">
            <v>159669</v>
          </cell>
          <cell r="P63">
            <v>159669</v>
          </cell>
        </row>
        <row r="64">
          <cell r="G64">
            <v>933806181</v>
          </cell>
          <cell r="J64">
            <v>229175.9</v>
          </cell>
          <cell r="K64">
            <v>0</v>
          </cell>
          <cell r="L64">
            <v>22917.1</v>
          </cell>
          <cell r="M64">
            <v>0</v>
          </cell>
          <cell r="N64">
            <v>0</v>
          </cell>
          <cell r="O64">
            <v>252093</v>
          </cell>
          <cell r="P64">
            <v>252093</v>
          </cell>
        </row>
        <row r="65">
          <cell r="G65">
            <v>933806182</v>
          </cell>
          <cell r="J65">
            <v>729683.54</v>
          </cell>
          <cell r="K65">
            <v>505494.45</v>
          </cell>
          <cell r="L65">
            <v>22418.91</v>
          </cell>
          <cell r="M65">
            <v>0</v>
          </cell>
          <cell r="N65">
            <v>0</v>
          </cell>
          <cell r="O65">
            <v>246608</v>
          </cell>
          <cell r="P65">
            <v>246608</v>
          </cell>
        </row>
        <row r="66">
          <cell r="G66">
            <v>933806201</v>
          </cell>
          <cell r="J66">
            <v>241850.08</v>
          </cell>
          <cell r="K66">
            <v>47712</v>
          </cell>
          <cell r="L66">
            <v>19413.919999999998</v>
          </cell>
          <cell r="M66">
            <v>0</v>
          </cell>
          <cell r="N66">
            <v>0</v>
          </cell>
          <cell r="O66">
            <v>213552</v>
          </cell>
          <cell r="P66">
            <v>213552</v>
          </cell>
        </row>
        <row r="67">
          <cell r="G67">
            <v>933806202</v>
          </cell>
          <cell r="J67">
            <v>550721.91</v>
          </cell>
          <cell r="K67">
            <v>51967</v>
          </cell>
          <cell r="L67">
            <v>49875.09</v>
          </cell>
          <cell r="M67">
            <v>0</v>
          </cell>
          <cell r="N67">
            <v>0</v>
          </cell>
          <cell r="O67">
            <v>548630</v>
          </cell>
          <cell r="P67">
            <v>548630</v>
          </cell>
        </row>
        <row r="68">
          <cell r="G68">
            <v>933806211</v>
          </cell>
          <cell r="J68">
            <v>580040.77</v>
          </cell>
          <cell r="K68">
            <v>484338.45</v>
          </cell>
          <cell r="L68">
            <v>9570.68</v>
          </cell>
          <cell r="M68">
            <v>0</v>
          </cell>
          <cell r="N68">
            <v>0</v>
          </cell>
          <cell r="O68">
            <v>105273</v>
          </cell>
          <cell r="P68">
            <v>105273</v>
          </cell>
        </row>
        <row r="69">
          <cell r="G69">
            <v>933806243</v>
          </cell>
          <cell r="J69">
            <v>535867</v>
          </cell>
          <cell r="K69">
            <v>58318</v>
          </cell>
          <cell r="L69">
            <v>47755</v>
          </cell>
          <cell r="M69">
            <v>0</v>
          </cell>
          <cell r="N69">
            <v>0</v>
          </cell>
          <cell r="O69">
            <v>525304</v>
          </cell>
          <cell r="P69">
            <v>525304</v>
          </cell>
        </row>
        <row r="70">
          <cell r="G70">
            <v>933806299</v>
          </cell>
          <cell r="J70">
            <v>277927.44999999995</v>
          </cell>
          <cell r="K70">
            <v>34863</v>
          </cell>
          <cell r="L70">
            <v>24306.55</v>
          </cell>
          <cell r="M70">
            <v>0</v>
          </cell>
          <cell r="N70">
            <v>0</v>
          </cell>
          <cell r="O70">
            <v>267371</v>
          </cell>
          <cell r="P70">
            <v>267371</v>
          </cell>
        </row>
        <row r="71">
          <cell r="G71">
            <v>933806306</v>
          </cell>
          <cell r="J71">
            <v>359532.63</v>
          </cell>
          <cell r="K71">
            <v>32358</v>
          </cell>
          <cell r="L71">
            <v>32717.37</v>
          </cell>
          <cell r="M71">
            <v>0</v>
          </cell>
          <cell r="N71">
            <v>0</v>
          </cell>
          <cell r="O71">
            <v>359892</v>
          </cell>
          <cell r="P71">
            <v>359892</v>
          </cell>
        </row>
        <row r="72">
          <cell r="G72">
            <v>933806307</v>
          </cell>
          <cell r="J72">
            <v>296802.91000000003</v>
          </cell>
          <cell r="K72">
            <v>35361</v>
          </cell>
          <cell r="L72">
            <v>26144.09</v>
          </cell>
          <cell r="M72">
            <v>0</v>
          </cell>
          <cell r="N72">
            <v>0</v>
          </cell>
          <cell r="O72">
            <v>287586</v>
          </cell>
          <cell r="P72">
            <v>287586</v>
          </cell>
        </row>
        <row r="73">
          <cell r="G73">
            <v>933806334</v>
          </cell>
          <cell r="J73">
            <v>193067.36</v>
          </cell>
          <cell r="K73">
            <v>35394</v>
          </cell>
          <cell r="L73">
            <v>15767.64</v>
          </cell>
          <cell r="M73">
            <v>0</v>
          </cell>
          <cell r="N73">
            <v>0</v>
          </cell>
          <cell r="O73">
            <v>173441</v>
          </cell>
          <cell r="P73">
            <v>173441</v>
          </cell>
        </row>
        <row r="74">
          <cell r="G74">
            <v>933806340</v>
          </cell>
          <cell r="J74">
            <v>616570.91999999993</v>
          </cell>
          <cell r="K74">
            <v>73990</v>
          </cell>
          <cell r="L74">
            <v>54258.080000000002</v>
          </cell>
          <cell r="M74">
            <v>0</v>
          </cell>
          <cell r="N74">
            <v>0</v>
          </cell>
          <cell r="O74">
            <v>596839</v>
          </cell>
          <cell r="P74">
            <v>596839</v>
          </cell>
        </row>
        <row r="75">
          <cell r="G75">
            <v>933806390</v>
          </cell>
          <cell r="J75">
            <v>288209.27</v>
          </cell>
          <cell r="K75">
            <v>71344</v>
          </cell>
          <cell r="L75">
            <v>21686.73</v>
          </cell>
          <cell r="M75">
            <v>0</v>
          </cell>
          <cell r="N75">
            <v>0</v>
          </cell>
          <cell r="O75">
            <v>238552</v>
          </cell>
          <cell r="P75">
            <v>238552</v>
          </cell>
        </row>
        <row r="76">
          <cell r="G76">
            <v>933806409</v>
          </cell>
          <cell r="J76">
            <v>417238.07999999996</v>
          </cell>
          <cell r="K76">
            <v>361206.99</v>
          </cell>
          <cell r="L76">
            <v>5602.91</v>
          </cell>
          <cell r="M76">
            <v>0</v>
          </cell>
          <cell r="N76">
            <v>0</v>
          </cell>
          <cell r="O76">
            <v>61634</v>
          </cell>
          <cell r="P76">
            <v>61634</v>
          </cell>
        </row>
        <row r="77">
          <cell r="G77">
            <v>933806419</v>
          </cell>
          <cell r="J77">
            <v>714142.82000000007</v>
          </cell>
          <cell r="K77">
            <v>86375</v>
          </cell>
          <cell r="L77">
            <v>62777.18</v>
          </cell>
          <cell r="M77">
            <v>0</v>
          </cell>
          <cell r="N77">
            <v>0</v>
          </cell>
          <cell r="O77">
            <v>690545</v>
          </cell>
          <cell r="P77">
            <v>690545</v>
          </cell>
        </row>
        <row r="78">
          <cell r="G78">
            <v>933806475</v>
          </cell>
          <cell r="J78">
            <v>162235.9</v>
          </cell>
          <cell r="K78">
            <v>0</v>
          </cell>
          <cell r="L78">
            <v>16223.1</v>
          </cell>
          <cell r="M78">
            <v>0</v>
          </cell>
          <cell r="N78">
            <v>0</v>
          </cell>
          <cell r="O78">
            <v>178459</v>
          </cell>
          <cell r="P78">
            <v>178459</v>
          </cell>
        </row>
        <row r="79">
          <cell r="G79">
            <v>933806600</v>
          </cell>
          <cell r="J79">
            <v>289507.09000000003</v>
          </cell>
          <cell r="K79">
            <v>289507.09000000003</v>
          </cell>
          <cell r="L79">
            <v>0</v>
          </cell>
          <cell r="M79">
            <v>0</v>
          </cell>
          <cell r="N79">
            <v>-1</v>
          </cell>
          <cell r="O79">
            <v>0</v>
          </cell>
          <cell r="P79">
            <v>-1</v>
          </cell>
        </row>
        <row r="80">
          <cell r="G80">
            <v>933806631</v>
          </cell>
          <cell r="J80">
            <v>353858.29000000004</v>
          </cell>
          <cell r="K80">
            <v>32087</v>
          </cell>
          <cell r="L80">
            <v>32176.71</v>
          </cell>
          <cell r="M80">
            <v>0</v>
          </cell>
          <cell r="N80">
            <v>0</v>
          </cell>
          <cell r="O80">
            <v>353948</v>
          </cell>
          <cell r="P80">
            <v>353948</v>
          </cell>
        </row>
        <row r="81">
          <cell r="G81">
            <v>933806637</v>
          </cell>
          <cell r="J81">
            <v>44545</v>
          </cell>
          <cell r="K81">
            <v>0</v>
          </cell>
          <cell r="L81">
            <v>4455</v>
          </cell>
          <cell r="M81">
            <v>0</v>
          </cell>
          <cell r="N81">
            <v>0</v>
          </cell>
          <cell r="O81">
            <v>49000</v>
          </cell>
          <cell r="P81">
            <v>49000</v>
          </cell>
        </row>
        <row r="82">
          <cell r="G82">
            <v>933806655</v>
          </cell>
          <cell r="J82">
            <v>524553.17999999993</v>
          </cell>
          <cell r="K82">
            <v>471176.45</v>
          </cell>
          <cell r="L82">
            <v>5337.27</v>
          </cell>
          <cell r="M82">
            <v>0</v>
          </cell>
          <cell r="N82">
            <v>7.2759576141834259E-11</v>
          </cell>
          <cell r="O82">
            <v>58714</v>
          </cell>
          <cell r="P82">
            <v>58714</v>
          </cell>
        </row>
        <row r="83">
          <cell r="G83">
            <v>933806688</v>
          </cell>
          <cell r="J83">
            <v>759901.55</v>
          </cell>
          <cell r="K83">
            <v>530075.44999999995</v>
          </cell>
          <cell r="L83">
            <v>22982.9</v>
          </cell>
          <cell r="M83">
            <v>0</v>
          </cell>
          <cell r="N83">
            <v>0</v>
          </cell>
          <cell r="O83">
            <v>252809</v>
          </cell>
          <cell r="P83">
            <v>252809</v>
          </cell>
        </row>
        <row r="84">
          <cell r="G84">
            <v>933806777</v>
          </cell>
          <cell r="J84">
            <v>990293.67999999993</v>
          </cell>
          <cell r="K84">
            <v>550810.44999999995</v>
          </cell>
          <cell r="L84">
            <v>43948.77</v>
          </cell>
          <cell r="M84">
            <v>0</v>
          </cell>
          <cell r="N84">
            <v>0</v>
          </cell>
          <cell r="O84">
            <v>483432</v>
          </cell>
          <cell r="P84">
            <v>483432</v>
          </cell>
        </row>
        <row r="85">
          <cell r="G85">
            <v>933806944</v>
          </cell>
          <cell r="J85">
            <v>352350.36</v>
          </cell>
          <cell r="K85">
            <v>352350.36</v>
          </cell>
          <cell r="L85">
            <v>0</v>
          </cell>
          <cell r="M85">
            <v>0</v>
          </cell>
          <cell r="N85">
            <v>0</v>
          </cell>
          <cell r="O85">
            <v>0</v>
          </cell>
          <cell r="P85">
            <v>0</v>
          </cell>
        </row>
        <row r="86">
          <cell r="G86">
            <v>937206996</v>
          </cell>
          <cell r="J86">
            <v>108445.36</v>
          </cell>
          <cell r="K86">
            <v>0</v>
          </cell>
          <cell r="L86">
            <v>10844.64</v>
          </cell>
          <cell r="M86">
            <v>0</v>
          </cell>
          <cell r="N86">
            <v>0</v>
          </cell>
          <cell r="O86">
            <v>119290</v>
          </cell>
          <cell r="P86">
            <v>119290</v>
          </cell>
        </row>
        <row r="87">
          <cell r="G87">
            <v>938090148</v>
          </cell>
          <cell r="J87">
            <v>151019</v>
          </cell>
          <cell r="K87">
            <v>18397</v>
          </cell>
          <cell r="L87">
            <v>13262</v>
          </cell>
          <cell r="M87">
            <v>0</v>
          </cell>
          <cell r="N87">
            <v>0</v>
          </cell>
          <cell r="O87">
            <v>145884</v>
          </cell>
          <cell r="P87">
            <v>145884</v>
          </cell>
        </row>
        <row r="88">
          <cell r="G88">
            <v>938090269</v>
          </cell>
          <cell r="J88">
            <v>44545</v>
          </cell>
          <cell r="K88">
            <v>0</v>
          </cell>
          <cell r="L88">
            <v>4455</v>
          </cell>
          <cell r="M88">
            <v>0</v>
          </cell>
          <cell r="N88">
            <v>0</v>
          </cell>
          <cell r="O88">
            <v>49000</v>
          </cell>
          <cell r="P88">
            <v>49000</v>
          </cell>
        </row>
        <row r="89">
          <cell r="G89">
            <v>938090319</v>
          </cell>
          <cell r="J89">
            <v>146420.35999999999</v>
          </cell>
          <cell r="K89">
            <v>14619</v>
          </cell>
          <cell r="L89">
            <v>13180.64</v>
          </cell>
          <cell r="M89">
            <v>0</v>
          </cell>
          <cell r="N89">
            <v>0</v>
          </cell>
          <cell r="O89">
            <v>144982</v>
          </cell>
          <cell r="P89">
            <v>144982</v>
          </cell>
        </row>
        <row r="90">
          <cell r="G90">
            <v>938090529</v>
          </cell>
          <cell r="J90">
            <v>322976</v>
          </cell>
          <cell r="K90">
            <v>0</v>
          </cell>
          <cell r="L90">
            <v>32298</v>
          </cell>
          <cell r="M90">
            <v>0</v>
          </cell>
          <cell r="N90">
            <v>0</v>
          </cell>
          <cell r="O90">
            <v>355274</v>
          </cell>
          <cell r="P90">
            <v>355274</v>
          </cell>
        </row>
        <row r="91">
          <cell r="G91">
            <v>938090538</v>
          </cell>
          <cell r="J91">
            <v>88075.09</v>
          </cell>
          <cell r="K91">
            <v>7927</v>
          </cell>
          <cell r="L91">
            <v>8014.91</v>
          </cell>
          <cell r="M91">
            <v>0</v>
          </cell>
          <cell r="N91">
            <v>0</v>
          </cell>
          <cell r="O91">
            <v>88163</v>
          </cell>
          <cell r="P91">
            <v>88163</v>
          </cell>
        </row>
        <row r="92">
          <cell r="G92">
            <v>938090721</v>
          </cell>
          <cell r="J92">
            <v>161279</v>
          </cell>
          <cell r="K92">
            <v>16437</v>
          </cell>
          <cell r="L92">
            <v>14484</v>
          </cell>
          <cell r="M92">
            <v>0</v>
          </cell>
          <cell r="N92">
            <v>0</v>
          </cell>
          <cell r="O92">
            <v>159326</v>
          </cell>
          <cell r="P92">
            <v>159326</v>
          </cell>
        </row>
        <row r="93">
          <cell r="G93">
            <v>938090776</v>
          </cell>
          <cell r="J93">
            <v>59820</v>
          </cell>
          <cell r="K93">
            <v>0</v>
          </cell>
          <cell r="L93">
            <v>5982</v>
          </cell>
          <cell r="M93">
            <v>0</v>
          </cell>
          <cell r="N93">
            <v>0</v>
          </cell>
          <cell r="O93">
            <v>65802</v>
          </cell>
          <cell r="P93">
            <v>65802</v>
          </cell>
        </row>
        <row r="94">
          <cell r="G94">
            <v>938091160</v>
          </cell>
          <cell r="J94">
            <v>403574</v>
          </cell>
          <cell r="K94">
            <v>84370</v>
          </cell>
          <cell r="L94">
            <v>31920</v>
          </cell>
          <cell r="M94">
            <v>0</v>
          </cell>
          <cell r="N94">
            <v>0</v>
          </cell>
          <cell r="O94">
            <v>351124</v>
          </cell>
          <cell r="P94">
            <v>351124</v>
          </cell>
        </row>
        <row r="95">
          <cell r="G95">
            <v>938091558</v>
          </cell>
          <cell r="J95">
            <v>139537</v>
          </cell>
          <cell r="K95">
            <v>0</v>
          </cell>
          <cell r="L95">
            <v>13954</v>
          </cell>
          <cell r="M95">
            <v>0</v>
          </cell>
          <cell r="N95">
            <v>0</v>
          </cell>
          <cell r="O95">
            <v>153491</v>
          </cell>
          <cell r="P95">
            <v>153491</v>
          </cell>
        </row>
        <row r="96">
          <cell r="G96">
            <v>938091622</v>
          </cell>
          <cell r="J96">
            <v>135413</v>
          </cell>
          <cell r="K96">
            <v>13388</v>
          </cell>
          <cell r="L96">
            <v>12203</v>
          </cell>
          <cell r="M96">
            <v>0</v>
          </cell>
          <cell r="N96">
            <v>0</v>
          </cell>
          <cell r="O96">
            <v>134228</v>
          </cell>
          <cell r="P96">
            <v>134228</v>
          </cell>
        </row>
        <row r="97">
          <cell r="G97">
            <v>938091630</v>
          </cell>
          <cell r="J97">
            <v>197152</v>
          </cell>
          <cell r="K97">
            <v>33600</v>
          </cell>
          <cell r="L97">
            <v>16355</v>
          </cell>
          <cell r="M97">
            <v>0</v>
          </cell>
          <cell r="N97">
            <v>0</v>
          </cell>
          <cell r="O97">
            <v>179907</v>
          </cell>
          <cell r="P97">
            <v>179907</v>
          </cell>
        </row>
        <row r="98">
          <cell r="G98">
            <v>938091882</v>
          </cell>
          <cell r="J98">
            <v>96718</v>
          </cell>
          <cell r="K98">
            <v>0</v>
          </cell>
          <cell r="L98">
            <v>9672</v>
          </cell>
          <cell r="M98">
            <v>0</v>
          </cell>
          <cell r="N98">
            <v>0</v>
          </cell>
          <cell r="O98">
            <v>106390</v>
          </cell>
          <cell r="P98">
            <v>106390</v>
          </cell>
        </row>
        <row r="99">
          <cell r="G99">
            <v>938092134</v>
          </cell>
          <cell r="J99">
            <v>69425.36</v>
          </cell>
          <cell r="K99">
            <v>0</v>
          </cell>
          <cell r="L99">
            <v>6942.64</v>
          </cell>
          <cell r="M99">
            <v>0</v>
          </cell>
          <cell r="N99">
            <v>0</v>
          </cell>
          <cell r="O99">
            <v>76368</v>
          </cell>
          <cell r="P99">
            <v>76368</v>
          </cell>
        </row>
        <row r="100">
          <cell r="G100">
            <v>938092191</v>
          </cell>
          <cell r="J100">
            <v>49739</v>
          </cell>
          <cell r="K100">
            <v>0</v>
          </cell>
          <cell r="L100">
            <v>4974</v>
          </cell>
          <cell r="M100">
            <v>0</v>
          </cell>
          <cell r="N100">
            <v>0</v>
          </cell>
          <cell r="O100">
            <v>54713</v>
          </cell>
          <cell r="P100">
            <v>54713</v>
          </cell>
        </row>
        <row r="101">
          <cell r="G101">
            <v>938092770</v>
          </cell>
          <cell r="J101">
            <v>92367</v>
          </cell>
          <cell r="K101">
            <v>8794</v>
          </cell>
          <cell r="L101">
            <v>8357</v>
          </cell>
          <cell r="M101">
            <v>0</v>
          </cell>
          <cell r="N101">
            <v>0</v>
          </cell>
          <cell r="O101">
            <v>91930</v>
          </cell>
          <cell r="P101">
            <v>91930</v>
          </cell>
        </row>
        <row r="102">
          <cell r="G102">
            <v>938092911</v>
          </cell>
          <cell r="J102">
            <v>107122</v>
          </cell>
          <cell r="K102">
            <v>0</v>
          </cell>
          <cell r="L102">
            <v>10712</v>
          </cell>
          <cell r="M102">
            <v>0</v>
          </cell>
          <cell r="N102">
            <v>0</v>
          </cell>
          <cell r="O102">
            <v>117834</v>
          </cell>
          <cell r="P102">
            <v>117834</v>
          </cell>
        </row>
        <row r="103">
          <cell r="G103">
            <v>938092952</v>
          </cell>
          <cell r="J103">
            <v>269363</v>
          </cell>
          <cell r="K103">
            <v>0</v>
          </cell>
          <cell r="L103">
            <v>26936</v>
          </cell>
          <cell r="M103">
            <v>0</v>
          </cell>
          <cell r="N103">
            <v>0</v>
          </cell>
          <cell r="O103">
            <v>296299</v>
          </cell>
          <cell r="P103">
            <v>296299</v>
          </cell>
        </row>
        <row r="104">
          <cell r="G104">
            <v>938093505</v>
          </cell>
          <cell r="J104">
            <v>184126</v>
          </cell>
          <cell r="K104">
            <v>0</v>
          </cell>
          <cell r="L104">
            <v>18413</v>
          </cell>
          <cell r="M104">
            <v>0</v>
          </cell>
          <cell r="N104">
            <v>0</v>
          </cell>
          <cell r="O104">
            <v>202539</v>
          </cell>
          <cell r="P104">
            <v>202539</v>
          </cell>
        </row>
        <row r="105">
          <cell r="G105">
            <v>938093543</v>
          </cell>
          <cell r="J105">
            <v>117124</v>
          </cell>
          <cell r="K105">
            <v>0</v>
          </cell>
          <cell r="L105">
            <v>11712</v>
          </cell>
          <cell r="M105">
            <v>0</v>
          </cell>
          <cell r="N105">
            <v>0</v>
          </cell>
          <cell r="O105">
            <v>128836</v>
          </cell>
          <cell r="P105">
            <v>128836</v>
          </cell>
        </row>
        <row r="106">
          <cell r="G106">
            <v>938094944</v>
          </cell>
          <cell r="J106">
            <v>44545</v>
          </cell>
          <cell r="K106">
            <v>0</v>
          </cell>
          <cell r="L106">
            <v>4455</v>
          </cell>
          <cell r="M106">
            <v>0</v>
          </cell>
          <cell r="N106">
            <v>0</v>
          </cell>
          <cell r="O106">
            <v>49000</v>
          </cell>
          <cell r="P106">
            <v>49000</v>
          </cell>
        </row>
        <row r="107">
          <cell r="G107">
            <v>938095162</v>
          </cell>
          <cell r="J107">
            <v>222228</v>
          </cell>
          <cell r="K107">
            <v>20001</v>
          </cell>
          <cell r="L107">
            <v>20223</v>
          </cell>
          <cell r="M107">
            <v>0</v>
          </cell>
          <cell r="N107">
            <v>0</v>
          </cell>
          <cell r="O107">
            <v>222450</v>
          </cell>
          <cell r="P107">
            <v>222450</v>
          </cell>
        </row>
        <row r="108">
          <cell r="G108">
            <v>938095278</v>
          </cell>
          <cell r="J108">
            <v>188065</v>
          </cell>
          <cell r="K108">
            <v>17166</v>
          </cell>
          <cell r="L108">
            <v>17090</v>
          </cell>
          <cell r="M108">
            <v>0</v>
          </cell>
          <cell r="N108">
            <v>0</v>
          </cell>
          <cell r="O108">
            <v>187989</v>
          </cell>
          <cell r="P108">
            <v>187989</v>
          </cell>
        </row>
        <row r="109">
          <cell r="G109">
            <v>938095280</v>
          </cell>
          <cell r="J109">
            <v>172934.72</v>
          </cell>
          <cell r="K109">
            <v>15564</v>
          </cell>
          <cell r="L109">
            <v>15737.28</v>
          </cell>
          <cell r="M109">
            <v>0</v>
          </cell>
          <cell r="N109">
            <v>0</v>
          </cell>
          <cell r="O109">
            <v>173108</v>
          </cell>
          <cell r="P109">
            <v>173108</v>
          </cell>
        </row>
        <row r="110">
          <cell r="G110">
            <v>938095575</v>
          </cell>
          <cell r="J110">
            <v>117270</v>
          </cell>
          <cell r="K110">
            <v>0</v>
          </cell>
          <cell r="L110">
            <v>11727</v>
          </cell>
          <cell r="M110">
            <v>0</v>
          </cell>
          <cell r="N110">
            <v>0</v>
          </cell>
          <cell r="O110">
            <v>128997</v>
          </cell>
          <cell r="P110">
            <v>128997</v>
          </cell>
        </row>
        <row r="111">
          <cell r="G111">
            <v>938095896</v>
          </cell>
          <cell r="J111">
            <v>116199</v>
          </cell>
          <cell r="K111">
            <v>0</v>
          </cell>
          <cell r="L111">
            <v>11620</v>
          </cell>
          <cell r="M111">
            <v>0</v>
          </cell>
          <cell r="N111">
            <v>0</v>
          </cell>
          <cell r="O111">
            <v>127819</v>
          </cell>
          <cell r="P111">
            <v>127819</v>
          </cell>
        </row>
        <row r="112">
          <cell r="G112">
            <v>938095940</v>
          </cell>
          <cell r="J112">
            <v>44544.9</v>
          </cell>
          <cell r="K112">
            <v>0</v>
          </cell>
          <cell r="L112">
            <v>4454.1000000000004</v>
          </cell>
          <cell r="M112">
            <v>0</v>
          </cell>
          <cell r="N112">
            <v>0</v>
          </cell>
          <cell r="O112">
            <v>48999</v>
          </cell>
          <cell r="P112">
            <v>48999</v>
          </cell>
        </row>
        <row r="113">
          <cell r="G113">
            <v>938095958</v>
          </cell>
          <cell r="J113">
            <v>247739</v>
          </cell>
          <cell r="K113">
            <v>22777</v>
          </cell>
          <cell r="L113">
            <v>22496</v>
          </cell>
          <cell r="M113">
            <v>0</v>
          </cell>
          <cell r="N113">
            <v>0</v>
          </cell>
          <cell r="O113">
            <v>247458</v>
          </cell>
          <cell r="P113">
            <v>247458</v>
          </cell>
        </row>
        <row r="114">
          <cell r="G114">
            <v>938096078</v>
          </cell>
          <cell r="J114">
            <v>373237</v>
          </cell>
          <cell r="K114">
            <v>33591</v>
          </cell>
          <cell r="L114">
            <v>33965</v>
          </cell>
          <cell r="M114">
            <v>0</v>
          </cell>
          <cell r="N114">
            <v>0</v>
          </cell>
          <cell r="O114">
            <v>373611</v>
          </cell>
          <cell r="P114">
            <v>373611</v>
          </cell>
        </row>
        <row r="115">
          <cell r="G115">
            <v>938096144</v>
          </cell>
          <cell r="J115">
            <v>250202</v>
          </cell>
          <cell r="K115">
            <v>23960</v>
          </cell>
          <cell r="L115">
            <v>22624</v>
          </cell>
          <cell r="M115">
            <v>0</v>
          </cell>
          <cell r="N115">
            <v>0</v>
          </cell>
          <cell r="O115">
            <v>248866</v>
          </cell>
          <cell r="P115">
            <v>248866</v>
          </cell>
        </row>
        <row r="116">
          <cell r="G116">
            <v>938096238</v>
          </cell>
          <cell r="J116">
            <v>212677</v>
          </cell>
          <cell r="K116">
            <v>28751</v>
          </cell>
          <cell r="L116">
            <v>18393</v>
          </cell>
          <cell r="M116">
            <v>0</v>
          </cell>
          <cell r="N116">
            <v>0</v>
          </cell>
          <cell r="O116">
            <v>202319</v>
          </cell>
          <cell r="P116">
            <v>202319</v>
          </cell>
        </row>
        <row r="117">
          <cell r="G117">
            <v>938096784</v>
          </cell>
          <cell r="J117">
            <v>87394</v>
          </cell>
          <cell r="K117">
            <v>0</v>
          </cell>
          <cell r="L117">
            <v>8739</v>
          </cell>
          <cell r="M117">
            <v>0</v>
          </cell>
          <cell r="N117">
            <v>0</v>
          </cell>
          <cell r="O117">
            <v>96133</v>
          </cell>
          <cell r="P117">
            <v>96133</v>
          </cell>
        </row>
        <row r="118">
          <cell r="G118">
            <v>938096901</v>
          </cell>
          <cell r="J118">
            <v>232477</v>
          </cell>
          <cell r="K118">
            <v>0</v>
          </cell>
          <cell r="L118">
            <v>23248</v>
          </cell>
          <cell r="M118">
            <v>0</v>
          </cell>
          <cell r="N118">
            <v>0</v>
          </cell>
          <cell r="O118">
            <v>255725</v>
          </cell>
          <cell r="P118">
            <v>255725</v>
          </cell>
        </row>
        <row r="119">
          <cell r="G119">
            <v>938097033</v>
          </cell>
          <cell r="J119">
            <v>242894</v>
          </cell>
          <cell r="K119">
            <v>22581</v>
          </cell>
          <cell r="L119">
            <v>22031</v>
          </cell>
          <cell r="M119">
            <v>0</v>
          </cell>
          <cell r="N119">
            <v>0</v>
          </cell>
          <cell r="O119">
            <v>242344</v>
          </cell>
          <cell r="P119">
            <v>242344</v>
          </cell>
        </row>
        <row r="120">
          <cell r="G120">
            <v>938097218</v>
          </cell>
          <cell r="J120">
            <v>72435</v>
          </cell>
          <cell r="K120">
            <v>0</v>
          </cell>
          <cell r="L120">
            <v>7244</v>
          </cell>
          <cell r="M120">
            <v>0</v>
          </cell>
          <cell r="N120">
            <v>0</v>
          </cell>
          <cell r="O120">
            <v>79679</v>
          </cell>
          <cell r="P120">
            <v>79679</v>
          </cell>
        </row>
        <row r="121">
          <cell r="G121">
            <v>938097263</v>
          </cell>
          <cell r="J121">
            <v>157801</v>
          </cell>
          <cell r="K121">
            <v>0</v>
          </cell>
          <cell r="L121">
            <v>15780</v>
          </cell>
          <cell r="M121">
            <v>0</v>
          </cell>
          <cell r="N121">
            <v>0</v>
          </cell>
          <cell r="O121">
            <v>173581</v>
          </cell>
          <cell r="P121">
            <v>173581</v>
          </cell>
        </row>
        <row r="122">
          <cell r="G122">
            <v>938097424</v>
          </cell>
          <cell r="J122">
            <v>324067</v>
          </cell>
          <cell r="K122">
            <v>0</v>
          </cell>
          <cell r="L122">
            <v>32407</v>
          </cell>
          <cell r="M122">
            <v>0</v>
          </cell>
          <cell r="N122">
            <v>0</v>
          </cell>
          <cell r="O122">
            <v>356474</v>
          </cell>
          <cell r="P122">
            <v>356474</v>
          </cell>
        </row>
        <row r="123">
          <cell r="G123">
            <v>938097488</v>
          </cell>
          <cell r="J123">
            <v>95265</v>
          </cell>
          <cell r="K123">
            <v>0</v>
          </cell>
          <cell r="L123">
            <v>9527</v>
          </cell>
          <cell r="M123">
            <v>0</v>
          </cell>
          <cell r="N123">
            <v>0</v>
          </cell>
          <cell r="O123">
            <v>104792</v>
          </cell>
          <cell r="P123">
            <v>104792</v>
          </cell>
        </row>
        <row r="124">
          <cell r="G124">
            <v>938097596</v>
          </cell>
          <cell r="J124">
            <v>212307</v>
          </cell>
          <cell r="K124">
            <v>0</v>
          </cell>
          <cell r="L124">
            <v>21231</v>
          </cell>
          <cell r="M124">
            <v>0</v>
          </cell>
          <cell r="N124">
            <v>0</v>
          </cell>
          <cell r="O124">
            <v>233538</v>
          </cell>
          <cell r="P124">
            <v>233538</v>
          </cell>
        </row>
        <row r="125">
          <cell r="G125">
            <v>938097598</v>
          </cell>
          <cell r="J125">
            <v>171610</v>
          </cell>
          <cell r="K125">
            <v>0</v>
          </cell>
          <cell r="L125">
            <v>17161</v>
          </cell>
          <cell r="M125">
            <v>0</v>
          </cell>
          <cell r="N125">
            <v>0</v>
          </cell>
          <cell r="O125">
            <v>188771</v>
          </cell>
          <cell r="P125">
            <v>188771</v>
          </cell>
        </row>
        <row r="126">
          <cell r="G126">
            <v>938097823</v>
          </cell>
          <cell r="J126">
            <v>83240</v>
          </cell>
          <cell r="K126">
            <v>0</v>
          </cell>
          <cell r="L126">
            <v>8324</v>
          </cell>
          <cell r="M126">
            <v>0</v>
          </cell>
          <cell r="N126">
            <v>0</v>
          </cell>
          <cell r="O126">
            <v>91564</v>
          </cell>
          <cell r="P126">
            <v>91564</v>
          </cell>
        </row>
        <row r="127">
          <cell r="G127">
            <v>938097922</v>
          </cell>
          <cell r="J127">
            <v>95827</v>
          </cell>
          <cell r="K127">
            <v>0</v>
          </cell>
          <cell r="L127">
            <v>9583</v>
          </cell>
          <cell r="M127">
            <v>0</v>
          </cell>
          <cell r="N127">
            <v>0</v>
          </cell>
          <cell r="O127">
            <v>105410</v>
          </cell>
          <cell r="P127">
            <v>105410</v>
          </cell>
        </row>
        <row r="128">
          <cell r="G128">
            <v>938098292</v>
          </cell>
          <cell r="J128">
            <v>97908</v>
          </cell>
          <cell r="K128">
            <v>0</v>
          </cell>
          <cell r="L128">
            <v>9791</v>
          </cell>
          <cell r="M128">
            <v>0</v>
          </cell>
          <cell r="N128">
            <v>0</v>
          </cell>
          <cell r="O128">
            <v>107699</v>
          </cell>
          <cell r="P128">
            <v>107699</v>
          </cell>
        </row>
        <row r="129">
          <cell r="G129">
            <v>938098450</v>
          </cell>
          <cell r="J129">
            <v>44545</v>
          </cell>
          <cell r="K129">
            <v>0</v>
          </cell>
          <cell r="L129">
            <v>4455</v>
          </cell>
          <cell r="M129">
            <v>0</v>
          </cell>
          <cell r="N129">
            <v>0</v>
          </cell>
          <cell r="O129">
            <v>49000</v>
          </cell>
          <cell r="P129">
            <v>49000</v>
          </cell>
        </row>
        <row r="130">
          <cell r="G130">
            <v>938098467</v>
          </cell>
          <cell r="J130">
            <v>97458.51999999999</v>
          </cell>
          <cell r="K130">
            <v>0</v>
          </cell>
          <cell r="L130">
            <v>9745.48</v>
          </cell>
          <cell r="M130">
            <v>0</v>
          </cell>
          <cell r="N130">
            <v>0</v>
          </cell>
          <cell r="O130">
            <v>107204</v>
          </cell>
          <cell r="P130">
            <v>107204</v>
          </cell>
        </row>
        <row r="131">
          <cell r="G131">
            <v>938098531</v>
          </cell>
          <cell r="J131">
            <v>205817</v>
          </cell>
          <cell r="K131">
            <v>0</v>
          </cell>
          <cell r="L131">
            <v>20582</v>
          </cell>
          <cell r="M131">
            <v>0</v>
          </cell>
          <cell r="N131">
            <v>0</v>
          </cell>
          <cell r="O131">
            <v>226399</v>
          </cell>
          <cell r="P131">
            <v>226399</v>
          </cell>
        </row>
        <row r="132">
          <cell r="G132">
            <v>938098665</v>
          </cell>
          <cell r="J132">
            <v>133505.09</v>
          </cell>
          <cell r="K132">
            <v>0</v>
          </cell>
          <cell r="L132">
            <v>13350.91</v>
          </cell>
          <cell r="M132">
            <v>0</v>
          </cell>
          <cell r="N132">
            <v>0</v>
          </cell>
          <cell r="O132">
            <v>146856</v>
          </cell>
          <cell r="P132">
            <v>146856</v>
          </cell>
        </row>
        <row r="133">
          <cell r="G133">
            <v>938098703</v>
          </cell>
          <cell r="J133">
            <v>102617</v>
          </cell>
          <cell r="K133">
            <v>0</v>
          </cell>
          <cell r="L133">
            <v>10262</v>
          </cell>
          <cell r="M133">
            <v>0</v>
          </cell>
          <cell r="N133">
            <v>0</v>
          </cell>
          <cell r="O133">
            <v>112879</v>
          </cell>
          <cell r="P133">
            <v>112879</v>
          </cell>
        </row>
        <row r="134">
          <cell r="G134">
            <v>938099762</v>
          </cell>
          <cell r="J134">
            <v>44545</v>
          </cell>
          <cell r="K134">
            <v>0</v>
          </cell>
          <cell r="L134">
            <v>4455</v>
          </cell>
          <cell r="M134">
            <v>0</v>
          </cell>
          <cell r="N134">
            <v>0</v>
          </cell>
          <cell r="O134">
            <v>49000</v>
          </cell>
          <cell r="P134">
            <v>49000</v>
          </cell>
        </row>
        <row r="135">
          <cell r="G135">
            <v>938099816</v>
          </cell>
          <cell r="J135">
            <v>130192</v>
          </cell>
          <cell r="K135">
            <v>0</v>
          </cell>
          <cell r="L135">
            <v>13019</v>
          </cell>
          <cell r="M135">
            <v>0</v>
          </cell>
          <cell r="N135">
            <v>0</v>
          </cell>
          <cell r="O135">
            <v>143211</v>
          </cell>
          <cell r="P135">
            <v>143211</v>
          </cell>
        </row>
        <row r="136">
          <cell r="G136">
            <v>938099971</v>
          </cell>
          <cell r="J136">
            <v>230093</v>
          </cell>
          <cell r="K136">
            <v>0</v>
          </cell>
          <cell r="L136">
            <v>23009</v>
          </cell>
          <cell r="M136">
            <v>0</v>
          </cell>
          <cell r="N136">
            <v>0</v>
          </cell>
          <cell r="O136">
            <v>253102</v>
          </cell>
          <cell r="P136">
            <v>253102</v>
          </cell>
        </row>
        <row r="137">
          <cell r="G137">
            <v>938506010</v>
          </cell>
          <cell r="J137">
            <v>150069</v>
          </cell>
          <cell r="K137">
            <v>0</v>
          </cell>
          <cell r="L137">
            <v>15007</v>
          </cell>
          <cell r="M137">
            <v>0</v>
          </cell>
          <cell r="N137">
            <v>0</v>
          </cell>
          <cell r="O137">
            <v>165076</v>
          </cell>
          <cell r="P137">
            <v>165076</v>
          </cell>
        </row>
        <row r="138">
          <cell r="G138">
            <v>938516767</v>
          </cell>
          <cell r="J138">
            <v>389400.27</v>
          </cell>
          <cell r="K138">
            <v>83094</v>
          </cell>
          <cell r="L138">
            <v>30630.73</v>
          </cell>
          <cell r="M138">
            <v>0</v>
          </cell>
          <cell r="N138">
            <v>0</v>
          </cell>
          <cell r="O138">
            <v>336937</v>
          </cell>
          <cell r="P138">
            <v>336937</v>
          </cell>
        </row>
        <row r="139">
          <cell r="G139">
            <v>938519667</v>
          </cell>
          <cell r="J139">
            <v>149428.35999999999</v>
          </cell>
          <cell r="K139">
            <v>17292</v>
          </cell>
          <cell r="L139">
            <v>13213.64</v>
          </cell>
          <cell r="M139">
            <v>0</v>
          </cell>
          <cell r="N139">
            <v>0</v>
          </cell>
          <cell r="O139">
            <v>145350</v>
          </cell>
          <cell r="P139">
            <v>145350</v>
          </cell>
        </row>
        <row r="140">
          <cell r="G140">
            <v>938522926</v>
          </cell>
          <cell r="J140">
            <v>73784.36</v>
          </cell>
          <cell r="K140">
            <v>7361</v>
          </cell>
          <cell r="L140">
            <v>6642.64</v>
          </cell>
          <cell r="M140">
            <v>0</v>
          </cell>
          <cell r="N140">
            <v>0</v>
          </cell>
          <cell r="O140">
            <v>73066</v>
          </cell>
          <cell r="P140">
            <v>73066</v>
          </cell>
        </row>
        <row r="141">
          <cell r="G141">
            <v>938538605</v>
          </cell>
          <cell r="J141">
            <v>1856320.9</v>
          </cell>
          <cell r="K141">
            <v>0</v>
          </cell>
          <cell r="L141">
            <v>185632.1</v>
          </cell>
          <cell r="M141">
            <v>0</v>
          </cell>
          <cell r="N141">
            <v>0</v>
          </cell>
          <cell r="O141">
            <v>2041953</v>
          </cell>
          <cell r="P141">
            <v>2041953</v>
          </cell>
        </row>
        <row r="142">
          <cell r="G142">
            <v>938606053</v>
          </cell>
          <cell r="J142">
            <v>52726.82</v>
          </cell>
          <cell r="K142">
            <v>4745</v>
          </cell>
          <cell r="L142">
            <v>4798.18</v>
          </cell>
          <cell r="M142">
            <v>0</v>
          </cell>
          <cell r="N142">
            <v>0</v>
          </cell>
          <cell r="O142">
            <v>52780</v>
          </cell>
          <cell r="P142">
            <v>52780</v>
          </cell>
        </row>
        <row r="143">
          <cell r="G143">
            <v>938800235</v>
          </cell>
          <cell r="J143">
            <v>37120.75</v>
          </cell>
          <cell r="K143">
            <v>0</v>
          </cell>
          <cell r="L143">
            <v>3712.25</v>
          </cell>
          <cell r="M143">
            <v>0</v>
          </cell>
          <cell r="N143">
            <v>0</v>
          </cell>
          <cell r="O143">
            <v>40833</v>
          </cell>
          <cell r="P143">
            <v>40833</v>
          </cell>
        </row>
        <row r="144">
          <cell r="G144">
            <v>938800370</v>
          </cell>
          <cell r="J144">
            <v>216459.75</v>
          </cell>
          <cell r="K144">
            <v>0</v>
          </cell>
          <cell r="L144">
            <v>21646.25</v>
          </cell>
          <cell r="M144">
            <v>0</v>
          </cell>
          <cell r="N144">
            <v>0</v>
          </cell>
          <cell r="O144">
            <v>238106</v>
          </cell>
          <cell r="P144">
            <v>238106</v>
          </cell>
        </row>
        <row r="145">
          <cell r="G145">
            <v>938800703</v>
          </cell>
          <cell r="J145">
            <v>42468.75</v>
          </cell>
          <cell r="K145">
            <v>0</v>
          </cell>
          <cell r="L145">
            <v>4247.25</v>
          </cell>
          <cell r="M145">
            <v>0</v>
          </cell>
          <cell r="N145">
            <v>0</v>
          </cell>
          <cell r="O145">
            <v>46716</v>
          </cell>
          <cell r="P145">
            <v>46716</v>
          </cell>
        </row>
        <row r="146">
          <cell r="G146">
            <v>938800743</v>
          </cell>
          <cell r="J146">
            <v>50008.75</v>
          </cell>
          <cell r="K146">
            <v>0</v>
          </cell>
          <cell r="L146">
            <v>5001.25</v>
          </cell>
          <cell r="M146">
            <v>0</v>
          </cell>
          <cell r="N146">
            <v>0</v>
          </cell>
          <cell r="O146">
            <v>55010</v>
          </cell>
          <cell r="P146">
            <v>55010</v>
          </cell>
        </row>
        <row r="147">
          <cell r="G147">
            <v>938801203</v>
          </cell>
          <cell r="J147">
            <v>37507.75</v>
          </cell>
          <cell r="K147">
            <v>0</v>
          </cell>
          <cell r="L147">
            <v>3751.25</v>
          </cell>
          <cell r="M147">
            <v>0</v>
          </cell>
          <cell r="N147">
            <v>0</v>
          </cell>
          <cell r="O147">
            <v>41259</v>
          </cell>
          <cell r="P147">
            <v>41259</v>
          </cell>
        </row>
        <row r="148">
          <cell r="G148">
            <v>938801291</v>
          </cell>
          <cell r="J148">
            <v>37120.75</v>
          </cell>
          <cell r="K148">
            <v>0</v>
          </cell>
          <cell r="L148">
            <v>3712.25</v>
          </cell>
          <cell r="M148">
            <v>0</v>
          </cell>
          <cell r="N148">
            <v>0</v>
          </cell>
          <cell r="O148">
            <v>40833</v>
          </cell>
          <cell r="P148">
            <v>40833</v>
          </cell>
        </row>
        <row r="149">
          <cell r="G149">
            <v>938801815</v>
          </cell>
          <cell r="J149">
            <v>37120.75</v>
          </cell>
          <cell r="K149">
            <v>0</v>
          </cell>
          <cell r="L149">
            <v>3712.25</v>
          </cell>
          <cell r="M149">
            <v>0</v>
          </cell>
          <cell r="N149">
            <v>0</v>
          </cell>
          <cell r="O149">
            <v>40833</v>
          </cell>
          <cell r="P149">
            <v>40833</v>
          </cell>
        </row>
        <row r="150">
          <cell r="G150">
            <v>938801827</v>
          </cell>
          <cell r="J150">
            <v>125686.75</v>
          </cell>
          <cell r="K150">
            <v>0</v>
          </cell>
          <cell r="L150">
            <v>12568.25</v>
          </cell>
          <cell r="M150">
            <v>0</v>
          </cell>
          <cell r="N150">
            <v>0</v>
          </cell>
          <cell r="O150">
            <v>138255</v>
          </cell>
          <cell r="P150">
            <v>138255</v>
          </cell>
        </row>
        <row r="151">
          <cell r="G151">
            <v>938801840</v>
          </cell>
          <cell r="J151">
            <v>134585.75</v>
          </cell>
          <cell r="K151">
            <v>0</v>
          </cell>
          <cell r="L151">
            <v>13458.25</v>
          </cell>
          <cell r="M151">
            <v>0</v>
          </cell>
          <cell r="N151">
            <v>0</v>
          </cell>
          <cell r="O151">
            <v>148044</v>
          </cell>
          <cell r="P151">
            <v>148044</v>
          </cell>
        </row>
        <row r="152">
          <cell r="G152">
            <v>938801885</v>
          </cell>
          <cell r="J152">
            <v>37267.75</v>
          </cell>
          <cell r="K152">
            <v>0</v>
          </cell>
          <cell r="L152">
            <v>3727.25</v>
          </cell>
          <cell r="M152">
            <v>0</v>
          </cell>
          <cell r="N152">
            <v>0</v>
          </cell>
          <cell r="O152">
            <v>40995</v>
          </cell>
          <cell r="P152">
            <v>40995</v>
          </cell>
        </row>
        <row r="153">
          <cell r="G153">
            <v>938802117</v>
          </cell>
          <cell r="J153">
            <v>38813.75</v>
          </cell>
          <cell r="K153">
            <v>0</v>
          </cell>
          <cell r="L153">
            <v>3881.25</v>
          </cell>
          <cell r="M153">
            <v>0</v>
          </cell>
          <cell r="N153">
            <v>0</v>
          </cell>
          <cell r="O153">
            <v>42695</v>
          </cell>
          <cell r="P153">
            <v>42695</v>
          </cell>
        </row>
        <row r="154">
          <cell r="G154">
            <v>938802192</v>
          </cell>
          <cell r="J154">
            <v>107353.75</v>
          </cell>
          <cell r="K154">
            <v>0</v>
          </cell>
          <cell r="L154">
            <v>10735.25</v>
          </cell>
          <cell r="M154">
            <v>0</v>
          </cell>
          <cell r="N154">
            <v>0</v>
          </cell>
          <cell r="O154">
            <v>118089</v>
          </cell>
          <cell r="P154">
            <v>118089</v>
          </cell>
        </row>
        <row r="155">
          <cell r="G155">
            <v>938802508</v>
          </cell>
          <cell r="J155">
            <v>66410.75</v>
          </cell>
          <cell r="K155">
            <v>0</v>
          </cell>
          <cell r="L155">
            <v>6641.25</v>
          </cell>
          <cell r="M155">
            <v>0</v>
          </cell>
          <cell r="N155">
            <v>0</v>
          </cell>
          <cell r="O155">
            <v>73052</v>
          </cell>
          <cell r="P155">
            <v>73052</v>
          </cell>
        </row>
        <row r="156">
          <cell r="G156">
            <v>938802533</v>
          </cell>
          <cell r="J156">
            <v>66105.75</v>
          </cell>
          <cell r="K156">
            <v>0</v>
          </cell>
          <cell r="L156">
            <v>6610.25</v>
          </cell>
          <cell r="M156">
            <v>0</v>
          </cell>
          <cell r="N156">
            <v>0</v>
          </cell>
          <cell r="O156">
            <v>72716</v>
          </cell>
          <cell r="P156">
            <v>72716</v>
          </cell>
        </row>
        <row r="157">
          <cell r="G157">
            <v>938802596</v>
          </cell>
          <cell r="J157">
            <v>155503.12</v>
          </cell>
          <cell r="K157">
            <v>0</v>
          </cell>
          <cell r="L157">
            <v>15549.88</v>
          </cell>
          <cell r="M157">
            <v>0</v>
          </cell>
          <cell r="N157">
            <v>0</v>
          </cell>
          <cell r="O157">
            <v>171053</v>
          </cell>
          <cell r="P157">
            <v>171053</v>
          </cell>
        </row>
        <row r="158">
          <cell r="G158">
            <v>938802616</v>
          </cell>
          <cell r="J158">
            <v>139106.75</v>
          </cell>
          <cell r="K158">
            <v>0</v>
          </cell>
          <cell r="L158">
            <v>13910.25</v>
          </cell>
          <cell r="M158">
            <v>0</v>
          </cell>
          <cell r="N158">
            <v>0</v>
          </cell>
          <cell r="O158">
            <v>153017</v>
          </cell>
          <cell r="P158">
            <v>153017</v>
          </cell>
        </row>
        <row r="159">
          <cell r="G159">
            <v>938802712</v>
          </cell>
          <cell r="J159">
            <v>56886.75</v>
          </cell>
          <cell r="K159">
            <v>0</v>
          </cell>
          <cell r="L159">
            <v>5688.25</v>
          </cell>
          <cell r="M159">
            <v>0</v>
          </cell>
          <cell r="N159">
            <v>0</v>
          </cell>
          <cell r="O159">
            <v>62575</v>
          </cell>
          <cell r="P159">
            <v>62575</v>
          </cell>
        </row>
        <row r="160">
          <cell r="G160">
            <v>938802887</v>
          </cell>
          <cell r="J160">
            <v>141490.75</v>
          </cell>
          <cell r="K160">
            <v>0</v>
          </cell>
          <cell r="L160">
            <v>14149.25</v>
          </cell>
          <cell r="M160">
            <v>0</v>
          </cell>
          <cell r="N160">
            <v>0</v>
          </cell>
          <cell r="O160">
            <v>155640</v>
          </cell>
          <cell r="P160">
            <v>155640</v>
          </cell>
        </row>
        <row r="161">
          <cell r="G161">
            <v>938803212</v>
          </cell>
          <cell r="J161">
            <v>77703.75</v>
          </cell>
          <cell r="K161">
            <v>0</v>
          </cell>
          <cell r="L161">
            <v>7770.25</v>
          </cell>
          <cell r="M161">
            <v>0</v>
          </cell>
          <cell r="N161">
            <v>0</v>
          </cell>
          <cell r="O161">
            <v>85474</v>
          </cell>
          <cell r="P161">
            <v>85474</v>
          </cell>
        </row>
        <row r="162">
          <cell r="G162">
            <v>938803525</v>
          </cell>
          <cell r="J162">
            <v>43070.75</v>
          </cell>
          <cell r="K162">
            <v>0</v>
          </cell>
          <cell r="L162">
            <v>4307.25</v>
          </cell>
          <cell r="M162">
            <v>0</v>
          </cell>
          <cell r="N162">
            <v>0</v>
          </cell>
          <cell r="O162">
            <v>47378</v>
          </cell>
          <cell r="P162">
            <v>47378</v>
          </cell>
        </row>
        <row r="163">
          <cell r="G163">
            <v>938803529</v>
          </cell>
          <cell r="J163">
            <v>37120.75</v>
          </cell>
          <cell r="K163">
            <v>0</v>
          </cell>
          <cell r="L163">
            <v>3712.25</v>
          </cell>
          <cell r="M163">
            <v>0</v>
          </cell>
          <cell r="N163">
            <v>0</v>
          </cell>
          <cell r="O163">
            <v>40833</v>
          </cell>
          <cell r="P163">
            <v>40833</v>
          </cell>
        </row>
        <row r="164">
          <cell r="G164">
            <v>938803607</v>
          </cell>
          <cell r="J164">
            <v>37120.75</v>
          </cell>
          <cell r="K164">
            <v>0</v>
          </cell>
          <cell r="L164">
            <v>3712.25</v>
          </cell>
          <cell r="M164">
            <v>0</v>
          </cell>
          <cell r="N164">
            <v>0</v>
          </cell>
          <cell r="O164">
            <v>40833</v>
          </cell>
          <cell r="P164">
            <v>40833</v>
          </cell>
        </row>
        <row r="165">
          <cell r="G165">
            <v>938803775</v>
          </cell>
          <cell r="J165">
            <v>76695.75</v>
          </cell>
          <cell r="K165">
            <v>0</v>
          </cell>
          <cell r="L165">
            <v>7669.25</v>
          </cell>
          <cell r="M165">
            <v>0</v>
          </cell>
          <cell r="N165">
            <v>0</v>
          </cell>
          <cell r="O165">
            <v>84365</v>
          </cell>
          <cell r="P165">
            <v>84365</v>
          </cell>
        </row>
        <row r="166">
          <cell r="G166">
            <v>938803856</v>
          </cell>
          <cell r="J166">
            <v>37120.75</v>
          </cell>
          <cell r="K166">
            <v>0</v>
          </cell>
          <cell r="L166">
            <v>3712.25</v>
          </cell>
          <cell r="M166">
            <v>0</v>
          </cell>
          <cell r="N166">
            <v>0</v>
          </cell>
          <cell r="O166">
            <v>40833</v>
          </cell>
          <cell r="P166">
            <v>40833</v>
          </cell>
        </row>
        <row r="167">
          <cell r="G167">
            <v>938803991</v>
          </cell>
          <cell r="J167">
            <v>37120.75</v>
          </cell>
          <cell r="K167">
            <v>0</v>
          </cell>
          <cell r="L167">
            <v>3712.25</v>
          </cell>
          <cell r="M167">
            <v>0</v>
          </cell>
          <cell r="N167">
            <v>0</v>
          </cell>
          <cell r="O167">
            <v>40833</v>
          </cell>
          <cell r="P167">
            <v>40833</v>
          </cell>
        </row>
        <row r="168">
          <cell r="G168">
            <v>938804120</v>
          </cell>
          <cell r="J168">
            <v>75910.75</v>
          </cell>
          <cell r="K168">
            <v>0</v>
          </cell>
          <cell r="L168">
            <v>7591.25</v>
          </cell>
          <cell r="M168">
            <v>0</v>
          </cell>
          <cell r="N168">
            <v>0</v>
          </cell>
          <cell r="O168">
            <v>83502</v>
          </cell>
          <cell r="P168">
            <v>83502</v>
          </cell>
        </row>
        <row r="169">
          <cell r="G169">
            <v>938804822</v>
          </cell>
          <cell r="J169">
            <v>56997.75</v>
          </cell>
          <cell r="K169">
            <v>0</v>
          </cell>
          <cell r="L169">
            <v>5700.25</v>
          </cell>
          <cell r="M169">
            <v>0</v>
          </cell>
          <cell r="N169">
            <v>0</v>
          </cell>
          <cell r="O169">
            <v>62698</v>
          </cell>
          <cell r="P169">
            <v>62698</v>
          </cell>
        </row>
        <row r="170">
          <cell r="G170">
            <v>938804897</v>
          </cell>
          <cell r="J170">
            <v>41472.75</v>
          </cell>
          <cell r="K170">
            <v>0</v>
          </cell>
          <cell r="L170">
            <v>4147.25</v>
          </cell>
          <cell r="M170">
            <v>0</v>
          </cell>
          <cell r="N170">
            <v>0</v>
          </cell>
          <cell r="O170">
            <v>45620</v>
          </cell>
          <cell r="P170">
            <v>45620</v>
          </cell>
        </row>
        <row r="171">
          <cell r="G171">
            <v>938805067</v>
          </cell>
          <cell r="J171">
            <v>556900.11</v>
          </cell>
          <cell r="K171">
            <v>50121</v>
          </cell>
          <cell r="L171">
            <v>50677.89</v>
          </cell>
          <cell r="M171">
            <v>0</v>
          </cell>
          <cell r="N171">
            <v>0</v>
          </cell>
          <cell r="O171">
            <v>557457</v>
          </cell>
          <cell r="P171">
            <v>557457</v>
          </cell>
        </row>
        <row r="172">
          <cell r="G172">
            <v>938805077</v>
          </cell>
          <cell r="J172">
            <v>58528.75</v>
          </cell>
          <cell r="K172">
            <v>0</v>
          </cell>
          <cell r="L172">
            <v>5853.25</v>
          </cell>
          <cell r="M172">
            <v>0</v>
          </cell>
          <cell r="N172">
            <v>0</v>
          </cell>
          <cell r="O172">
            <v>64382</v>
          </cell>
          <cell r="P172">
            <v>64382</v>
          </cell>
        </row>
        <row r="173">
          <cell r="G173">
            <v>938805103</v>
          </cell>
          <cell r="J173">
            <v>44545</v>
          </cell>
          <cell r="K173">
            <v>0</v>
          </cell>
          <cell r="L173">
            <v>4455</v>
          </cell>
          <cell r="M173">
            <v>0</v>
          </cell>
          <cell r="N173">
            <v>0</v>
          </cell>
          <cell r="O173">
            <v>49000</v>
          </cell>
          <cell r="P173">
            <v>49000</v>
          </cell>
        </row>
        <row r="174">
          <cell r="G174">
            <v>938805110</v>
          </cell>
          <cell r="J174">
            <v>77965</v>
          </cell>
          <cell r="K174">
            <v>31041</v>
          </cell>
          <cell r="L174">
            <v>4692</v>
          </cell>
          <cell r="M174">
            <v>0</v>
          </cell>
          <cell r="N174">
            <v>0</v>
          </cell>
          <cell r="O174">
            <v>51616</v>
          </cell>
          <cell r="P174">
            <v>51616</v>
          </cell>
        </row>
        <row r="175">
          <cell r="G175">
            <v>938805124</v>
          </cell>
          <cell r="J175">
            <v>194853.36</v>
          </cell>
          <cell r="K175">
            <v>23543</v>
          </cell>
          <cell r="L175">
            <v>17130.64</v>
          </cell>
          <cell r="M175">
            <v>0</v>
          </cell>
          <cell r="N175">
            <v>0</v>
          </cell>
          <cell r="O175">
            <v>188441</v>
          </cell>
          <cell r="P175">
            <v>188441</v>
          </cell>
        </row>
        <row r="176">
          <cell r="G176">
            <v>938805126</v>
          </cell>
          <cell r="J176">
            <v>96420</v>
          </cell>
          <cell r="K176">
            <v>18768</v>
          </cell>
          <cell r="L176">
            <v>7765</v>
          </cell>
          <cell r="M176">
            <v>0</v>
          </cell>
          <cell r="N176">
            <v>0</v>
          </cell>
          <cell r="O176">
            <v>85417</v>
          </cell>
          <cell r="P176">
            <v>85417</v>
          </cell>
        </row>
        <row r="177">
          <cell r="G177">
            <v>938805128</v>
          </cell>
          <cell r="J177">
            <v>157792</v>
          </cell>
          <cell r="K177">
            <v>19967</v>
          </cell>
          <cell r="L177">
            <v>13783</v>
          </cell>
          <cell r="M177">
            <v>0</v>
          </cell>
          <cell r="N177">
            <v>0</v>
          </cell>
          <cell r="O177">
            <v>151608</v>
          </cell>
          <cell r="P177">
            <v>151608</v>
          </cell>
        </row>
        <row r="178">
          <cell r="G178">
            <v>938805135</v>
          </cell>
          <cell r="J178">
            <v>452155.03</v>
          </cell>
          <cell r="K178">
            <v>50304</v>
          </cell>
          <cell r="L178">
            <v>40184.97</v>
          </cell>
          <cell r="M178">
            <v>0</v>
          </cell>
          <cell r="N178">
            <v>0</v>
          </cell>
          <cell r="O178">
            <v>442036</v>
          </cell>
          <cell r="P178">
            <v>442036</v>
          </cell>
        </row>
        <row r="179">
          <cell r="G179">
            <v>938805139</v>
          </cell>
          <cell r="J179">
            <v>154269</v>
          </cell>
          <cell r="K179">
            <v>14365</v>
          </cell>
          <cell r="L179">
            <v>13990</v>
          </cell>
          <cell r="M179">
            <v>0</v>
          </cell>
          <cell r="N179">
            <v>0</v>
          </cell>
          <cell r="O179">
            <v>153894</v>
          </cell>
          <cell r="P179">
            <v>153894</v>
          </cell>
        </row>
        <row r="180">
          <cell r="G180">
            <v>938805194</v>
          </cell>
          <cell r="J180">
            <v>749031.8899999999</v>
          </cell>
          <cell r="K180">
            <v>78464</v>
          </cell>
          <cell r="L180">
            <v>67057.11</v>
          </cell>
          <cell r="M180">
            <v>0</v>
          </cell>
          <cell r="N180">
            <v>0</v>
          </cell>
          <cell r="O180">
            <v>737625</v>
          </cell>
          <cell r="P180">
            <v>737625</v>
          </cell>
        </row>
        <row r="181">
          <cell r="G181">
            <v>938805215</v>
          </cell>
          <cell r="J181">
            <v>49164.75</v>
          </cell>
          <cell r="K181">
            <v>0</v>
          </cell>
          <cell r="L181">
            <v>4916.25</v>
          </cell>
          <cell r="M181">
            <v>0</v>
          </cell>
          <cell r="N181">
            <v>0</v>
          </cell>
          <cell r="O181">
            <v>54081</v>
          </cell>
          <cell r="P181">
            <v>54081</v>
          </cell>
        </row>
        <row r="182">
          <cell r="G182">
            <v>938805238</v>
          </cell>
          <cell r="J182">
            <v>44545</v>
          </cell>
          <cell r="K182">
            <v>0</v>
          </cell>
          <cell r="L182">
            <v>4455</v>
          </cell>
          <cell r="M182">
            <v>0</v>
          </cell>
          <cell r="N182">
            <v>0</v>
          </cell>
          <cell r="O182">
            <v>49000</v>
          </cell>
          <cell r="P182">
            <v>49000</v>
          </cell>
        </row>
        <row r="183">
          <cell r="G183">
            <v>938805239</v>
          </cell>
          <cell r="J183">
            <v>478199.81</v>
          </cell>
          <cell r="K183">
            <v>52407</v>
          </cell>
          <cell r="L183">
            <v>42579.19</v>
          </cell>
          <cell r="M183">
            <v>0</v>
          </cell>
          <cell r="N183">
            <v>-10000</v>
          </cell>
          <cell r="O183">
            <v>458372</v>
          </cell>
          <cell r="P183">
            <v>458372</v>
          </cell>
        </row>
        <row r="184">
          <cell r="G184">
            <v>938805240</v>
          </cell>
          <cell r="J184">
            <v>137314</v>
          </cell>
          <cell r="K184">
            <v>0</v>
          </cell>
          <cell r="L184">
            <v>13731</v>
          </cell>
          <cell r="M184">
            <v>0</v>
          </cell>
          <cell r="N184">
            <v>0</v>
          </cell>
          <cell r="O184">
            <v>151045</v>
          </cell>
          <cell r="P184">
            <v>151045</v>
          </cell>
        </row>
        <row r="185">
          <cell r="G185">
            <v>938805255</v>
          </cell>
          <cell r="J185">
            <v>515072</v>
          </cell>
          <cell r="K185">
            <v>46356</v>
          </cell>
          <cell r="L185">
            <v>46872</v>
          </cell>
          <cell r="M185">
            <v>0</v>
          </cell>
          <cell r="N185">
            <v>0</v>
          </cell>
          <cell r="O185">
            <v>515588</v>
          </cell>
          <cell r="P185">
            <v>515588</v>
          </cell>
        </row>
        <row r="186">
          <cell r="G186">
            <v>938805274</v>
          </cell>
          <cell r="J186">
            <v>128999.18</v>
          </cell>
          <cell r="K186">
            <v>0</v>
          </cell>
          <cell r="L186">
            <v>12899.82</v>
          </cell>
          <cell r="M186">
            <v>0</v>
          </cell>
          <cell r="N186">
            <v>0</v>
          </cell>
          <cell r="O186">
            <v>141899</v>
          </cell>
          <cell r="P186">
            <v>141899</v>
          </cell>
        </row>
        <row r="187">
          <cell r="G187">
            <v>938805350</v>
          </cell>
          <cell r="J187">
            <v>44545</v>
          </cell>
          <cell r="K187">
            <v>0</v>
          </cell>
          <cell r="L187">
            <v>4455</v>
          </cell>
          <cell r="M187">
            <v>0</v>
          </cell>
          <cell r="N187">
            <v>0</v>
          </cell>
          <cell r="O187">
            <v>49000</v>
          </cell>
          <cell r="P187">
            <v>49000</v>
          </cell>
        </row>
        <row r="188">
          <cell r="G188">
            <v>938805355</v>
          </cell>
          <cell r="J188">
            <v>825379.82000000007</v>
          </cell>
          <cell r="K188">
            <v>502094.45</v>
          </cell>
          <cell r="L188">
            <v>32328.63</v>
          </cell>
          <cell r="M188">
            <v>0</v>
          </cell>
          <cell r="N188">
            <v>0</v>
          </cell>
          <cell r="O188">
            <v>355614</v>
          </cell>
          <cell r="P188">
            <v>355614</v>
          </cell>
        </row>
        <row r="189">
          <cell r="G189">
            <v>938805383</v>
          </cell>
          <cell r="J189">
            <v>1260713.97</v>
          </cell>
          <cell r="K189">
            <v>134365</v>
          </cell>
          <cell r="L189">
            <v>112635.03</v>
          </cell>
          <cell r="M189">
            <v>0</v>
          </cell>
          <cell r="N189">
            <v>0</v>
          </cell>
          <cell r="O189">
            <v>1238984</v>
          </cell>
          <cell r="P189">
            <v>1238984</v>
          </cell>
        </row>
        <row r="190">
          <cell r="G190">
            <v>938805390</v>
          </cell>
          <cell r="J190">
            <v>43515.75</v>
          </cell>
          <cell r="K190">
            <v>0</v>
          </cell>
          <cell r="L190">
            <v>4351.25</v>
          </cell>
          <cell r="M190">
            <v>0</v>
          </cell>
          <cell r="N190">
            <v>0</v>
          </cell>
          <cell r="O190">
            <v>47867</v>
          </cell>
          <cell r="P190">
            <v>47867</v>
          </cell>
        </row>
        <row r="191">
          <cell r="G191">
            <v>938805633</v>
          </cell>
          <cell r="J191">
            <v>37120.75</v>
          </cell>
          <cell r="K191">
            <v>0</v>
          </cell>
          <cell r="L191">
            <v>3712.25</v>
          </cell>
          <cell r="M191">
            <v>0</v>
          </cell>
          <cell r="N191">
            <v>0</v>
          </cell>
          <cell r="O191">
            <v>40833</v>
          </cell>
          <cell r="P191">
            <v>40833</v>
          </cell>
        </row>
        <row r="192">
          <cell r="G192">
            <v>938805737</v>
          </cell>
          <cell r="J192">
            <v>37120.75</v>
          </cell>
          <cell r="K192">
            <v>0</v>
          </cell>
          <cell r="L192">
            <v>3712.25</v>
          </cell>
          <cell r="M192">
            <v>0</v>
          </cell>
          <cell r="N192">
            <v>0</v>
          </cell>
          <cell r="O192">
            <v>40833</v>
          </cell>
          <cell r="P192">
            <v>40833</v>
          </cell>
        </row>
        <row r="193">
          <cell r="G193">
            <v>938805755</v>
          </cell>
          <cell r="J193">
            <v>67975</v>
          </cell>
          <cell r="K193">
            <v>7079</v>
          </cell>
          <cell r="L193">
            <v>6090</v>
          </cell>
          <cell r="M193">
            <v>0</v>
          </cell>
          <cell r="N193">
            <v>0</v>
          </cell>
          <cell r="O193">
            <v>66986</v>
          </cell>
          <cell r="P193">
            <v>66986</v>
          </cell>
        </row>
        <row r="194">
          <cell r="G194">
            <v>938805996</v>
          </cell>
          <cell r="J194">
            <v>44545</v>
          </cell>
          <cell r="K194">
            <v>0</v>
          </cell>
          <cell r="L194">
            <v>4455</v>
          </cell>
          <cell r="M194">
            <v>0</v>
          </cell>
          <cell r="N194">
            <v>0</v>
          </cell>
          <cell r="O194">
            <v>49000</v>
          </cell>
          <cell r="P194">
            <v>49000</v>
          </cell>
        </row>
        <row r="195">
          <cell r="G195">
            <v>938806004</v>
          </cell>
          <cell r="J195">
            <v>54928.75</v>
          </cell>
          <cell r="K195">
            <v>0</v>
          </cell>
          <cell r="L195">
            <v>5493.25</v>
          </cell>
          <cell r="M195">
            <v>0</v>
          </cell>
          <cell r="N195">
            <v>0</v>
          </cell>
          <cell r="O195">
            <v>60422</v>
          </cell>
          <cell r="P195">
            <v>60422</v>
          </cell>
        </row>
        <row r="196">
          <cell r="G196">
            <v>938806010</v>
          </cell>
          <cell r="J196">
            <v>578387.1</v>
          </cell>
          <cell r="K196">
            <v>578387.1</v>
          </cell>
          <cell r="L196">
            <v>0</v>
          </cell>
          <cell r="M196">
            <v>0</v>
          </cell>
          <cell r="N196">
            <v>0</v>
          </cell>
          <cell r="O196">
            <v>0</v>
          </cell>
          <cell r="P196">
            <v>0</v>
          </cell>
        </row>
        <row r="197">
          <cell r="G197">
            <v>938806030</v>
          </cell>
          <cell r="J197">
            <v>206019.36</v>
          </cell>
          <cell r="K197">
            <v>23587</v>
          </cell>
          <cell r="L197">
            <v>18243.64</v>
          </cell>
          <cell r="M197">
            <v>0</v>
          </cell>
          <cell r="N197">
            <v>0</v>
          </cell>
          <cell r="O197">
            <v>200676</v>
          </cell>
          <cell r="P197">
            <v>200676</v>
          </cell>
        </row>
        <row r="198">
          <cell r="G198">
            <v>938806079</v>
          </cell>
          <cell r="J198">
            <v>307777</v>
          </cell>
          <cell r="K198">
            <v>307777</v>
          </cell>
          <cell r="L198">
            <v>0</v>
          </cell>
          <cell r="M198">
            <v>0</v>
          </cell>
          <cell r="N198">
            <v>0</v>
          </cell>
          <cell r="O198">
            <v>0</v>
          </cell>
          <cell r="P198">
            <v>0</v>
          </cell>
        </row>
        <row r="199">
          <cell r="G199">
            <v>938806125</v>
          </cell>
          <cell r="J199">
            <v>102801.75</v>
          </cell>
          <cell r="K199">
            <v>0</v>
          </cell>
          <cell r="L199">
            <v>10280.25</v>
          </cell>
          <cell r="M199">
            <v>0</v>
          </cell>
          <cell r="N199">
            <v>0</v>
          </cell>
          <cell r="O199">
            <v>113082</v>
          </cell>
          <cell r="P199">
            <v>113082</v>
          </cell>
        </row>
        <row r="200">
          <cell r="G200">
            <v>938806135</v>
          </cell>
          <cell r="J200">
            <v>190021</v>
          </cell>
          <cell r="K200">
            <v>17582</v>
          </cell>
          <cell r="L200">
            <v>17244</v>
          </cell>
          <cell r="M200">
            <v>0</v>
          </cell>
          <cell r="N200">
            <v>0</v>
          </cell>
          <cell r="O200">
            <v>189683</v>
          </cell>
          <cell r="P200">
            <v>189683</v>
          </cell>
        </row>
        <row r="201">
          <cell r="G201">
            <v>938806151</v>
          </cell>
          <cell r="J201">
            <v>44545</v>
          </cell>
          <cell r="K201">
            <v>0</v>
          </cell>
          <cell r="L201">
            <v>4455</v>
          </cell>
          <cell r="M201">
            <v>0</v>
          </cell>
          <cell r="N201">
            <v>0</v>
          </cell>
          <cell r="O201">
            <v>49000</v>
          </cell>
          <cell r="P201">
            <v>49000</v>
          </cell>
        </row>
        <row r="202">
          <cell r="G202">
            <v>938806173</v>
          </cell>
          <cell r="J202">
            <v>141596</v>
          </cell>
          <cell r="K202">
            <v>14425</v>
          </cell>
          <cell r="L202">
            <v>12717</v>
          </cell>
          <cell r="M202">
            <v>0</v>
          </cell>
          <cell r="N202">
            <v>0</v>
          </cell>
          <cell r="O202">
            <v>139888</v>
          </cell>
          <cell r="P202">
            <v>139888</v>
          </cell>
        </row>
        <row r="203">
          <cell r="G203">
            <v>938806247</v>
          </cell>
          <cell r="J203">
            <v>472319.36</v>
          </cell>
          <cell r="K203">
            <v>0</v>
          </cell>
          <cell r="L203">
            <v>47231.64</v>
          </cell>
          <cell r="M203">
            <v>0</v>
          </cell>
          <cell r="N203">
            <v>0</v>
          </cell>
          <cell r="O203">
            <v>519551</v>
          </cell>
          <cell r="P203">
            <v>519551</v>
          </cell>
        </row>
        <row r="204">
          <cell r="G204">
            <v>938806525</v>
          </cell>
          <cell r="J204">
            <v>67108</v>
          </cell>
          <cell r="K204">
            <v>0</v>
          </cell>
          <cell r="L204">
            <v>6711</v>
          </cell>
          <cell r="M204">
            <v>0</v>
          </cell>
          <cell r="N204">
            <v>0</v>
          </cell>
          <cell r="O204">
            <v>73819</v>
          </cell>
          <cell r="P204">
            <v>73819</v>
          </cell>
        </row>
        <row r="205">
          <cell r="G205">
            <v>938806690</v>
          </cell>
          <cell r="J205">
            <v>210073</v>
          </cell>
          <cell r="K205">
            <v>23231</v>
          </cell>
          <cell r="L205">
            <v>18684</v>
          </cell>
          <cell r="M205">
            <v>0</v>
          </cell>
          <cell r="N205">
            <v>0</v>
          </cell>
          <cell r="O205">
            <v>205526</v>
          </cell>
          <cell r="P205">
            <v>205526</v>
          </cell>
        </row>
        <row r="206">
          <cell r="G206">
            <v>938806737</v>
          </cell>
          <cell r="J206">
            <v>335118</v>
          </cell>
          <cell r="K206">
            <v>69800</v>
          </cell>
          <cell r="L206">
            <v>26532</v>
          </cell>
          <cell r="M206">
            <v>0</v>
          </cell>
          <cell r="N206">
            <v>0</v>
          </cell>
          <cell r="O206">
            <v>291850</v>
          </cell>
          <cell r="P206">
            <v>291850</v>
          </cell>
        </row>
        <row r="207">
          <cell r="G207">
            <v>938806738</v>
          </cell>
          <cell r="J207">
            <v>334308.18</v>
          </cell>
          <cell r="K207">
            <v>38016</v>
          </cell>
          <cell r="L207">
            <v>29628.82</v>
          </cell>
          <cell r="M207">
            <v>0</v>
          </cell>
          <cell r="N207">
            <v>0</v>
          </cell>
          <cell r="O207">
            <v>325921</v>
          </cell>
          <cell r="P207">
            <v>325921</v>
          </cell>
        </row>
        <row r="208">
          <cell r="G208">
            <v>938806745</v>
          </cell>
          <cell r="J208">
            <v>248154</v>
          </cell>
          <cell r="K208">
            <v>22574</v>
          </cell>
          <cell r="L208">
            <v>22558</v>
          </cell>
          <cell r="M208">
            <v>0</v>
          </cell>
          <cell r="N208">
            <v>0</v>
          </cell>
          <cell r="O208">
            <v>248138</v>
          </cell>
          <cell r="P208">
            <v>248138</v>
          </cell>
        </row>
        <row r="209">
          <cell r="G209">
            <v>938806747</v>
          </cell>
          <cell r="J209">
            <v>633675.56000000006</v>
          </cell>
          <cell r="K209">
            <v>62797</v>
          </cell>
          <cell r="L209">
            <v>57087.44</v>
          </cell>
          <cell r="M209">
            <v>0</v>
          </cell>
          <cell r="N209">
            <v>0</v>
          </cell>
          <cell r="O209">
            <v>627966</v>
          </cell>
          <cell r="P209">
            <v>627966</v>
          </cell>
        </row>
        <row r="210">
          <cell r="G210">
            <v>938806805</v>
          </cell>
          <cell r="J210">
            <v>44545</v>
          </cell>
          <cell r="K210">
            <v>0</v>
          </cell>
          <cell r="L210">
            <v>4455</v>
          </cell>
          <cell r="M210">
            <v>0</v>
          </cell>
          <cell r="N210">
            <v>0</v>
          </cell>
          <cell r="O210">
            <v>49000</v>
          </cell>
          <cell r="P210">
            <v>49000</v>
          </cell>
        </row>
        <row r="211">
          <cell r="G211">
            <v>938806861</v>
          </cell>
          <cell r="J211">
            <v>44545</v>
          </cell>
          <cell r="K211">
            <v>0</v>
          </cell>
          <cell r="L211">
            <v>4455</v>
          </cell>
          <cell r="M211">
            <v>0</v>
          </cell>
          <cell r="N211">
            <v>0</v>
          </cell>
          <cell r="O211">
            <v>49000</v>
          </cell>
          <cell r="P211">
            <v>49000</v>
          </cell>
        </row>
        <row r="212">
          <cell r="G212">
            <v>938807027</v>
          </cell>
          <cell r="J212">
            <v>267770.08999999997</v>
          </cell>
          <cell r="K212">
            <v>44760</v>
          </cell>
          <cell r="L212">
            <v>22300.91</v>
          </cell>
          <cell r="M212">
            <v>0</v>
          </cell>
          <cell r="N212">
            <v>0</v>
          </cell>
          <cell r="O212">
            <v>245311</v>
          </cell>
          <cell r="P212">
            <v>245311</v>
          </cell>
        </row>
        <row r="213">
          <cell r="G213">
            <v>938807057</v>
          </cell>
          <cell r="J213">
            <v>252271.09</v>
          </cell>
          <cell r="K213">
            <v>252271.09</v>
          </cell>
          <cell r="L213">
            <v>0</v>
          </cell>
          <cell r="M213">
            <v>0</v>
          </cell>
          <cell r="N213">
            <v>0</v>
          </cell>
          <cell r="O213">
            <v>0</v>
          </cell>
          <cell r="P213">
            <v>0</v>
          </cell>
        </row>
        <row r="214">
          <cell r="G214">
            <v>938807103</v>
          </cell>
          <cell r="J214">
            <v>51215.75</v>
          </cell>
          <cell r="K214">
            <v>0</v>
          </cell>
          <cell r="L214">
            <v>5121.25</v>
          </cell>
          <cell r="M214">
            <v>0</v>
          </cell>
          <cell r="N214">
            <v>0</v>
          </cell>
          <cell r="O214">
            <v>56337</v>
          </cell>
          <cell r="P214">
            <v>56337</v>
          </cell>
        </row>
        <row r="215">
          <cell r="G215">
            <v>938807124</v>
          </cell>
          <cell r="J215">
            <v>627360.5</v>
          </cell>
          <cell r="K215">
            <v>507576.45</v>
          </cell>
          <cell r="L215">
            <v>11977.95</v>
          </cell>
          <cell r="M215">
            <v>0</v>
          </cell>
          <cell r="N215">
            <v>0</v>
          </cell>
          <cell r="O215">
            <v>131762</v>
          </cell>
          <cell r="P215">
            <v>131762</v>
          </cell>
        </row>
        <row r="216">
          <cell r="G216">
            <v>938807153</v>
          </cell>
          <cell r="J216">
            <v>44545</v>
          </cell>
          <cell r="K216">
            <v>0</v>
          </cell>
          <cell r="L216">
            <v>4455</v>
          </cell>
          <cell r="M216">
            <v>0</v>
          </cell>
          <cell r="N216">
            <v>0</v>
          </cell>
          <cell r="O216">
            <v>49000</v>
          </cell>
          <cell r="P216">
            <v>49000</v>
          </cell>
        </row>
        <row r="217">
          <cell r="G217">
            <v>938807167</v>
          </cell>
          <cell r="J217">
            <v>201422.36</v>
          </cell>
          <cell r="K217">
            <v>37347</v>
          </cell>
          <cell r="L217">
            <v>16407.64</v>
          </cell>
          <cell r="M217">
            <v>0</v>
          </cell>
          <cell r="N217">
            <v>0</v>
          </cell>
          <cell r="O217">
            <v>180483</v>
          </cell>
          <cell r="P217">
            <v>180483</v>
          </cell>
        </row>
        <row r="218">
          <cell r="G218">
            <v>938807198</v>
          </cell>
          <cell r="J218">
            <v>141022.35999999999</v>
          </cell>
          <cell r="K218">
            <v>0</v>
          </cell>
          <cell r="L218">
            <v>14102.64</v>
          </cell>
          <cell r="M218">
            <v>0</v>
          </cell>
          <cell r="N218">
            <v>0</v>
          </cell>
          <cell r="O218">
            <v>155125</v>
          </cell>
          <cell r="P218">
            <v>155125</v>
          </cell>
        </row>
        <row r="219">
          <cell r="G219">
            <v>938807199</v>
          </cell>
          <cell r="J219">
            <v>44545</v>
          </cell>
          <cell r="K219">
            <v>0</v>
          </cell>
          <cell r="L219">
            <v>4455</v>
          </cell>
          <cell r="M219">
            <v>0</v>
          </cell>
          <cell r="N219">
            <v>0</v>
          </cell>
          <cell r="O219">
            <v>49000</v>
          </cell>
          <cell r="P219">
            <v>49000</v>
          </cell>
        </row>
        <row r="220">
          <cell r="G220">
            <v>938807232</v>
          </cell>
          <cell r="J220">
            <v>114330.75</v>
          </cell>
          <cell r="K220">
            <v>0</v>
          </cell>
          <cell r="L220">
            <v>11433.25</v>
          </cell>
          <cell r="M220">
            <v>0</v>
          </cell>
          <cell r="N220">
            <v>0</v>
          </cell>
          <cell r="O220">
            <v>125764</v>
          </cell>
          <cell r="P220">
            <v>125764</v>
          </cell>
        </row>
        <row r="221">
          <cell r="G221">
            <v>938807242</v>
          </cell>
          <cell r="J221">
            <v>179548</v>
          </cell>
          <cell r="K221">
            <v>16640</v>
          </cell>
          <cell r="L221">
            <v>16291</v>
          </cell>
          <cell r="M221">
            <v>0</v>
          </cell>
          <cell r="N221">
            <v>0</v>
          </cell>
          <cell r="O221">
            <v>179199</v>
          </cell>
          <cell r="P221">
            <v>179199</v>
          </cell>
        </row>
        <row r="222">
          <cell r="G222">
            <v>938807250</v>
          </cell>
          <cell r="J222">
            <v>121650.75</v>
          </cell>
          <cell r="K222">
            <v>0</v>
          </cell>
          <cell r="L222">
            <v>12165.25</v>
          </cell>
          <cell r="M222">
            <v>0</v>
          </cell>
          <cell r="N222">
            <v>0</v>
          </cell>
          <cell r="O222">
            <v>133816</v>
          </cell>
          <cell r="P222">
            <v>133816</v>
          </cell>
        </row>
        <row r="223">
          <cell r="G223">
            <v>938807263</v>
          </cell>
          <cell r="J223">
            <v>44545</v>
          </cell>
          <cell r="K223">
            <v>0</v>
          </cell>
          <cell r="L223">
            <v>4455</v>
          </cell>
          <cell r="M223">
            <v>0</v>
          </cell>
          <cell r="N223">
            <v>0</v>
          </cell>
          <cell r="O223">
            <v>49000</v>
          </cell>
          <cell r="P223">
            <v>49000</v>
          </cell>
        </row>
        <row r="224">
          <cell r="G224">
            <v>938807313</v>
          </cell>
          <cell r="J224">
            <v>92089.75</v>
          </cell>
          <cell r="K224">
            <v>0</v>
          </cell>
          <cell r="L224">
            <v>9209.25</v>
          </cell>
          <cell r="M224">
            <v>0</v>
          </cell>
          <cell r="N224">
            <v>0</v>
          </cell>
          <cell r="O224">
            <v>101299</v>
          </cell>
          <cell r="P224">
            <v>101299</v>
          </cell>
        </row>
        <row r="225">
          <cell r="G225">
            <v>938807342</v>
          </cell>
          <cell r="J225">
            <v>184349</v>
          </cell>
          <cell r="K225">
            <v>0</v>
          </cell>
          <cell r="L225">
            <v>18435</v>
          </cell>
          <cell r="M225">
            <v>0</v>
          </cell>
          <cell r="N225">
            <v>0</v>
          </cell>
          <cell r="O225">
            <v>202784</v>
          </cell>
          <cell r="P225">
            <v>202784</v>
          </cell>
        </row>
        <row r="226">
          <cell r="G226">
            <v>938807451</v>
          </cell>
          <cell r="J226">
            <v>875084.09</v>
          </cell>
          <cell r="K226">
            <v>83082</v>
          </cell>
          <cell r="L226">
            <v>79199.91</v>
          </cell>
          <cell r="M226">
            <v>0</v>
          </cell>
          <cell r="N226">
            <v>0</v>
          </cell>
          <cell r="O226">
            <v>871202</v>
          </cell>
          <cell r="P226">
            <v>871202</v>
          </cell>
        </row>
        <row r="227">
          <cell r="G227">
            <v>938807522</v>
          </cell>
          <cell r="J227">
            <v>49179.9</v>
          </cell>
          <cell r="K227">
            <v>0</v>
          </cell>
          <cell r="L227">
            <v>4918.1000000000004</v>
          </cell>
          <cell r="M227">
            <v>0</v>
          </cell>
          <cell r="N227">
            <v>0</v>
          </cell>
          <cell r="O227">
            <v>54098</v>
          </cell>
          <cell r="P227">
            <v>54098</v>
          </cell>
        </row>
        <row r="228">
          <cell r="G228">
            <v>938807528</v>
          </cell>
          <cell r="J228">
            <v>170850</v>
          </cell>
          <cell r="K228">
            <v>18019</v>
          </cell>
          <cell r="L228">
            <v>15283</v>
          </cell>
          <cell r="M228">
            <v>0</v>
          </cell>
          <cell r="N228">
            <v>0</v>
          </cell>
          <cell r="O228">
            <v>168114</v>
          </cell>
          <cell r="P228">
            <v>168114</v>
          </cell>
        </row>
        <row r="229">
          <cell r="G229">
            <v>938807543</v>
          </cell>
          <cell r="J229">
            <v>144083</v>
          </cell>
          <cell r="K229">
            <v>0</v>
          </cell>
          <cell r="L229">
            <v>14408</v>
          </cell>
          <cell r="M229">
            <v>0</v>
          </cell>
          <cell r="N229">
            <v>0</v>
          </cell>
          <cell r="O229">
            <v>158491</v>
          </cell>
          <cell r="P229">
            <v>158491</v>
          </cell>
        </row>
        <row r="230">
          <cell r="G230">
            <v>938807595</v>
          </cell>
          <cell r="J230">
            <v>209431</v>
          </cell>
          <cell r="K230">
            <v>0</v>
          </cell>
          <cell r="L230">
            <v>20943</v>
          </cell>
          <cell r="M230">
            <v>0</v>
          </cell>
          <cell r="N230">
            <v>0</v>
          </cell>
          <cell r="O230">
            <v>230374</v>
          </cell>
          <cell r="P230">
            <v>230374</v>
          </cell>
        </row>
        <row r="231">
          <cell r="G231">
            <v>938807605</v>
          </cell>
          <cell r="J231">
            <v>199166</v>
          </cell>
          <cell r="K231">
            <v>22490</v>
          </cell>
          <cell r="L231">
            <v>17668</v>
          </cell>
          <cell r="M231">
            <v>0</v>
          </cell>
          <cell r="N231">
            <v>0</v>
          </cell>
          <cell r="O231">
            <v>194344</v>
          </cell>
          <cell r="P231">
            <v>194344</v>
          </cell>
        </row>
        <row r="232">
          <cell r="G232">
            <v>938807615</v>
          </cell>
          <cell r="J232">
            <v>504657.93</v>
          </cell>
          <cell r="K232">
            <v>78092</v>
          </cell>
          <cell r="L232">
            <v>42657.07</v>
          </cell>
          <cell r="M232">
            <v>0</v>
          </cell>
          <cell r="N232">
            <v>-100000</v>
          </cell>
          <cell r="O232">
            <v>369223</v>
          </cell>
          <cell r="P232">
            <v>369223</v>
          </cell>
        </row>
        <row r="233">
          <cell r="G233">
            <v>938807853</v>
          </cell>
          <cell r="J233">
            <v>135914.75</v>
          </cell>
          <cell r="K233">
            <v>0</v>
          </cell>
          <cell r="L233">
            <v>13591.25</v>
          </cell>
          <cell r="M233">
            <v>0</v>
          </cell>
          <cell r="N233">
            <v>0</v>
          </cell>
          <cell r="O233">
            <v>149506</v>
          </cell>
          <cell r="P233">
            <v>149506</v>
          </cell>
        </row>
        <row r="234">
          <cell r="G234">
            <v>938807859</v>
          </cell>
          <cell r="J234">
            <v>319090.37</v>
          </cell>
          <cell r="K234">
            <v>28718</v>
          </cell>
          <cell r="L234">
            <v>29037.63</v>
          </cell>
          <cell r="M234">
            <v>0</v>
          </cell>
          <cell r="N234">
            <v>0</v>
          </cell>
          <cell r="O234">
            <v>319410</v>
          </cell>
          <cell r="P234">
            <v>319410</v>
          </cell>
        </row>
        <row r="235">
          <cell r="G235">
            <v>938807910</v>
          </cell>
          <cell r="J235">
            <v>44545</v>
          </cell>
          <cell r="K235">
            <v>0</v>
          </cell>
          <cell r="L235">
            <v>4455</v>
          </cell>
          <cell r="M235">
            <v>0</v>
          </cell>
          <cell r="N235">
            <v>0</v>
          </cell>
          <cell r="O235">
            <v>49000</v>
          </cell>
          <cell r="P235">
            <v>49000</v>
          </cell>
        </row>
        <row r="236">
          <cell r="G236">
            <v>938807981</v>
          </cell>
          <cell r="J236">
            <v>146675.75</v>
          </cell>
          <cell r="K236">
            <v>0</v>
          </cell>
          <cell r="L236">
            <v>14667.25</v>
          </cell>
          <cell r="M236">
            <v>0</v>
          </cell>
          <cell r="N236">
            <v>0</v>
          </cell>
          <cell r="O236">
            <v>161343</v>
          </cell>
          <cell r="P236">
            <v>161343</v>
          </cell>
        </row>
        <row r="237">
          <cell r="G237">
            <v>938808146</v>
          </cell>
          <cell r="J237">
            <v>471934</v>
          </cell>
          <cell r="K237">
            <v>53765</v>
          </cell>
          <cell r="L237">
            <v>41817</v>
          </cell>
          <cell r="M237">
            <v>0</v>
          </cell>
          <cell r="N237">
            <v>0</v>
          </cell>
          <cell r="O237">
            <v>459986</v>
          </cell>
          <cell r="P237">
            <v>459986</v>
          </cell>
        </row>
        <row r="238">
          <cell r="G238">
            <v>938808402</v>
          </cell>
          <cell r="J238">
            <v>106029</v>
          </cell>
          <cell r="K238">
            <v>0</v>
          </cell>
          <cell r="L238">
            <v>10603</v>
          </cell>
          <cell r="M238">
            <v>0</v>
          </cell>
          <cell r="N238">
            <v>0</v>
          </cell>
          <cell r="O238">
            <v>116632</v>
          </cell>
          <cell r="P238">
            <v>116632</v>
          </cell>
        </row>
        <row r="239">
          <cell r="G239">
            <v>938808412</v>
          </cell>
          <cell r="J239">
            <v>123823.73000000001</v>
          </cell>
          <cell r="K239">
            <v>19553</v>
          </cell>
          <cell r="L239">
            <v>10427.27</v>
          </cell>
          <cell r="M239">
            <v>0</v>
          </cell>
          <cell r="N239">
            <v>0</v>
          </cell>
          <cell r="O239">
            <v>114698</v>
          </cell>
          <cell r="P239">
            <v>114698</v>
          </cell>
        </row>
        <row r="240">
          <cell r="G240">
            <v>938808431</v>
          </cell>
          <cell r="J240">
            <v>135819</v>
          </cell>
          <cell r="K240">
            <v>0</v>
          </cell>
          <cell r="L240">
            <v>13582</v>
          </cell>
          <cell r="M240">
            <v>0</v>
          </cell>
          <cell r="N240">
            <v>0</v>
          </cell>
          <cell r="O240">
            <v>149401</v>
          </cell>
          <cell r="P240">
            <v>149401</v>
          </cell>
        </row>
        <row r="241">
          <cell r="G241">
            <v>938808432</v>
          </cell>
          <cell r="J241">
            <v>181244.82</v>
          </cell>
          <cell r="K241">
            <v>17273</v>
          </cell>
          <cell r="L241">
            <v>16397.18</v>
          </cell>
          <cell r="M241">
            <v>0</v>
          </cell>
          <cell r="N241">
            <v>0</v>
          </cell>
          <cell r="O241">
            <v>180369</v>
          </cell>
          <cell r="P241">
            <v>180369</v>
          </cell>
        </row>
        <row r="242">
          <cell r="G242">
            <v>938808527</v>
          </cell>
          <cell r="J242">
            <v>95259</v>
          </cell>
          <cell r="K242">
            <v>0</v>
          </cell>
          <cell r="L242">
            <v>9526</v>
          </cell>
          <cell r="M242">
            <v>0</v>
          </cell>
          <cell r="N242">
            <v>0</v>
          </cell>
          <cell r="O242">
            <v>104785</v>
          </cell>
          <cell r="P242">
            <v>104785</v>
          </cell>
        </row>
        <row r="243">
          <cell r="G243">
            <v>938808530</v>
          </cell>
          <cell r="J243">
            <v>156682.06</v>
          </cell>
          <cell r="K243">
            <v>22029</v>
          </cell>
          <cell r="L243">
            <v>13464.94</v>
          </cell>
          <cell r="M243">
            <v>0</v>
          </cell>
          <cell r="N243">
            <v>0</v>
          </cell>
          <cell r="O243">
            <v>148118</v>
          </cell>
          <cell r="P243">
            <v>148118</v>
          </cell>
        </row>
        <row r="244">
          <cell r="G244">
            <v>938808629</v>
          </cell>
          <cell r="J244">
            <v>236271</v>
          </cell>
          <cell r="K244">
            <v>22225</v>
          </cell>
          <cell r="L244">
            <v>21405</v>
          </cell>
          <cell r="M244">
            <v>0</v>
          </cell>
          <cell r="N244">
            <v>0</v>
          </cell>
          <cell r="O244">
            <v>235451</v>
          </cell>
          <cell r="P244">
            <v>235451</v>
          </cell>
        </row>
        <row r="245">
          <cell r="G245">
            <v>938808702</v>
          </cell>
          <cell r="J245">
            <v>72426</v>
          </cell>
          <cell r="K245">
            <v>7239</v>
          </cell>
          <cell r="L245">
            <v>6519</v>
          </cell>
          <cell r="M245">
            <v>0</v>
          </cell>
          <cell r="N245">
            <v>0</v>
          </cell>
          <cell r="O245">
            <v>71706</v>
          </cell>
          <cell r="P245">
            <v>71706</v>
          </cell>
        </row>
        <row r="246">
          <cell r="G246">
            <v>938808710</v>
          </cell>
          <cell r="J246">
            <v>44545</v>
          </cell>
          <cell r="K246">
            <v>0</v>
          </cell>
          <cell r="L246">
            <v>4455</v>
          </cell>
          <cell r="M246">
            <v>0</v>
          </cell>
          <cell r="N246">
            <v>0</v>
          </cell>
          <cell r="O246">
            <v>49000</v>
          </cell>
          <cell r="P246">
            <v>49000</v>
          </cell>
        </row>
        <row r="247">
          <cell r="G247">
            <v>938808712</v>
          </cell>
          <cell r="J247">
            <v>87041.75</v>
          </cell>
          <cell r="K247">
            <v>0</v>
          </cell>
          <cell r="L247">
            <v>8704.25</v>
          </cell>
          <cell r="M247">
            <v>0</v>
          </cell>
          <cell r="N247">
            <v>0</v>
          </cell>
          <cell r="O247">
            <v>95746</v>
          </cell>
          <cell r="P247">
            <v>95746</v>
          </cell>
        </row>
        <row r="248">
          <cell r="G248">
            <v>938808735</v>
          </cell>
          <cell r="J248">
            <v>45946.75</v>
          </cell>
          <cell r="K248">
            <v>0</v>
          </cell>
          <cell r="L248">
            <v>4594.25</v>
          </cell>
          <cell r="M248">
            <v>0</v>
          </cell>
          <cell r="N248">
            <v>0</v>
          </cell>
          <cell r="O248">
            <v>50541</v>
          </cell>
          <cell r="P248">
            <v>50541</v>
          </cell>
        </row>
        <row r="249">
          <cell r="G249">
            <v>938808795</v>
          </cell>
          <cell r="J249">
            <v>238810.07</v>
          </cell>
          <cell r="K249">
            <v>39443</v>
          </cell>
          <cell r="L249">
            <v>19936.93</v>
          </cell>
          <cell r="M249">
            <v>0</v>
          </cell>
          <cell r="N249">
            <v>0</v>
          </cell>
          <cell r="O249">
            <v>219304</v>
          </cell>
          <cell r="P249">
            <v>219304</v>
          </cell>
        </row>
        <row r="250">
          <cell r="G250">
            <v>938808951</v>
          </cell>
          <cell r="J250">
            <v>44545</v>
          </cell>
          <cell r="K250">
            <v>0</v>
          </cell>
          <cell r="L250">
            <v>4455</v>
          </cell>
          <cell r="M250">
            <v>0</v>
          </cell>
          <cell r="N250">
            <v>0</v>
          </cell>
          <cell r="O250">
            <v>49000</v>
          </cell>
          <cell r="P250">
            <v>49000</v>
          </cell>
        </row>
        <row r="251">
          <cell r="G251">
            <v>938809027</v>
          </cell>
          <cell r="J251">
            <v>44545</v>
          </cell>
          <cell r="K251">
            <v>0</v>
          </cell>
          <cell r="L251">
            <v>4455</v>
          </cell>
          <cell r="M251">
            <v>0</v>
          </cell>
          <cell r="N251">
            <v>0</v>
          </cell>
          <cell r="O251">
            <v>49000</v>
          </cell>
          <cell r="P251">
            <v>49000</v>
          </cell>
        </row>
        <row r="252">
          <cell r="G252">
            <v>938809054</v>
          </cell>
          <cell r="J252">
            <v>172256.18</v>
          </cell>
          <cell r="K252">
            <v>16704</v>
          </cell>
          <cell r="L252">
            <v>15554.82</v>
          </cell>
          <cell r="M252">
            <v>0</v>
          </cell>
          <cell r="N252">
            <v>0</v>
          </cell>
          <cell r="O252">
            <v>171107</v>
          </cell>
          <cell r="P252">
            <v>171107</v>
          </cell>
        </row>
        <row r="253">
          <cell r="G253">
            <v>938809067</v>
          </cell>
          <cell r="J253">
            <v>70734.75</v>
          </cell>
          <cell r="K253">
            <v>0</v>
          </cell>
          <cell r="L253">
            <v>7073.25</v>
          </cell>
          <cell r="M253">
            <v>0</v>
          </cell>
          <cell r="N253">
            <v>0</v>
          </cell>
          <cell r="O253">
            <v>77808</v>
          </cell>
          <cell r="P253">
            <v>77808</v>
          </cell>
        </row>
        <row r="254">
          <cell r="G254">
            <v>938809173</v>
          </cell>
          <cell r="J254">
            <v>247474.49</v>
          </cell>
          <cell r="K254">
            <v>27798</v>
          </cell>
          <cell r="L254">
            <v>21967.51</v>
          </cell>
          <cell r="M254">
            <v>0</v>
          </cell>
          <cell r="N254">
            <v>0</v>
          </cell>
          <cell r="O254">
            <v>241644</v>
          </cell>
          <cell r="P254">
            <v>241644</v>
          </cell>
        </row>
        <row r="255">
          <cell r="G255">
            <v>938809195</v>
          </cell>
          <cell r="J255">
            <v>91322</v>
          </cell>
          <cell r="K255">
            <v>9180</v>
          </cell>
          <cell r="L255">
            <v>8214</v>
          </cell>
          <cell r="M255">
            <v>0</v>
          </cell>
          <cell r="N255">
            <v>0</v>
          </cell>
          <cell r="O255">
            <v>90356</v>
          </cell>
          <cell r="P255">
            <v>90356</v>
          </cell>
        </row>
        <row r="256">
          <cell r="G256">
            <v>938809215</v>
          </cell>
          <cell r="J256">
            <v>46185.75</v>
          </cell>
          <cell r="K256">
            <v>0</v>
          </cell>
          <cell r="L256">
            <v>4618.25</v>
          </cell>
          <cell r="M256">
            <v>0</v>
          </cell>
          <cell r="N256">
            <v>0</v>
          </cell>
          <cell r="O256">
            <v>50804</v>
          </cell>
          <cell r="P256">
            <v>50804</v>
          </cell>
        </row>
        <row r="257">
          <cell r="G257">
            <v>938809221</v>
          </cell>
          <cell r="J257">
            <v>103405</v>
          </cell>
          <cell r="K257">
            <v>0</v>
          </cell>
          <cell r="L257">
            <v>10341</v>
          </cell>
          <cell r="M257">
            <v>0</v>
          </cell>
          <cell r="N257">
            <v>0</v>
          </cell>
          <cell r="O257">
            <v>113746</v>
          </cell>
          <cell r="P257">
            <v>113746</v>
          </cell>
        </row>
        <row r="258">
          <cell r="G258">
            <v>938809227</v>
          </cell>
          <cell r="J258">
            <v>118041</v>
          </cell>
          <cell r="K258">
            <v>23597</v>
          </cell>
          <cell r="L258">
            <v>9444</v>
          </cell>
          <cell r="M258">
            <v>0</v>
          </cell>
          <cell r="N258">
            <v>0</v>
          </cell>
          <cell r="O258">
            <v>103888</v>
          </cell>
          <cell r="P258">
            <v>103888</v>
          </cell>
        </row>
        <row r="259">
          <cell r="G259">
            <v>938809273</v>
          </cell>
          <cell r="J259">
            <v>187268</v>
          </cell>
          <cell r="K259">
            <v>19737</v>
          </cell>
          <cell r="L259">
            <v>16753</v>
          </cell>
          <cell r="M259">
            <v>0</v>
          </cell>
          <cell r="N259">
            <v>0</v>
          </cell>
          <cell r="O259">
            <v>184284</v>
          </cell>
          <cell r="P259">
            <v>184284</v>
          </cell>
        </row>
        <row r="260">
          <cell r="G260">
            <v>938809294</v>
          </cell>
          <cell r="J260">
            <v>267559.15000000002</v>
          </cell>
          <cell r="K260">
            <v>267559.15000000002</v>
          </cell>
          <cell r="L260">
            <v>0</v>
          </cell>
          <cell r="M260">
            <v>0</v>
          </cell>
          <cell r="N260">
            <v>0</v>
          </cell>
          <cell r="O260">
            <v>0</v>
          </cell>
          <cell r="P260">
            <v>0</v>
          </cell>
        </row>
        <row r="261">
          <cell r="G261">
            <v>938809296</v>
          </cell>
          <cell r="J261">
            <v>102457</v>
          </cell>
          <cell r="K261">
            <v>0</v>
          </cell>
          <cell r="L261">
            <v>10246</v>
          </cell>
          <cell r="M261">
            <v>0</v>
          </cell>
          <cell r="N261">
            <v>0</v>
          </cell>
          <cell r="O261">
            <v>112703</v>
          </cell>
          <cell r="P261">
            <v>112703</v>
          </cell>
        </row>
        <row r="262">
          <cell r="G262">
            <v>938809297</v>
          </cell>
          <cell r="J262">
            <v>189769.81999999998</v>
          </cell>
          <cell r="K262">
            <v>19482</v>
          </cell>
          <cell r="L262">
            <v>17029.18</v>
          </cell>
          <cell r="M262">
            <v>0</v>
          </cell>
          <cell r="N262">
            <v>0</v>
          </cell>
          <cell r="O262">
            <v>187317</v>
          </cell>
          <cell r="P262">
            <v>187317</v>
          </cell>
        </row>
        <row r="263">
          <cell r="G263">
            <v>938809306</v>
          </cell>
          <cell r="J263">
            <v>37120.75</v>
          </cell>
          <cell r="K263">
            <v>0</v>
          </cell>
          <cell r="L263">
            <v>3712.25</v>
          </cell>
          <cell r="M263">
            <v>0</v>
          </cell>
          <cell r="N263">
            <v>0</v>
          </cell>
          <cell r="O263">
            <v>40833</v>
          </cell>
          <cell r="P263">
            <v>40833</v>
          </cell>
        </row>
        <row r="264">
          <cell r="G264">
            <v>938809325</v>
          </cell>
          <cell r="J264">
            <v>38532.75</v>
          </cell>
          <cell r="K264">
            <v>0</v>
          </cell>
          <cell r="L264">
            <v>3853.25</v>
          </cell>
          <cell r="M264">
            <v>0</v>
          </cell>
          <cell r="N264">
            <v>0</v>
          </cell>
          <cell r="O264">
            <v>42386</v>
          </cell>
          <cell r="P264">
            <v>42386</v>
          </cell>
        </row>
        <row r="265">
          <cell r="G265">
            <v>938809329</v>
          </cell>
          <cell r="J265">
            <v>75243.75</v>
          </cell>
          <cell r="K265">
            <v>0</v>
          </cell>
          <cell r="L265">
            <v>7524.25</v>
          </cell>
          <cell r="M265">
            <v>0</v>
          </cell>
          <cell r="N265">
            <v>0</v>
          </cell>
          <cell r="O265">
            <v>82768</v>
          </cell>
          <cell r="P265">
            <v>82768</v>
          </cell>
        </row>
        <row r="266">
          <cell r="G266">
            <v>938809334</v>
          </cell>
          <cell r="J266">
            <v>70557.75</v>
          </cell>
          <cell r="K266">
            <v>0</v>
          </cell>
          <cell r="L266">
            <v>7056.25</v>
          </cell>
          <cell r="M266">
            <v>0</v>
          </cell>
          <cell r="N266">
            <v>0</v>
          </cell>
          <cell r="O266">
            <v>77614</v>
          </cell>
          <cell r="P266">
            <v>77614</v>
          </cell>
        </row>
        <row r="267">
          <cell r="G267">
            <v>938809397</v>
          </cell>
          <cell r="J267">
            <v>37120.75</v>
          </cell>
          <cell r="K267">
            <v>0</v>
          </cell>
          <cell r="L267">
            <v>3712.25</v>
          </cell>
          <cell r="M267">
            <v>0</v>
          </cell>
          <cell r="N267">
            <v>0</v>
          </cell>
          <cell r="O267">
            <v>40833</v>
          </cell>
          <cell r="P267">
            <v>40833</v>
          </cell>
        </row>
        <row r="268">
          <cell r="G268">
            <v>938809453</v>
          </cell>
          <cell r="J268">
            <v>405482.9</v>
          </cell>
          <cell r="K268">
            <v>39376</v>
          </cell>
          <cell r="L268">
            <v>36611.1</v>
          </cell>
          <cell r="M268">
            <v>0</v>
          </cell>
          <cell r="N268">
            <v>0</v>
          </cell>
          <cell r="O268">
            <v>402718</v>
          </cell>
          <cell r="P268">
            <v>402718</v>
          </cell>
        </row>
        <row r="269">
          <cell r="G269">
            <v>938809500</v>
          </cell>
          <cell r="J269">
            <v>255432</v>
          </cell>
          <cell r="K269">
            <v>65752</v>
          </cell>
          <cell r="L269">
            <v>18968</v>
          </cell>
          <cell r="M269">
            <v>0</v>
          </cell>
          <cell r="N269">
            <v>0</v>
          </cell>
          <cell r="O269">
            <v>208648</v>
          </cell>
          <cell r="P269">
            <v>208648</v>
          </cell>
        </row>
        <row r="270">
          <cell r="G270">
            <v>938809512</v>
          </cell>
          <cell r="J270">
            <v>490222.55</v>
          </cell>
          <cell r="K270">
            <v>56853</v>
          </cell>
          <cell r="L270">
            <v>43337.45</v>
          </cell>
          <cell r="M270">
            <v>0</v>
          </cell>
          <cell r="N270">
            <v>0</v>
          </cell>
          <cell r="O270">
            <v>476707</v>
          </cell>
          <cell r="P270">
            <v>476707</v>
          </cell>
        </row>
        <row r="271">
          <cell r="G271">
            <v>938809576</v>
          </cell>
          <cell r="J271">
            <v>126363.1</v>
          </cell>
          <cell r="K271">
            <v>126363.1</v>
          </cell>
          <cell r="L271">
            <v>0</v>
          </cell>
          <cell r="M271">
            <v>0</v>
          </cell>
          <cell r="N271">
            <v>0</v>
          </cell>
          <cell r="O271">
            <v>0</v>
          </cell>
          <cell r="P271">
            <v>0</v>
          </cell>
        </row>
        <row r="272">
          <cell r="G272">
            <v>938809671</v>
          </cell>
          <cell r="J272">
            <v>297449</v>
          </cell>
          <cell r="K272">
            <v>0</v>
          </cell>
          <cell r="L272">
            <v>29745</v>
          </cell>
          <cell r="M272">
            <v>0</v>
          </cell>
          <cell r="N272">
            <v>0</v>
          </cell>
          <cell r="O272">
            <v>327194</v>
          </cell>
          <cell r="P272">
            <v>327194</v>
          </cell>
        </row>
        <row r="273">
          <cell r="G273">
            <v>938809706</v>
          </cell>
          <cell r="J273">
            <v>61374</v>
          </cell>
          <cell r="K273">
            <v>61374</v>
          </cell>
          <cell r="L273">
            <v>0</v>
          </cell>
          <cell r="M273">
            <v>0</v>
          </cell>
          <cell r="N273">
            <v>0</v>
          </cell>
          <cell r="O273">
            <v>0</v>
          </cell>
          <cell r="P273">
            <v>0</v>
          </cell>
        </row>
        <row r="274">
          <cell r="G274">
            <v>938809730</v>
          </cell>
          <cell r="J274">
            <v>411523.9</v>
          </cell>
          <cell r="K274">
            <v>411523.9</v>
          </cell>
          <cell r="L274">
            <v>0</v>
          </cell>
          <cell r="M274">
            <v>0</v>
          </cell>
          <cell r="N274">
            <v>-2</v>
          </cell>
          <cell r="O274">
            <v>0</v>
          </cell>
          <cell r="P274">
            <v>-2</v>
          </cell>
        </row>
        <row r="275">
          <cell r="G275">
            <v>938809745</v>
          </cell>
          <cell r="J275">
            <v>346593.36</v>
          </cell>
          <cell r="K275">
            <v>40082</v>
          </cell>
          <cell r="L275">
            <v>30651.64</v>
          </cell>
          <cell r="M275">
            <v>0</v>
          </cell>
          <cell r="N275">
            <v>0</v>
          </cell>
          <cell r="O275">
            <v>337163</v>
          </cell>
          <cell r="P275">
            <v>337163</v>
          </cell>
        </row>
        <row r="276">
          <cell r="G276">
            <v>938809752</v>
          </cell>
          <cell r="J276">
            <v>108181.36</v>
          </cell>
          <cell r="K276">
            <v>9736</v>
          </cell>
          <cell r="L276">
            <v>9844.64</v>
          </cell>
          <cell r="M276">
            <v>0</v>
          </cell>
          <cell r="N276">
            <v>0</v>
          </cell>
          <cell r="O276">
            <v>108290</v>
          </cell>
          <cell r="P276">
            <v>108290</v>
          </cell>
        </row>
        <row r="277">
          <cell r="G277">
            <v>938809861</v>
          </cell>
          <cell r="J277">
            <v>437857</v>
          </cell>
          <cell r="K277">
            <v>53581</v>
          </cell>
          <cell r="L277">
            <v>38428</v>
          </cell>
          <cell r="M277">
            <v>0</v>
          </cell>
          <cell r="N277">
            <v>0</v>
          </cell>
          <cell r="O277">
            <v>422704</v>
          </cell>
          <cell r="P277">
            <v>422704</v>
          </cell>
        </row>
        <row r="278">
          <cell r="G278">
            <v>938830880</v>
          </cell>
          <cell r="J278">
            <v>82124</v>
          </cell>
          <cell r="K278">
            <v>82124</v>
          </cell>
          <cell r="L278">
            <v>0</v>
          </cell>
          <cell r="M278">
            <v>0</v>
          </cell>
          <cell r="N278">
            <v>-1</v>
          </cell>
          <cell r="O278">
            <v>0</v>
          </cell>
          <cell r="P278">
            <v>-1</v>
          </cell>
        </row>
        <row r="279">
          <cell r="G279">
            <v>938900043</v>
          </cell>
          <cell r="J279">
            <v>102283.4</v>
          </cell>
          <cell r="K279">
            <v>9206</v>
          </cell>
          <cell r="L279">
            <v>9307.6</v>
          </cell>
          <cell r="M279">
            <v>0</v>
          </cell>
          <cell r="N279">
            <v>0</v>
          </cell>
          <cell r="O279">
            <v>102385</v>
          </cell>
          <cell r="P279">
            <v>102385</v>
          </cell>
        </row>
        <row r="280">
          <cell r="G280">
            <v>938900048</v>
          </cell>
          <cell r="J280">
            <v>142606</v>
          </cell>
          <cell r="K280">
            <v>12835</v>
          </cell>
          <cell r="L280">
            <v>12977</v>
          </cell>
          <cell r="M280">
            <v>0</v>
          </cell>
          <cell r="N280">
            <v>0</v>
          </cell>
          <cell r="O280">
            <v>142748</v>
          </cell>
          <cell r="P280">
            <v>142748</v>
          </cell>
        </row>
        <row r="281">
          <cell r="G281">
            <v>938900067</v>
          </cell>
          <cell r="J281">
            <v>44545</v>
          </cell>
          <cell r="K281">
            <v>0</v>
          </cell>
          <cell r="L281">
            <v>4455</v>
          </cell>
          <cell r="M281">
            <v>0</v>
          </cell>
          <cell r="N281">
            <v>0</v>
          </cell>
          <cell r="O281">
            <v>49000</v>
          </cell>
          <cell r="P281">
            <v>49000</v>
          </cell>
        </row>
        <row r="282">
          <cell r="G282">
            <v>938900192</v>
          </cell>
          <cell r="J282">
            <v>367266.18</v>
          </cell>
          <cell r="K282">
            <v>0</v>
          </cell>
          <cell r="L282">
            <v>36726.82</v>
          </cell>
          <cell r="M282">
            <v>0</v>
          </cell>
          <cell r="N282">
            <v>0</v>
          </cell>
          <cell r="O282">
            <v>403993</v>
          </cell>
          <cell r="P282">
            <v>403993</v>
          </cell>
        </row>
        <row r="283">
          <cell r="G283">
            <v>938900195</v>
          </cell>
          <cell r="J283">
            <v>376772</v>
          </cell>
          <cell r="K283">
            <v>0</v>
          </cell>
          <cell r="L283">
            <v>37677</v>
          </cell>
          <cell r="M283">
            <v>0</v>
          </cell>
          <cell r="N283">
            <v>0</v>
          </cell>
          <cell r="O283">
            <v>414449</v>
          </cell>
          <cell r="P283">
            <v>414449</v>
          </cell>
        </row>
        <row r="284">
          <cell r="G284">
            <v>938900232</v>
          </cell>
          <cell r="J284">
            <v>628431.17999999993</v>
          </cell>
          <cell r="K284">
            <v>62325</v>
          </cell>
          <cell r="L284">
            <v>56610.82</v>
          </cell>
          <cell r="M284">
            <v>0</v>
          </cell>
          <cell r="N284">
            <v>0</v>
          </cell>
          <cell r="O284">
            <v>622717</v>
          </cell>
          <cell r="P284">
            <v>622717</v>
          </cell>
        </row>
        <row r="285">
          <cell r="G285">
            <v>938900335</v>
          </cell>
          <cell r="J285">
            <v>138164.09</v>
          </cell>
          <cell r="K285">
            <v>0</v>
          </cell>
          <cell r="L285">
            <v>13816.91</v>
          </cell>
          <cell r="M285">
            <v>0</v>
          </cell>
          <cell r="N285">
            <v>0</v>
          </cell>
          <cell r="O285">
            <v>151981</v>
          </cell>
          <cell r="P285">
            <v>151981</v>
          </cell>
        </row>
        <row r="286">
          <cell r="G286">
            <v>938900365</v>
          </cell>
          <cell r="J286">
            <v>44545</v>
          </cell>
          <cell r="K286">
            <v>0</v>
          </cell>
          <cell r="L286">
            <v>4455</v>
          </cell>
          <cell r="M286">
            <v>0</v>
          </cell>
          <cell r="N286">
            <v>0</v>
          </cell>
          <cell r="O286">
            <v>49000</v>
          </cell>
          <cell r="P286">
            <v>49000</v>
          </cell>
        </row>
        <row r="287">
          <cell r="G287">
            <v>938900378</v>
          </cell>
          <cell r="J287">
            <v>44545</v>
          </cell>
          <cell r="K287">
            <v>0</v>
          </cell>
          <cell r="L287">
            <v>4455</v>
          </cell>
          <cell r="M287">
            <v>0</v>
          </cell>
          <cell r="N287">
            <v>0</v>
          </cell>
          <cell r="O287">
            <v>49000</v>
          </cell>
          <cell r="P287">
            <v>49000</v>
          </cell>
        </row>
        <row r="288">
          <cell r="G288">
            <v>938900406</v>
          </cell>
          <cell r="J288">
            <v>221975</v>
          </cell>
          <cell r="K288">
            <v>19978</v>
          </cell>
          <cell r="L288">
            <v>20200</v>
          </cell>
          <cell r="M288">
            <v>0</v>
          </cell>
          <cell r="N288">
            <v>0</v>
          </cell>
          <cell r="O288">
            <v>222197</v>
          </cell>
          <cell r="P288">
            <v>222197</v>
          </cell>
        </row>
        <row r="289">
          <cell r="G289">
            <v>938900415</v>
          </cell>
          <cell r="J289">
            <v>173845.1</v>
          </cell>
          <cell r="K289">
            <v>16607</v>
          </cell>
          <cell r="L289">
            <v>15723.9</v>
          </cell>
          <cell r="M289">
            <v>0</v>
          </cell>
          <cell r="N289">
            <v>0</v>
          </cell>
          <cell r="O289">
            <v>172962</v>
          </cell>
          <cell r="P289">
            <v>172962</v>
          </cell>
        </row>
        <row r="290">
          <cell r="G290">
            <v>938900510</v>
          </cell>
          <cell r="J290">
            <v>222396</v>
          </cell>
          <cell r="K290">
            <v>25301</v>
          </cell>
          <cell r="L290">
            <v>19710</v>
          </cell>
          <cell r="M290">
            <v>0</v>
          </cell>
          <cell r="N290">
            <v>0</v>
          </cell>
          <cell r="O290">
            <v>216805</v>
          </cell>
          <cell r="P290">
            <v>216805</v>
          </cell>
        </row>
        <row r="291">
          <cell r="G291">
            <v>938900590</v>
          </cell>
          <cell r="J291">
            <v>47046.18</v>
          </cell>
          <cell r="K291">
            <v>0</v>
          </cell>
          <cell r="L291">
            <v>4704.82</v>
          </cell>
          <cell r="M291">
            <v>0</v>
          </cell>
          <cell r="N291">
            <v>0</v>
          </cell>
          <cell r="O291">
            <v>51751</v>
          </cell>
          <cell r="P291">
            <v>51751</v>
          </cell>
        </row>
        <row r="292">
          <cell r="G292">
            <v>938900615</v>
          </cell>
          <cell r="J292">
            <v>111721.73</v>
          </cell>
          <cell r="K292">
            <v>0</v>
          </cell>
          <cell r="L292">
            <v>11172.27</v>
          </cell>
          <cell r="M292">
            <v>0</v>
          </cell>
          <cell r="N292">
            <v>0</v>
          </cell>
          <cell r="O292">
            <v>122894</v>
          </cell>
          <cell r="P292">
            <v>122894</v>
          </cell>
        </row>
        <row r="293">
          <cell r="G293">
            <v>938900634</v>
          </cell>
          <cell r="J293">
            <v>44545</v>
          </cell>
          <cell r="K293">
            <v>0</v>
          </cell>
          <cell r="L293">
            <v>4455</v>
          </cell>
          <cell r="M293">
            <v>0</v>
          </cell>
          <cell r="N293">
            <v>0</v>
          </cell>
          <cell r="O293">
            <v>49000</v>
          </cell>
          <cell r="P293">
            <v>49000</v>
          </cell>
        </row>
        <row r="294">
          <cell r="G294">
            <v>938900705</v>
          </cell>
          <cell r="J294">
            <v>44545</v>
          </cell>
          <cell r="K294">
            <v>0</v>
          </cell>
          <cell r="L294">
            <v>4455</v>
          </cell>
          <cell r="M294">
            <v>0</v>
          </cell>
          <cell r="N294">
            <v>0</v>
          </cell>
          <cell r="O294">
            <v>49000</v>
          </cell>
          <cell r="P294">
            <v>49000</v>
          </cell>
        </row>
        <row r="295">
          <cell r="G295">
            <v>938900730</v>
          </cell>
          <cell r="J295">
            <v>44545</v>
          </cell>
          <cell r="K295">
            <v>0</v>
          </cell>
          <cell r="L295">
            <v>4455</v>
          </cell>
          <cell r="M295">
            <v>0</v>
          </cell>
          <cell r="N295">
            <v>0</v>
          </cell>
          <cell r="O295">
            <v>49000</v>
          </cell>
          <cell r="P295">
            <v>49000</v>
          </cell>
        </row>
        <row r="296">
          <cell r="G296">
            <v>938900749</v>
          </cell>
          <cell r="J296">
            <v>168986.18</v>
          </cell>
          <cell r="K296">
            <v>0</v>
          </cell>
          <cell r="L296">
            <v>16898.82</v>
          </cell>
          <cell r="M296">
            <v>0</v>
          </cell>
          <cell r="N296">
            <v>0</v>
          </cell>
          <cell r="O296">
            <v>185885</v>
          </cell>
          <cell r="P296">
            <v>185885</v>
          </cell>
        </row>
        <row r="297">
          <cell r="G297">
            <v>938900829</v>
          </cell>
          <cell r="J297">
            <v>400769.27</v>
          </cell>
          <cell r="K297">
            <v>0</v>
          </cell>
          <cell r="L297">
            <v>40076.730000000003</v>
          </cell>
          <cell r="M297">
            <v>-1000</v>
          </cell>
          <cell r="N297">
            <v>-20000</v>
          </cell>
          <cell r="O297">
            <v>419846</v>
          </cell>
          <cell r="P297">
            <v>419846</v>
          </cell>
        </row>
        <row r="298">
          <cell r="G298">
            <v>938901005</v>
          </cell>
          <cell r="J298">
            <v>173994.18</v>
          </cell>
          <cell r="K298">
            <v>15900</v>
          </cell>
          <cell r="L298">
            <v>15809.82</v>
          </cell>
          <cell r="M298">
            <v>0</v>
          </cell>
          <cell r="N298">
            <v>0</v>
          </cell>
          <cell r="O298">
            <v>173904</v>
          </cell>
          <cell r="P298">
            <v>173904</v>
          </cell>
        </row>
        <row r="299">
          <cell r="G299">
            <v>938901015</v>
          </cell>
          <cell r="J299">
            <v>51127</v>
          </cell>
          <cell r="K299">
            <v>0</v>
          </cell>
          <cell r="L299">
            <v>5113</v>
          </cell>
          <cell r="M299">
            <v>0</v>
          </cell>
          <cell r="N299">
            <v>0</v>
          </cell>
          <cell r="O299">
            <v>56240</v>
          </cell>
          <cell r="P299">
            <v>56240</v>
          </cell>
        </row>
        <row r="300">
          <cell r="G300">
            <v>938901033</v>
          </cell>
          <cell r="J300">
            <v>207448.18</v>
          </cell>
          <cell r="K300">
            <v>0</v>
          </cell>
          <cell r="L300">
            <v>20744.82</v>
          </cell>
          <cell r="M300">
            <v>0</v>
          </cell>
          <cell r="N300">
            <v>0</v>
          </cell>
          <cell r="O300">
            <v>228193</v>
          </cell>
          <cell r="P300">
            <v>228193</v>
          </cell>
        </row>
        <row r="301">
          <cell r="G301">
            <v>938901061</v>
          </cell>
          <cell r="J301">
            <v>152486</v>
          </cell>
          <cell r="K301">
            <v>14925</v>
          </cell>
          <cell r="L301">
            <v>13756</v>
          </cell>
          <cell r="M301">
            <v>0</v>
          </cell>
          <cell r="N301">
            <v>0</v>
          </cell>
          <cell r="O301">
            <v>151317</v>
          </cell>
          <cell r="P301">
            <v>151317</v>
          </cell>
        </row>
        <row r="302">
          <cell r="G302">
            <v>938901096</v>
          </cell>
          <cell r="J302">
            <v>137202</v>
          </cell>
          <cell r="K302">
            <v>0</v>
          </cell>
          <cell r="L302">
            <v>13720</v>
          </cell>
          <cell r="M302">
            <v>0</v>
          </cell>
          <cell r="N302">
            <v>0</v>
          </cell>
          <cell r="O302">
            <v>150922</v>
          </cell>
          <cell r="P302">
            <v>150922</v>
          </cell>
        </row>
        <row r="303">
          <cell r="G303">
            <v>938901127</v>
          </cell>
          <cell r="J303">
            <v>113166.36</v>
          </cell>
          <cell r="K303">
            <v>0</v>
          </cell>
          <cell r="L303">
            <v>11316.64</v>
          </cell>
          <cell r="M303">
            <v>0</v>
          </cell>
          <cell r="N303">
            <v>0</v>
          </cell>
          <cell r="O303">
            <v>124483</v>
          </cell>
          <cell r="P303">
            <v>124483</v>
          </cell>
        </row>
        <row r="304">
          <cell r="G304">
            <v>938901160</v>
          </cell>
          <cell r="J304">
            <v>311206</v>
          </cell>
          <cell r="K304">
            <v>28009</v>
          </cell>
          <cell r="L304">
            <v>28320</v>
          </cell>
          <cell r="M304">
            <v>0</v>
          </cell>
          <cell r="N304">
            <v>0</v>
          </cell>
          <cell r="O304">
            <v>311517</v>
          </cell>
          <cell r="P304">
            <v>311517</v>
          </cell>
        </row>
        <row r="305">
          <cell r="G305">
            <v>938901174</v>
          </cell>
          <cell r="J305">
            <v>186949</v>
          </cell>
          <cell r="K305">
            <v>0</v>
          </cell>
          <cell r="L305">
            <v>18695</v>
          </cell>
          <cell r="M305">
            <v>0</v>
          </cell>
          <cell r="N305">
            <v>0</v>
          </cell>
          <cell r="O305">
            <v>205644</v>
          </cell>
          <cell r="P305">
            <v>205644</v>
          </cell>
        </row>
        <row r="306">
          <cell r="G306">
            <v>938901182</v>
          </cell>
          <cell r="J306">
            <v>60881.270000000004</v>
          </cell>
          <cell r="K306">
            <v>0</v>
          </cell>
          <cell r="L306">
            <v>6087.73</v>
          </cell>
          <cell r="M306">
            <v>0</v>
          </cell>
          <cell r="N306">
            <v>0</v>
          </cell>
          <cell r="O306">
            <v>66969</v>
          </cell>
          <cell r="P306">
            <v>66969</v>
          </cell>
        </row>
        <row r="307">
          <cell r="G307">
            <v>938901210</v>
          </cell>
          <cell r="J307">
            <v>189374</v>
          </cell>
          <cell r="K307">
            <v>0</v>
          </cell>
          <cell r="L307">
            <v>18937</v>
          </cell>
          <cell r="M307">
            <v>0</v>
          </cell>
          <cell r="N307">
            <v>0</v>
          </cell>
          <cell r="O307">
            <v>208311</v>
          </cell>
          <cell r="P307">
            <v>208311</v>
          </cell>
        </row>
        <row r="308">
          <cell r="G308">
            <v>938901271</v>
          </cell>
          <cell r="J308">
            <v>149560</v>
          </cell>
          <cell r="K308">
            <v>20908</v>
          </cell>
          <cell r="L308">
            <v>12865</v>
          </cell>
          <cell r="M308">
            <v>0</v>
          </cell>
          <cell r="N308">
            <v>0</v>
          </cell>
          <cell r="O308">
            <v>141517</v>
          </cell>
          <cell r="P308">
            <v>141517</v>
          </cell>
        </row>
        <row r="309">
          <cell r="G309">
            <v>938901304</v>
          </cell>
          <cell r="J309">
            <v>153945.18</v>
          </cell>
          <cell r="K309">
            <v>15297</v>
          </cell>
          <cell r="L309">
            <v>13864.82</v>
          </cell>
          <cell r="M309">
            <v>0</v>
          </cell>
          <cell r="N309">
            <v>0</v>
          </cell>
          <cell r="O309">
            <v>152513</v>
          </cell>
          <cell r="P309">
            <v>152513</v>
          </cell>
        </row>
        <row r="310">
          <cell r="G310">
            <v>938901400</v>
          </cell>
          <cell r="J310">
            <v>255999.35</v>
          </cell>
          <cell r="K310">
            <v>24001</v>
          </cell>
          <cell r="L310">
            <v>23199.65</v>
          </cell>
          <cell r="M310">
            <v>0</v>
          </cell>
          <cell r="N310">
            <v>0</v>
          </cell>
          <cell r="O310">
            <v>255198</v>
          </cell>
          <cell r="P310">
            <v>255198</v>
          </cell>
        </row>
        <row r="311">
          <cell r="G311">
            <v>938901412</v>
          </cell>
          <cell r="J311">
            <v>229974.18</v>
          </cell>
          <cell r="K311">
            <v>20698</v>
          </cell>
          <cell r="L311">
            <v>20927.82</v>
          </cell>
          <cell r="M311">
            <v>0</v>
          </cell>
          <cell r="N311">
            <v>0</v>
          </cell>
          <cell r="O311">
            <v>230204</v>
          </cell>
          <cell r="P311">
            <v>230204</v>
          </cell>
        </row>
        <row r="312">
          <cell r="G312">
            <v>938901431</v>
          </cell>
          <cell r="J312">
            <v>128839</v>
          </cell>
          <cell r="K312">
            <v>11596</v>
          </cell>
          <cell r="L312">
            <v>11724</v>
          </cell>
          <cell r="M312">
            <v>0</v>
          </cell>
          <cell r="N312">
            <v>0</v>
          </cell>
          <cell r="O312">
            <v>128967</v>
          </cell>
          <cell r="P312">
            <v>128967</v>
          </cell>
        </row>
        <row r="313">
          <cell r="G313">
            <v>938901503</v>
          </cell>
          <cell r="J313">
            <v>376866.13</v>
          </cell>
          <cell r="K313">
            <v>38723</v>
          </cell>
          <cell r="L313">
            <v>33813.870000000003</v>
          </cell>
          <cell r="M313">
            <v>0</v>
          </cell>
          <cell r="N313">
            <v>0</v>
          </cell>
          <cell r="O313">
            <v>371957</v>
          </cell>
          <cell r="P313">
            <v>371957</v>
          </cell>
        </row>
        <row r="314">
          <cell r="G314">
            <v>938901522</v>
          </cell>
          <cell r="J314">
            <v>85090</v>
          </cell>
          <cell r="K314">
            <v>7658</v>
          </cell>
          <cell r="L314">
            <v>7743</v>
          </cell>
          <cell r="M314">
            <v>0</v>
          </cell>
          <cell r="N314">
            <v>0</v>
          </cell>
          <cell r="O314">
            <v>85175</v>
          </cell>
          <cell r="P314">
            <v>85175</v>
          </cell>
        </row>
        <row r="315">
          <cell r="G315">
            <v>938901524</v>
          </cell>
          <cell r="J315">
            <v>149099</v>
          </cell>
          <cell r="K315">
            <v>17503</v>
          </cell>
          <cell r="L315">
            <v>13160</v>
          </cell>
          <cell r="M315">
            <v>0</v>
          </cell>
          <cell r="N315">
            <v>0</v>
          </cell>
          <cell r="O315">
            <v>144756</v>
          </cell>
          <cell r="P315">
            <v>144756</v>
          </cell>
        </row>
        <row r="316">
          <cell r="G316">
            <v>938901526</v>
          </cell>
          <cell r="J316">
            <v>369814</v>
          </cell>
          <cell r="K316">
            <v>33283</v>
          </cell>
          <cell r="L316">
            <v>33653</v>
          </cell>
          <cell r="M316">
            <v>-3000</v>
          </cell>
          <cell r="N316">
            <v>0</v>
          </cell>
          <cell r="O316">
            <v>367184</v>
          </cell>
          <cell r="P316">
            <v>367184</v>
          </cell>
        </row>
        <row r="317">
          <cell r="G317">
            <v>938901528</v>
          </cell>
          <cell r="J317">
            <v>158033.35999999999</v>
          </cell>
          <cell r="K317">
            <v>14463</v>
          </cell>
          <cell r="L317">
            <v>14356.64</v>
          </cell>
          <cell r="M317">
            <v>0</v>
          </cell>
          <cell r="N317">
            <v>0</v>
          </cell>
          <cell r="O317">
            <v>157927</v>
          </cell>
          <cell r="P317">
            <v>157927</v>
          </cell>
        </row>
        <row r="318">
          <cell r="G318">
            <v>938901535</v>
          </cell>
          <cell r="J318">
            <v>184448.91999999998</v>
          </cell>
          <cell r="K318">
            <v>0</v>
          </cell>
          <cell r="L318">
            <v>18445.080000000002</v>
          </cell>
          <cell r="M318">
            <v>0</v>
          </cell>
          <cell r="N318">
            <v>0</v>
          </cell>
          <cell r="O318">
            <v>202894</v>
          </cell>
          <cell r="P318">
            <v>202894</v>
          </cell>
        </row>
        <row r="319">
          <cell r="G319">
            <v>938901576</v>
          </cell>
          <cell r="J319">
            <v>54449</v>
          </cell>
          <cell r="K319">
            <v>0</v>
          </cell>
          <cell r="L319">
            <v>5445</v>
          </cell>
          <cell r="M319">
            <v>0</v>
          </cell>
          <cell r="N319">
            <v>0</v>
          </cell>
          <cell r="O319">
            <v>59894</v>
          </cell>
          <cell r="P319">
            <v>59894</v>
          </cell>
        </row>
        <row r="320">
          <cell r="G320">
            <v>938901728</v>
          </cell>
          <cell r="J320">
            <v>240297</v>
          </cell>
          <cell r="K320">
            <v>22347</v>
          </cell>
          <cell r="L320">
            <v>21795</v>
          </cell>
          <cell r="M320">
            <v>0</v>
          </cell>
          <cell r="N320">
            <v>0</v>
          </cell>
          <cell r="O320">
            <v>239745</v>
          </cell>
          <cell r="P320">
            <v>239745</v>
          </cell>
        </row>
        <row r="321">
          <cell r="G321">
            <v>938901758</v>
          </cell>
          <cell r="J321">
            <v>134370</v>
          </cell>
          <cell r="K321">
            <v>0</v>
          </cell>
          <cell r="L321">
            <v>13437</v>
          </cell>
          <cell r="M321">
            <v>0</v>
          </cell>
          <cell r="N321">
            <v>0</v>
          </cell>
          <cell r="O321">
            <v>147807</v>
          </cell>
          <cell r="P321">
            <v>147807</v>
          </cell>
        </row>
        <row r="322">
          <cell r="G322">
            <v>938901797</v>
          </cell>
          <cell r="J322">
            <v>99821</v>
          </cell>
          <cell r="K322">
            <v>0</v>
          </cell>
          <cell r="L322">
            <v>9982</v>
          </cell>
          <cell r="M322">
            <v>0</v>
          </cell>
          <cell r="N322">
            <v>0</v>
          </cell>
          <cell r="O322">
            <v>109803</v>
          </cell>
          <cell r="P322">
            <v>109803</v>
          </cell>
        </row>
        <row r="323">
          <cell r="G323">
            <v>938901800</v>
          </cell>
          <cell r="J323">
            <v>62197</v>
          </cell>
          <cell r="K323">
            <v>0</v>
          </cell>
          <cell r="L323">
            <v>6220</v>
          </cell>
          <cell r="M323">
            <v>0</v>
          </cell>
          <cell r="N323">
            <v>0</v>
          </cell>
          <cell r="O323">
            <v>68417</v>
          </cell>
          <cell r="P323">
            <v>68417</v>
          </cell>
        </row>
        <row r="324">
          <cell r="G324">
            <v>938901892</v>
          </cell>
          <cell r="J324">
            <v>44545</v>
          </cell>
          <cell r="K324">
            <v>0</v>
          </cell>
          <cell r="L324">
            <v>4455</v>
          </cell>
          <cell r="M324">
            <v>0</v>
          </cell>
          <cell r="N324">
            <v>0</v>
          </cell>
          <cell r="O324">
            <v>49000</v>
          </cell>
          <cell r="P324">
            <v>49000</v>
          </cell>
        </row>
        <row r="325">
          <cell r="G325">
            <v>938901933</v>
          </cell>
          <cell r="J325">
            <v>59027</v>
          </cell>
          <cell r="K325">
            <v>0</v>
          </cell>
          <cell r="L325">
            <v>5903</v>
          </cell>
          <cell r="M325">
            <v>0</v>
          </cell>
          <cell r="N325">
            <v>0</v>
          </cell>
          <cell r="O325">
            <v>64930</v>
          </cell>
          <cell r="P325">
            <v>64930</v>
          </cell>
        </row>
        <row r="326">
          <cell r="G326">
            <v>938901940</v>
          </cell>
          <cell r="J326">
            <v>99533</v>
          </cell>
          <cell r="K326">
            <v>18327</v>
          </cell>
          <cell r="L326">
            <v>8121</v>
          </cell>
          <cell r="M326">
            <v>0</v>
          </cell>
          <cell r="N326">
            <v>0</v>
          </cell>
          <cell r="O326">
            <v>89327</v>
          </cell>
          <cell r="P326">
            <v>89327</v>
          </cell>
        </row>
        <row r="327">
          <cell r="G327">
            <v>938901958</v>
          </cell>
          <cell r="J327">
            <v>70504</v>
          </cell>
          <cell r="K327">
            <v>0</v>
          </cell>
          <cell r="L327">
            <v>7050</v>
          </cell>
          <cell r="M327">
            <v>0</v>
          </cell>
          <cell r="N327">
            <v>0</v>
          </cell>
          <cell r="O327">
            <v>77554</v>
          </cell>
          <cell r="P327">
            <v>77554</v>
          </cell>
        </row>
        <row r="328">
          <cell r="G328">
            <v>938902138</v>
          </cell>
          <cell r="J328">
            <v>152468</v>
          </cell>
          <cell r="K328">
            <v>0</v>
          </cell>
          <cell r="L328">
            <v>15247</v>
          </cell>
          <cell r="M328">
            <v>0</v>
          </cell>
          <cell r="N328">
            <v>0</v>
          </cell>
          <cell r="O328">
            <v>167715</v>
          </cell>
          <cell r="P328">
            <v>167715</v>
          </cell>
        </row>
        <row r="329">
          <cell r="G329">
            <v>938902231</v>
          </cell>
          <cell r="J329">
            <v>44545</v>
          </cell>
          <cell r="K329">
            <v>0</v>
          </cell>
          <cell r="L329">
            <v>4455</v>
          </cell>
          <cell r="M329">
            <v>0</v>
          </cell>
          <cell r="N329">
            <v>0</v>
          </cell>
          <cell r="O329">
            <v>49000</v>
          </cell>
          <cell r="P329">
            <v>49000</v>
          </cell>
        </row>
        <row r="330">
          <cell r="G330">
            <v>938902235</v>
          </cell>
          <cell r="J330">
            <v>138180</v>
          </cell>
          <cell r="K330">
            <v>12436</v>
          </cell>
          <cell r="L330">
            <v>12574</v>
          </cell>
          <cell r="M330">
            <v>-6000</v>
          </cell>
          <cell r="N330">
            <v>0</v>
          </cell>
          <cell r="O330">
            <v>132318</v>
          </cell>
          <cell r="P330">
            <v>132318</v>
          </cell>
        </row>
        <row r="331">
          <cell r="G331">
            <v>938902242</v>
          </cell>
          <cell r="J331">
            <v>147403</v>
          </cell>
          <cell r="K331">
            <v>0</v>
          </cell>
          <cell r="L331">
            <v>14740</v>
          </cell>
          <cell r="M331">
            <v>0</v>
          </cell>
          <cell r="N331">
            <v>0</v>
          </cell>
          <cell r="O331">
            <v>162143</v>
          </cell>
          <cell r="P331">
            <v>162143</v>
          </cell>
        </row>
        <row r="332">
          <cell r="G332">
            <v>938902400</v>
          </cell>
          <cell r="J332">
            <v>291740.09999999998</v>
          </cell>
          <cell r="K332">
            <v>26977</v>
          </cell>
          <cell r="L332">
            <v>26475.9</v>
          </cell>
          <cell r="M332">
            <v>0</v>
          </cell>
          <cell r="N332">
            <v>0</v>
          </cell>
          <cell r="O332">
            <v>291239</v>
          </cell>
          <cell r="P332">
            <v>291239</v>
          </cell>
        </row>
        <row r="333">
          <cell r="G333">
            <v>938902426</v>
          </cell>
          <cell r="J333">
            <v>508634.45</v>
          </cell>
          <cell r="K333">
            <v>46017</v>
          </cell>
          <cell r="L333">
            <v>46261.55</v>
          </cell>
          <cell r="M333">
            <v>0</v>
          </cell>
          <cell r="N333">
            <v>0</v>
          </cell>
          <cell r="O333">
            <v>508879</v>
          </cell>
          <cell r="P333">
            <v>508879</v>
          </cell>
        </row>
        <row r="334">
          <cell r="G334">
            <v>938902467</v>
          </cell>
          <cell r="J334">
            <v>49369.9</v>
          </cell>
          <cell r="K334">
            <v>0</v>
          </cell>
          <cell r="L334">
            <v>4937.1000000000004</v>
          </cell>
          <cell r="M334">
            <v>0</v>
          </cell>
          <cell r="N334">
            <v>0</v>
          </cell>
          <cell r="O334">
            <v>54307</v>
          </cell>
          <cell r="P334">
            <v>54307</v>
          </cell>
        </row>
        <row r="335">
          <cell r="G335">
            <v>938902517</v>
          </cell>
          <cell r="J335">
            <v>80533</v>
          </cell>
          <cell r="K335">
            <v>0</v>
          </cell>
          <cell r="L335">
            <v>8053</v>
          </cell>
          <cell r="M335">
            <v>0</v>
          </cell>
          <cell r="N335">
            <v>0</v>
          </cell>
          <cell r="O335">
            <v>88586</v>
          </cell>
          <cell r="P335">
            <v>88586</v>
          </cell>
        </row>
        <row r="336">
          <cell r="G336">
            <v>938902551</v>
          </cell>
          <cell r="J336">
            <v>77666</v>
          </cell>
          <cell r="K336">
            <v>6990</v>
          </cell>
          <cell r="L336">
            <v>7068</v>
          </cell>
          <cell r="M336">
            <v>0</v>
          </cell>
          <cell r="N336">
            <v>0</v>
          </cell>
          <cell r="O336">
            <v>77744</v>
          </cell>
          <cell r="P336">
            <v>77744</v>
          </cell>
        </row>
        <row r="337">
          <cell r="G337">
            <v>938902603</v>
          </cell>
          <cell r="J337">
            <v>482746.55</v>
          </cell>
          <cell r="K337">
            <v>91495</v>
          </cell>
          <cell r="L337">
            <v>39125.449999999997</v>
          </cell>
          <cell r="M337">
            <v>0</v>
          </cell>
          <cell r="N337">
            <v>0</v>
          </cell>
          <cell r="O337">
            <v>430377</v>
          </cell>
          <cell r="P337">
            <v>430377</v>
          </cell>
        </row>
        <row r="338">
          <cell r="G338">
            <v>938902697</v>
          </cell>
          <cell r="J338">
            <v>50796</v>
          </cell>
          <cell r="K338">
            <v>0</v>
          </cell>
          <cell r="L338">
            <v>5080</v>
          </cell>
          <cell r="M338">
            <v>0</v>
          </cell>
          <cell r="N338">
            <v>0</v>
          </cell>
          <cell r="O338">
            <v>55876</v>
          </cell>
          <cell r="P338">
            <v>55876</v>
          </cell>
        </row>
        <row r="339">
          <cell r="G339">
            <v>938902844</v>
          </cell>
          <cell r="J339">
            <v>1005764.9</v>
          </cell>
          <cell r="K339">
            <v>0</v>
          </cell>
          <cell r="L339">
            <v>100576.1</v>
          </cell>
          <cell r="M339">
            <v>0</v>
          </cell>
          <cell r="N339">
            <v>0</v>
          </cell>
          <cell r="O339">
            <v>1106341</v>
          </cell>
          <cell r="P339">
            <v>1106341</v>
          </cell>
        </row>
        <row r="340">
          <cell r="G340">
            <v>938902848</v>
          </cell>
          <cell r="J340">
            <v>259141.36</v>
          </cell>
          <cell r="K340">
            <v>30049</v>
          </cell>
          <cell r="L340">
            <v>22909.64</v>
          </cell>
          <cell r="M340">
            <v>0</v>
          </cell>
          <cell r="N340">
            <v>0</v>
          </cell>
          <cell r="O340">
            <v>252002</v>
          </cell>
          <cell r="P340">
            <v>252002</v>
          </cell>
        </row>
        <row r="341">
          <cell r="G341">
            <v>938902852</v>
          </cell>
          <cell r="J341">
            <v>175432</v>
          </cell>
          <cell r="K341">
            <v>0</v>
          </cell>
          <cell r="L341">
            <v>17543</v>
          </cell>
          <cell r="M341">
            <v>0</v>
          </cell>
          <cell r="N341">
            <v>0</v>
          </cell>
          <cell r="O341">
            <v>192975</v>
          </cell>
          <cell r="P341">
            <v>192975</v>
          </cell>
        </row>
        <row r="342">
          <cell r="G342">
            <v>938902858</v>
          </cell>
          <cell r="J342">
            <v>154168.91</v>
          </cell>
          <cell r="K342">
            <v>13875</v>
          </cell>
          <cell r="L342">
            <v>14029.09</v>
          </cell>
          <cell r="M342">
            <v>0</v>
          </cell>
          <cell r="N342">
            <v>0</v>
          </cell>
          <cell r="O342">
            <v>154323</v>
          </cell>
          <cell r="P342">
            <v>154323</v>
          </cell>
        </row>
        <row r="343">
          <cell r="G343">
            <v>938902860</v>
          </cell>
          <cell r="J343">
            <v>38345.79</v>
          </cell>
          <cell r="K343">
            <v>3932</v>
          </cell>
          <cell r="L343">
            <v>3441.21</v>
          </cell>
          <cell r="M343">
            <v>0</v>
          </cell>
          <cell r="N343">
            <v>0</v>
          </cell>
          <cell r="O343">
            <v>37855</v>
          </cell>
          <cell r="P343">
            <v>37855</v>
          </cell>
        </row>
        <row r="344">
          <cell r="G344">
            <v>938902861</v>
          </cell>
          <cell r="J344">
            <v>250499</v>
          </cell>
          <cell r="K344">
            <v>23746</v>
          </cell>
          <cell r="L344">
            <v>22675</v>
          </cell>
          <cell r="M344">
            <v>0</v>
          </cell>
          <cell r="N344">
            <v>0</v>
          </cell>
          <cell r="O344">
            <v>249428</v>
          </cell>
          <cell r="P344">
            <v>249428</v>
          </cell>
        </row>
        <row r="345">
          <cell r="G345">
            <v>938902862</v>
          </cell>
          <cell r="J345">
            <v>124898.36</v>
          </cell>
          <cell r="K345">
            <v>11962</v>
          </cell>
          <cell r="L345">
            <v>11293.64</v>
          </cell>
          <cell r="M345">
            <v>0</v>
          </cell>
          <cell r="N345">
            <v>0</v>
          </cell>
          <cell r="O345">
            <v>124230</v>
          </cell>
          <cell r="P345">
            <v>124230</v>
          </cell>
        </row>
        <row r="346">
          <cell r="G346">
            <v>938902871</v>
          </cell>
          <cell r="J346">
            <v>101697</v>
          </cell>
          <cell r="K346">
            <v>9393</v>
          </cell>
          <cell r="L346">
            <v>9230</v>
          </cell>
          <cell r="M346">
            <v>0</v>
          </cell>
          <cell r="N346">
            <v>0</v>
          </cell>
          <cell r="O346">
            <v>101534</v>
          </cell>
          <cell r="P346">
            <v>101534</v>
          </cell>
        </row>
        <row r="347">
          <cell r="G347">
            <v>938902876</v>
          </cell>
          <cell r="J347">
            <v>138381</v>
          </cell>
          <cell r="K347">
            <v>22064</v>
          </cell>
          <cell r="L347">
            <v>11632</v>
          </cell>
          <cell r="M347">
            <v>0</v>
          </cell>
          <cell r="N347">
            <v>0</v>
          </cell>
          <cell r="O347">
            <v>127949</v>
          </cell>
          <cell r="P347">
            <v>127949</v>
          </cell>
        </row>
        <row r="348">
          <cell r="G348">
            <v>938902961</v>
          </cell>
          <cell r="J348">
            <v>44545</v>
          </cell>
          <cell r="K348">
            <v>0</v>
          </cell>
          <cell r="L348">
            <v>4455</v>
          </cell>
          <cell r="M348">
            <v>0</v>
          </cell>
          <cell r="N348">
            <v>0</v>
          </cell>
          <cell r="O348">
            <v>49000</v>
          </cell>
          <cell r="P348">
            <v>49000</v>
          </cell>
        </row>
        <row r="349">
          <cell r="G349">
            <v>938902964</v>
          </cell>
          <cell r="J349">
            <v>230987.36</v>
          </cell>
          <cell r="K349">
            <v>21510</v>
          </cell>
          <cell r="L349">
            <v>20947.64</v>
          </cell>
          <cell r="M349">
            <v>0</v>
          </cell>
          <cell r="N349">
            <v>0</v>
          </cell>
          <cell r="O349">
            <v>230425</v>
          </cell>
          <cell r="P349">
            <v>230425</v>
          </cell>
        </row>
        <row r="350">
          <cell r="G350">
            <v>938902965</v>
          </cell>
          <cell r="J350">
            <v>133353.35999999999</v>
          </cell>
          <cell r="K350">
            <v>15365</v>
          </cell>
          <cell r="L350">
            <v>11798.64</v>
          </cell>
          <cell r="M350">
            <v>0</v>
          </cell>
          <cell r="N350">
            <v>0</v>
          </cell>
          <cell r="O350">
            <v>129787</v>
          </cell>
          <cell r="P350">
            <v>129787</v>
          </cell>
        </row>
        <row r="351">
          <cell r="G351">
            <v>938902972</v>
          </cell>
          <cell r="J351">
            <v>44545</v>
          </cell>
          <cell r="K351">
            <v>0</v>
          </cell>
          <cell r="L351">
            <v>4455</v>
          </cell>
          <cell r="M351">
            <v>0</v>
          </cell>
          <cell r="N351">
            <v>0</v>
          </cell>
          <cell r="O351">
            <v>49000</v>
          </cell>
          <cell r="P351">
            <v>49000</v>
          </cell>
        </row>
        <row r="352">
          <cell r="G352">
            <v>938903110</v>
          </cell>
          <cell r="J352">
            <v>173810</v>
          </cell>
          <cell r="K352">
            <v>0</v>
          </cell>
          <cell r="L352">
            <v>17381</v>
          </cell>
          <cell r="M352">
            <v>0</v>
          </cell>
          <cell r="N352">
            <v>0</v>
          </cell>
          <cell r="O352">
            <v>191191</v>
          </cell>
          <cell r="P352">
            <v>191191</v>
          </cell>
        </row>
        <row r="353">
          <cell r="G353">
            <v>938903138</v>
          </cell>
          <cell r="J353">
            <v>120156</v>
          </cell>
          <cell r="K353">
            <v>11054</v>
          </cell>
          <cell r="L353">
            <v>10910</v>
          </cell>
          <cell r="M353">
            <v>0</v>
          </cell>
          <cell r="N353">
            <v>0</v>
          </cell>
          <cell r="O353">
            <v>120012</v>
          </cell>
          <cell r="P353">
            <v>120012</v>
          </cell>
        </row>
        <row r="354">
          <cell r="G354">
            <v>938903277</v>
          </cell>
          <cell r="J354">
            <v>110993</v>
          </cell>
          <cell r="K354">
            <v>0</v>
          </cell>
          <cell r="L354">
            <v>11099</v>
          </cell>
          <cell r="M354">
            <v>0</v>
          </cell>
          <cell r="N354">
            <v>0</v>
          </cell>
          <cell r="O354">
            <v>122092</v>
          </cell>
          <cell r="P354">
            <v>122092</v>
          </cell>
        </row>
        <row r="355">
          <cell r="G355">
            <v>938903312</v>
          </cell>
          <cell r="J355">
            <v>187355</v>
          </cell>
          <cell r="K355">
            <v>0</v>
          </cell>
          <cell r="L355">
            <v>18736</v>
          </cell>
          <cell r="M355">
            <v>0</v>
          </cell>
          <cell r="N355">
            <v>0</v>
          </cell>
          <cell r="O355">
            <v>206091</v>
          </cell>
          <cell r="P355">
            <v>206091</v>
          </cell>
        </row>
        <row r="356">
          <cell r="G356">
            <v>938903515</v>
          </cell>
          <cell r="J356">
            <v>237844.9</v>
          </cell>
          <cell r="K356">
            <v>24289</v>
          </cell>
          <cell r="L356">
            <v>21355.1</v>
          </cell>
          <cell r="M356">
            <v>0</v>
          </cell>
          <cell r="N356">
            <v>0</v>
          </cell>
          <cell r="O356">
            <v>234911</v>
          </cell>
          <cell r="P356">
            <v>234911</v>
          </cell>
        </row>
        <row r="357">
          <cell r="G357">
            <v>938903526</v>
          </cell>
          <cell r="J357">
            <v>540009.31000000006</v>
          </cell>
          <cell r="K357">
            <v>494429.45</v>
          </cell>
          <cell r="L357">
            <v>4558.1400000000003</v>
          </cell>
          <cell r="M357">
            <v>0</v>
          </cell>
          <cell r="N357">
            <v>-1.0000000000436557</v>
          </cell>
          <cell r="O357">
            <v>50137</v>
          </cell>
          <cell r="P357">
            <v>50137</v>
          </cell>
        </row>
        <row r="358">
          <cell r="G358">
            <v>938903527</v>
          </cell>
          <cell r="J358">
            <v>536934.57999999996</v>
          </cell>
          <cell r="K358">
            <v>480939.45</v>
          </cell>
          <cell r="L358">
            <v>5599.87</v>
          </cell>
          <cell r="M358">
            <v>0</v>
          </cell>
          <cell r="N358">
            <v>0</v>
          </cell>
          <cell r="O358">
            <v>61595</v>
          </cell>
          <cell r="P358">
            <v>61595</v>
          </cell>
        </row>
        <row r="359">
          <cell r="G359">
            <v>938903538</v>
          </cell>
          <cell r="J359">
            <v>44545</v>
          </cell>
          <cell r="K359">
            <v>0</v>
          </cell>
          <cell r="L359">
            <v>4455</v>
          </cell>
          <cell r="M359">
            <v>0</v>
          </cell>
          <cell r="N359">
            <v>0</v>
          </cell>
          <cell r="O359">
            <v>49000</v>
          </cell>
          <cell r="P359">
            <v>49000</v>
          </cell>
        </row>
        <row r="360">
          <cell r="G360">
            <v>938903572</v>
          </cell>
          <cell r="J360">
            <v>96928</v>
          </cell>
          <cell r="K360">
            <v>0</v>
          </cell>
          <cell r="L360">
            <v>9693</v>
          </cell>
          <cell r="M360">
            <v>0</v>
          </cell>
          <cell r="N360">
            <v>0</v>
          </cell>
          <cell r="O360">
            <v>106621</v>
          </cell>
          <cell r="P360">
            <v>106621</v>
          </cell>
        </row>
        <row r="361">
          <cell r="G361">
            <v>938903573</v>
          </cell>
          <cell r="J361">
            <v>117600</v>
          </cell>
          <cell r="K361">
            <v>0</v>
          </cell>
          <cell r="L361">
            <v>11760</v>
          </cell>
          <cell r="M361">
            <v>0</v>
          </cell>
          <cell r="N361">
            <v>0</v>
          </cell>
          <cell r="O361">
            <v>129360</v>
          </cell>
          <cell r="P361">
            <v>129360</v>
          </cell>
        </row>
        <row r="362">
          <cell r="G362">
            <v>938903578</v>
          </cell>
          <cell r="J362">
            <v>50500</v>
          </cell>
          <cell r="K362">
            <v>0</v>
          </cell>
          <cell r="L362">
            <v>5050</v>
          </cell>
          <cell r="M362">
            <v>0</v>
          </cell>
          <cell r="N362">
            <v>0</v>
          </cell>
          <cell r="O362">
            <v>55550</v>
          </cell>
          <cell r="P362">
            <v>55550</v>
          </cell>
        </row>
        <row r="363">
          <cell r="G363">
            <v>938903660</v>
          </cell>
          <cell r="J363">
            <v>44545</v>
          </cell>
          <cell r="K363">
            <v>0</v>
          </cell>
          <cell r="L363">
            <v>4455</v>
          </cell>
          <cell r="M363">
            <v>0</v>
          </cell>
          <cell r="N363">
            <v>0</v>
          </cell>
          <cell r="O363">
            <v>49000</v>
          </cell>
          <cell r="P363">
            <v>49000</v>
          </cell>
        </row>
        <row r="364">
          <cell r="G364">
            <v>938903681</v>
          </cell>
          <cell r="J364">
            <v>191631.35999999999</v>
          </cell>
          <cell r="K364">
            <v>17247</v>
          </cell>
          <cell r="L364">
            <v>17438.64</v>
          </cell>
          <cell r="M364">
            <v>0</v>
          </cell>
          <cell r="N364">
            <v>0</v>
          </cell>
          <cell r="O364">
            <v>191823</v>
          </cell>
          <cell r="P364">
            <v>191823</v>
          </cell>
        </row>
        <row r="365">
          <cell r="G365">
            <v>938903810</v>
          </cell>
          <cell r="J365">
            <v>334549.36</v>
          </cell>
          <cell r="K365">
            <v>70950</v>
          </cell>
          <cell r="L365">
            <v>26359.64</v>
          </cell>
          <cell r="M365">
            <v>0</v>
          </cell>
          <cell r="N365">
            <v>0</v>
          </cell>
          <cell r="O365">
            <v>289959</v>
          </cell>
          <cell r="P365">
            <v>289959</v>
          </cell>
        </row>
        <row r="366">
          <cell r="G366">
            <v>938903819</v>
          </cell>
          <cell r="J366">
            <v>44545</v>
          </cell>
          <cell r="K366">
            <v>0</v>
          </cell>
          <cell r="L366">
            <v>4455</v>
          </cell>
          <cell r="M366">
            <v>0</v>
          </cell>
          <cell r="N366">
            <v>0</v>
          </cell>
          <cell r="O366">
            <v>49000</v>
          </cell>
          <cell r="P366">
            <v>49000</v>
          </cell>
        </row>
        <row r="367">
          <cell r="G367">
            <v>938903862</v>
          </cell>
          <cell r="J367">
            <v>135327</v>
          </cell>
          <cell r="K367">
            <v>0</v>
          </cell>
          <cell r="L367">
            <v>13533</v>
          </cell>
          <cell r="M367">
            <v>0</v>
          </cell>
          <cell r="N367">
            <v>0</v>
          </cell>
          <cell r="O367">
            <v>148860</v>
          </cell>
          <cell r="P367">
            <v>148860</v>
          </cell>
        </row>
        <row r="368">
          <cell r="G368">
            <v>938903884</v>
          </cell>
          <cell r="J368">
            <v>73324.899999999994</v>
          </cell>
          <cell r="K368">
            <v>6599</v>
          </cell>
          <cell r="L368">
            <v>6672.1</v>
          </cell>
          <cell r="M368">
            <v>0</v>
          </cell>
          <cell r="N368">
            <v>0</v>
          </cell>
          <cell r="O368">
            <v>73398</v>
          </cell>
          <cell r="P368">
            <v>73398</v>
          </cell>
        </row>
        <row r="369">
          <cell r="G369">
            <v>938903955</v>
          </cell>
          <cell r="J369">
            <v>44544.9</v>
          </cell>
          <cell r="K369">
            <v>0</v>
          </cell>
          <cell r="L369">
            <v>4454.1000000000004</v>
          </cell>
          <cell r="M369">
            <v>0</v>
          </cell>
          <cell r="N369">
            <v>0</v>
          </cell>
          <cell r="O369">
            <v>48999</v>
          </cell>
          <cell r="P369">
            <v>48999</v>
          </cell>
        </row>
        <row r="370">
          <cell r="G370">
            <v>938904129</v>
          </cell>
          <cell r="J370">
            <v>982847.44</v>
          </cell>
          <cell r="K370">
            <v>0</v>
          </cell>
          <cell r="L370">
            <v>98284.56</v>
          </cell>
          <cell r="M370">
            <v>0</v>
          </cell>
          <cell r="N370">
            <v>0</v>
          </cell>
          <cell r="O370">
            <v>1081132</v>
          </cell>
          <cell r="P370">
            <v>1081132</v>
          </cell>
        </row>
        <row r="371">
          <cell r="G371">
            <v>938904164</v>
          </cell>
          <cell r="J371">
            <v>169011.9</v>
          </cell>
          <cell r="K371">
            <v>0</v>
          </cell>
          <cell r="L371">
            <v>16901.099999999999</v>
          </cell>
          <cell r="M371">
            <v>0</v>
          </cell>
          <cell r="N371">
            <v>0</v>
          </cell>
          <cell r="O371">
            <v>185913</v>
          </cell>
          <cell r="P371">
            <v>185913</v>
          </cell>
        </row>
        <row r="372">
          <cell r="G372">
            <v>938904252</v>
          </cell>
          <cell r="J372">
            <v>229122</v>
          </cell>
          <cell r="K372">
            <v>25186</v>
          </cell>
          <cell r="L372">
            <v>20394</v>
          </cell>
          <cell r="M372">
            <v>0</v>
          </cell>
          <cell r="N372">
            <v>0</v>
          </cell>
          <cell r="O372">
            <v>224330</v>
          </cell>
          <cell r="P372">
            <v>224330</v>
          </cell>
        </row>
        <row r="373">
          <cell r="G373">
            <v>938904337</v>
          </cell>
          <cell r="J373">
            <v>120563.9</v>
          </cell>
          <cell r="K373">
            <v>11812</v>
          </cell>
          <cell r="L373">
            <v>10875.1</v>
          </cell>
          <cell r="M373">
            <v>0</v>
          </cell>
          <cell r="N373">
            <v>0</v>
          </cell>
          <cell r="O373">
            <v>119627</v>
          </cell>
          <cell r="P373">
            <v>119627</v>
          </cell>
        </row>
        <row r="374">
          <cell r="G374">
            <v>938904356</v>
          </cell>
          <cell r="J374">
            <v>83979</v>
          </cell>
          <cell r="K374">
            <v>7558</v>
          </cell>
          <cell r="L374">
            <v>7642</v>
          </cell>
          <cell r="M374">
            <v>0</v>
          </cell>
          <cell r="N374">
            <v>0</v>
          </cell>
          <cell r="O374">
            <v>84063</v>
          </cell>
          <cell r="P374">
            <v>84063</v>
          </cell>
        </row>
        <row r="375">
          <cell r="G375">
            <v>938904421</v>
          </cell>
          <cell r="J375">
            <v>197223</v>
          </cell>
          <cell r="K375">
            <v>17750</v>
          </cell>
          <cell r="L375">
            <v>17947</v>
          </cell>
          <cell r="M375">
            <v>0</v>
          </cell>
          <cell r="N375">
            <v>0</v>
          </cell>
          <cell r="O375">
            <v>197420</v>
          </cell>
          <cell r="P375">
            <v>197420</v>
          </cell>
        </row>
        <row r="376">
          <cell r="G376">
            <v>938904556</v>
          </cell>
          <cell r="J376">
            <v>243673</v>
          </cell>
          <cell r="K376">
            <v>0</v>
          </cell>
          <cell r="L376">
            <v>24367</v>
          </cell>
          <cell r="M376">
            <v>0</v>
          </cell>
          <cell r="N376">
            <v>0</v>
          </cell>
          <cell r="O376">
            <v>268040</v>
          </cell>
          <cell r="P376">
            <v>268040</v>
          </cell>
        </row>
        <row r="377">
          <cell r="G377">
            <v>938904622</v>
          </cell>
          <cell r="J377">
            <v>281892</v>
          </cell>
          <cell r="K377">
            <v>26571</v>
          </cell>
          <cell r="L377">
            <v>25532</v>
          </cell>
          <cell r="M377">
            <v>0</v>
          </cell>
          <cell r="N377">
            <v>0</v>
          </cell>
          <cell r="O377">
            <v>280853</v>
          </cell>
          <cell r="P377">
            <v>280853</v>
          </cell>
        </row>
        <row r="378">
          <cell r="G378">
            <v>938904677</v>
          </cell>
          <cell r="J378">
            <v>668481.35</v>
          </cell>
          <cell r="K378">
            <v>0</v>
          </cell>
          <cell r="L378">
            <v>66847.649999999994</v>
          </cell>
          <cell r="M378">
            <v>0</v>
          </cell>
          <cell r="N378">
            <v>0</v>
          </cell>
          <cell r="O378">
            <v>735329</v>
          </cell>
          <cell r="P378">
            <v>735329</v>
          </cell>
        </row>
        <row r="379">
          <cell r="G379">
            <v>938904705</v>
          </cell>
          <cell r="J379">
            <v>48084</v>
          </cell>
          <cell r="K379">
            <v>4328</v>
          </cell>
          <cell r="L379">
            <v>4376</v>
          </cell>
          <cell r="M379">
            <v>0</v>
          </cell>
          <cell r="N379">
            <v>0</v>
          </cell>
          <cell r="O379">
            <v>48132</v>
          </cell>
          <cell r="P379">
            <v>48132</v>
          </cell>
        </row>
        <row r="380">
          <cell r="G380">
            <v>938904714</v>
          </cell>
          <cell r="J380">
            <v>68348</v>
          </cell>
          <cell r="K380">
            <v>6632</v>
          </cell>
          <cell r="L380">
            <v>6172</v>
          </cell>
          <cell r="M380">
            <v>0</v>
          </cell>
          <cell r="N380">
            <v>0</v>
          </cell>
          <cell r="O380">
            <v>67888</v>
          </cell>
          <cell r="P380">
            <v>67888</v>
          </cell>
        </row>
        <row r="381">
          <cell r="G381">
            <v>938904736</v>
          </cell>
          <cell r="J381">
            <v>319844</v>
          </cell>
          <cell r="K381">
            <v>0</v>
          </cell>
          <cell r="L381">
            <v>31984</v>
          </cell>
          <cell r="M381">
            <v>0</v>
          </cell>
          <cell r="N381">
            <v>0</v>
          </cell>
          <cell r="O381">
            <v>351828</v>
          </cell>
          <cell r="P381">
            <v>351828</v>
          </cell>
        </row>
        <row r="382">
          <cell r="G382">
            <v>938905076</v>
          </cell>
          <cell r="J382">
            <v>287086</v>
          </cell>
          <cell r="K382">
            <v>26799</v>
          </cell>
          <cell r="L382">
            <v>26029</v>
          </cell>
          <cell r="M382">
            <v>0</v>
          </cell>
          <cell r="N382">
            <v>0</v>
          </cell>
          <cell r="O382">
            <v>286316</v>
          </cell>
          <cell r="P382">
            <v>286316</v>
          </cell>
        </row>
        <row r="383">
          <cell r="G383">
            <v>938905144</v>
          </cell>
          <cell r="J383">
            <v>136393</v>
          </cell>
          <cell r="K383">
            <v>12275</v>
          </cell>
          <cell r="L383">
            <v>12412</v>
          </cell>
          <cell r="M383">
            <v>0</v>
          </cell>
          <cell r="N383">
            <v>0</v>
          </cell>
          <cell r="O383">
            <v>136530</v>
          </cell>
          <cell r="P383">
            <v>136530</v>
          </cell>
        </row>
        <row r="384">
          <cell r="G384">
            <v>938905214</v>
          </cell>
          <cell r="J384">
            <v>233373</v>
          </cell>
          <cell r="K384">
            <v>0</v>
          </cell>
          <cell r="L384">
            <v>23337</v>
          </cell>
          <cell r="M384">
            <v>0</v>
          </cell>
          <cell r="N384">
            <v>0</v>
          </cell>
          <cell r="O384">
            <v>256710</v>
          </cell>
          <cell r="P384">
            <v>256710</v>
          </cell>
        </row>
        <row r="385">
          <cell r="G385">
            <v>938905218</v>
          </cell>
          <cell r="J385">
            <v>44545</v>
          </cell>
          <cell r="K385">
            <v>0</v>
          </cell>
          <cell r="L385">
            <v>4455</v>
          </cell>
          <cell r="M385">
            <v>0</v>
          </cell>
          <cell r="N385">
            <v>0</v>
          </cell>
          <cell r="O385">
            <v>49000</v>
          </cell>
          <cell r="P385">
            <v>49000</v>
          </cell>
        </row>
        <row r="386">
          <cell r="G386">
            <v>938905231</v>
          </cell>
          <cell r="J386">
            <v>191329</v>
          </cell>
          <cell r="K386">
            <v>18901</v>
          </cell>
          <cell r="L386">
            <v>17243</v>
          </cell>
          <cell r="M386">
            <v>0</v>
          </cell>
          <cell r="N386">
            <v>0</v>
          </cell>
          <cell r="O386">
            <v>189671</v>
          </cell>
          <cell r="P386">
            <v>189671</v>
          </cell>
        </row>
        <row r="387">
          <cell r="G387">
            <v>938905297</v>
          </cell>
          <cell r="J387">
            <v>44545</v>
          </cell>
          <cell r="K387">
            <v>0</v>
          </cell>
          <cell r="L387">
            <v>4455</v>
          </cell>
          <cell r="M387">
            <v>0</v>
          </cell>
          <cell r="N387">
            <v>0</v>
          </cell>
          <cell r="O387">
            <v>49000</v>
          </cell>
          <cell r="P387">
            <v>49000</v>
          </cell>
        </row>
        <row r="388">
          <cell r="G388">
            <v>938905367</v>
          </cell>
          <cell r="J388">
            <v>168223</v>
          </cell>
          <cell r="K388">
            <v>22107</v>
          </cell>
          <cell r="L388">
            <v>14612</v>
          </cell>
          <cell r="M388">
            <v>0</v>
          </cell>
          <cell r="N388">
            <v>0</v>
          </cell>
          <cell r="O388">
            <v>160728</v>
          </cell>
          <cell r="P388">
            <v>160728</v>
          </cell>
        </row>
        <row r="389">
          <cell r="G389">
            <v>938905368</v>
          </cell>
          <cell r="J389">
            <v>437639.72</v>
          </cell>
          <cell r="K389">
            <v>39628</v>
          </cell>
          <cell r="L389">
            <v>39801.279999999999</v>
          </cell>
          <cell r="M389">
            <v>0</v>
          </cell>
          <cell r="N389">
            <v>-143000</v>
          </cell>
          <cell r="O389">
            <v>294813</v>
          </cell>
          <cell r="P389">
            <v>294813</v>
          </cell>
        </row>
        <row r="390">
          <cell r="G390">
            <v>938905384</v>
          </cell>
          <cell r="J390">
            <v>225015</v>
          </cell>
          <cell r="K390">
            <v>25777</v>
          </cell>
          <cell r="L390">
            <v>19924</v>
          </cell>
          <cell r="M390">
            <v>0</v>
          </cell>
          <cell r="N390">
            <v>0</v>
          </cell>
          <cell r="O390">
            <v>219162</v>
          </cell>
          <cell r="P390">
            <v>219162</v>
          </cell>
        </row>
        <row r="391">
          <cell r="G391">
            <v>938905387</v>
          </cell>
          <cell r="J391">
            <v>161100</v>
          </cell>
          <cell r="K391">
            <v>0</v>
          </cell>
          <cell r="L391">
            <v>16110</v>
          </cell>
          <cell r="M391">
            <v>0</v>
          </cell>
          <cell r="N391">
            <v>0</v>
          </cell>
          <cell r="O391">
            <v>177210</v>
          </cell>
          <cell r="P391">
            <v>177210</v>
          </cell>
        </row>
        <row r="392">
          <cell r="G392">
            <v>938905404</v>
          </cell>
          <cell r="J392">
            <v>701771</v>
          </cell>
          <cell r="K392">
            <v>0</v>
          </cell>
          <cell r="L392">
            <v>70177</v>
          </cell>
          <cell r="M392">
            <v>0</v>
          </cell>
          <cell r="N392">
            <v>0</v>
          </cell>
          <cell r="O392">
            <v>771948</v>
          </cell>
          <cell r="P392">
            <v>771948</v>
          </cell>
        </row>
        <row r="393">
          <cell r="G393">
            <v>938905414</v>
          </cell>
          <cell r="J393">
            <v>141786</v>
          </cell>
          <cell r="K393">
            <v>141786</v>
          </cell>
          <cell r="L393">
            <v>0</v>
          </cell>
          <cell r="M393">
            <v>0</v>
          </cell>
          <cell r="N393">
            <v>0</v>
          </cell>
          <cell r="O393">
            <v>0</v>
          </cell>
          <cell r="P393">
            <v>0</v>
          </cell>
        </row>
        <row r="394">
          <cell r="G394">
            <v>938905417</v>
          </cell>
          <cell r="J394">
            <v>155254.09</v>
          </cell>
          <cell r="K394">
            <v>18297</v>
          </cell>
          <cell r="L394">
            <v>13695.91</v>
          </cell>
          <cell r="M394">
            <v>0</v>
          </cell>
          <cell r="N394">
            <v>0</v>
          </cell>
          <cell r="O394">
            <v>150653</v>
          </cell>
          <cell r="P394">
            <v>150653</v>
          </cell>
        </row>
        <row r="395">
          <cell r="G395">
            <v>938905425</v>
          </cell>
          <cell r="J395">
            <v>44545</v>
          </cell>
          <cell r="K395">
            <v>0</v>
          </cell>
          <cell r="L395">
            <v>4455</v>
          </cell>
          <cell r="M395">
            <v>0</v>
          </cell>
          <cell r="N395">
            <v>0</v>
          </cell>
          <cell r="O395">
            <v>49000</v>
          </cell>
          <cell r="P395">
            <v>49000</v>
          </cell>
        </row>
        <row r="396">
          <cell r="G396">
            <v>938905427</v>
          </cell>
          <cell r="J396">
            <v>262426.36</v>
          </cell>
          <cell r="K396">
            <v>31066</v>
          </cell>
          <cell r="L396">
            <v>23135.64</v>
          </cell>
          <cell r="M396">
            <v>0</v>
          </cell>
          <cell r="N396">
            <v>0</v>
          </cell>
          <cell r="O396">
            <v>254496</v>
          </cell>
          <cell r="P396">
            <v>254496</v>
          </cell>
        </row>
        <row r="397">
          <cell r="G397">
            <v>938905431</v>
          </cell>
          <cell r="J397">
            <v>381442.18</v>
          </cell>
          <cell r="K397">
            <v>381442.18</v>
          </cell>
          <cell r="L397">
            <v>0</v>
          </cell>
          <cell r="M397">
            <v>0</v>
          </cell>
          <cell r="N397">
            <v>0</v>
          </cell>
          <cell r="O397">
            <v>0</v>
          </cell>
          <cell r="P397">
            <v>0</v>
          </cell>
        </row>
        <row r="398">
          <cell r="G398">
            <v>938905458</v>
          </cell>
          <cell r="J398">
            <v>62608</v>
          </cell>
          <cell r="K398">
            <v>0</v>
          </cell>
          <cell r="L398">
            <v>6261</v>
          </cell>
          <cell r="M398">
            <v>0</v>
          </cell>
          <cell r="N398">
            <v>0</v>
          </cell>
          <cell r="O398">
            <v>68869</v>
          </cell>
          <cell r="P398">
            <v>68869</v>
          </cell>
        </row>
        <row r="399">
          <cell r="G399">
            <v>938905606</v>
          </cell>
          <cell r="J399">
            <v>44545</v>
          </cell>
          <cell r="K399">
            <v>0</v>
          </cell>
          <cell r="L399">
            <v>4455</v>
          </cell>
          <cell r="M399">
            <v>0</v>
          </cell>
          <cell r="N399">
            <v>0</v>
          </cell>
          <cell r="O399">
            <v>49000</v>
          </cell>
          <cell r="P399">
            <v>49000</v>
          </cell>
        </row>
        <row r="400">
          <cell r="G400">
            <v>938905619</v>
          </cell>
          <cell r="J400">
            <v>44545</v>
          </cell>
          <cell r="K400">
            <v>0</v>
          </cell>
          <cell r="L400">
            <v>4455</v>
          </cell>
          <cell r="M400">
            <v>0</v>
          </cell>
          <cell r="N400">
            <v>0</v>
          </cell>
          <cell r="O400">
            <v>49000</v>
          </cell>
          <cell r="P400">
            <v>49000</v>
          </cell>
        </row>
        <row r="401">
          <cell r="G401">
            <v>938905755</v>
          </cell>
          <cell r="J401">
            <v>113657</v>
          </cell>
          <cell r="K401">
            <v>15274</v>
          </cell>
          <cell r="L401">
            <v>9838</v>
          </cell>
          <cell r="M401">
            <v>0</v>
          </cell>
          <cell r="N401">
            <v>0</v>
          </cell>
          <cell r="O401">
            <v>108221</v>
          </cell>
          <cell r="P401">
            <v>108221</v>
          </cell>
        </row>
        <row r="402">
          <cell r="G402">
            <v>938905811</v>
          </cell>
          <cell r="J402">
            <v>44545</v>
          </cell>
          <cell r="K402">
            <v>0</v>
          </cell>
          <cell r="L402">
            <v>4455</v>
          </cell>
          <cell r="M402">
            <v>0</v>
          </cell>
          <cell r="N402">
            <v>0</v>
          </cell>
          <cell r="O402">
            <v>49000</v>
          </cell>
          <cell r="P402">
            <v>49000</v>
          </cell>
        </row>
        <row r="403">
          <cell r="G403">
            <v>938905828</v>
          </cell>
          <cell r="J403">
            <v>44545</v>
          </cell>
          <cell r="K403">
            <v>0</v>
          </cell>
          <cell r="L403">
            <v>4455</v>
          </cell>
          <cell r="M403">
            <v>0</v>
          </cell>
          <cell r="N403">
            <v>0</v>
          </cell>
          <cell r="O403">
            <v>49000</v>
          </cell>
          <cell r="P403">
            <v>49000</v>
          </cell>
        </row>
        <row r="404">
          <cell r="G404">
            <v>938905889</v>
          </cell>
          <cell r="J404">
            <v>104638</v>
          </cell>
          <cell r="K404">
            <v>9417</v>
          </cell>
          <cell r="L404">
            <v>9522</v>
          </cell>
          <cell r="M404">
            <v>-15000</v>
          </cell>
          <cell r="N404">
            <v>0</v>
          </cell>
          <cell r="O404">
            <v>89743</v>
          </cell>
          <cell r="P404">
            <v>89743</v>
          </cell>
        </row>
        <row r="405">
          <cell r="G405">
            <v>938905950</v>
          </cell>
          <cell r="J405">
            <v>119621.09</v>
          </cell>
          <cell r="K405">
            <v>10766</v>
          </cell>
          <cell r="L405">
            <v>10885.91</v>
          </cell>
          <cell r="M405">
            <v>0</v>
          </cell>
          <cell r="N405">
            <v>0</v>
          </cell>
          <cell r="O405">
            <v>119741</v>
          </cell>
          <cell r="P405">
            <v>119741</v>
          </cell>
        </row>
        <row r="406">
          <cell r="G406">
            <v>938905987</v>
          </cell>
          <cell r="J406">
            <v>44545</v>
          </cell>
          <cell r="K406">
            <v>0</v>
          </cell>
          <cell r="L406">
            <v>4455</v>
          </cell>
          <cell r="M406">
            <v>0</v>
          </cell>
          <cell r="N406">
            <v>0</v>
          </cell>
          <cell r="O406">
            <v>49000</v>
          </cell>
          <cell r="P406">
            <v>49000</v>
          </cell>
        </row>
        <row r="407">
          <cell r="G407">
            <v>938906163</v>
          </cell>
          <cell r="J407">
            <v>172726.82</v>
          </cell>
          <cell r="K407">
            <v>15545</v>
          </cell>
          <cell r="L407">
            <v>15718.18</v>
          </cell>
          <cell r="M407">
            <v>0</v>
          </cell>
          <cell r="N407">
            <v>0</v>
          </cell>
          <cell r="O407">
            <v>172900</v>
          </cell>
          <cell r="P407">
            <v>172900</v>
          </cell>
        </row>
        <row r="408">
          <cell r="G408">
            <v>938906202</v>
          </cell>
          <cell r="J408">
            <v>73765</v>
          </cell>
          <cell r="K408">
            <v>0</v>
          </cell>
          <cell r="L408">
            <v>7377</v>
          </cell>
          <cell r="M408">
            <v>0</v>
          </cell>
          <cell r="N408">
            <v>0</v>
          </cell>
          <cell r="O408">
            <v>81142</v>
          </cell>
          <cell r="P408">
            <v>81142</v>
          </cell>
        </row>
        <row r="409">
          <cell r="G409">
            <v>938906253</v>
          </cell>
          <cell r="J409">
            <v>104239</v>
          </cell>
          <cell r="K409">
            <v>0</v>
          </cell>
          <cell r="L409">
            <v>10424</v>
          </cell>
          <cell r="M409">
            <v>0</v>
          </cell>
          <cell r="N409">
            <v>0</v>
          </cell>
          <cell r="O409">
            <v>114663</v>
          </cell>
          <cell r="P409">
            <v>114663</v>
          </cell>
        </row>
        <row r="410">
          <cell r="G410">
            <v>938906340</v>
          </cell>
          <cell r="J410">
            <v>205933.27</v>
          </cell>
          <cell r="K410">
            <v>21657</v>
          </cell>
          <cell r="L410">
            <v>18427.73</v>
          </cell>
          <cell r="M410">
            <v>0</v>
          </cell>
          <cell r="N410">
            <v>0</v>
          </cell>
          <cell r="O410">
            <v>202704</v>
          </cell>
          <cell r="P410">
            <v>202704</v>
          </cell>
        </row>
        <row r="411">
          <cell r="G411">
            <v>938906499</v>
          </cell>
          <cell r="J411">
            <v>188812.98</v>
          </cell>
          <cell r="K411">
            <v>0</v>
          </cell>
          <cell r="L411">
            <v>18881.02</v>
          </cell>
          <cell r="M411">
            <v>0</v>
          </cell>
          <cell r="N411">
            <v>0</v>
          </cell>
          <cell r="O411">
            <v>207694</v>
          </cell>
          <cell r="P411">
            <v>207694</v>
          </cell>
        </row>
        <row r="412">
          <cell r="G412">
            <v>938906561</v>
          </cell>
          <cell r="J412">
            <v>372227</v>
          </cell>
          <cell r="K412">
            <v>0</v>
          </cell>
          <cell r="L412">
            <v>37223</v>
          </cell>
          <cell r="M412">
            <v>0</v>
          </cell>
          <cell r="N412">
            <v>0</v>
          </cell>
          <cell r="O412">
            <v>409450</v>
          </cell>
          <cell r="P412">
            <v>409450</v>
          </cell>
        </row>
        <row r="413">
          <cell r="G413">
            <v>938906620</v>
          </cell>
          <cell r="J413">
            <v>337090.1</v>
          </cell>
          <cell r="K413">
            <v>38026</v>
          </cell>
          <cell r="L413">
            <v>29906.9</v>
          </cell>
          <cell r="M413">
            <v>0</v>
          </cell>
          <cell r="N413">
            <v>0</v>
          </cell>
          <cell r="O413">
            <v>328971</v>
          </cell>
          <cell r="P413">
            <v>328971</v>
          </cell>
        </row>
        <row r="414">
          <cell r="G414">
            <v>938906624</v>
          </cell>
          <cell r="J414">
            <v>182215</v>
          </cell>
          <cell r="K414">
            <v>30574</v>
          </cell>
          <cell r="L414">
            <v>15164</v>
          </cell>
          <cell r="M414">
            <v>0</v>
          </cell>
          <cell r="N414">
            <v>0</v>
          </cell>
          <cell r="O414">
            <v>166805</v>
          </cell>
          <cell r="P414">
            <v>166805</v>
          </cell>
        </row>
        <row r="415">
          <cell r="G415">
            <v>938906681</v>
          </cell>
          <cell r="J415">
            <v>305714.09000000003</v>
          </cell>
          <cell r="K415">
            <v>27995</v>
          </cell>
          <cell r="L415">
            <v>27771.91</v>
          </cell>
          <cell r="M415">
            <v>0</v>
          </cell>
          <cell r="N415">
            <v>0</v>
          </cell>
          <cell r="O415">
            <v>305491</v>
          </cell>
          <cell r="P415">
            <v>305491</v>
          </cell>
        </row>
        <row r="416">
          <cell r="G416">
            <v>938906707</v>
          </cell>
          <cell r="J416">
            <v>136834</v>
          </cell>
          <cell r="K416">
            <v>12796</v>
          </cell>
          <cell r="L416">
            <v>12404</v>
          </cell>
          <cell r="M416">
            <v>0</v>
          </cell>
          <cell r="N416">
            <v>0</v>
          </cell>
          <cell r="O416">
            <v>136442</v>
          </cell>
          <cell r="P416">
            <v>136442</v>
          </cell>
        </row>
        <row r="417">
          <cell r="G417">
            <v>938906737</v>
          </cell>
          <cell r="J417">
            <v>92840</v>
          </cell>
          <cell r="K417">
            <v>0</v>
          </cell>
          <cell r="L417">
            <v>9284</v>
          </cell>
          <cell r="M417">
            <v>0</v>
          </cell>
          <cell r="N417">
            <v>0</v>
          </cell>
          <cell r="O417">
            <v>102124</v>
          </cell>
          <cell r="P417">
            <v>102124</v>
          </cell>
        </row>
        <row r="418">
          <cell r="G418">
            <v>938906745</v>
          </cell>
          <cell r="J418">
            <v>98231</v>
          </cell>
          <cell r="K418">
            <v>0</v>
          </cell>
          <cell r="L418">
            <v>9823</v>
          </cell>
          <cell r="M418">
            <v>0</v>
          </cell>
          <cell r="N418">
            <v>0</v>
          </cell>
          <cell r="O418">
            <v>108054</v>
          </cell>
          <cell r="P418">
            <v>108054</v>
          </cell>
        </row>
        <row r="419">
          <cell r="G419">
            <v>938906830</v>
          </cell>
          <cell r="J419">
            <v>107295</v>
          </cell>
          <cell r="K419">
            <v>0</v>
          </cell>
          <cell r="L419">
            <v>10730</v>
          </cell>
          <cell r="M419">
            <v>0</v>
          </cell>
          <cell r="N419">
            <v>0</v>
          </cell>
          <cell r="O419">
            <v>118025</v>
          </cell>
          <cell r="P419">
            <v>118025</v>
          </cell>
        </row>
        <row r="420">
          <cell r="G420">
            <v>938906831</v>
          </cell>
          <cell r="J420">
            <v>101085</v>
          </cell>
          <cell r="K420">
            <v>0</v>
          </cell>
          <cell r="L420">
            <v>10109</v>
          </cell>
          <cell r="M420">
            <v>0</v>
          </cell>
          <cell r="N420">
            <v>0</v>
          </cell>
          <cell r="O420">
            <v>111194</v>
          </cell>
          <cell r="P420">
            <v>111194</v>
          </cell>
        </row>
        <row r="421">
          <cell r="G421">
            <v>938906832</v>
          </cell>
          <cell r="J421">
            <v>175609</v>
          </cell>
          <cell r="K421">
            <v>0</v>
          </cell>
          <cell r="L421">
            <v>17561</v>
          </cell>
          <cell r="M421">
            <v>0</v>
          </cell>
          <cell r="N421">
            <v>0</v>
          </cell>
          <cell r="O421">
            <v>193170</v>
          </cell>
          <cell r="P421">
            <v>193170</v>
          </cell>
        </row>
        <row r="422">
          <cell r="G422">
            <v>938906833</v>
          </cell>
          <cell r="J422">
            <v>65340</v>
          </cell>
          <cell r="K422">
            <v>0</v>
          </cell>
          <cell r="L422">
            <v>6534</v>
          </cell>
          <cell r="M422">
            <v>0</v>
          </cell>
          <cell r="N422">
            <v>0</v>
          </cell>
          <cell r="O422">
            <v>71874</v>
          </cell>
          <cell r="P422">
            <v>71874</v>
          </cell>
        </row>
        <row r="423">
          <cell r="G423">
            <v>938906897</v>
          </cell>
          <cell r="J423">
            <v>231731</v>
          </cell>
          <cell r="K423">
            <v>21096</v>
          </cell>
          <cell r="L423">
            <v>21064</v>
          </cell>
          <cell r="M423">
            <v>0</v>
          </cell>
          <cell r="N423">
            <v>0</v>
          </cell>
          <cell r="O423">
            <v>231699</v>
          </cell>
          <cell r="P423">
            <v>231699</v>
          </cell>
        </row>
        <row r="424">
          <cell r="G424">
            <v>938907069</v>
          </cell>
          <cell r="J424">
            <v>75255</v>
          </cell>
          <cell r="K424">
            <v>6773</v>
          </cell>
          <cell r="L424">
            <v>6848</v>
          </cell>
          <cell r="M424">
            <v>0</v>
          </cell>
          <cell r="N424">
            <v>0</v>
          </cell>
          <cell r="O424">
            <v>75330</v>
          </cell>
          <cell r="P424">
            <v>75330</v>
          </cell>
        </row>
        <row r="425">
          <cell r="G425">
            <v>938907095</v>
          </cell>
          <cell r="J425">
            <v>165092.26999999999</v>
          </cell>
          <cell r="K425">
            <v>0</v>
          </cell>
          <cell r="L425">
            <v>16509.73</v>
          </cell>
          <cell r="M425">
            <v>0</v>
          </cell>
          <cell r="N425">
            <v>0</v>
          </cell>
          <cell r="O425">
            <v>181602</v>
          </cell>
          <cell r="P425">
            <v>181602</v>
          </cell>
        </row>
        <row r="426">
          <cell r="G426">
            <v>938907098</v>
          </cell>
          <cell r="J426">
            <v>168396</v>
          </cell>
          <cell r="K426">
            <v>0</v>
          </cell>
          <cell r="L426">
            <v>16840</v>
          </cell>
          <cell r="M426">
            <v>0</v>
          </cell>
          <cell r="N426">
            <v>0</v>
          </cell>
          <cell r="O426">
            <v>185236</v>
          </cell>
          <cell r="P426">
            <v>185236</v>
          </cell>
        </row>
        <row r="427">
          <cell r="G427">
            <v>938907153</v>
          </cell>
          <cell r="J427">
            <v>44545</v>
          </cell>
          <cell r="K427">
            <v>0</v>
          </cell>
          <cell r="L427">
            <v>4455</v>
          </cell>
          <cell r="M427">
            <v>0</v>
          </cell>
          <cell r="N427">
            <v>0</v>
          </cell>
          <cell r="O427">
            <v>49000</v>
          </cell>
          <cell r="P427">
            <v>49000</v>
          </cell>
        </row>
        <row r="428">
          <cell r="G428">
            <v>938907154</v>
          </cell>
          <cell r="J428">
            <v>149265.18</v>
          </cell>
          <cell r="K428">
            <v>0</v>
          </cell>
          <cell r="L428">
            <v>14926.82</v>
          </cell>
          <cell r="M428">
            <v>0</v>
          </cell>
          <cell r="N428">
            <v>0</v>
          </cell>
          <cell r="O428">
            <v>164192</v>
          </cell>
          <cell r="P428">
            <v>164192</v>
          </cell>
        </row>
        <row r="429">
          <cell r="G429">
            <v>938907164</v>
          </cell>
          <cell r="J429">
            <v>135745</v>
          </cell>
          <cell r="K429">
            <v>0</v>
          </cell>
          <cell r="L429">
            <v>13575</v>
          </cell>
          <cell r="M429">
            <v>0</v>
          </cell>
          <cell r="N429">
            <v>0</v>
          </cell>
          <cell r="O429">
            <v>149320</v>
          </cell>
          <cell r="P429">
            <v>149320</v>
          </cell>
        </row>
        <row r="430">
          <cell r="G430">
            <v>938907193</v>
          </cell>
          <cell r="J430">
            <v>218016</v>
          </cell>
          <cell r="K430">
            <v>0</v>
          </cell>
          <cell r="L430">
            <v>21802</v>
          </cell>
          <cell r="M430">
            <v>0</v>
          </cell>
          <cell r="N430">
            <v>0</v>
          </cell>
          <cell r="O430">
            <v>239818</v>
          </cell>
          <cell r="P430">
            <v>239818</v>
          </cell>
        </row>
        <row r="431">
          <cell r="G431">
            <v>938907216</v>
          </cell>
          <cell r="J431">
            <v>129829.36</v>
          </cell>
          <cell r="K431">
            <v>11685</v>
          </cell>
          <cell r="L431">
            <v>11814.64</v>
          </cell>
          <cell r="M431">
            <v>0</v>
          </cell>
          <cell r="N431">
            <v>0</v>
          </cell>
          <cell r="O431">
            <v>129959</v>
          </cell>
          <cell r="P431">
            <v>129959</v>
          </cell>
        </row>
        <row r="432">
          <cell r="G432">
            <v>938907231</v>
          </cell>
          <cell r="J432">
            <v>101872</v>
          </cell>
          <cell r="K432">
            <v>0</v>
          </cell>
          <cell r="L432">
            <v>10187</v>
          </cell>
          <cell r="M432">
            <v>0</v>
          </cell>
          <cell r="N432">
            <v>0</v>
          </cell>
          <cell r="O432">
            <v>112059</v>
          </cell>
          <cell r="P432">
            <v>112059</v>
          </cell>
        </row>
        <row r="433">
          <cell r="G433">
            <v>938907246</v>
          </cell>
          <cell r="J433">
            <v>256572.18</v>
          </cell>
          <cell r="K433">
            <v>25974</v>
          </cell>
          <cell r="L433">
            <v>23059.82</v>
          </cell>
          <cell r="M433">
            <v>0</v>
          </cell>
          <cell r="N433">
            <v>0</v>
          </cell>
          <cell r="O433">
            <v>253658</v>
          </cell>
          <cell r="P433">
            <v>253658</v>
          </cell>
        </row>
        <row r="434">
          <cell r="G434">
            <v>938907247</v>
          </cell>
          <cell r="J434">
            <v>252029</v>
          </cell>
          <cell r="K434">
            <v>23163</v>
          </cell>
          <cell r="L434">
            <v>22887</v>
          </cell>
          <cell r="M434">
            <v>0</v>
          </cell>
          <cell r="N434">
            <v>0</v>
          </cell>
          <cell r="O434">
            <v>251753</v>
          </cell>
          <cell r="P434">
            <v>251753</v>
          </cell>
        </row>
        <row r="435">
          <cell r="G435">
            <v>938907251</v>
          </cell>
          <cell r="J435">
            <v>44545</v>
          </cell>
          <cell r="K435">
            <v>0</v>
          </cell>
          <cell r="L435">
            <v>4455</v>
          </cell>
          <cell r="M435">
            <v>0</v>
          </cell>
          <cell r="N435">
            <v>0</v>
          </cell>
          <cell r="O435">
            <v>49000</v>
          </cell>
          <cell r="P435">
            <v>49000</v>
          </cell>
        </row>
        <row r="436">
          <cell r="G436">
            <v>938907267</v>
          </cell>
          <cell r="J436">
            <v>792071.26</v>
          </cell>
          <cell r="K436">
            <v>0</v>
          </cell>
          <cell r="L436">
            <v>79206.740000000005</v>
          </cell>
          <cell r="M436">
            <v>0</v>
          </cell>
          <cell r="N436">
            <v>0</v>
          </cell>
          <cell r="O436">
            <v>871278</v>
          </cell>
          <cell r="P436">
            <v>871278</v>
          </cell>
        </row>
        <row r="437">
          <cell r="G437">
            <v>938907292</v>
          </cell>
          <cell r="J437">
            <v>192276.16999999998</v>
          </cell>
          <cell r="K437">
            <v>17305</v>
          </cell>
          <cell r="L437">
            <v>17496.830000000002</v>
          </cell>
          <cell r="M437">
            <v>0</v>
          </cell>
          <cell r="N437">
            <v>0</v>
          </cell>
          <cell r="O437">
            <v>192468</v>
          </cell>
          <cell r="P437">
            <v>192468</v>
          </cell>
        </row>
        <row r="438">
          <cell r="G438">
            <v>938907344</v>
          </cell>
          <cell r="J438">
            <v>84203</v>
          </cell>
          <cell r="K438">
            <v>7578</v>
          </cell>
          <cell r="L438">
            <v>7663</v>
          </cell>
          <cell r="M438">
            <v>0</v>
          </cell>
          <cell r="N438">
            <v>0</v>
          </cell>
          <cell r="O438">
            <v>84288</v>
          </cell>
          <cell r="P438">
            <v>84288</v>
          </cell>
        </row>
        <row r="439">
          <cell r="G439">
            <v>938907348</v>
          </cell>
          <cell r="J439">
            <v>1212358.76</v>
          </cell>
          <cell r="K439">
            <v>135058</v>
          </cell>
          <cell r="L439">
            <v>107730.24000000001</v>
          </cell>
          <cell r="M439">
            <v>0</v>
          </cell>
          <cell r="N439">
            <v>0</v>
          </cell>
          <cell r="O439">
            <v>1185031</v>
          </cell>
          <cell r="P439">
            <v>1185031</v>
          </cell>
        </row>
        <row r="440">
          <cell r="G440">
            <v>938907367</v>
          </cell>
          <cell r="J440">
            <v>483823</v>
          </cell>
          <cell r="K440">
            <v>47628</v>
          </cell>
          <cell r="L440">
            <v>43620</v>
          </cell>
          <cell r="M440">
            <v>-1000</v>
          </cell>
          <cell r="N440">
            <v>0</v>
          </cell>
          <cell r="O440">
            <v>478815</v>
          </cell>
          <cell r="P440">
            <v>478815</v>
          </cell>
        </row>
        <row r="441">
          <cell r="G441">
            <v>938907374</v>
          </cell>
          <cell r="J441">
            <v>146024</v>
          </cell>
          <cell r="K441">
            <v>14103</v>
          </cell>
          <cell r="L441">
            <v>13192</v>
          </cell>
          <cell r="M441">
            <v>0</v>
          </cell>
          <cell r="N441">
            <v>0</v>
          </cell>
          <cell r="O441">
            <v>145113</v>
          </cell>
          <cell r="P441">
            <v>145113</v>
          </cell>
        </row>
        <row r="442">
          <cell r="G442">
            <v>938907387</v>
          </cell>
          <cell r="J442">
            <v>179520</v>
          </cell>
          <cell r="K442">
            <v>0</v>
          </cell>
          <cell r="L442">
            <v>17952</v>
          </cell>
          <cell r="M442">
            <v>0</v>
          </cell>
          <cell r="N442">
            <v>0</v>
          </cell>
          <cell r="O442">
            <v>197472</v>
          </cell>
          <cell r="P442">
            <v>197472</v>
          </cell>
        </row>
        <row r="443">
          <cell r="G443">
            <v>938907396</v>
          </cell>
          <cell r="J443">
            <v>239708</v>
          </cell>
          <cell r="K443">
            <v>0</v>
          </cell>
          <cell r="L443">
            <v>23971</v>
          </cell>
          <cell r="M443">
            <v>0</v>
          </cell>
          <cell r="N443">
            <v>0</v>
          </cell>
          <cell r="O443">
            <v>263679</v>
          </cell>
          <cell r="P443">
            <v>263679</v>
          </cell>
        </row>
        <row r="444">
          <cell r="G444">
            <v>938907431</v>
          </cell>
          <cell r="J444">
            <v>1227124.0899999999</v>
          </cell>
          <cell r="K444">
            <v>572125.44999999995</v>
          </cell>
          <cell r="L444">
            <v>65500.36</v>
          </cell>
          <cell r="M444">
            <v>0</v>
          </cell>
          <cell r="N444">
            <v>0</v>
          </cell>
          <cell r="O444">
            <v>720499</v>
          </cell>
          <cell r="P444">
            <v>720499</v>
          </cell>
        </row>
        <row r="445">
          <cell r="G445">
            <v>938907463</v>
          </cell>
          <cell r="J445">
            <v>67048</v>
          </cell>
          <cell r="K445">
            <v>6034</v>
          </cell>
          <cell r="L445">
            <v>6101</v>
          </cell>
          <cell r="M445">
            <v>0</v>
          </cell>
          <cell r="N445">
            <v>0</v>
          </cell>
          <cell r="O445">
            <v>67115</v>
          </cell>
          <cell r="P445">
            <v>67115</v>
          </cell>
        </row>
        <row r="446">
          <cell r="G446">
            <v>938907506</v>
          </cell>
          <cell r="J446">
            <v>226363.18</v>
          </cell>
          <cell r="K446">
            <v>0</v>
          </cell>
          <cell r="L446">
            <v>22636.82</v>
          </cell>
          <cell r="M446">
            <v>0</v>
          </cell>
          <cell r="N446">
            <v>0</v>
          </cell>
          <cell r="O446">
            <v>249000</v>
          </cell>
          <cell r="P446">
            <v>249000</v>
          </cell>
        </row>
        <row r="447">
          <cell r="G447">
            <v>938907530</v>
          </cell>
          <cell r="J447">
            <v>47089</v>
          </cell>
          <cell r="K447">
            <v>0</v>
          </cell>
          <cell r="L447">
            <v>4709</v>
          </cell>
          <cell r="M447">
            <v>0</v>
          </cell>
          <cell r="N447">
            <v>0</v>
          </cell>
          <cell r="O447">
            <v>51798</v>
          </cell>
          <cell r="P447">
            <v>51798</v>
          </cell>
        </row>
        <row r="448">
          <cell r="G448">
            <v>938907550</v>
          </cell>
          <cell r="J448">
            <v>262495</v>
          </cell>
          <cell r="K448">
            <v>31072</v>
          </cell>
          <cell r="L448">
            <v>23142</v>
          </cell>
          <cell r="M448">
            <v>0</v>
          </cell>
          <cell r="N448">
            <v>0</v>
          </cell>
          <cell r="O448">
            <v>254565</v>
          </cell>
          <cell r="P448">
            <v>254565</v>
          </cell>
        </row>
        <row r="449">
          <cell r="G449">
            <v>938907600</v>
          </cell>
          <cell r="J449">
            <v>518940</v>
          </cell>
          <cell r="K449">
            <v>0</v>
          </cell>
          <cell r="L449">
            <v>51894</v>
          </cell>
          <cell r="M449">
            <v>0</v>
          </cell>
          <cell r="N449">
            <v>0</v>
          </cell>
          <cell r="O449">
            <v>570834</v>
          </cell>
          <cell r="P449">
            <v>570834</v>
          </cell>
        </row>
        <row r="450">
          <cell r="G450">
            <v>938907603</v>
          </cell>
          <cell r="J450">
            <v>205666</v>
          </cell>
          <cell r="K450">
            <v>0</v>
          </cell>
          <cell r="L450">
            <v>20567</v>
          </cell>
          <cell r="M450">
            <v>0</v>
          </cell>
          <cell r="N450">
            <v>0</v>
          </cell>
          <cell r="O450">
            <v>226233</v>
          </cell>
          <cell r="P450">
            <v>226233</v>
          </cell>
        </row>
        <row r="451">
          <cell r="G451">
            <v>938907613</v>
          </cell>
          <cell r="J451">
            <v>150010.22</v>
          </cell>
          <cell r="K451">
            <v>13981</v>
          </cell>
          <cell r="L451">
            <v>13602.78</v>
          </cell>
          <cell r="M451">
            <v>0</v>
          </cell>
          <cell r="N451">
            <v>0</v>
          </cell>
          <cell r="O451">
            <v>149632</v>
          </cell>
          <cell r="P451">
            <v>149632</v>
          </cell>
        </row>
        <row r="452">
          <cell r="G452">
            <v>938907615</v>
          </cell>
          <cell r="J452">
            <v>85729</v>
          </cell>
          <cell r="K452">
            <v>0</v>
          </cell>
          <cell r="L452">
            <v>8573</v>
          </cell>
          <cell r="M452">
            <v>0</v>
          </cell>
          <cell r="N452">
            <v>0</v>
          </cell>
          <cell r="O452">
            <v>94302</v>
          </cell>
          <cell r="P452">
            <v>94302</v>
          </cell>
        </row>
        <row r="453">
          <cell r="G453">
            <v>938907649</v>
          </cell>
          <cell r="J453">
            <v>44545</v>
          </cell>
          <cell r="K453">
            <v>0</v>
          </cell>
          <cell r="L453">
            <v>4455</v>
          </cell>
          <cell r="M453">
            <v>0</v>
          </cell>
          <cell r="N453">
            <v>0</v>
          </cell>
          <cell r="O453">
            <v>49000</v>
          </cell>
          <cell r="P453">
            <v>49000</v>
          </cell>
        </row>
        <row r="454">
          <cell r="G454">
            <v>938907693</v>
          </cell>
          <cell r="J454">
            <v>93465</v>
          </cell>
          <cell r="K454">
            <v>0</v>
          </cell>
          <cell r="L454">
            <v>9347</v>
          </cell>
          <cell r="M454">
            <v>0</v>
          </cell>
          <cell r="N454">
            <v>0</v>
          </cell>
          <cell r="O454">
            <v>102812</v>
          </cell>
          <cell r="P454">
            <v>102812</v>
          </cell>
        </row>
        <row r="455">
          <cell r="G455">
            <v>938907695</v>
          </cell>
          <cell r="J455">
            <v>62021</v>
          </cell>
          <cell r="K455">
            <v>0</v>
          </cell>
          <cell r="L455">
            <v>6202</v>
          </cell>
          <cell r="M455">
            <v>0</v>
          </cell>
          <cell r="N455">
            <v>-30000</v>
          </cell>
          <cell r="O455">
            <v>38223</v>
          </cell>
          <cell r="P455">
            <v>38223</v>
          </cell>
        </row>
        <row r="456">
          <cell r="G456">
            <v>938907696</v>
          </cell>
          <cell r="J456">
            <v>117746</v>
          </cell>
          <cell r="K456">
            <v>10597</v>
          </cell>
          <cell r="L456">
            <v>10715</v>
          </cell>
          <cell r="M456">
            <v>0</v>
          </cell>
          <cell r="N456">
            <v>0</v>
          </cell>
          <cell r="O456">
            <v>117864</v>
          </cell>
          <cell r="P456">
            <v>117864</v>
          </cell>
        </row>
        <row r="457">
          <cell r="G457">
            <v>938907721</v>
          </cell>
          <cell r="J457">
            <v>125560.45</v>
          </cell>
          <cell r="K457">
            <v>0</v>
          </cell>
          <cell r="L457">
            <v>12556.55</v>
          </cell>
          <cell r="M457">
            <v>0</v>
          </cell>
          <cell r="N457">
            <v>0</v>
          </cell>
          <cell r="O457">
            <v>138117</v>
          </cell>
          <cell r="P457">
            <v>138117</v>
          </cell>
        </row>
        <row r="458">
          <cell r="G458">
            <v>938907724</v>
          </cell>
          <cell r="J458">
            <v>54389</v>
          </cell>
          <cell r="K458">
            <v>0</v>
          </cell>
          <cell r="L458">
            <v>5439</v>
          </cell>
          <cell r="M458">
            <v>0</v>
          </cell>
          <cell r="N458">
            <v>0</v>
          </cell>
          <cell r="O458">
            <v>59828</v>
          </cell>
          <cell r="P458">
            <v>59828</v>
          </cell>
        </row>
        <row r="459">
          <cell r="G459">
            <v>938907728</v>
          </cell>
          <cell r="J459">
            <v>131565</v>
          </cell>
          <cell r="K459">
            <v>0</v>
          </cell>
          <cell r="L459">
            <v>13157</v>
          </cell>
          <cell r="M459">
            <v>0</v>
          </cell>
          <cell r="N459">
            <v>0</v>
          </cell>
          <cell r="O459">
            <v>144722</v>
          </cell>
          <cell r="P459">
            <v>144722</v>
          </cell>
        </row>
        <row r="460">
          <cell r="G460">
            <v>938907760</v>
          </cell>
          <cell r="J460">
            <v>205459</v>
          </cell>
          <cell r="K460">
            <v>0</v>
          </cell>
          <cell r="L460">
            <v>20546</v>
          </cell>
          <cell r="M460">
            <v>0</v>
          </cell>
          <cell r="N460">
            <v>0</v>
          </cell>
          <cell r="O460">
            <v>226005</v>
          </cell>
          <cell r="P460">
            <v>226005</v>
          </cell>
        </row>
        <row r="461">
          <cell r="G461">
            <v>938907793</v>
          </cell>
          <cell r="J461">
            <v>263293.49</v>
          </cell>
          <cell r="K461">
            <v>30904</v>
          </cell>
          <cell r="L461">
            <v>23238.51</v>
          </cell>
          <cell r="M461">
            <v>0</v>
          </cell>
          <cell r="N461">
            <v>0</v>
          </cell>
          <cell r="O461">
            <v>255628</v>
          </cell>
          <cell r="P461">
            <v>255628</v>
          </cell>
        </row>
        <row r="462">
          <cell r="G462">
            <v>938907815</v>
          </cell>
          <cell r="J462">
            <v>47664</v>
          </cell>
          <cell r="K462">
            <v>0</v>
          </cell>
          <cell r="L462">
            <v>4766</v>
          </cell>
          <cell r="M462">
            <v>0</v>
          </cell>
          <cell r="N462">
            <v>0</v>
          </cell>
          <cell r="O462">
            <v>52430</v>
          </cell>
          <cell r="P462">
            <v>52430</v>
          </cell>
        </row>
        <row r="463">
          <cell r="G463">
            <v>938907829</v>
          </cell>
          <cell r="J463">
            <v>123639</v>
          </cell>
          <cell r="K463">
            <v>0</v>
          </cell>
          <cell r="L463">
            <v>12364</v>
          </cell>
          <cell r="M463">
            <v>0</v>
          </cell>
          <cell r="N463">
            <v>0</v>
          </cell>
          <cell r="O463">
            <v>136003</v>
          </cell>
          <cell r="P463">
            <v>136003</v>
          </cell>
        </row>
        <row r="464">
          <cell r="G464">
            <v>938907844</v>
          </cell>
          <cell r="J464">
            <v>83399</v>
          </cell>
          <cell r="K464">
            <v>0</v>
          </cell>
          <cell r="L464">
            <v>8340</v>
          </cell>
          <cell r="M464">
            <v>0</v>
          </cell>
          <cell r="N464">
            <v>0</v>
          </cell>
          <cell r="O464">
            <v>91739</v>
          </cell>
          <cell r="P464">
            <v>91739</v>
          </cell>
        </row>
        <row r="465">
          <cell r="G465">
            <v>938907853</v>
          </cell>
          <cell r="J465">
            <v>245386</v>
          </cell>
          <cell r="K465">
            <v>23286</v>
          </cell>
          <cell r="L465">
            <v>22210</v>
          </cell>
          <cell r="M465">
            <v>0</v>
          </cell>
          <cell r="N465">
            <v>0</v>
          </cell>
          <cell r="O465">
            <v>244310</v>
          </cell>
          <cell r="P465">
            <v>244310</v>
          </cell>
        </row>
        <row r="466">
          <cell r="G466">
            <v>938907861</v>
          </cell>
          <cell r="J466">
            <v>341261</v>
          </cell>
          <cell r="K466">
            <v>30954</v>
          </cell>
          <cell r="L466">
            <v>31031</v>
          </cell>
          <cell r="M466">
            <v>0</v>
          </cell>
          <cell r="N466">
            <v>0</v>
          </cell>
          <cell r="O466">
            <v>341338</v>
          </cell>
          <cell r="P466">
            <v>341338</v>
          </cell>
        </row>
        <row r="467">
          <cell r="G467">
            <v>938907862</v>
          </cell>
          <cell r="J467">
            <v>378342.66000000003</v>
          </cell>
          <cell r="K467">
            <v>0</v>
          </cell>
          <cell r="L467">
            <v>37834.339999999997</v>
          </cell>
          <cell r="M467">
            <v>0</v>
          </cell>
          <cell r="N467">
            <v>0</v>
          </cell>
          <cell r="O467">
            <v>416177</v>
          </cell>
          <cell r="P467">
            <v>416177</v>
          </cell>
        </row>
        <row r="468">
          <cell r="G468">
            <v>938907865</v>
          </cell>
          <cell r="J468">
            <v>135526</v>
          </cell>
          <cell r="K468">
            <v>0</v>
          </cell>
          <cell r="L468">
            <v>13553</v>
          </cell>
          <cell r="M468">
            <v>0</v>
          </cell>
          <cell r="N468">
            <v>0</v>
          </cell>
          <cell r="O468">
            <v>149079</v>
          </cell>
          <cell r="P468">
            <v>149079</v>
          </cell>
        </row>
        <row r="469">
          <cell r="G469">
            <v>938907875</v>
          </cell>
          <cell r="J469">
            <v>404956.18</v>
          </cell>
          <cell r="K469">
            <v>39569</v>
          </cell>
          <cell r="L469">
            <v>36538.82</v>
          </cell>
          <cell r="M469">
            <v>0</v>
          </cell>
          <cell r="N469">
            <v>0</v>
          </cell>
          <cell r="O469">
            <v>401926</v>
          </cell>
          <cell r="P469">
            <v>401926</v>
          </cell>
        </row>
        <row r="470">
          <cell r="G470">
            <v>938907902</v>
          </cell>
          <cell r="J470">
            <v>91779</v>
          </cell>
          <cell r="K470">
            <v>91779</v>
          </cell>
          <cell r="L470">
            <v>0</v>
          </cell>
          <cell r="M470">
            <v>0</v>
          </cell>
          <cell r="N470">
            <v>-1</v>
          </cell>
          <cell r="O470">
            <v>0</v>
          </cell>
          <cell r="P470">
            <v>-1</v>
          </cell>
        </row>
        <row r="471">
          <cell r="G471">
            <v>938907921</v>
          </cell>
          <cell r="J471">
            <v>735744</v>
          </cell>
          <cell r="K471">
            <v>75586</v>
          </cell>
          <cell r="L471">
            <v>66016</v>
          </cell>
          <cell r="M471">
            <v>0</v>
          </cell>
          <cell r="N471">
            <v>0</v>
          </cell>
          <cell r="O471">
            <v>726174</v>
          </cell>
          <cell r="P471">
            <v>726174</v>
          </cell>
        </row>
        <row r="472">
          <cell r="G472">
            <v>938907965</v>
          </cell>
          <cell r="J472">
            <v>44545</v>
          </cell>
          <cell r="K472">
            <v>0</v>
          </cell>
          <cell r="L472">
            <v>4455</v>
          </cell>
          <cell r="M472">
            <v>0</v>
          </cell>
          <cell r="N472">
            <v>0</v>
          </cell>
          <cell r="O472">
            <v>49000</v>
          </cell>
          <cell r="P472">
            <v>49000</v>
          </cell>
        </row>
        <row r="473">
          <cell r="G473">
            <v>938907972</v>
          </cell>
          <cell r="J473">
            <v>44545</v>
          </cell>
          <cell r="K473">
            <v>0</v>
          </cell>
          <cell r="L473">
            <v>4455</v>
          </cell>
          <cell r="M473">
            <v>0</v>
          </cell>
          <cell r="N473">
            <v>0</v>
          </cell>
          <cell r="O473">
            <v>49000</v>
          </cell>
          <cell r="P473">
            <v>49000</v>
          </cell>
        </row>
        <row r="474">
          <cell r="G474">
            <v>938907976</v>
          </cell>
          <cell r="J474">
            <v>71007</v>
          </cell>
          <cell r="K474">
            <v>0</v>
          </cell>
          <cell r="L474">
            <v>7101</v>
          </cell>
          <cell r="M474">
            <v>0</v>
          </cell>
          <cell r="N474">
            <v>0</v>
          </cell>
          <cell r="O474">
            <v>78108</v>
          </cell>
          <cell r="P474">
            <v>78108</v>
          </cell>
        </row>
        <row r="475">
          <cell r="G475">
            <v>938907983</v>
          </cell>
          <cell r="J475">
            <v>70319</v>
          </cell>
          <cell r="K475">
            <v>6329</v>
          </cell>
          <cell r="L475">
            <v>6399</v>
          </cell>
          <cell r="M475">
            <v>0</v>
          </cell>
          <cell r="N475">
            <v>0</v>
          </cell>
          <cell r="O475">
            <v>70389</v>
          </cell>
          <cell r="P475">
            <v>70389</v>
          </cell>
        </row>
        <row r="476">
          <cell r="G476">
            <v>938908012</v>
          </cell>
          <cell r="J476">
            <v>159859</v>
          </cell>
          <cell r="K476">
            <v>0</v>
          </cell>
          <cell r="L476">
            <v>15986</v>
          </cell>
          <cell r="M476">
            <v>0</v>
          </cell>
          <cell r="N476">
            <v>0</v>
          </cell>
          <cell r="O476">
            <v>175845</v>
          </cell>
          <cell r="P476">
            <v>175845</v>
          </cell>
        </row>
        <row r="477">
          <cell r="G477">
            <v>938908041</v>
          </cell>
          <cell r="J477">
            <v>180489.4</v>
          </cell>
          <cell r="K477">
            <v>18166</v>
          </cell>
          <cell r="L477">
            <v>16232.6</v>
          </cell>
          <cell r="M477">
            <v>0</v>
          </cell>
          <cell r="N477">
            <v>0</v>
          </cell>
          <cell r="O477">
            <v>178556</v>
          </cell>
          <cell r="P477">
            <v>178556</v>
          </cell>
        </row>
        <row r="478">
          <cell r="G478">
            <v>938908053</v>
          </cell>
          <cell r="J478">
            <v>125893.27</v>
          </cell>
          <cell r="K478">
            <v>0</v>
          </cell>
          <cell r="L478">
            <v>12589.73</v>
          </cell>
          <cell r="M478">
            <v>0</v>
          </cell>
          <cell r="N478">
            <v>0</v>
          </cell>
          <cell r="O478">
            <v>138483</v>
          </cell>
          <cell r="P478">
            <v>138483</v>
          </cell>
        </row>
        <row r="479">
          <cell r="G479">
            <v>938908055</v>
          </cell>
          <cell r="J479">
            <v>237202.63</v>
          </cell>
          <cell r="K479">
            <v>21588</v>
          </cell>
          <cell r="L479">
            <v>21561.37</v>
          </cell>
          <cell r="M479">
            <v>0</v>
          </cell>
          <cell r="N479">
            <v>0</v>
          </cell>
          <cell r="O479">
            <v>237176</v>
          </cell>
          <cell r="P479">
            <v>237176</v>
          </cell>
        </row>
        <row r="480">
          <cell r="G480">
            <v>938908071</v>
          </cell>
          <cell r="J480">
            <v>262331.71000000002</v>
          </cell>
          <cell r="K480">
            <v>25292</v>
          </cell>
          <cell r="L480">
            <v>23704.29</v>
          </cell>
          <cell r="M480">
            <v>0</v>
          </cell>
          <cell r="N480">
            <v>0</v>
          </cell>
          <cell r="O480">
            <v>260744</v>
          </cell>
          <cell r="P480">
            <v>260744</v>
          </cell>
        </row>
        <row r="481">
          <cell r="G481">
            <v>938908105</v>
          </cell>
          <cell r="J481">
            <v>58064</v>
          </cell>
          <cell r="K481">
            <v>9550</v>
          </cell>
          <cell r="L481">
            <v>4851</v>
          </cell>
          <cell r="M481">
            <v>0</v>
          </cell>
          <cell r="N481">
            <v>0</v>
          </cell>
          <cell r="O481">
            <v>53365</v>
          </cell>
          <cell r="P481">
            <v>53365</v>
          </cell>
        </row>
        <row r="482">
          <cell r="G482">
            <v>938908197</v>
          </cell>
          <cell r="J482">
            <v>205852</v>
          </cell>
          <cell r="K482">
            <v>0</v>
          </cell>
          <cell r="L482">
            <v>20585</v>
          </cell>
          <cell r="M482">
            <v>0</v>
          </cell>
          <cell r="N482">
            <v>0</v>
          </cell>
          <cell r="O482">
            <v>226437</v>
          </cell>
          <cell r="P482">
            <v>226437</v>
          </cell>
        </row>
        <row r="483">
          <cell r="G483">
            <v>938908211</v>
          </cell>
          <cell r="J483">
            <v>139069</v>
          </cell>
          <cell r="K483">
            <v>0</v>
          </cell>
          <cell r="L483">
            <v>13907</v>
          </cell>
          <cell r="M483">
            <v>0</v>
          </cell>
          <cell r="N483">
            <v>-70000</v>
          </cell>
          <cell r="O483">
            <v>82976</v>
          </cell>
          <cell r="P483">
            <v>82976</v>
          </cell>
        </row>
        <row r="484">
          <cell r="G484">
            <v>938908221</v>
          </cell>
          <cell r="J484">
            <v>202065</v>
          </cell>
          <cell r="K484">
            <v>26834</v>
          </cell>
          <cell r="L484">
            <v>17523</v>
          </cell>
          <cell r="M484">
            <v>0</v>
          </cell>
          <cell r="N484">
            <v>0</v>
          </cell>
          <cell r="O484">
            <v>192754</v>
          </cell>
          <cell r="P484">
            <v>192754</v>
          </cell>
        </row>
        <row r="485">
          <cell r="G485">
            <v>938908236</v>
          </cell>
          <cell r="J485">
            <v>44545</v>
          </cell>
          <cell r="K485">
            <v>0</v>
          </cell>
          <cell r="L485">
            <v>4455</v>
          </cell>
          <cell r="M485">
            <v>0</v>
          </cell>
          <cell r="N485">
            <v>0</v>
          </cell>
          <cell r="O485">
            <v>49000</v>
          </cell>
          <cell r="P485">
            <v>49000</v>
          </cell>
        </row>
        <row r="486">
          <cell r="G486">
            <v>938908245</v>
          </cell>
          <cell r="J486">
            <v>148502</v>
          </cell>
          <cell r="K486">
            <v>13365</v>
          </cell>
          <cell r="L486">
            <v>13514</v>
          </cell>
          <cell r="M486">
            <v>0</v>
          </cell>
          <cell r="N486">
            <v>0</v>
          </cell>
          <cell r="O486">
            <v>148651</v>
          </cell>
          <cell r="P486">
            <v>148651</v>
          </cell>
        </row>
        <row r="487">
          <cell r="G487">
            <v>938908251</v>
          </cell>
          <cell r="J487">
            <v>658474.49</v>
          </cell>
          <cell r="K487">
            <v>0</v>
          </cell>
          <cell r="L487">
            <v>65847.509999999995</v>
          </cell>
          <cell r="M487">
            <v>0</v>
          </cell>
          <cell r="N487">
            <v>0</v>
          </cell>
          <cell r="O487">
            <v>724322</v>
          </cell>
          <cell r="P487">
            <v>724322</v>
          </cell>
        </row>
        <row r="488">
          <cell r="G488">
            <v>938908263</v>
          </cell>
          <cell r="J488">
            <v>354487</v>
          </cell>
          <cell r="K488">
            <v>32865</v>
          </cell>
          <cell r="L488">
            <v>32162</v>
          </cell>
          <cell r="M488">
            <v>0</v>
          </cell>
          <cell r="N488">
            <v>0</v>
          </cell>
          <cell r="O488">
            <v>353784</v>
          </cell>
          <cell r="P488">
            <v>353784</v>
          </cell>
        </row>
        <row r="489">
          <cell r="G489">
            <v>938908280</v>
          </cell>
          <cell r="J489">
            <v>60480</v>
          </cell>
          <cell r="K489">
            <v>5683</v>
          </cell>
          <cell r="L489">
            <v>5480</v>
          </cell>
          <cell r="M489">
            <v>0</v>
          </cell>
          <cell r="N489">
            <v>0</v>
          </cell>
          <cell r="O489">
            <v>60277</v>
          </cell>
          <cell r="P489">
            <v>60277</v>
          </cell>
        </row>
        <row r="490">
          <cell r="G490">
            <v>938908316</v>
          </cell>
          <cell r="J490">
            <v>108205</v>
          </cell>
          <cell r="K490">
            <v>0</v>
          </cell>
          <cell r="L490">
            <v>10821</v>
          </cell>
          <cell r="M490">
            <v>0</v>
          </cell>
          <cell r="N490">
            <v>0</v>
          </cell>
          <cell r="O490">
            <v>119026</v>
          </cell>
          <cell r="P490">
            <v>119026</v>
          </cell>
        </row>
        <row r="491">
          <cell r="G491">
            <v>938908317</v>
          </cell>
          <cell r="J491">
            <v>140312</v>
          </cell>
          <cell r="K491">
            <v>0</v>
          </cell>
          <cell r="L491">
            <v>14031</v>
          </cell>
          <cell r="M491">
            <v>0</v>
          </cell>
          <cell r="N491">
            <v>0</v>
          </cell>
          <cell r="O491">
            <v>154343</v>
          </cell>
          <cell r="P491">
            <v>154343</v>
          </cell>
        </row>
        <row r="492">
          <cell r="G492">
            <v>938908355</v>
          </cell>
          <cell r="J492">
            <v>207992</v>
          </cell>
          <cell r="K492">
            <v>0</v>
          </cell>
          <cell r="L492">
            <v>20799</v>
          </cell>
          <cell r="M492">
            <v>0</v>
          </cell>
          <cell r="N492">
            <v>0</v>
          </cell>
          <cell r="O492">
            <v>228791</v>
          </cell>
          <cell r="P492">
            <v>228791</v>
          </cell>
        </row>
        <row r="493">
          <cell r="G493">
            <v>938908356</v>
          </cell>
          <cell r="J493">
            <v>44545</v>
          </cell>
          <cell r="K493">
            <v>0</v>
          </cell>
          <cell r="L493">
            <v>4455</v>
          </cell>
          <cell r="M493">
            <v>0</v>
          </cell>
          <cell r="N493">
            <v>0</v>
          </cell>
          <cell r="O493">
            <v>49000</v>
          </cell>
          <cell r="P493">
            <v>49000</v>
          </cell>
        </row>
        <row r="494">
          <cell r="G494">
            <v>938908406</v>
          </cell>
          <cell r="J494">
            <v>155341</v>
          </cell>
          <cell r="K494">
            <v>0</v>
          </cell>
          <cell r="L494">
            <v>15534</v>
          </cell>
          <cell r="M494">
            <v>0</v>
          </cell>
          <cell r="N494">
            <v>0</v>
          </cell>
          <cell r="O494">
            <v>170875</v>
          </cell>
          <cell r="P494">
            <v>170875</v>
          </cell>
        </row>
        <row r="495">
          <cell r="G495">
            <v>938908440</v>
          </cell>
          <cell r="J495">
            <v>164854.91</v>
          </cell>
          <cell r="K495">
            <v>16278</v>
          </cell>
          <cell r="L495">
            <v>14858.09</v>
          </cell>
          <cell r="M495">
            <v>0</v>
          </cell>
          <cell r="N495">
            <v>0</v>
          </cell>
          <cell r="O495">
            <v>163435</v>
          </cell>
          <cell r="P495">
            <v>163435</v>
          </cell>
        </row>
        <row r="496">
          <cell r="G496">
            <v>938908450</v>
          </cell>
          <cell r="J496">
            <v>44545</v>
          </cell>
          <cell r="K496">
            <v>0</v>
          </cell>
          <cell r="L496">
            <v>4455</v>
          </cell>
          <cell r="M496">
            <v>0</v>
          </cell>
          <cell r="N496">
            <v>0</v>
          </cell>
          <cell r="O496">
            <v>49000</v>
          </cell>
          <cell r="P496">
            <v>49000</v>
          </cell>
        </row>
        <row r="497">
          <cell r="G497">
            <v>938908566</v>
          </cell>
          <cell r="J497">
            <v>160218</v>
          </cell>
          <cell r="K497">
            <v>160218</v>
          </cell>
          <cell r="L497">
            <v>0</v>
          </cell>
          <cell r="M497">
            <v>0</v>
          </cell>
          <cell r="N497">
            <v>0</v>
          </cell>
          <cell r="O497">
            <v>0</v>
          </cell>
          <cell r="P497">
            <v>0</v>
          </cell>
        </row>
        <row r="498">
          <cell r="G498">
            <v>938908573</v>
          </cell>
          <cell r="J498">
            <v>92278</v>
          </cell>
          <cell r="K498">
            <v>0</v>
          </cell>
          <cell r="L498">
            <v>9228</v>
          </cell>
          <cell r="M498">
            <v>0</v>
          </cell>
          <cell r="N498">
            <v>0</v>
          </cell>
          <cell r="O498">
            <v>101506</v>
          </cell>
          <cell r="P498">
            <v>101506</v>
          </cell>
        </row>
        <row r="499">
          <cell r="G499">
            <v>938908750</v>
          </cell>
          <cell r="J499">
            <v>54653</v>
          </cell>
          <cell r="K499">
            <v>4919</v>
          </cell>
          <cell r="L499">
            <v>4973</v>
          </cell>
          <cell r="M499">
            <v>0</v>
          </cell>
          <cell r="N499">
            <v>0</v>
          </cell>
          <cell r="O499">
            <v>54707</v>
          </cell>
          <cell r="P499">
            <v>54707</v>
          </cell>
        </row>
        <row r="500">
          <cell r="G500">
            <v>938908850</v>
          </cell>
          <cell r="J500">
            <v>72607.820000000007</v>
          </cell>
          <cell r="K500">
            <v>7015</v>
          </cell>
          <cell r="L500">
            <v>6559.18</v>
          </cell>
          <cell r="M500">
            <v>0</v>
          </cell>
          <cell r="N500">
            <v>0</v>
          </cell>
          <cell r="O500">
            <v>72152</v>
          </cell>
          <cell r="P500">
            <v>72152</v>
          </cell>
        </row>
        <row r="501">
          <cell r="G501">
            <v>938908852</v>
          </cell>
          <cell r="J501">
            <v>44545</v>
          </cell>
          <cell r="K501">
            <v>0</v>
          </cell>
          <cell r="L501">
            <v>4455</v>
          </cell>
          <cell r="M501">
            <v>0</v>
          </cell>
          <cell r="N501">
            <v>0</v>
          </cell>
          <cell r="O501">
            <v>49000</v>
          </cell>
          <cell r="P501">
            <v>49000</v>
          </cell>
        </row>
        <row r="502">
          <cell r="G502">
            <v>938908896</v>
          </cell>
          <cell r="J502">
            <v>118937</v>
          </cell>
          <cell r="K502">
            <v>0</v>
          </cell>
          <cell r="L502">
            <v>11894</v>
          </cell>
          <cell r="M502">
            <v>0</v>
          </cell>
          <cell r="N502">
            <v>0</v>
          </cell>
          <cell r="O502">
            <v>130831</v>
          </cell>
          <cell r="P502">
            <v>130831</v>
          </cell>
        </row>
        <row r="503">
          <cell r="G503">
            <v>938908920</v>
          </cell>
          <cell r="J503">
            <v>99547</v>
          </cell>
          <cell r="K503">
            <v>9199</v>
          </cell>
          <cell r="L503">
            <v>9035</v>
          </cell>
          <cell r="M503">
            <v>0</v>
          </cell>
          <cell r="N503">
            <v>0</v>
          </cell>
          <cell r="O503">
            <v>99383</v>
          </cell>
          <cell r="P503">
            <v>99383</v>
          </cell>
        </row>
        <row r="504">
          <cell r="G504">
            <v>938908933</v>
          </cell>
          <cell r="J504">
            <v>44545</v>
          </cell>
          <cell r="K504">
            <v>0</v>
          </cell>
          <cell r="L504">
            <v>4455</v>
          </cell>
          <cell r="M504">
            <v>0</v>
          </cell>
          <cell r="N504">
            <v>0</v>
          </cell>
          <cell r="O504">
            <v>49000</v>
          </cell>
          <cell r="P504">
            <v>49000</v>
          </cell>
        </row>
        <row r="505">
          <cell r="G505">
            <v>938908935</v>
          </cell>
          <cell r="J505">
            <v>44545</v>
          </cell>
          <cell r="K505">
            <v>0</v>
          </cell>
          <cell r="L505">
            <v>4455</v>
          </cell>
          <cell r="M505">
            <v>0</v>
          </cell>
          <cell r="N505">
            <v>0</v>
          </cell>
          <cell r="O505">
            <v>49000</v>
          </cell>
          <cell r="P505">
            <v>49000</v>
          </cell>
        </row>
        <row r="506">
          <cell r="G506">
            <v>938909155</v>
          </cell>
          <cell r="J506">
            <v>140930</v>
          </cell>
          <cell r="K506">
            <v>0</v>
          </cell>
          <cell r="L506">
            <v>14093</v>
          </cell>
          <cell r="M506">
            <v>0</v>
          </cell>
          <cell r="N506">
            <v>0</v>
          </cell>
          <cell r="O506">
            <v>155023</v>
          </cell>
          <cell r="P506">
            <v>155023</v>
          </cell>
        </row>
        <row r="507">
          <cell r="G507">
            <v>938909204</v>
          </cell>
          <cell r="J507">
            <v>145792.18</v>
          </cell>
          <cell r="K507">
            <v>13602</v>
          </cell>
          <cell r="L507">
            <v>13218.82</v>
          </cell>
          <cell r="M507">
            <v>0</v>
          </cell>
          <cell r="N507">
            <v>0</v>
          </cell>
          <cell r="O507">
            <v>145409</v>
          </cell>
          <cell r="P507">
            <v>145409</v>
          </cell>
        </row>
        <row r="508">
          <cell r="G508">
            <v>938909216</v>
          </cell>
          <cell r="J508">
            <v>508935</v>
          </cell>
          <cell r="K508">
            <v>50609</v>
          </cell>
          <cell r="L508">
            <v>45833</v>
          </cell>
          <cell r="M508">
            <v>0</v>
          </cell>
          <cell r="N508">
            <v>0</v>
          </cell>
          <cell r="O508">
            <v>504159</v>
          </cell>
          <cell r="P508">
            <v>504159</v>
          </cell>
        </row>
        <row r="509">
          <cell r="G509">
            <v>938909264</v>
          </cell>
          <cell r="J509">
            <v>291050.27</v>
          </cell>
          <cell r="K509">
            <v>0</v>
          </cell>
          <cell r="L509">
            <v>29104.73</v>
          </cell>
          <cell r="M509">
            <v>0</v>
          </cell>
          <cell r="N509">
            <v>0</v>
          </cell>
          <cell r="O509">
            <v>320155</v>
          </cell>
          <cell r="P509">
            <v>320155</v>
          </cell>
        </row>
        <row r="510">
          <cell r="G510">
            <v>938909274</v>
          </cell>
          <cell r="J510">
            <v>153924</v>
          </cell>
          <cell r="K510">
            <v>0</v>
          </cell>
          <cell r="L510">
            <v>15392</v>
          </cell>
          <cell r="M510">
            <v>0</v>
          </cell>
          <cell r="N510">
            <v>0</v>
          </cell>
          <cell r="O510">
            <v>169316</v>
          </cell>
          <cell r="P510">
            <v>169316</v>
          </cell>
        </row>
        <row r="511">
          <cell r="G511">
            <v>938909322</v>
          </cell>
          <cell r="J511">
            <v>170993.45</v>
          </cell>
          <cell r="K511">
            <v>18032</v>
          </cell>
          <cell r="L511">
            <v>15296.55</v>
          </cell>
          <cell r="M511">
            <v>0</v>
          </cell>
          <cell r="N511">
            <v>0</v>
          </cell>
          <cell r="O511">
            <v>168258</v>
          </cell>
          <cell r="P511">
            <v>168258</v>
          </cell>
        </row>
        <row r="512">
          <cell r="G512">
            <v>938909359</v>
          </cell>
          <cell r="J512">
            <v>93013</v>
          </cell>
          <cell r="K512">
            <v>0</v>
          </cell>
          <cell r="L512">
            <v>9301</v>
          </cell>
          <cell r="M512">
            <v>0</v>
          </cell>
          <cell r="N512">
            <v>0</v>
          </cell>
          <cell r="O512">
            <v>102314</v>
          </cell>
          <cell r="P512">
            <v>102314</v>
          </cell>
        </row>
        <row r="513">
          <cell r="G513">
            <v>938909418</v>
          </cell>
          <cell r="J513">
            <v>76269</v>
          </cell>
          <cell r="K513">
            <v>0</v>
          </cell>
          <cell r="L513">
            <v>7627</v>
          </cell>
          <cell r="M513">
            <v>0</v>
          </cell>
          <cell r="N513">
            <v>0</v>
          </cell>
          <cell r="O513">
            <v>83896</v>
          </cell>
          <cell r="P513">
            <v>83896</v>
          </cell>
        </row>
        <row r="514">
          <cell r="G514">
            <v>938909457</v>
          </cell>
          <cell r="J514">
            <v>203634.45</v>
          </cell>
          <cell r="K514">
            <v>19769</v>
          </cell>
          <cell r="L514">
            <v>18386.55</v>
          </cell>
          <cell r="M514">
            <v>0</v>
          </cell>
          <cell r="N514">
            <v>0</v>
          </cell>
          <cell r="O514">
            <v>202252</v>
          </cell>
          <cell r="P514">
            <v>202252</v>
          </cell>
        </row>
        <row r="515">
          <cell r="G515">
            <v>938909521</v>
          </cell>
          <cell r="J515">
            <v>176302</v>
          </cell>
          <cell r="K515">
            <v>0</v>
          </cell>
          <cell r="L515">
            <v>17630</v>
          </cell>
          <cell r="M515">
            <v>0</v>
          </cell>
          <cell r="N515">
            <v>0</v>
          </cell>
          <cell r="O515">
            <v>193932</v>
          </cell>
          <cell r="P515">
            <v>193932</v>
          </cell>
        </row>
        <row r="516">
          <cell r="G516">
            <v>938909548</v>
          </cell>
          <cell r="J516">
            <v>44545</v>
          </cell>
          <cell r="K516">
            <v>0</v>
          </cell>
          <cell r="L516">
            <v>4455</v>
          </cell>
          <cell r="M516">
            <v>0</v>
          </cell>
          <cell r="N516">
            <v>0</v>
          </cell>
          <cell r="O516">
            <v>49000</v>
          </cell>
          <cell r="P516">
            <v>49000</v>
          </cell>
        </row>
        <row r="517">
          <cell r="G517">
            <v>938909553</v>
          </cell>
          <cell r="J517">
            <v>79668</v>
          </cell>
          <cell r="K517">
            <v>7170</v>
          </cell>
          <cell r="L517">
            <v>7250</v>
          </cell>
          <cell r="M517">
            <v>0</v>
          </cell>
          <cell r="N517">
            <v>0</v>
          </cell>
          <cell r="O517">
            <v>79748</v>
          </cell>
          <cell r="P517">
            <v>79748</v>
          </cell>
        </row>
        <row r="518">
          <cell r="G518">
            <v>938909562</v>
          </cell>
          <cell r="J518">
            <v>191463</v>
          </cell>
          <cell r="K518">
            <v>0</v>
          </cell>
          <cell r="L518">
            <v>19146</v>
          </cell>
          <cell r="M518">
            <v>0</v>
          </cell>
          <cell r="N518">
            <v>0</v>
          </cell>
          <cell r="O518">
            <v>210609</v>
          </cell>
          <cell r="P518">
            <v>210609</v>
          </cell>
        </row>
        <row r="519">
          <cell r="G519">
            <v>938909627</v>
          </cell>
          <cell r="J519">
            <v>241608</v>
          </cell>
          <cell r="K519">
            <v>0</v>
          </cell>
          <cell r="L519">
            <v>24161</v>
          </cell>
          <cell r="M519">
            <v>0</v>
          </cell>
          <cell r="N519">
            <v>0</v>
          </cell>
          <cell r="O519">
            <v>265769</v>
          </cell>
          <cell r="P519">
            <v>265769</v>
          </cell>
        </row>
        <row r="520">
          <cell r="G520">
            <v>938909748</v>
          </cell>
          <cell r="J520">
            <v>194719</v>
          </cell>
          <cell r="K520">
            <v>0</v>
          </cell>
          <cell r="L520">
            <v>19472</v>
          </cell>
          <cell r="M520">
            <v>0</v>
          </cell>
          <cell r="N520">
            <v>0</v>
          </cell>
          <cell r="O520">
            <v>214191</v>
          </cell>
          <cell r="P520">
            <v>214191</v>
          </cell>
        </row>
        <row r="521">
          <cell r="G521">
            <v>938910743</v>
          </cell>
          <cell r="J521">
            <v>197588</v>
          </cell>
          <cell r="K521">
            <v>0</v>
          </cell>
          <cell r="L521">
            <v>19759</v>
          </cell>
          <cell r="M521">
            <v>0</v>
          </cell>
          <cell r="N521">
            <v>0</v>
          </cell>
          <cell r="O521">
            <v>217347</v>
          </cell>
          <cell r="P521">
            <v>217347</v>
          </cell>
        </row>
        <row r="522">
          <cell r="G522">
            <v>938910754</v>
          </cell>
          <cell r="J522">
            <v>129292</v>
          </cell>
          <cell r="K522">
            <v>11636</v>
          </cell>
          <cell r="L522">
            <v>11766</v>
          </cell>
          <cell r="M522">
            <v>0</v>
          </cell>
          <cell r="N522">
            <v>0</v>
          </cell>
          <cell r="O522">
            <v>129422</v>
          </cell>
          <cell r="P522">
            <v>129422</v>
          </cell>
        </row>
        <row r="523">
          <cell r="G523">
            <v>938913304</v>
          </cell>
          <cell r="J523">
            <v>110443.81</v>
          </cell>
          <cell r="K523">
            <v>24354</v>
          </cell>
          <cell r="L523">
            <v>8609.19</v>
          </cell>
          <cell r="M523">
            <v>0</v>
          </cell>
          <cell r="N523">
            <v>0</v>
          </cell>
          <cell r="O523">
            <v>94699</v>
          </cell>
          <cell r="P523">
            <v>94699</v>
          </cell>
        </row>
        <row r="524">
          <cell r="G524">
            <v>938913861</v>
          </cell>
          <cell r="J524">
            <v>107453</v>
          </cell>
          <cell r="K524">
            <v>0</v>
          </cell>
          <cell r="L524">
            <v>10745</v>
          </cell>
          <cell r="M524">
            <v>0</v>
          </cell>
          <cell r="N524">
            <v>0</v>
          </cell>
          <cell r="O524">
            <v>118198</v>
          </cell>
          <cell r="P524">
            <v>118198</v>
          </cell>
        </row>
        <row r="525">
          <cell r="G525">
            <v>938916263</v>
          </cell>
          <cell r="J525">
            <v>303289.36</v>
          </cell>
          <cell r="K525">
            <v>27777</v>
          </cell>
          <cell r="L525">
            <v>27551.64</v>
          </cell>
          <cell r="M525">
            <v>0</v>
          </cell>
          <cell r="N525">
            <v>0</v>
          </cell>
          <cell r="O525">
            <v>303064</v>
          </cell>
          <cell r="P525">
            <v>303064</v>
          </cell>
        </row>
        <row r="526">
          <cell r="G526">
            <v>938917249</v>
          </cell>
          <cell r="J526">
            <v>236544</v>
          </cell>
          <cell r="K526">
            <v>0</v>
          </cell>
          <cell r="L526">
            <v>23654</v>
          </cell>
          <cell r="M526">
            <v>0</v>
          </cell>
          <cell r="N526">
            <v>0</v>
          </cell>
          <cell r="O526">
            <v>260198</v>
          </cell>
          <cell r="P526">
            <v>260198</v>
          </cell>
        </row>
        <row r="527">
          <cell r="G527">
            <v>938918959</v>
          </cell>
          <cell r="J527">
            <v>411205.45</v>
          </cell>
          <cell r="K527">
            <v>0</v>
          </cell>
          <cell r="L527">
            <v>41120.550000000003</v>
          </cell>
          <cell r="M527">
            <v>0</v>
          </cell>
          <cell r="N527">
            <v>0</v>
          </cell>
          <cell r="O527">
            <v>452326</v>
          </cell>
          <cell r="P527">
            <v>452326</v>
          </cell>
        </row>
        <row r="528">
          <cell r="G528">
            <v>938922516</v>
          </cell>
          <cell r="J528">
            <v>215968</v>
          </cell>
          <cell r="K528">
            <v>24242</v>
          </cell>
          <cell r="L528">
            <v>19173</v>
          </cell>
          <cell r="M528">
            <v>0</v>
          </cell>
          <cell r="N528">
            <v>0</v>
          </cell>
          <cell r="O528">
            <v>210899</v>
          </cell>
          <cell r="P528">
            <v>210899</v>
          </cell>
        </row>
        <row r="529">
          <cell r="G529">
            <v>938923691</v>
          </cell>
          <cell r="J529">
            <v>243409.36</v>
          </cell>
          <cell r="K529">
            <v>0</v>
          </cell>
          <cell r="L529">
            <v>24340.639999999999</v>
          </cell>
          <cell r="M529">
            <v>0</v>
          </cell>
          <cell r="N529">
            <v>0</v>
          </cell>
          <cell r="O529">
            <v>267750</v>
          </cell>
          <cell r="P529">
            <v>267750</v>
          </cell>
        </row>
        <row r="530">
          <cell r="G530">
            <v>938924109</v>
          </cell>
          <cell r="J530">
            <v>63567</v>
          </cell>
          <cell r="K530">
            <v>6682</v>
          </cell>
          <cell r="L530">
            <v>5689</v>
          </cell>
          <cell r="M530">
            <v>0</v>
          </cell>
          <cell r="N530">
            <v>0</v>
          </cell>
          <cell r="O530">
            <v>62574</v>
          </cell>
          <cell r="P530">
            <v>62574</v>
          </cell>
        </row>
        <row r="531">
          <cell r="G531">
            <v>938928987</v>
          </cell>
          <cell r="J531">
            <v>470038.82</v>
          </cell>
          <cell r="K531">
            <v>43985</v>
          </cell>
          <cell r="L531">
            <v>42605.18</v>
          </cell>
          <cell r="M531">
            <v>0</v>
          </cell>
          <cell r="N531">
            <v>0</v>
          </cell>
          <cell r="O531">
            <v>468659</v>
          </cell>
          <cell r="P531">
            <v>468659</v>
          </cell>
        </row>
        <row r="532">
          <cell r="G532">
            <v>938931569</v>
          </cell>
          <cell r="J532">
            <v>83854.91</v>
          </cell>
          <cell r="K532">
            <v>0</v>
          </cell>
          <cell r="L532">
            <v>8385.09</v>
          </cell>
          <cell r="M532">
            <v>0</v>
          </cell>
          <cell r="N532">
            <v>0</v>
          </cell>
          <cell r="O532">
            <v>92240</v>
          </cell>
          <cell r="P532">
            <v>92240</v>
          </cell>
        </row>
        <row r="533">
          <cell r="G533">
            <v>938932375</v>
          </cell>
          <cell r="J533">
            <v>231465</v>
          </cell>
          <cell r="K533">
            <v>0</v>
          </cell>
          <cell r="L533">
            <v>23147</v>
          </cell>
          <cell r="M533">
            <v>0</v>
          </cell>
          <cell r="N533">
            <v>0</v>
          </cell>
          <cell r="O533">
            <v>254612</v>
          </cell>
          <cell r="P533">
            <v>254612</v>
          </cell>
        </row>
        <row r="534">
          <cell r="G534">
            <v>938934562</v>
          </cell>
          <cell r="J534">
            <v>244086</v>
          </cell>
          <cell r="K534">
            <v>21968</v>
          </cell>
          <cell r="L534">
            <v>22212</v>
          </cell>
          <cell r="M534">
            <v>0</v>
          </cell>
          <cell r="N534">
            <v>0</v>
          </cell>
          <cell r="O534">
            <v>244330</v>
          </cell>
          <cell r="P534">
            <v>244330</v>
          </cell>
        </row>
        <row r="535">
          <cell r="G535">
            <v>938935051</v>
          </cell>
          <cell r="J535">
            <v>283073</v>
          </cell>
          <cell r="K535">
            <v>0</v>
          </cell>
          <cell r="L535">
            <v>28307</v>
          </cell>
          <cell r="M535">
            <v>0</v>
          </cell>
          <cell r="N535">
            <v>0</v>
          </cell>
          <cell r="O535">
            <v>311380</v>
          </cell>
          <cell r="P535">
            <v>311380</v>
          </cell>
        </row>
        <row r="536">
          <cell r="G536">
            <v>938936823</v>
          </cell>
          <cell r="J536">
            <v>46800</v>
          </cell>
          <cell r="K536">
            <v>0</v>
          </cell>
          <cell r="L536">
            <v>4680</v>
          </cell>
          <cell r="M536">
            <v>0</v>
          </cell>
          <cell r="N536">
            <v>0</v>
          </cell>
          <cell r="O536">
            <v>51480</v>
          </cell>
          <cell r="P536">
            <v>51480</v>
          </cell>
        </row>
        <row r="537">
          <cell r="G537">
            <v>938939849</v>
          </cell>
          <cell r="J537">
            <v>44545</v>
          </cell>
          <cell r="K537">
            <v>0</v>
          </cell>
          <cell r="L537">
            <v>4455</v>
          </cell>
          <cell r="M537">
            <v>0</v>
          </cell>
          <cell r="N537">
            <v>0</v>
          </cell>
          <cell r="O537">
            <v>49000</v>
          </cell>
          <cell r="P537">
            <v>49000</v>
          </cell>
        </row>
        <row r="538">
          <cell r="G538">
            <v>938947205</v>
          </cell>
          <cell r="J538">
            <v>107802</v>
          </cell>
          <cell r="K538">
            <v>9702</v>
          </cell>
          <cell r="L538">
            <v>9810</v>
          </cell>
          <cell r="M538">
            <v>0</v>
          </cell>
          <cell r="N538">
            <v>0</v>
          </cell>
          <cell r="O538">
            <v>107910</v>
          </cell>
          <cell r="P538">
            <v>107910</v>
          </cell>
        </row>
        <row r="539">
          <cell r="G539">
            <v>938947320</v>
          </cell>
          <cell r="J539">
            <v>267714</v>
          </cell>
          <cell r="K539">
            <v>0</v>
          </cell>
          <cell r="L539">
            <v>26771</v>
          </cell>
          <cell r="M539">
            <v>0</v>
          </cell>
          <cell r="N539">
            <v>0</v>
          </cell>
          <cell r="O539">
            <v>294485</v>
          </cell>
          <cell r="P539">
            <v>294485</v>
          </cell>
        </row>
        <row r="540">
          <cell r="G540">
            <v>938951500</v>
          </cell>
          <cell r="J540">
            <v>176013.9</v>
          </cell>
          <cell r="K540">
            <v>28814</v>
          </cell>
          <cell r="L540">
            <v>14720.1</v>
          </cell>
          <cell r="M540">
            <v>0</v>
          </cell>
          <cell r="N540">
            <v>0</v>
          </cell>
          <cell r="O540">
            <v>161920</v>
          </cell>
          <cell r="P540">
            <v>161920</v>
          </cell>
        </row>
        <row r="541">
          <cell r="G541">
            <v>938952298</v>
          </cell>
          <cell r="J541">
            <v>110467</v>
          </cell>
          <cell r="K541">
            <v>0</v>
          </cell>
          <cell r="L541">
            <v>11047</v>
          </cell>
          <cell r="M541">
            <v>0</v>
          </cell>
          <cell r="N541">
            <v>0</v>
          </cell>
          <cell r="O541">
            <v>121514</v>
          </cell>
          <cell r="P541">
            <v>121514</v>
          </cell>
        </row>
        <row r="542">
          <cell r="G542">
            <v>938960873</v>
          </cell>
          <cell r="J542">
            <v>44545</v>
          </cell>
          <cell r="K542">
            <v>0</v>
          </cell>
          <cell r="L542">
            <v>4455</v>
          </cell>
          <cell r="M542">
            <v>0</v>
          </cell>
          <cell r="N542">
            <v>0</v>
          </cell>
          <cell r="O542">
            <v>49000</v>
          </cell>
          <cell r="P542">
            <v>49000</v>
          </cell>
        </row>
        <row r="543">
          <cell r="G543">
            <v>938967685</v>
          </cell>
          <cell r="J543">
            <v>86115</v>
          </cell>
          <cell r="K543">
            <v>0</v>
          </cell>
          <cell r="L543">
            <v>8612</v>
          </cell>
          <cell r="M543">
            <v>0</v>
          </cell>
          <cell r="N543">
            <v>0</v>
          </cell>
          <cell r="O543">
            <v>94727</v>
          </cell>
          <cell r="P543">
            <v>94727</v>
          </cell>
        </row>
        <row r="544">
          <cell r="G544">
            <v>938979287</v>
          </cell>
          <cell r="J544">
            <v>76616</v>
          </cell>
          <cell r="K544">
            <v>0</v>
          </cell>
          <cell r="L544">
            <v>7662</v>
          </cell>
          <cell r="M544">
            <v>0</v>
          </cell>
          <cell r="N544">
            <v>0</v>
          </cell>
          <cell r="O544">
            <v>84278</v>
          </cell>
          <cell r="P544">
            <v>84278</v>
          </cell>
        </row>
        <row r="545">
          <cell r="G545">
            <v>938980018</v>
          </cell>
          <cell r="J545">
            <v>56031</v>
          </cell>
          <cell r="K545">
            <v>0</v>
          </cell>
          <cell r="L545">
            <v>5603</v>
          </cell>
          <cell r="M545">
            <v>0</v>
          </cell>
          <cell r="N545">
            <v>0</v>
          </cell>
          <cell r="O545">
            <v>61634</v>
          </cell>
          <cell r="P545">
            <v>61634</v>
          </cell>
        </row>
        <row r="546">
          <cell r="G546">
            <v>938983532</v>
          </cell>
          <cell r="J546">
            <v>45973</v>
          </cell>
          <cell r="K546">
            <v>0</v>
          </cell>
          <cell r="L546">
            <v>4597</v>
          </cell>
          <cell r="M546">
            <v>0</v>
          </cell>
          <cell r="N546">
            <v>0</v>
          </cell>
          <cell r="O546">
            <v>50570</v>
          </cell>
          <cell r="P546">
            <v>50570</v>
          </cell>
        </row>
        <row r="547">
          <cell r="G547">
            <v>938984478</v>
          </cell>
          <cell r="J547">
            <v>205125</v>
          </cell>
          <cell r="K547">
            <v>24227</v>
          </cell>
          <cell r="L547">
            <v>18090</v>
          </cell>
          <cell r="M547">
            <v>0</v>
          </cell>
          <cell r="N547">
            <v>0</v>
          </cell>
          <cell r="O547">
            <v>198988</v>
          </cell>
          <cell r="P547">
            <v>198988</v>
          </cell>
        </row>
        <row r="548">
          <cell r="G548">
            <v>938985038</v>
          </cell>
          <cell r="J548">
            <v>44545</v>
          </cell>
          <cell r="K548">
            <v>0</v>
          </cell>
          <cell r="L548">
            <v>4455</v>
          </cell>
          <cell r="M548">
            <v>0</v>
          </cell>
          <cell r="N548">
            <v>0</v>
          </cell>
          <cell r="O548">
            <v>49000</v>
          </cell>
          <cell r="P548">
            <v>49000</v>
          </cell>
        </row>
        <row r="549">
          <cell r="G549">
            <v>938987601</v>
          </cell>
          <cell r="J549">
            <v>110179</v>
          </cell>
          <cell r="K549">
            <v>10877</v>
          </cell>
          <cell r="L549">
            <v>9930</v>
          </cell>
          <cell r="M549">
            <v>0</v>
          </cell>
          <cell r="N549">
            <v>0</v>
          </cell>
          <cell r="O549">
            <v>109232</v>
          </cell>
          <cell r="P549">
            <v>109232</v>
          </cell>
        </row>
        <row r="550">
          <cell r="G550">
            <v>938987697</v>
          </cell>
          <cell r="J550">
            <v>68684</v>
          </cell>
          <cell r="K550">
            <v>0</v>
          </cell>
          <cell r="L550">
            <v>6868</v>
          </cell>
          <cell r="M550">
            <v>0</v>
          </cell>
          <cell r="N550">
            <v>0</v>
          </cell>
          <cell r="O550">
            <v>75552</v>
          </cell>
          <cell r="P550">
            <v>75552</v>
          </cell>
        </row>
        <row r="551">
          <cell r="G551">
            <v>938991216</v>
          </cell>
          <cell r="J551">
            <v>333638</v>
          </cell>
          <cell r="K551">
            <v>0</v>
          </cell>
          <cell r="L551">
            <v>33364</v>
          </cell>
          <cell r="M551">
            <v>0</v>
          </cell>
          <cell r="N551">
            <v>0</v>
          </cell>
          <cell r="O551">
            <v>367002</v>
          </cell>
          <cell r="P551">
            <v>367002</v>
          </cell>
        </row>
        <row r="552">
          <cell r="G552">
            <v>938991378</v>
          </cell>
          <cell r="J552">
            <v>44545</v>
          </cell>
          <cell r="K552">
            <v>0</v>
          </cell>
          <cell r="L552">
            <v>4455</v>
          </cell>
          <cell r="M552">
            <v>0</v>
          </cell>
          <cell r="N552">
            <v>0</v>
          </cell>
          <cell r="O552">
            <v>49000</v>
          </cell>
          <cell r="P552">
            <v>49000</v>
          </cell>
        </row>
        <row r="553">
          <cell r="G553">
            <v>938992378</v>
          </cell>
          <cell r="J553">
            <v>123125</v>
          </cell>
          <cell r="K553">
            <v>19970</v>
          </cell>
          <cell r="L553">
            <v>10316</v>
          </cell>
          <cell r="M553">
            <v>0</v>
          </cell>
          <cell r="N553">
            <v>0</v>
          </cell>
          <cell r="O553">
            <v>113471</v>
          </cell>
          <cell r="P553">
            <v>113471</v>
          </cell>
        </row>
        <row r="554">
          <cell r="G554">
            <v>938995347</v>
          </cell>
          <cell r="J554">
            <v>92290.26999999999</v>
          </cell>
          <cell r="K554">
            <v>0</v>
          </cell>
          <cell r="L554">
            <v>9228.73</v>
          </cell>
          <cell r="M554">
            <v>0</v>
          </cell>
          <cell r="N554">
            <v>0</v>
          </cell>
          <cell r="O554">
            <v>101519</v>
          </cell>
          <cell r="P554">
            <v>101519</v>
          </cell>
        </row>
        <row r="555">
          <cell r="G555">
            <v>938996803</v>
          </cell>
          <cell r="J555">
            <v>126747.18</v>
          </cell>
          <cell r="K555">
            <v>11407</v>
          </cell>
          <cell r="L555">
            <v>11533.82</v>
          </cell>
          <cell r="M555">
            <v>0</v>
          </cell>
          <cell r="N555">
            <v>0</v>
          </cell>
          <cell r="O555">
            <v>126874</v>
          </cell>
          <cell r="P555">
            <v>126874</v>
          </cell>
        </row>
        <row r="556">
          <cell r="G556">
            <v>933806497</v>
          </cell>
          <cell r="J556">
            <v>697049.99</v>
          </cell>
          <cell r="K556">
            <v>45297</v>
          </cell>
          <cell r="L556">
            <v>65175.01</v>
          </cell>
          <cell r="M556">
            <v>0</v>
          </cell>
          <cell r="N556">
            <v>0</v>
          </cell>
          <cell r="O556">
            <v>716928</v>
          </cell>
          <cell r="P556">
            <v>716928</v>
          </cell>
        </row>
        <row r="557">
          <cell r="G557">
            <v>933806543</v>
          </cell>
          <cell r="J557">
            <v>170810.09</v>
          </cell>
          <cell r="K557">
            <v>10249</v>
          </cell>
          <cell r="L557">
            <v>16055.91</v>
          </cell>
          <cell r="M557">
            <v>0</v>
          </cell>
          <cell r="N557">
            <v>0</v>
          </cell>
          <cell r="O557">
            <v>176617</v>
          </cell>
          <cell r="P557">
            <v>176617</v>
          </cell>
        </row>
        <row r="558">
          <cell r="G558">
            <v>933806811</v>
          </cell>
          <cell r="J558">
            <v>404521</v>
          </cell>
          <cell r="K558">
            <v>33205</v>
          </cell>
          <cell r="L558">
            <v>37132</v>
          </cell>
          <cell r="M558">
            <v>0</v>
          </cell>
          <cell r="N558">
            <v>0</v>
          </cell>
          <cell r="O558">
            <v>408448</v>
          </cell>
          <cell r="P558">
            <v>408448</v>
          </cell>
        </row>
        <row r="559">
          <cell r="G559">
            <v>933806945</v>
          </cell>
          <cell r="J559">
            <v>384210.74</v>
          </cell>
          <cell r="K559">
            <v>27520</v>
          </cell>
          <cell r="L559">
            <v>35669.26</v>
          </cell>
          <cell r="M559">
            <v>0</v>
          </cell>
          <cell r="N559">
            <v>0</v>
          </cell>
          <cell r="O559">
            <v>392360</v>
          </cell>
          <cell r="P559">
            <v>392360</v>
          </cell>
        </row>
        <row r="560">
          <cell r="G560">
            <v>938805395</v>
          </cell>
          <cell r="J560">
            <v>343837.08999999997</v>
          </cell>
          <cell r="K560">
            <v>21375</v>
          </cell>
          <cell r="L560">
            <v>32245.91</v>
          </cell>
          <cell r="M560">
            <v>-20000</v>
          </cell>
          <cell r="N560">
            <v>0</v>
          </cell>
          <cell r="O560">
            <v>334708</v>
          </cell>
          <cell r="P560">
            <v>334708</v>
          </cell>
        </row>
        <row r="561">
          <cell r="G561">
            <v>938806975</v>
          </cell>
          <cell r="J561">
            <v>273828.90000000002</v>
          </cell>
          <cell r="K561">
            <v>21393</v>
          </cell>
          <cell r="L561">
            <v>25243.1</v>
          </cell>
          <cell r="M561">
            <v>0</v>
          </cell>
          <cell r="N561">
            <v>0</v>
          </cell>
          <cell r="O561">
            <v>277679</v>
          </cell>
          <cell r="P561">
            <v>277679</v>
          </cell>
        </row>
        <row r="562">
          <cell r="G562">
            <v>938807052</v>
          </cell>
          <cell r="J562">
            <v>83824.09</v>
          </cell>
          <cell r="K562">
            <v>10489</v>
          </cell>
          <cell r="L562">
            <v>7333.91</v>
          </cell>
          <cell r="M562">
            <v>0</v>
          </cell>
          <cell r="N562">
            <v>0</v>
          </cell>
          <cell r="O562">
            <v>80669</v>
          </cell>
          <cell r="P562">
            <v>80669</v>
          </cell>
        </row>
        <row r="563">
          <cell r="G563">
            <v>938807120</v>
          </cell>
          <cell r="J563">
            <v>701845.36</v>
          </cell>
          <cell r="K563">
            <v>47045</v>
          </cell>
          <cell r="L563">
            <v>65479.64</v>
          </cell>
          <cell r="M563">
            <v>0</v>
          </cell>
          <cell r="N563">
            <v>0</v>
          </cell>
          <cell r="O563">
            <v>720280</v>
          </cell>
          <cell r="P563">
            <v>720280</v>
          </cell>
        </row>
        <row r="564">
          <cell r="G564">
            <v>938807258</v>
          </cell>
          <cell r="J564">
            <v>649394.66999999993</v>
          </cell>
          <cell r="K564">
            <v>41693</v>
          </cell>
          <cell r="L564">
            <v>60770.33</v>
          </cell>
          <cell r="M564">
            <v>0</v>
          </cell>
          <cell r="N564">
            <v>0</v>
          </cell>
          <cell r="O564">
            <v>668472</v>
          </cell>
          <cell r="P564">
            <v>668472</v>
          </cell>
        </row>
        <row r="565">
          <cell r="G565">
            <v>938809573</v>
          </cell>
          <cell r="J565">
            <v>60864</v>
          </cell>
          <cell r="K565">
            <v>3652</v>
          </cell>
          <cell r="L565">
            <v>5721</v>
          </cell>
          <cell r="M565">
            <v>0</v>
          </cell>
          <cell r="N565">
            <v>0</v>
          </cell>
          <cell r="O565">
            <v>62933</v>
          </cell>
          <cell r="P565">
            <v>62933</v>
          </cell>
        </row>
        <row r="566">
          <cell r="G566">
            <v>938900587</v>
          </cell>
          <cell r="J566">
            <v>233727</v>
          </cell>
          <cell r="K566">
            <v>0</v>
          </cell>
          <cell r="L566">
            <v>23373</v>
          </cell>
          <cell r="M566">
            <v>0</v>
          </cell>
          <cell r="N566">
            <v>0</v>
          </cell>
          <cell r="O566">
            <v>257100</v>
          </cell>
          <cell r="P566">
            <v>257100</v>
          </cell>
        </row>
        <row r="567">
          <cell r="G567">
            <v>938900676</v>
          </cell>
          <cell r="J567">
            <v>368641.36</v>
          </cell>
          <cell r="K567">
            <v>31300</v>
          </cell>
          <cell r="L567">
            <v>33734.639999999999</v>
          </cell>
          <cell r="M567">
            <v>0</v>
          </cell>
          <cell r="N567">
            <v>0</v>
          </cell>
          <cell r="O567">
            <v>371076</v>
          </cell>
          <cell r="P567">
            <v>371076</v>
          </cell>
        </row>
        <row r="568">
          <cell r="G568">
            <v>938900695</v>
          </cell>
          <cell r="J568">
            <v>85164</v>
          </cell>
          <cell r="K568">
            <v>0</v>
          </cell>
          <cell r="L568">
            <v>8516</v>
          </cell>
          <cell r="M568">
            <v>0</v>
          </cell>
          <cell r="N568">
            <v>0</v>
          </cell>
          <cell r="O568">
            <v>93680</v>
          </cell>
          <cell r="P568">
            <v>93680</v>
          </cell>
        </row>
        <row r="569">
          <cell r="G569">
            <v>938900712</v>
          </cell>
          <cell r="J569">
            <v>355289</v>
          </cell>
          <cell r="K569">
            <v>25288</v>
          </cell>
          <cell r="L569">
            <v>33000</v>
          </cell>
          <cell r="M569">
            <v>0</v>
          </cell>
          <cell r="N569">
            <v>0</v>
          </cell>
          <cell r="O569">
            <v>363001</v>
          </cell>
          <cell r="P569">
            <v>363001</v>
          </cell>
        </row>
        <row r="570">
          <cell r="G570">
            <v>938900785</v>
          </cell>
          <cell r="J570">
            <v>44545</v>
          </cell>
          <cell r="K570">
            <v>0</v>
          </cell>
          <cell r="L570">
            <v>4455</v>
          </cell>
          <cell r="M570">
            <v>0</v>
          </cell>
          <cell r="N570">
            <v>0</v>
          </cell>
          <cell r="O570">
            <v>49000</v>
          </cell>
          <cell r="P570">
            <v>49000</v>
          </cell>
        </row>
        <row r="571">
          <cell r="G571">
            <v>938900815</v>
          </cell>
          <cell r="J571">
            <v>390052</v>
          </cell>
          <cell r="K571">
            <v>24892</v>
          </cell>
          <cell r="L571">
            <v>36516</v>
          </cell>
          <cell r="M571">
            <v>0</v>
          </cell>
          <cell r="N571">
            <v>0</v>
          </cell>
          <cell r="O571">
            <v>401676</v>
          </cell>
          <cell r="P571">
            <v>401676</v>
          </cell>
        </row>
        <row r="572">
          <cell r="G572">
            <v>938901305</v>
          </cell>
          <cell r="J572">
            <v>126433.92</v>
          </cell>
          <cell r="K572">
            <v>8082</v>
          </cell>
          <cell r="L572">
            <v>11835.08</v>
          </cell>
          <cell r="M572">
            <v>0</v>
          </cell>
          <cell r="N572">
            <v>0</v>
          </cell>
          <cell r="O572">
            <v>130187</v>
          </cell>
          <cell r="P572">
            <v>130187</v>
          </cell>
        </row>
        <row r="573">
          <cell r="G573">
            <v>938901306</v>
          </cell>
          <cell r="J573">
            <v>132454</v>
          </cell>
          <cell r="K573">
            <v>7947</v>
          </cell>
          <cell r="L573">
            <v>12451</v>
          </cell>
          <cell r="M573">
            <v>0</v>
          </cell>
          <cell r="N573">
            <v>0</v>
          </cell>
          <cell r="O573">
            <v>136958</v>
          </cell>
          <cell r="P573">
            <v>136958</v>
          </cell>
        </row>
        <row r="574">
          <cell r="G574">
            <v>938901310</v>
          </cell>
          <cell r="J574">
            <v>709988.45</v>
          </cell>
          <cell r="K574">
            <v>45329</v>
          </cell>
          <cell r="L574">
            <v>66465.55</v>
          </cell>
          <cell r="M574">
            <v>0</v>
          </cell>
          <cell r="N574">
            <v>0</v>
          </cell>
          <cell r="O574">
            <v>731125</v>
          </cell>
          <cell r="P574">
            <v>731125</v>
          </cell>
        </row>
        <row r="575">
          <cell r="G575">
            <v>938901342</v>
          </cell>
          <cell r="J575">
            <v>355538.5</v>
          </cell>
          <cell r="K575">
            <v>33740</v>
          </cell>
          <cell r="L575">
            <v>32179.5</v>
          </cell>
          <cell r="M575">
            <v>0</v>
          </cell>
          <cell r="N575">
            <v>0</v>
          </cell>
          <cell r="O575">
            <v>353978</v>
          </cell>
          <cell r="P575">
            <v>353978</v>
          </cell>
        </row>
        <row r="576">
          <cell r="G576">
            <v>938901392</v>
          </cell>
          <cell r="J576">
            <v>228318.28999999998</v>
          </cell>
          <cell r="K576">
            <v>13699</v>
          </cell>
          <cell r="L576">
            <v>21461.71</v>
          </cell>
          <cell r="M576">
            <v>0</v>
          </cell>
          <cell r="N576">
            <v>0</v>
          </cell>
          <cell r="O576">
            <v>236081</v>
          </cell>
          <cell r="P576">
            <v>236081</v>
          </cell>
        </row>
        <row r="577">
          <cell r="G577">
            <v>938901395</v>
          </cell>
          <cell r="J577">
            <v>201497.16</v>
          </cell>
          <cell r="K577">
            <v>36658</v>
          </cell>
          <cell r="L577">
            <v>16483.84</v>
          </cell>
          <cell r="M577">
            <v>0</v>
          </cell>
          <cell r="N577">
            <v>0</v>
          </cell>
          <cell r="O577">
            <v>181323</v>
          </cell>
          <cell r="P577">
            <v>181323</v>
          </cell>
        </row>
        <row r="578">
          <cell r="G578">
            <v>938901397</v>
          </cell>
          <cell r="J578">
            <v>516383.9</v>
          </cell>
          <cell r="K578">
            <v>39420</v>
          </cell>
          <cell r="L578">
            <v>47696.1</v>
          </cell>
          <cell r="M578">
            <v>0</v>
          </cell>
          <cell r="N578">
            <v>0</v>
          </cell>
          <cell r="O578">
            <v>524660</v>
          </cell>
          <cell r="P578">
            <v>524660</v>
          </cell>
        </row>
        <row r="579">
          <cell r="G579">
            <v>938901509</v>
          </cell>
          <cell r="J579">
            <v>164754</v>
          </cell>
          <cell r="K579">
            <v>10133</v>
          </cell>
          <cell r="L579">
            <v>15462</v>
          </cell>
          <cell r="M579">
            <v>0</v>
          </cell>
          <cell r="N579">
            <v>0</v>
          </cell>
          <cell r="O579">
            <v>170083</v>
          </cell>
          <cell r="P579">
            <v>170083</v>
          </cell>
        </row>
        <row r="580">
          <cell r="G580">
            <v>938901511</v>
          </cell>
          <cell r="J580">
            <v>141832</v>
          </cell>
          <cell r="K580">
            <v>9503</v>
          </cell>
          <cell r="L580">
            <v>13233</v>
          </cell>
          <cell r="M580">
            <v>0</v>
          </cell>
          <cell r="N580">
            <v>0</v>
          </cell>
          <cell r="O580">
            <v>145562</v>
          </cell>
          <cell r="P580">
            <v>145562</v>
          </cell>
        </row>
        <row r="581">
          <cell r="G581">
            <v>938901512</v>
          </cell>
          <cell r="J581">
            <v>142882</v>
          </cell>
          <cell r="K581">
            <v>9069</v>
          </cell>
          <cell r="L581">
            <v>13381</v>
          </cell>
          <cell r="M581">
            <v>0</v>
          </cell>
          <cell r="N581">
            <v>0</v>
          </cell>
          <cell r="O581">
            <v>147194</v>
          </cell>
          <cell r="P581">
            <v>147194</v>
          </cell>
        </row>
        <row r="582">
          <cell r="G582">
            <v>938903358</v>
          </cell>
          <cell r="J582">
            <v>225314</v>
          </cell>
          <cell r="K582">
            <v>0</v>
          </cell>
          <cell r="L582">
            <v>22531</v>
          </cell>
          <cell r="M582">
            <v>0</v>
          </cell>
          <cell r="N582">
            <v>0</v>
          </cell>
          <cell r="O582">
            <v>247845</v>
          </cell>
          <cell r="P582">
            <v>247845</v>
          </cell>
        </row>
        <row r="583">
          <cell r="G583">
            <v>938904875</v>
          </cell>
          <cell r="J583">
            <v>704492.67</v>
          </cell>
          <cell r="K583">
            <v>47729</v>
          </cell>
          <cell r="L583">
            <v>65676.33</v>
          </cell>
          <cell r="M583">
            <v>0</v>
          </cell>
          <cell r="N583">
            <v>0</v>
          </cell>
          <cell r="O583">
            <v>722440</v>
          </cell>
          <cell r="P583">
            <v>722440</v>
          </cell>
        </row>
        <row r="584">
          <cell r="G584">
            <v>938905927</v>
          </cell>
          <cell r="J584">
            <v>271509.09000000003</v>
          </cell>
          <cell r="K584">
            <v>20509</v>
          </cell>
          <cell r="L584">
            <v>25099.91</v>
          </cell>
          <cell r="M584">
            <v>0</v>
          </cell>
          <cell r="N584">
            <v>0</v>
          </cell>
          <cell r="O584">
            <v>276100</v>
          </cell>
          <cell r="P584">
            <v>276100</v>
          </cell>
        </row>
        <row r="585">
          <cell r="G585">
            <v>938905936</v>
          </cell>
          <cell r="J585">
            <v>162812.09</v>
          </cell>
          <cell r="K585">
            <v>11506</v>
          </cell>
          <cell r="L585">
            <v>15130.91</v>
          </cell>
          <cell r="M585">
            <v>0</v>
          </cell>
          <cell r="N585">
            <v>0</v>
          </cell>
          <cell r="O585">
            <v>166437</v>
          </cell>
          <cell r="P585">
            <v>166437</v>
          </cell>
        </row>
        <row r="586">
          <cell r="G586">
            <v>938905945</v>
          </cell>
          <cell r="J586">
            <v>758639.58000000007</v>
          </cell>
          <cell r="K586">
            <v>70334</v>
          </cell>
          <cell r="L586">
            <v>68830.42</v>
          </cell>
          <cell r="M586">
            <v>0</v>
          </cell>
          <cell r="N586">
            <v>0</v>
          </cell>
          <cell r="O586">
            <v>757136</v>
          </cell>
          <cell r="P586">
            <v>757136</v>
          </cell>
        </row>
        <row r="587">
          <cell r="G587">
            <v>938905964</v>
          </cell>
          <cell r="J587">
            <v>312251.09000000003</v>
          </cell>
          <cell r="K587">
            <v>19728</v>
          </cell>
          <cell r="L587">
            <v>29251.91</v>
          </cell>
          <cell r="M587">
            <v>0</v>
          </cell>
          <cell r="N587">
            <v>0</v>
          </cell>
          <cell r="O587">
            <v>321775</v>
          </cell>
          <cell r="P587">
            <v>321775</v>
          </cell>
        </row>
        <row r="588">
          <cell r="G588">
            <v>938905978</v>
          </cell>
          <cell r="J588">
            <v>144966.09</v>
          </cell>
          <cell r="K588">
            <v>9691</v>
          </cell>
          <cell r="L588">
            <v>13527.91</v>
          </cell>
          <cell r="M588">
            <v>0</v>
          </cell>
          <cell r="N588">
            <v>0</v>
          </cell>
          <cell r="O588">
            <v>148803</v>
          </cell>
          <cell r="P588">
            <v>148803</v>
          </cell>
        </row>
        <row r="589">
          <cell r="G589">
            <v>938908429</v>
          </cell>
          <cell r="J589">
            <v>291093.40000000002</v>
          </cell>
          <cell r="K589">
            <v>18955</v>
          </cell>
          <cell r="L589">
            <v>27213.599999999999</v>
          </cell>
          <cell r="M589">
            <v>0</v>
          </cell>
          <cell r="N589">
            <v>0</v>
          </cell>
          <cell r="O589">
            <v>299352</v>
          </cell>
          <cell r="P589">
            <v>299352</v>
          </cell>
        </row>
        <row r="590">
          <cell r="G590">
            <v>938935152</v>
          </cell>
          <cell r="J590">
            <v>264892</v>
          </cell>
          <cell r="K590">
            <v>18871</v>
          </cell>
          <cell r="L590">
            <v>24602</v>
          </cell>
          <cell r="M590">
            <v>0</v>
          </cell>
          <cell r="N590">
            <v>0</v>
          </cell>
          <cell r="O590">
            <v>270623</v>
          </cell>
          <cell r="P590">
            <v>270623</v>
          </cell>
        </row>
        <row r="591">
          <cell r="G591">
            <v>938940632</v>
          </cell>
          <cell r="J591">
            <v>48643</v>
          </cell>
          <cell r="K591">
            <v>2919</v>
          </cell>
          <cell r="L591">
            <v>4572</v>
          </cell>
          <cell r="M591">
            <v>0</v>
          </cell>
          <cell r="N591">
            <v>0</v>
          </cell>
          <cell r="O591">
            <v>50296</v>
          </cell>
          <cell r="P591">
            <v>50296</v>
          </cell>
        </row>
        <row r="592">
          <cell r="G592">
            <v>938982995</v>
          </cell>
          <cell r="J592">
            <v>177375</v>
          </cell>
          <cell r="K592">
            <v>10891</v>
          </cell>
          <cell r="L592">
            <v>16648</v>
          </cell>
          <cell r="M592">
            <v>0</v>
          </cell>
          <cell r="N592">
            <v>0</v>
          </cell>
          <cell r="O592">
            <v>183132</v>
          </cell>
          <cell r="P592">
            <v>183132</v>
          </cell>
        </row>
        <row r="593">
          <cell r="G593">
            <v>938983531</v>
          </cell>
          <cell r="J593">
            <v>110822</v>
          </cell>
          <cell r="K593">
            <v>6649</v>
          </cell>
          <cell r="L593">
            <v>10417</v>
          </cell>
          <cell r="M593">
            <v>0</v>
          </cell>
          <cell r="N593">
            <v>0</v>
          </cell>
          <cell r="O593">
            <v>114590</v>
          </cell>
          <cell r="P593">
            <v>114590</v>
          </cell>
        </row>
        <row r="594">
          <cell r="G594">
            <v>933805687</v>
          </cell>
          <cell r="J594">
            <v>895923.4</v>
          </cell>
          <cell r="K594">
            <v>505844.45</v>
          </cell>
          <cell r="L594">
            <v>39008.050000000003</v>
          </cell>
          <cell r="M594">
            <v>0</v>
          </cell>
          <cell r="N594">
            <v>0</v>
          </cell>
          <cell r="O594">
            <v>429087</v>
          </cell>
          <cell r="P594">
            <v>429087</v>
          </cell>
        </row>
        <row r="595">
          <cell r="G595">
            <v>933806407</v>
          </cell>
          <cell r="J595">
            <v>323802.5</v>
          </cell>
          <cell r="K595">
            <v>25632</v>
          </cell>
          <cell r="L595">
            <v>29817.5</v>
          </cell>
          <cell r="M595">
            <v>0</v>
          </cell>
          <cell r="N595">
            <v>0</v>
          </cell>
          <cell r="O595">
            <v>327988</v>
          </cell>
          <cell r="P595">
            <v>327988</v>
          </cell>
        </row>
        <row r="596">
          <cell r="G596">
            <v>933806729</v>
          </cell>
          <cell r="J596">
            <v>581210.71</v>
          </cell>
          <cell r="K596">
            <v>59689</v>
          </cell>
          <cell r="L596">
            <v>52152.29</v>
          </cell>
          <cell r="M596">
            <v>0</v>
          </cell>
          <cell r="N596">
            <v>0</v>
          </cell>
          <cell r="O596">
            <v>573674</v>
          </cell>
          <cell r="P596">
            <v>573674</v>
          </cell>
        </row>
        <row r="597">
          <cell r="G597">
            <v>938801509</v>
          </cell>
          <cell r="J597">
            <v>216600</v>
          </cell>
          <cell r="K597">
            <v>16718</v>
          </cell>
          <cell r="L597">
            <v>19988</v>
          </cell>
          <cell r="M597">
            <v>0</v>
          </cell>
          <cell r="N597">
            <v>0</v>
          </cell>
          <cell r="O597">
            <v>219870</v>
          </cell>
          <cell r="P597">
            <v>219870</v>
          </cell>
        </row>
        <row r="598">
          <cell r="G598">
            <v>938801602</v>
          </cell>
          <cell r="J598">
            <v>263986.36</v>
          </cell>
          <cell r="K598">
            <v>24028</v>
          </cell>
          <cell r="L598">
            <v>23995.64</v>
          </cell>
          <cell r="M598">
            <v>0</v>
          </cell>
          <cell r="N598">
            <v>0</v>
          </cell>
          <cell r="O598">
            <v>263954</v>
          </cell>
          <cell r="P598">
            <v>263954</v>
          </cell>
        </row>
        <row r="599">
          <cell r="G599">
            <v>938805304</v>
          </cell>
          <cell r="J599">
            <v>459076.44999999995</v>
          </cell>
          <cell r="K599">
            <v>52361</v>
          </cell>
          <cell r="L599">
            <v>40671.550000000003</v>
          </cell>
          <cell r="M599">
            <v>0</v>
          </cell>
          <cell r="N599">
            <v>0</v>
          </cell>
          <cell r="O599">
            <v>447387</v>
          </cell>
          <cell r="P599">
            <v>447387</v>
          </cell>
        </row>
        <row r="600">
          <cell r="G600">
            <v>938805420</v>
          </cell>
          <cell r="J600">
            <v>322167.82</v>
          </cell>
          <cell r="K600">
            <v>27271</v>
          </cell>
          <cell r="L600">
            <v>29490.18</v>
          </cell>
          <cell r="M600">
            <v>0</v>
          </cell>
          <cell r="N600">
            <v>0</v>
          </cell>
          <cell r="O600">
            <v>324387</v>
          </cell>
          <cell r="P600">
            <v>324387</v>
          </cell>
        </row>
        <row r="601">
          <cell r="G601">
            <v>938805431</v>
          </cell>
          <cell r="J601">
            <v>352481.26</v>
          </cell>
          <cell r="K601">
            <v>23134</v>
          </cell>
          <cell r="L601">
            <v>32934.74</v>
          </cell>
          <cell r="M601">
            <v>0</v>
          </cell>
          <cell r="N601">
            <v>0</v>
          </cell>
          <cell r="O601">
            <v>362282</v>
          </cell>
          <cell r="P601">
            <v>362282</v>
          </cell>
        </row>
        <row r="602">
          <cell r="G602">
            <v>938806191</v>
          </cell>
          <cell r="J602">
            <v>849847.95000000007</v>
          </cell>
          <cell r="K602">
            <v>433006.55</v>
          </cell>
          <cell r="L602">
            <v>41684.6</v>
          </cell>
          <cell r="M602">
            <v>0</v>
          </cell>
          <cell r="N602">
            <v>0</v>
          </cell>
          <cell r="O602">
            <v>458526</v>
          </cell>
          <cell r="P602">
            <v>458526</v>
          </cell>
        </row>
        <row r="603">
          <cell r="G603">
            <v>938807314</v>
          </cell>
          <cell r="J603">
            <v>182345.09</v>
          </cell>
          <cell r="K603">
            <v>17393</v>
          </cell>
          <cell r="L603">
            <v>16494.91</v>
          </cell>
          <cell r="M603">
            <v>0</v>
          </cell>
          <cell r="N603">
            <v>0</v>
          </cell>
          <cell r="O603">
            <v>181447</v>
          </cell>
          <cell r="P603">
            <v>181447</v>
          </cell>
        </row>
        <row r="604">
          <cell r="G604">
            <v>938808496</v>
          </cell>
          <cell r="J604">
            <v>252191.9</v>
          </cell>
          <cell r="K604">
            <v>15132</v>
          </cell>
          <cell r="L604">
            <v>23706.1</v>
          </cell>
          <cell r="M604">
            <v>0</v>
          </cell>
          <cell r="N604">
            <v>0</v>
          </cell>
          <cell r="O604">
            <v>260766</v>
          </cell>
          <cell r="P604">
            <v>260766</v>
          </cell>
        </row>
        <row r="605">
          <cell r="G605">
            <v>938900248</v>
          </cell>
          <cell r="J605">
            <v>309837</v>
          </cell>
          <cell r="K605">
            <v>27772</v>
          </cell>
          <cell r="L605">
            <v>28207</v>
          </cell>
          <cell r="M605">
            <v>0</v>
          </cell>
          <cell r="N605">
            <v>0</v>
          </cell>
          <cell r="O605">
            <v>310272</v>
          </cell>
          <cell r="P605">
            <v>310272</v>
          </cell>
        </row>
        <row r="606">
          <cell r="G606">
            <v>938900783</v>
          </cell>
          <cell r="J606">
            <v>325739.18</v>
          </cell>
          <cell r="K606">
            <v>24756</v>
          </cell>
          <cell r="L606">
            <v>30098.82</v>
          </cell>
          <cell r="M606">
            <v>0</v>
          </cell>
          <cell r="N606">
            <v>0</v>
          </cell>
          <cell r="O606">
            <v>331082</v>
          </cell>
          <cell r="P606">
            <v>331082</v>
          </cell>
        </row>
        <row r="607">
          <cell r="G607">
            <v>938900784</v>
          </cell>
          <cell r="J607">
            <v>322014.84999999998</v>
          </cell>
          <cell r="K607">
            <v>24532</v>
          </cell>
          <cell r="L607">
            <v>29748.15</v>
          </cell>
          <cell r="M607">
            <v>0</v>
          </cell>
          <cell r="N607">
            <v>0</v>
          </cell>
          <cell r="O607">
            <v>327231</v>
          </cell>
          <cell r="P607">
            <v>327231</v>
          </cell>
        </row>
        <row r="608">
          <cell r="G608">
            <v>938900786</v>
          </cell>
          <cell r="J608">
            <v>259451</v>
          </cell>
          <cell r="K608">
            <v>18049</v>
          </cell>
          <cell r="L608">
            <v>24140</v>
          </cell>
          <cell r="M608">
            <v>0</v>
          </cell>
          <cell r="N608">
            <v>0</v>
          </cell>
          <cell r="O608">
            <v>265542</v>
          </cell>
          <cell r="P608">
            <v>265542</v>
          </cell>
        </row>
        <row r="609">
          <cell r="G609">
            <v>938900842</v>
          </cell>
          <cell r="J609">
            <v>751901.9</v>
          </cell>
          <cell r="K609">
            <v>58515</v>
          </cell>
          <cell r="L609">
            <v>69339.100000000006</v>
          </cell>
          <cell r="M609">
            <v>0</v>
          </cell>
          <cell r="N609">
            <v>0</v>
          </cell>
          <cell r="O609">
            <v>762726</v>
          </cell>
          <cell r="P609">
            <v>762726</v>
          </cell>
        </row>
        <row r="610">
          <cell r="G610">
            <v>938900844</v>
          </cell>
          <cell r="J610">
            <v>77204</v>
          </cell>
          <cell r="K610">
            <v>7114</v>
          </cell>
          <cell r="L610">
            <v>7009</v>
          </cell>
          <cell r="M610">
            <v>0</v>
          </cell>
          <cell r="N610">
            <v>0</v>
          </cell>
          <cell r="O610">
            <v>77099</v>
          </cell>
          <cell r="P610">
            <v>77099</v>
          </cell>
        </row>
        <row r="611">
          <cell r="G611">
            <v>938904274</v>
          </cell>
          <cell r="J611">
            <v>252090</v>
          </cell>
          <cell r="K611">
            <v>17607</v>
          </cell>
          <cell r="L611">
            <v>23448</v>
          </cell>
          <cell r="M611">
            <v>0</v>
          </cell>
          <cell r="N611">
            <v>0</v>
          </cell>
          <cell r="O611">
            <v>257931</v>
          </cell>
          <cell r="P611">
            <v>257931</v>
          </cell>
        </row>
        <row r="612">
          <cell r="G612">
            <v>938905433</v>
          </cell>
          <cell r="J612">
            <v>221061</v>
          </cell>
          <cell r="K612">
            <v>25175</v>
          </cell>
          <cell r="L612">
            <v>19589</v>
          </cell>
          <cell r="M612">
            <v>0</v>
          </cell>
          <cell r="N612">
            <v>0</v>
          </cell>
          <cell r="O612">
            <v>215475</v>
          </cell>
          <cell r="P612">
            <v>215475</v>
          </cell>
        </row>
        <row r="613">
          <cell r="G613">
            <v>938905436</v>
          </cell>
          <cell r="J613">
            <v>223337</v>
          </cell>
          <cell r="K613">
            <v>29779</v>
          </cell>
          <cell r="L613">
            <v>19356</v>
          </cell>
          <cell r="M613">
            <v>0</v>
          </cell>
          <cell r="N613">
            <v>0</v>
          </cell>
          <cell r="O613">
            <v>212914</v>
          </cell>
          <cell r="P613">
            <v>212914</v>
          </cell>
        </row>
        <row r="614">
          <cell r="G614">
            <v>938905439</v>
          </cell>
          <cell r="J614">
            <v>148795</v>
          </cell>
          <cell r="K614">
            <v>18358</v>
          </cell>
          <cell r="L614">
            <v>13044</v>
          </cell>
          <cell r="M614">
            <v>0</v>
          </cell>
          <cell r="N614">
            <v>0</v>
          </cell>
          <cell r="O614">
            <v>143481</v>
          </cell>
          <cell r="P614">
            <v>143481</v>
          </cell>
        </row>
        <row r="615">
          <cell r="G615">
            <v>938905686</v>
          </cell>
          <cell r="J615">
            <v>324296</v>
          </cell>
          <cell r="K615">
            <v>35588</v>
          </cell>
          <cell r="L615">
            <v>28871</v>
          </cell>
          <cell r="M615">
            <v>0</v>
          </cell>
          <cell r="N615">
            <v>0</v>
          </cell>
          <cell r="O615">
            <v>317579</v>
          </cell>
          <cell r="P615">
            <v>317579</v>
          </cell>
        </row>
        <row r="616">
          <cell r="G616">
            <v>938905756</v>
          </cell>
          <cell r="J616">
            <v>118463.82</v>
          </cell>
          <cell r="K616">
            <v>9838</v>
          </cell>
          <cell r="L616">
            <v>10862.18</v>
          </cell>
          <cell r="M616">
            <v>0</v>
          </cell>
          <cell r="N616">
            <v>0</v>
          </cell>
          <cell r="O616">
            <v>119488</v>
          </cell>
          <cell r="P616">
            <v>119488</v>
          </cell>
        </row>
        <row r="617">
          <cell r="G617">
            <v>938905862</v>
          </cell>
          <cell r="J617">
            <v>557863.55000000005</v>
          </cell>
          <cell r="K617">
            <v>37939</v>
          </cell>
          <cell r="L617">
            <v>51992.45</v>
          </cell>
          <cell r="M617">
            <v>0</v>
          </cell>
          <cell r="N617">
            <v>0</v>
          </cell>
          <cell r="O617">
            <v>571917</v>
          </cell>
          <cell r="P617">
            <v>571917</v>
          </cell>
        </row>
        <row r="618">
          <cell r="G618">
            <v>938906045</v>
          </cell>
          <cell r="J618">
            <v>218996</v>
          </cell>
          <cell r="K618">
            <v>0</v>
          </cell>
          <cell r="L618">
            <v>21900</v>
          </cell>
          <cell r="M618">
            <v>0</v>
          </cell>
          <cell r="N618">
            <v>0</v>
          </cell>
          <cell r="O618">
            <v>240896</v>
          </cell>
          <cell r="P618">
            <v>240896</v>
          </cell>
        </row>
        <row r="619">
          <cell r="G619">
            <v>938906086</v>
          </cell>
          <cell r="J619">
            <v>384142.61</v>
          </cell>
          <cell r="K619">
            <v>26275</v>
          </cell>
          <cell r="L619">
            <v>35786.39</v>
          </cell>
          <cell r="M619">
            <v>0</v>
          </cell>
          <cell r="N619">
            <v>0</v>
          </cell>
          <cell r="O619">
            <v>393654</v>
          </cell>
          <cell r="P619">
            <v>393654</v>
          </cell>
        </row>
        <row r="620">
          <cell r="G620">
            <v>938906656</v>
          </cell>
          <cell r="J620">
            <v>422698.18</v>
          </cell>
          <cell r="K620">
            <v>35288</v>
          </cell>
          <cell r="L620">
            <v>38740.82</v>
          </cell>
          <cell r="M620">
            <v>0</v>
          </cell>
          <cell r="N620">
            <v>0</v>
          </cell>
          <cell r="O620">
            <v>426151</v>
          </cell>
          <cell r="P620">
            <v>426151</v>
          </cell>
        </row>
        <row r="621">
          <cell r="G621">
            <v>938907549</v>
          </cell>
          <cell r="J621">
            <v>291581.27</v>
          </cell>
          <cell r="K621">
            <v>25436</v>
          </cell>
          <cell r="L621">
            <v>26614.73</v>
          </cell>
          <cell r="M621">
            <v>0</v>
          </cell>
          <cell r="N621">
            <v>0</v>
          </cell>
          <cell r="O621">
            <v>292760</v>
          </cell>
          <cell r="P621">
            <v>292760</v>
          </cell>
        </row>
        <row r="622">
          <cell r="G622">
            <v>938907551</v>
          </cell>
          <cell r="J622">
            <v>197743.82</v>
          </cell>
          <cell r="K622">
            <v>13354</v>
          </cell>
          <cell r="L622">
            <v>18439.18</v>
          </cell>
          <cell r="M622">
            <v>0</v>
          </cell>
          <cell r="N622">
            <v>0</v>
          </cell>
          <cell r="O622">
            <v>202829</v>
          </cell>
          <cell r="P622">
            <v>202829</v>
          </cell>
        </row>
        <row r="623">
          <cell r="G623">
            <v>938907552</v>
          </cell>
          <cell r="J623">
            <v>556707.73</v>
          </cell>
          <cell r="K623">
            <v>58218</v>
          </cell>
          <cell r="L623">
            <v>49849.27</v>
          </cell>
          <cell r="M623">
            <v>0</v>
          </cell>
          <cell r="N623">
            <v>0</v>
          </cell>
          <cell r="O623">
            <v>548339</v>
          </cell>
          <cell r="P623">
            <v>548339</v>
          </cell>
        </row>
        <row r="624">
          <cell r="G624">
            <v>938907554</v>
          </cell>
          <cell r="J624">
            <v>302082.08999999997</v>
          </cell>
          <cell r="K624">
            <v>29044</v>
          </cell>
          <cell r="L624">
            <v>27303.91</v>
          </cell>
          <cell r="M624">
            <v>0</v>
          </cell>
          <cell r="N624">
            <v>0</v>
          </cell>
          <cell r="O624">
            <v>300342</v>
          </cell>
          <cell r="P624">
            <v>300342</v>
          </cell>
        </row>
        <row r="625">
          <cell r="G625">
            <v>938908115</v>
          </cell>
          <cell r="J625">
            <v>58259.09</v>
          </cell>
          <cell r="K625">
            <v>3496</v>
          </cell>
          <cell r="L625">
            <v>5475.91</v>
          </cell>
          <cell r="M625">
            <v>0</v>
          </cell>
          <cell r="N625">
            <v>0</v>
          </cell>
          <cell r="O625">
            <v>60239</v>
          </cell>
          <cell r="P625">
            <v>60239</v>
          </cell>
        </row>
        <row r="626">
          <cell r="G626">
            <v>938908119</v>
          </cell>
          <cell r="J626">
            <v>86721.09</v>
          </cell>
          <cell r="K626">
            <v>5203</v>
          </cell>
          <cell r="L626">
            <v>8151.91</v>
          </cell>
          <cell r="M626">
            <v>0</v>
          </cell>
          <cell r="N626">
            <v>0</v>
          </cell>
          <cell r="O626">
            <v>89670</v>
          </cell>
          <cell r="P626">
            <v>89670</v>
          </cell>
        </row>
        <row r="627">
          <cell r="G627">
            <v>938908152</v>
          </cell>
          <cell r="J627">
            <v>59825.82</v>
          </cell>
          <cell r="K627">
            <v>4334</v>
          </cell>
          <cell r="L627">
            <v>5549.18</v>
          </cell>
          <cell r="M627">
            <v>0</v>
          </cell>
          <cell r="N627">
            <v>0</v>
          </cell>
          <cell r="O627">
            <v>61041</v>
          </cell>
          <cell r="P627">
            <v>61041</v>
          </cell>
        </row>
        <row r="628">
          <cell r="G628">
            <v>938908183</v>
          </cell>
          <cell r="J628">
            <v>63635.91</v>
          </cell>
          <cell r="K628">
            <v>3818</v>
          </cell>
          <cell r="L628">
            <v>5982.09</v>
          </cell>
          <cell r="M628">
            <v>0</v>
          </cell>
          <cell r="N628">
            <v>0</v>
          </cell>
          <cell r="O628">
            <v>65800</v>
          </cell>
          <cell r="P628">
            <v>65800</v>
          </cell>
        </row>
        <row r="629">
          <cell r="G629">
            <v>938908184</v>
          </cell>
          <cell r="J629">
            <v>58777.990000000005</v>
          </cell>
          <cell r="K629">
            <v>5512</v>
          </cell>
          <cell r="L629">
            <v>5327.01</v>
          </cell>
          <cell r="M629">
            <v>0</v>
          </cell>
          <cell r="N629">
            <v>0</v>
          </cell>
          <cell r="O629">
            <v>58593</v>
          </cell>
          <cell r="P629">
            <v>58593</v>
          </cell>
        </row>
        <row r="630">
          <cell r="G630">
            <v>938908185</v>
          </cell>
          <cell r="J630">
            <v>229146.91</v>
          </cell>
          <cell r="K630">
            <v>16727</v>
          </cell>
          <cell r="L630">
            <v>21242.09</v>
          </cell>
          <cell r="M630">
            <v>0</v>
          </cell>
          <cell r="N630">
            <v>0</v>
          </cell>
          <cell r="O630">
            <v>233662</v>
          </cell>
          <cell r="P630">
            <v>233662</v>
          </cell>
        </row>
        <row r="631">
          <cell r="G631">
            <v>938922937</v>
          </cell>
          <cell r="J631">
            <v>149873</v>
          </cell>
          <cell r="K631">
            <v>9489</v>
          </cell>
          <cell r="L631">
            <v>14038</v>
          </cell>
          <cell r="M631">
            <v>0</v>
          </cell>
          <cell r="N631">
            <v>0</v>
          </cell>
          <cell r="O631">
            <v>154422</v>
          </cell>
          <cell r="P631">
            <v>154422</v>
          </cell>
        </row>
        <row r="632">
          <cell r="G632">
            <v>938931005</v>
          </cell>
          <cell r="J632">
            <v>252526.36</v>
          </cell>
          <cell r="K632">
            <v>18130</v>
          </cell>
          <cell r="L632">
            <v>23439.64</v>
          </cell>
          <cell r="M632">
            <v>0</v>
          </cell>
          <cell r="N632">
            <v>0</v>
          </cell>
          <cell r="O632">
            <v>257836</v>
          </cell>
          <cell r="P632">
            <v>257836</v>
          </cell>
        </row>
        <row r="633">
          <cell r="G633">
            <v>938935554</v>
          </cell>
          <cell r="J633">
            <v>229820</v>
          </cell>
          <cell r="K633">
            <v>13789</v>
          </cell>
          <cell r="L633">
            <v>21603</v>
          </cell>
          <cell r="M633">
            <v>0</v>
          </cell>
          <cell r="N633">
            <v>0</v>
          </cell>
          <cell r="O633">
            <v>237634</v>
          </cell>
          <cell r="P633">
            <v>237634</v>
          </cell>
        </row>
        <row r="634">
          <cell r="G634">
            <v>938937328</v>
          </cell>
          <cell r="J634">
            <v>331553</v>
          </cell>
          <cell r="K634">
            <v>33046</v>
          </cell>
          <cell r="L634">
            <v>29851</v>
          </cell>
          <cell r="M634">
            <v>0</v>
          </cell>
          <cell r="N634">
            <v>0</v>
          </cell>
          <cell r="O634">
            <v>328358</v>
          </cell>
          <cell r="P634">
            <v>328358</v>
          </cell>
        </row>
        <row r="635">
          <cell r="G635">
            <v>938986120</v>
          </cell>
          <cell r="J635">
            <v>219052.4</v>
          </cell>
          <cell r="K635">
            <v>219052.4</v>
          </cell>
          <cell r="L635">
            <v>0</v>
          </cell>
          <cell r="M635">
            <v>0</v>
          </cell>
          <cell r="N635">
            <v>0</v>
          </cell>
          <cell r="O635">
            <v>0</v>
          </cell>
          <cell r="P635">
            <v>0</v>
          </cell>
        </row>
        <row r="636">
          <cell r="G636">
            <v>903892892</v>
          </cell>
          <cell r="J636">
            <v>956181.9</v>
          </cell>
          <cell r="K636">
            <v>100951</v>
          </cell>
          <cell r="L636">
            <v>85523.1</v>
          </cell>
          <cell r="M636">
            <v>0</v>
          </cell>
          <cell r="N636">
            <v>0</v>
          </cell>
          <cell r="O636">
            <v>940754</v>
          </cell>
          <cell r="P636">
            <v>940754</v>
          </cell>
        </row>
        <row r="637">
          <cell r="G637">
            <v>903893893</v>
          </cell>
          <cell r="J637">
            <v>461793</v>
          </cell>
          <cell r="K637">
            <v>42763</v>
          </cell>
          <cell r="L637">
            <v>41903</v>
          </cell>
          <cell r="M637">
            <v>0</v>
          </cell>
          <cell r="N637">
            <v>0</v>
          </cell>
          <cell r="O637">
            <v>460933</v>
          </cell>
          <cell r="P637">
            <v>460933</v>
          </cell>
        </row>
        <row r="638">
          <cell r="G638">
            <v>933800088</v>
          </cell>
          <cell r="J638">
            <v>570821.24</v>
          </cell>
          <cell r="K638">
            <v>271084.90000000002</v>
          </cell>
          <cell r="L638">
            <v>29973.66</v>
          </cell>
          <cell r="M638">
            <v>0</v>
          </cell>
          <cell r="N638">
            <v>0</v>
          </cell>
          <cell r="O638">
            <v>329710</v>
          </cell>
          <cell r="P638">
            <v>329710</v>
          </cell>
        </row>
        <row r="639">
          <cell r="G639">
            <v>933800222</v>
          </cell>
          <cell r="J639">
            <v>506555.36</v>
          </cell>
          <cell r="K639">
            <v>77782</v>
          </cell>
          <cell r="L639">
            <v>42877.64</v>
          </cell>
          <cell r="M639">
            <v>0</v>
          </cell>
          <cell r="N639">
            <v>0</v>
          </cell>
          <cell r="O639">
            <v>471651</v>
          </cell>
          <cell r="P639">
            <v>471651</v>
          </cell>
        </row>
        <row r="640">
          <cell r="G640">
            <v>933800345</v>
          </cell>
          <cell r="J640">
            <v>1033744.75</v>
          </cell>
          <cell r="K640">
            <v>517243.45</v>
          </cell>
          <cell r="L640">
            <v>51649.7</v>
          </cell>
          <cell r="M640">
            <v>0</v>
          </cell>
          <cell r="N640">
            <v>0</v>
          </cell>
          <cell r="O640">
            <v>568151</v>
          </cell>
          <cell r="P640">
            <v>568151</v>
          </cell>
        </row>
        <row r="641">
          <cell r="G641">
            <v>933800567</v>
          </cell>
          <cell r="J641">
            <v>398309.37</v>
          </cell>
          <cell r="K641">
            <v>398309.37</v>
          </cell>
          <cell r="L641">
            <v>0</v>
          </cell>
          <cell r="M641">
            <v>0</v>
          </cell>
          <cell r="N641">
            <v>-3</v>
          </cell>
          <cell r="O641">
            <v>0</v>
          </cell>
          <cell r="P641">
            <v>-3</v>
          </cell>
        </row>
        <row r="642">
          <cell r="G642">
            <v>933804567</v>
          </cell>
          <cell r="J642">
            <v>2643863.09</v>
          </cell>
          <cell r="K642">
            <v>522177.45</v>
          </cell>
          <cell r="L642">
            <v>125093.36</v>
          </cell>
          <cell r="M642">
            <v>0</v>
          </cell>
          <cell r="N642">
            <v>0</v>
          </cell>
          <cell r="O642">
            <v>2246779</v>
          </cell>
          <cell r="P642">
            <v>2246779</v>
          </cell>
        </row>
        <row r="643">
          <cell r="G643">
            <v>933805099</v>
          </cell>
          <cell r="J643">
            <v>336028.18</v>
          </cell>
          <cell r="K643">
            <v>60753</v>
          </cell>
          <cell r="L643">
            <v>27527.82</v>
          </cell>
          <cell r="M643">
            <v>0</v>
          </cell>
          <cell r="N643">
            <v>0</v>
          </cell>
          <cell r="O643">
            <v>302803</v>
          </cell>
          <cell r="P643">
            <v>302803</v>
          </cell>
        </row>
        <row r="644">
          <cell r="G644">
            <v>933805153</v>
          </cell>
          <cell r="J644">
            <v>346318.39</v>
          </cell>
          <cell r="K644">
            <v>67205</v>
          </cell>
          <cell r="L644">
            <v>27911.61</v>
          </cell>
          <cell r="M644">
            <v>0</v>
          </cell>
          <cell r="N644">
            <v>0</v>
          </cell>
          <cell r="O644">
            <v>307025</v>
          </cell>
          <cell r="P644">
            <v>307025</v>
          </cell>
        </row>
        <row r="645">
          <cell r="G645">
            <v>933805164</v>
          </cell>
          <cell r="J645">
            <v>97431</v>
          </cell>
          <cell r="K645">
            <v>10210</v>
          </cell>
          <cell r="L645">
            <v>8722</v>
          </cell>
          <cell r="M645">
            <v>0</v>
          </cell>
          <cell r="N645">
            <v>0</v>
          </cell>
          <cell r="O645">
            <v>95943</v>
          </cell>
          <cell r="P645">
            <v>95943</v>
          </cell>
        </row>
        <row r="646">
          <cell r="G646">
            <v>933805178</v>
          </cell>
          <cell r="J646">
            <v>196683.44999999998</v>
          </cell>
          <cell r="K646">
            <v>19383</v>
          </cell>
          <cell r="L646">
            <v>17730.55</v>
          </cell>
          <cell r="M646">
            <v>0</v>
          </cell>
          <cell r="N646">
            <v>0</v>
          </cell>
          <cell r="O646">
            <v>195031</v>
          </cell>
          <cell r="P646">
            <v>195031</v>
          </cell>
        </row>
        <row r="647">
          <cell r="G647">
            <v>933805195</v>
          </cell>
          <cell r="J647">
            <v>606196.02000000014</v>
          </cell>
          <cell r="K647">
            <v>54558</v>
          </cell>
          <cell r="L647">
            <v>55163.98</v>
          </cell>
          <cell r="M647">
            <v>0</v>
          </cell>
          <cell r="N647">
            <v>0</v>
          </cell>
          <cell r="O647">
            <v>606802</v>
          </cell>
          <cell r="P647">
            <v>606802</v>
          </cell>
        </row>
        <row r="648">
          <cell r="G648">
            <v>933805583</v>
          </cell>
          <cell r="J648">
            <v>699558.64</v>
          </cell>
          <cell r="K648">
            <v>69927</v>
          </cell>
          <cell r="L648">
            <v>62963.360000000001</v>
          </cell>
          <cell r="M648">
            <v>0</v>
          </cell>
          <cell r="N648">
            <v>0</v>
          </cell>
          <cell r="O648">
            <v>692595</v>
          </cell>
          <cell r="P648">
            <v>692595</v>
          </cell>
        </row>
        <row r="649">
          <cell r="G649">
            <v>933805608</v>
          </cell>
          <cell r="J649">
            <v>335819.91000000003</v>
          </cell>
          <cell r="K649">
            <v>39833</v>
          </cell>
          <cell r="L649">
            <v>29599.09</v>
          </cell>
          <cell r="M649">
            <v>0</v>
          </cell>
          <cell r="N649">
            <v>0</v>
          </cell>
          <cell r="O649">
            <v>325586</v>
          </cell>
          <cell r="P649">
            <v>325586</v>
          </cell>
        </row>
        <row r="650">
          <cell r="G650">
            <v>933805617</v>
          </cell>
          <cell r="J650">
            <v>530140.36</v>
          </cell>
          <cell r="K650">
            <v>60205</v>
          </cell>
          <cell r="L650">
            <v>46993.64</v>
          </cell>
          <cell r="M650">
            <v>0</v>
          </cell>
          <cell r="N650">
            <v>0</v>
          </cell>
          <cell r="O650">
            <v>516929</v>
          </cell>
          <cell r="P650">
            <v>516929</v>
          </cell>
        </row>
        <row r="651">
          <cell r="G651">
            <v>933805619</v>
          </cell>
          <cell r="J651">
            <v>988789.68</v>
          </cell>
          <cell r="K651">
            <v>96198</v>
          </cell>
          <cell r="L651">
            <v>89259.32</v>
          </cell>
          <cell r="M651">
            <v>0</v>
          </cell>
          <cell r="N651">
            <v>-232933</v>
          </cell>
          <cell r="O651">
            <v>748918</v>
          </cell>
          <cell r="P651">
            <v>748918</v>
          </cell>
        </row>
        <row r="652">
          <cell r="G652">
            <v>933805621</v>
          </cell>
          <cell r="J652">
            <v>269433.27</v>
          </cell>
          <cell r="K652">
            <v>30735</v>
          </cell>
          <cell r="L652">
            <v>23869.73</v>
          </cell>
          <cell r="M652">
            <v>0</v>
          </cell>
          <cell r="N652">
            <v>0</v>
          </cell>
          <cell r="O652">
            <v>262568</v>
          </cell>
          <cell r="P652">
            <v>262568</v>
          </cell>
        </row>
        <row r="653">
          <cell r="G653">
            <v>933805624</v>
          </cell>
          <cell r="J653">
            <v>388286.81</v>
          </cell>
          <cell r="K653">
            <v>37108</v>
          </cell>
          <cell r="L653">
            <v>35118.19</v>
          </cell>
          <cell r="M653">
            <v>0</v>
          </cell>
          <cell r="N653">
            <v>0</v>
          </cell>
          <cell r="O653">
            <v>386297</v>
          </cell>
          <cell r="P653">
            <v>386297</v>
          </cell>
        </row>
        <row r="654">
          <cell r="G654">
            <v>933805631</v>
          </cell>
          <cell r="J654">
            <v>613650.71</v>
          </cell>
          <cell r="K654">
            <v>443077.18</v>
          </cell>
          <cell r="L654">
            <v>17057.47</v>
          </cell>
          <cell r="M654">
            <v>0</v>
          </cell>
          <cell r="N654">
            <v>0</v>
          </cell>
          <cell r="O654">
            <v>187631</v>
          </cell>
          <cell r="P654">
            <v>187631</v>
          </cell>
        </row>
        <row r="655">
          <cell r="G655">
            <v>933805645</v>
          </cell>
          <cell r="J655">
            <v>443223.85</v>
          </cell>
          <cell r="K655">
            <v>44935</v>
          </cell>
          <cell r="L655">
            <v>39829.15</v>
          </cell>
          <cell r="M655">
            <v>0</v>
          </cell>
          <cell r="N655">
            <v>0</v>
          </cell>
          <cell r="O655">
            <v>438118</v>
          </cell>
          <cell r="P655">
            <v>438118</v>
          </cell>
        </row>
        <row r="656">
          <cell r="G656">
            <v>933805652</v>
          </cell>
          <cell r="J656">
            <v>542989.54</v>
          </cell>
          <cell r="K656">
            <v>255869.18</v>
          </cell>
          <cell r="L656">
            <v>28711.64</v>
          </cell>
          <cell r="M656">
            <v>0</v>
          </cell>
          <cell r="N656">
            <v>0</v>
          </cell>
          <cell r="O656">
            <v>315832</v>
          </cell>
          <cell r="P656">
            <v>315832</v>
          </cell>
        </row>
        <row r="657">
          <cell r="G657">
            <v>933805653</v>
          </cell>
          <cell r="J657">
            <v>499469.57999999996</v>
          </cell>
          <cell r="K657">
            <v>264496.18</v>
          </cell>
          <cell r="L657">
            <v>23497.599999999999</v>
          </cell>
          <cell r="M657">
            <v>0</v>
          </cell>
          <cell r="N657">
            <v>0</v>
          </cell>
          <cell r="O657">
            <v>258471</v>
          </cell>
          <cell r="P657">
            <v>258471</v>
          </cell>
        </row>
        <row r="658">
          <cell r="G658">
            <v>933805655</v>
          </cell>
          <cell r="J658">
            <v>51363.09</v>
          </cell>
          <cell r="K658">
            <v>51363.09</v>
          </cell>
          <cell r="L658">
            <v>0</v>
          </cell>
          <cell r="M658">
            <v>0</v>
          </cell>
          <cell r="N658">
            <v>0</v>
          </cell>
          <cell r="O658">
            <v>0</v>
          </cell>
          <cell r="P658">
            <v>0</v>
          </cell>
        </row>
        <row r="659">
          <cell r="G659">
            <v>933805660</v>
          </cell>
          <cell r="J659">
            <v>371138.82</v>
          </cell>
          <cell r="K659">
            <v>45174</v>
          </cell>
          <cell r="L659">
            <v>32596.18</v>
          </cell>
          <cell r="M659">
            <v>0</v>
          </cell>
          <cell r="N659">
            <v>0</v>
          </cell>
          <cell r="O659">
            <v>358561</v>
          </cell>
          <cell r="P659">
            <v>358561</v>
          </cell>
        </row>
        <row r="660">
          <cell r="G660">
            <v>933805664</v>
          </cell>
          <cell r="J660">
            <v>488780.36</v>
          </cell>
          <cell r="K660">
            <v>60807</v>
          </cell>
          <cell r="L660">
            <v>42797.64</v>
          </cell>
          <cell r="M660">
            <v>0</v>
          </cell>
          <cell r="N660">
            <v>0</v>
          </cell>
          <cell r="O660">
            <v>470771</v>
          </cell>
          <cell r="P660">
            <v>470771</v>
          </cell>
        </row>
        <row r="661">
          <cell r="G661">
            <v>933805665</v>
          </cell>
          <cell r="J661">
            <v>1919831.81</v>
          </cell>
          <cell r="K661">
            <v>622457.44999999995</v>
          </cell>
          <cell r="L661">
            <v>129737.64</v>
          </cell>
          <cell r="M661">
            <v>0</v>
          </cell>
          <cell r="N661">
            <v>0</v>
          </cell>
          <cell r="O661">
            <v>1427112</v>
          </cell>
          <cell r="P661">
            <v>1427112</v>
          </cell>
        </row>
        <row r="662">
          <cell r="G662">
            <v>933805667</v>
          </cell>
          <cell r="J662">
            <v>473647.16</v>
          </cell>
          <cell r="K662">
            <v>60646</v>
          </cell>
          <cell r="L662">
            <v>41299.839999999997</v>
          </cell>
          <cell r="M662">
            <v>0</v>
          </cell>
          <cell r="N662">
            <v>0</v>
          </cell>
          <cell r="O662">
            <v>454301</v>
          </cell>
          <cell r="P662">
            <v>454301</v>
          </cell>
        </row>
        <row r="663">
          <cell r="G663">
            <v>933805669</v>
          </cell>
          <cell r="J663">
            <v>1020894.18</v>
          </cell>
          <cell r="K663">
            <v>125995</v>
          </cell>
          <cell r="L663">
            <v>89489.82</v>
          </cell>
          <cell r="M663">
            <v>0</v>
          </cell>
          <cell r="N663">
            <v>0</v>
          </cell>
          <cell r="O663">
            <v>984389</v>
          </cell>
          <cell r="P663">
            <v>984389</v>
          </cell>
        </row>
        <row r="664">
          <cell r="G664">
            <v>933805671</v>
          </cell>
          <cell r="J664">
            <v>800747.75</v>
          </cell>
          <cell r="K664">
            <v>108103</v>
          </cell>
          <cell r="L664">
            <v>69264.25</v>
          </cell>
          <cell r="M664">
            <v>0</v>
          </cell>
          <cell r="N664">
            <v>0</v>
          </cell>
          <cell r="O664">
            <v>761909</v>
          </cell>
          <cell r="P664">
            <v>761909</v>
          </cell>
        </row>
        <row r="665">
          <cell r="G665">
            <v>933805675</v>
          </cell>
          <cell r="J665">
            <v>301500</v>
          </cell>
          <cell r="K665">
            <v>63171</v>
          </cell>
          <cell r="L665">
            <v>23833</v>
          </cell>
          <cell r="M665">
            <v>0</v>
          </cell>
          <cell r="N665">
            <v>0</v>
          </cell>
          <cell r="O665">
            <v>262162</v>
          </cell>
          <cell r="P665">
            <v>262162</v>
          </cell>
        </row>
        <row r="666">
          <cell r="G666">
            <v>933805676</v>
          </cell>
          <cell r="J666">
            <v>462915.80000000005</v>
          </cell>
          <cell r="K666">
            <v>341920.9</v>
          </cell>
          <cell r="L666">
            <v>12099.1</v>
          </cell>
          <cell r="M666">
            <v>0</v>
          </cell>
          <cell r="N666">
            <v>0</v>
          </cell>
          <cell r="O666">
            <v>133094</v>
          </cell>
          <cell r="P666">
            <v>133094</v>
          </cell>
        </row>
        <row r="667">
          <cell r="G667">
            <v>933805677</v>
          </cell>
          <cell r="J667">
            <v>494050.18</v>
          </cell>
          <cell r="K667">
            <v>58398</v>
          </cell>
          <cell r="L667">
            <v>43564.82</v>
          </cell>
          <cell r="M667">
            <v>0</v>
          </cell>
          <cell r="N667">
            <v>0</v>
          </cell>
          <cell r="O667">
            <v>479217</v>
          </cell>
          <cell r="P667">
            <v>479217</v>
          </cell>
        </row>
        <row r="668">
          <cell r="G668">
            <v>933805684</v>
          </cell>
          <cell r="J668">
            <v>531633.99</v>
          </cell>
          <cell r="K668">
            <v>396803.5</v>
          </cell>
          <cell r="L668">
            <v>13483.51</v>
          </cell>
          <cell r="M668">
            <v>0</v>
          </cell>
          <cell r="N668">
            <v>0</v>
          </cell>
          <cell r="O668">
            <v>148314</v>
          </cell>
          <cell r="P668">
            <v>148314</v>
          </cell>
        </row>
        <row r="669">
          <cell r="G669">
            <v>933805688</v>
          </cell>
          <cell r="J669">
            <v>304474.27</v>
          </cell>
          <cell r="K669">
            <v>304474.27</v>
          </cell>
          <cell r="L669">
            <v>0</v>
          </cell>
          <cell r="M669">
            <v>0</v>
          </cell>
          <cell r="N669">
            <v>0</v>
          </cell>
          <cell r="O669">
            <v>0</v>
          </cell>
          <cell r="P669">
            <v>0</v>
          </cell>
        </row>
        <row r="670">
          <cell r="G670">
            <v>933805691</v>
          </cell>
          <cell r="J670">
            <v>1259813.9900000002</v>
          </cell>
          <cell r="K670">
            <v>532785.44999999995</v>
          </cell>
          <cell r="L670">
            <v>72702.460000000006</v>
          </cell>
          <cell r="M670">
            <v>0</v>
          </cell>
          <cell r="N670">
            <v>0</v>
          </cell>
          <cell r="O670">
            <v>799731</v>
          </cell>
          <cell r="P670">
            <v>799731</v>
          </cell>
        </row>
        <row r="671">
          <cell r="G671">
            <v>933805692</v>
          </cell>
          <cell r="J671">
            <v>393384.82</v>
          </cell>
          <cell r="K671">
            <v>38047</v>
          </cell>
          <cell r="L671">
            <v>35534.18</v>
          </cell>
          <cell r="M671">
            <v>0</v>
          </cell>
          <cell r="N671">
            <v>0</v>
          </cell>
          <cell r="O671">
            <v>390872</v>
          </cell>
          <cell r="P671">
            <v>390872</v>
          </cell>
        </row>
        <row r="672">
          <cell r="G672">
            <v>933805693</v>
          </cell>
          <cell r="J672">
            <v>605243.80000000005</v>
          </cell>
          <cell r="K672">
            <v>433464.8</v>
          </cell>
          <cell r="L672">
            <v>17178</v>
          </cell>
          <cell r="M672">
            <v>0</v>
          </cell>
          <cell r="N672">
            <v>0</v>
          </cell>
          <cell r="O672">
            <v>188957</v>
          </cell>
          <cell r="P672">
            <v>188957</v>
          </cell>
        </row>
        <row r="673">
          <cell r="G673">
            <v>933805694</v>
          </cell>
          <cell r="J673">
            <v>504629.29999999993</v>
          </cell>
          <cell r="K673">
            <v>60071</v>
          </cell>
          <cell r="L673">
            <v>44455.7</v>
          </cell>
          <cell r="M673">
            <v>0</v>
          </cell>
          <cell r="N673">
            <v>0</v>
          </cell>
          <cell r="O673">
            <v>489014</v>
          </cell>
          <cell r="P673">
            <v>489014</v>
          </cell>
        </row>
        <row r="674">
          <cell r="G674">
            <v>933805699</v>
          </cell>
          <cell r="J674">
            <v>570853.09</v>
          </cell>
          <cell r="K674">
            <v>172906.09</v>
          </cell>
          <cell r="L674">
            <v>39795</v>
          </cell>
          <cell r="M674">
            <v>0</v>
          </cell>
          <cell r="N674">
            <v>0</v>
          </cell>
          <cell r="O674">
            <v>437742</v>
          </cell>
          <cell r="P674">
            <v>437742</v>
          </cell>
        </row>
        <row r="675">
          <cell r="G675">
            <v>933805715</v>
          </cell>
          <cell r="J675">
            <v>1080363.1000000001</v>
          </cell>
          <cell r="K675">
            <v>546905.44999999995</v>
          </cell>
          <cell r="L675">
            <v>53345.35</v>
          </cell>
          <cell r="M675">
            <v>0</v>
          </cell>
          <cell r="N675">
            <v>0</v>
          </cell>
          <cell r="O675">
            <v>586803</v>
          </cell>
          <cell r="P675">
            <v>586803</v>
          </cell>
        </row>
        <row r="676">
          <cell r="G676">
            <v>933805723</v>
          </cell>
          <cell r="J676">
            <v>941910.29999999993</v>
          </cell>
          <cell r="K676">
            <v>534444.44999999995</v>
          </cell>
          <cell r="L676">
            <v>40746.15</v>
          </cell>
          <cell r="M676">
            <v>0</v>
          </cell>
          <cell r="N676">
            <v>0</v>
          </cell>
          <cell r="O676">
            <v>448212</v>
          </cell>
          <cell r="P676">
            <v>448212</v>
          </cell>
        </row>
        <row r="677">
          <cell r="G677">
            <v>933805727</v>
          </cell>
          <cell r="J677">
            <v>684276.44000000006</v>
          </cell>
          <cell r="K677">
            <v>95218</v>
          </cell>
          <cell r="L677">
            <v>58905.56</v>
          </cell>
          <cell r="M677">
            <v>0</v>
          </cell>
          <cell r="N677">
            <v>0</v>
          </cell>
          <cell r="O677">
            <v>647964</v>
          </cell>
          <cell r="P677">
            <v>647964</v>
          </cell>
        </row>
        <row r="678">
          <cell r="G678">
            <v>933805766</v>
          </cell>
          <cell r="J678">
            <v>714309.63</v>
          </cell>
          <cell r="K678">
            <v>71015</v>
          </cell>
          <cell r="L678">
            <v>64329.37</v>
          </cell>
          <cell r="M678">
            <v>0</v>
          </cell>
          <cell r="N678">
            <v>0</v>
          </cell>
          <cell r="O678">
            <v>707624</v>
          </cell>
          <cell r="P678">
            <v>707624</v>
          </cell>
        </row>
        <row r="679">
          <cell r="G679">
            <v>933805772</v>
          </cell>
          <cell r="J679">
            <v>491057.08999999997</v>
          </cell>
          <cell r="K679">
            <v>47078</v>
          </cell>
          <cell r="L679">
            <v>44397.91</v>
          </cell>
          <cell r="M679">
            <v>0</v>
          </cell>
          <cell r="N679">
            <v>0</v>
          </cell>
          <cell r="O679">
            <v>488377</v>
          </cell>
          <cell r="P679">
            <v>488377</v>
          </cell>
        </row>
        <row r="680">
          <cell r="G680">
            <v>933805807</v>
          </cell>
          <cell r="J680">
            <v>552721.43999999994</v>
          </cell>
          <cell r="K680">
            <v>343657.18</v>
          </cell>
          <cell r="L680">
            <v>20906.740000000002</v>
          </cell>
          <cell r="M680">
            <v>0</v>
          </cell>
          <cell r="N680">
            <v>0</v>
          </cell>
          <cell r="O680">
            <v>229971</v>
          </cell>
          <cell r="P680">
            <v>229971</v>
          </cell>
        </row>
        <row r="681">
          <cell r="G681">
            <v>933805808</v>
          </cell>
          <cell r="J681">
            <v>525923.97</v>
          </cell>
          <cell r="K681">
            <v>525923.97</v>
          </cell>
          <cell r="L681">
            <v>-1</v>
          </cell>
          <cell r="M681">
            <v>0</v>
          </cell>
          <cell r="N681">
            <v>0</v>
          </cell>
          <cell r="O681">
            <v>0</v>
          </cell>
          <cell r="P681">
            <v>-1</v>
          </cell>
        </row>
        <row r="682">
          <cell r="G682">
            <v>933805841</v>
          </cell>
          <cell r="J682">
            <v>291633</v>
          </cell>
          <cell r="K682">
            <v>35376</v>
          </cell>
          <cell r="L682">
            <v>25626</v>
          </cell>
          <cell r="M682">
            <v>0</v>
          </cell>
          <cell r="N682">
            <v>0</v>
          </cell>
          <cell r="O682">
            <v>281883</v>
          </cell>
          <cell r="P682">
            <v>281883</v>
          </cell>
        </row>
        <row r="683">
          <cell r="G683">
            <v>933805842</v>
          </cell>
          <cell r="J683">
            <v>403220.17</v>
          </cell>
          <cell r="K683">
            <v>54548</v>
          </cell>
          <cell r="L683">
            <v>34866.83</v>
          </cell>
          <cell r="M683">
            <v>0</v>
          </cell>
          <cell r="N683">
            <v>0</v>
          </cell>
          <cell r="O683">
            <v>383539</v>
          </cell>
          <cell r="P683">
            <v>383539</v>
          </cell>
        </row>
        <row r="684">
          <cell r="G684">
            <v>933805843</v>
          </cell>
          <cell r="J684">
            <v>44545</v>
          </cell>
          <cell r="K684">
            <v>0</v>
          </cell>
          <cell r="L684">
            <v>4455</v>
          </cell>
          <cell r="M684">
            <v>0</v>
          </cell>
          <cell r="N684">
            <v>0</v>
          </cell>
          <cell r="O684">
            <v>49000</v>
          </cell>
          <cell r="P684">
            <v>49000</v>
          </cell>
        </row>
        <row r="685">
          <cell r="G685">
            <v>933805871</v>
          </cell>
          <cell r="J685">
            <v>152726.72</v>
          </cell>
          <cell r="K685">
            <v>13745</v>
          </cell>
          <cell r="L685">
            <v>13898.28</v>
          </cell>
          <cell r="M685">
            <v>0</v>
          </cell>
          <cell r="N685">
            <v>0</v>
          </cell>
          <cell r="O685">
            <v>152880</v>
          </cell>
          <cell r="P685">
            <v>152880</v>
          </cell>
        </row>
        <row r="686">
          <cell r="G686">
            <v>933805885</v>
          </cell>
          <cell r="J686">
            <v>607097.02</v>
          </cell>
          <cell r="K686">
            <v>482492.72</v>
          </cell>
          <cell r="L686">
            <v>12460.7</v>
          </cell>
          <cell r="M686">
            <v>0</v>
          </cell>
          <cell r="N686">
            <v>0</v>
          </cell>
          <cell r="O686">
            <v>137065</v>
          </cell>
          <cell r="P686">
            <v>137065</v>
          </cell>
        </row>
        <row r="687">
          <cell r="G687">
            <v>933805886</v>
          </cell>
          <cell r="J687">
            <v>139829.35999999999</v>
          </cell>
          <cell r="K687">
            <v>14266</v>
          </cell>
          <cell r="L687">
            <v>12556.64</v>
          </cell>
          <cell r="M687">
            <v>0</v>
          </cell>
          <cell r="N687">
            <v>0</v>
          </cell>
          <cell r="O687">
            <v>138120</v>
          </cell>
          <cell r="P687">
            <v>138120</v>
          </cell>
        </row>
        <row r="688">
          <cell r="G688">
            <v>933805911</v>
          </cell>
          <cell r="J688">
            <v>479983.27</v>
          </cell>
          <cell r="K688">
            <v>60736</v>
          </cell>
          <cell r="L688">
            <v>41924.730000000003</v>
          </cell>
          <cell r="M688">
            <v>0</v>
          </cell>
          <cell r="N688">
            <v>0</v>
          </cell>
          <cell r="O688">
            <v>461172</v>
          </cell>
          <cell r="P688">
            <v>461172</v>
          </cell>
        </row>
        <row r="689">
          <cell r="G689">
            <v>933805912</v>
          </cell>
          <cell r="J689">
            <v>439955.75</v>
          </cell>
          <cell r="K689">
            <v>47764</v>
          </cell>
          <cell r="L689">
            <v>39219.25</v>
          </cell>
          <cell r="M689">
            <v>0</v>
          </cell>
          <cell r="N689">
            <v>0</v>
          </cell>
          <cell r="O689">
            <v>431411</v>
          </cell>
          <cell r="P689">
            <v>431411</v>
          </cell>
        </row>
        <row r="690">
          <cell r="G690">
            <v>933805914</v>
          </cell>
          <cell r="J690">
            <v>118557</v>
          </cell>
          <cell r="K690">
            <v>10910</v>
          </cell>
          <cell r="L690">
            <v>10765</v>
          </cell>
          <cell r="M690">
            <v>0</v>
          </cell>
          <cell r="N690">
            <v>0</v>
          </cell>
          <cell r="O690">
            <v>118412</v>
          </cell>
          <cell r="P690">
            <v>118412</v>
          </cell>
        </row>
        <row r="691">
          <cell r="G691">
            <v>933805920</v>
          </cell>
          <cell r="J691">
            <v>904103.53</v>
          </cell>
          <cell r="K691">
            <v>105393</v>
          </cell>
          <cell r="L691">
            <v>79871.47</v>
          </cell>
          <cell r="M691">
            <v>0</v>
          </cell>
          <cell r="N691">
            <v>0</v>
          </cell>
          <cell r="O691">
            <v>878582</v>
          </cell>
          <cell r="P691">
            <v>878582</v>
          </cell>
        </row>
        <row r="692">
          <cell r="G692">
            <v>933805922</v>
          </cell>
          <cell r="J692">
            <v>343235.81</v>
          </cell>
          <cell r="K692">
            <v>31852</v>
          </cell>
          <cell r="L692">
            <v>31138.19</v>
          </cell>
          <cell r="M692">
            <v>0</v>
          </cell>
          <cell r="N692">
            <v>0</v>
          </cell>
          <cell r="O692">
            <v>342522</v>
          </cell>
          <cell r="P692">
            <v>342522</v>
          </cell>
        </row>
        <row r="693">
          <cell r="G693">
            <v>933805939</v>
          </cell>
          <cell r="J693">
            <v>52726.82</v>
          </cell>
          <cell r="K693">
            <v>4745</v>
          </cell>
          <cell r="L693">
            <v>4798.18</v>
          </cell>
          <cell r="M693">
            <v>0</v>
          </cell>
          <cell r="N693">
            <v>0</v>
          </cell>
          <cell r="O693">
            <v>52780</v>
          </cell>
          <cell r="P693">
            <v>52780</v>
          </cell>
        </row>
        <row r="694">
          <cell r="G694">
            <v>933805959</v>
          </cell>
          <cell r="J694">
            <v>649498.53999999992</v>
          </cell>
          <cell r="K694">
            <v>60377</v>
          </cell>
          <cell r="L694">
            <v>58912.46</v>
          </cell>
          <cell r="M694">
            <v>0</v>
          </cell>
          <cell r="N694">
            <v>0</v>
          </cell>
          <cell r="O694">
            <v>648034</v>
          </cell>
          <cell r="P694">
            <v>648034</v>
          </cell>
        </row>
        <row r="695">
          <cell r="G695">
            <v>933805974</v>
          </cell>
          <cell r="J695">
            <v>327617.36</v>
          </cell>
          <cell r="K695">
            <v>34290</v>
          </cell>
          <cell r="L695">
            <v>29332.639999999999</v>
          </cell>
          <cell r="M695">
            <v>0</v>
          </cell>
          <cell r="N695">
            <v>0</v>
          </cell>
          <cell r="O695">
            <v>322660</v>
          </cell>
          <cell r="P695">
            <v>322660</v>
          </cell>
        </row>
        <row r="696">
          <cell r="G696">
            <v>933805976</v>
          </cell>
          <cell r="J696">
            <v>333002.36</v>
          </cell>
          <cell r="K696">
            <v>55916</v>
          </cell>
          <cell r="L696">
            <v>27708.639999999999</v>
          </cell>
          <cell r="M696">
            <v>0</v>
          </cell>
          <cell r="N696">
            <v>0</v>
          </cell>
          <cell r="O696">
            <v>304795</v>
          </cell>
          <cell r="P696">
            <v>304795</v>
          </cell>
        </row>
        <row r="697">
          <cell r="G697">
            <v>933806011</v>
          </cell>
          <cell r="J697">
            <v>906777.25999999989</v>
          </cell>
          <cell r="K697">
            <v>102991</v>
          </cell>
          <cell r="L697">
            <v>80378.740000000005</v>
          </cell>
          <cell r="M697">
            <v>0</v>
          </cell>
          <cell r="N697">
            <v>0</v>
          </cell>
          <cell r="O697">
            <v>884165</v>
          </cell>
          <cell r="P697">
            <v>884165</v>
          </cell>
        </row>
        <row r="698">
          <cell r="G698">
            <v>933806024</v>
          </cell>
          <cell r="J698">
            <v>408119.81</v>
          </cell>
          <cell r="K698">
            <v>72767</v>
          </cell>
          <cell r="L698">
            <v>33535.19</v>
          </cell>
          <cell r="M698">
            <v>0</v>
          </cell>
          <cell r="N698">
            <v>0</v>
          </cell>
          <cell r="O698">
            <v>368888</v>
          </cell>
          <cell r="P698">
            <v>368888</v>
          </cell>
        </row>
        <row r="699">
          <cell r="G699">
            <v>933806031</v>
          </cell>
          <cell r="J699">
            <v>294495.72000000003</v>
          </cell>
          <cell r="K699">
            <v>26505</v>
          </cell>
          <cell r="L699">
            <v>26799.279999999999</v>
          </cell>
          <cell r="M699">
            <v>0</v>
          </cell>
          <cell r="N699">
            <v>0</v>
          </cell>
          <cell r="O699">
            <v>294790</v>
          </cell>
          <cell r="P699">
            <v>294790</v>
          </cell>
        </row>
        <row r="700">
          <cell r="G700">
            <v>933806055</v>
          </cell>
          <cell r="J700">
            <v>624209.99</v>
          </cell>
          <cell r="K700">
            <v>74437</v>
          </cell>
          <cell r="L700">
            <v>54977.01</v>
          </cell>
          <cell r="M700">
            <v>0</v>
          </cell>
          <cell r="N700">
            <v>0</v>
          </cell>
          <cell r="O700">
            <v>604750</v>
          </cell>
          <cell r="P700">
            <v>604750</v>
          </cell>
        </row>
        <row r="701">
          <cell r="G701">
            <v>933806067</v>
          </cell>
          <cell r="J701">
            <v>502593.80000000005</v>
          </cell>
          <cell r="K701">
            <v>50519</v>
          </cell>
          <cell r="L701">
            <v>45207.199999999997</v>
          </cell>
          <cell r="M701">
            <v>0</v>
          </cell>
          <cell r="N701">
            <v>0</v>
          </cell>
          <cell r="O701">
            <v>497282</v>
          </cell>
          <cell r="P701">
            <v>497282</v>
          </cell>
        </row>
        <row r="702">
          <cell r="G702">
            <v>933806098</v>
          </cell>
          <cell r="J702">
            <v>855085.08000000007</v>
          </cell>
          <cell r="K702">
            <v>504047.45</v>
          </cell>
          <cell r="L702">
            <v>35103.370000000003</v>
          </cell>
          <cell r="M702">
            <v>0</v>
          </cell>
          <cell r="N702">
            <v>0</v>
          </cell>
          <cell r="O702">
            <v>386141</v>
          </cell>
          <cell r="P702">
            <v>386141</v>
          </cell>
        </row>
        <row r="703">
          <cell r="G703">
            <v>933806104</v>
          </cell>
          <cell r="J703">
            <v>849479.66</v>
          </cell>
          <cell r="K703">
            <v>467400.48</v>
          </cell>
          <cell r="L703">
            <v>38207.82</v>
          </cell>
          <cell r="M703">
            <v>0</v>
          </cell>
          <cell r="N703">
            <v>0</v>
          </cell>
          <cell r="O703">
            <v>420287</v>
          </cell>
          <cell r="P703">
            <v>420287</v>
          </cell>
        </row>
        <row r="704">
          <cell r="G704">
            <v>933806115</v>
          </cell>
          <cell r="J704">
            <v>688654.63</v>
          </cell>
          <cell r="K704">
            <v>77354</v>
          </cell>
          <cell r="L704">
            <v>61130.37</v>
          </cell>
          <cell r="M704">
            <v>0</v>
          </cell>
          <cell r="N704">
            <v>0</v>
          </cell>
          <cell r="O704">
            <v>672431</v>
          </cell>
          <cell r="P704">
            <v>672431</v>
          </cell>
        </row>
        <row r="705">
          <cell r="G705">
            <v>933806118</v>
          </cell>
          <cell r="J705">
            <v>466492.63</v>
          </cell>
          <cell r="K705">
            <v>58321</v>
          </cell>
          <cell r="L705">
            <v>40817.370000000003</v>
          </cell>
          <cell r="M705">
            <v>0</v>
          </cell>
          <cell r="N705">
            <v>0</v>
          </cell>
          <cell r="O705">
            <v>448989</v>
          </cell>
          <cell r="P705">
            <v>448989</v>
          </cell>
        </row>
        <row r="706">
          <cell r="G706">
            <v>933806143</v>
          </cell>
          <cell r="J706">
            <v>291017.40000000002</v>
          </cell>
          <cell r="K706">
            <v>39645</v>
          </cell>
          <cell r="L706">
            <v>25137.599999999999</v>
          </cell>
          <cell r="M706">
            <v>0</v>
          </cell>
          <cell r="N706">
            <v>0</v>
          </cell>
          <cell r="O706">
            <v>276510</v>
          </cell>
          <cell r="P706">
            <v>276510</v>
          </cell>
        </row>
        <row r="707">
          <cell r="G707">
            <v>933806214</v>
          </cell>
          <cell r="J707">
            <v>151218.91</v>
          </cell>
          <cell r="K707">
            <v>16493</v>
          </cell>
          <cell r="L707">
            <v>13473.09</v>
          </cell>
          <cell r="M707">
            <v>0</v>
          </cell>
          <cell r="N707">
            <v>0</v>
          </cell>
          <cell r="O707">
            <v>148199</v>
          </cell>
          <cell r="P707">
            <v>148199</v>
          </cell>
        </row>
        <row r="708">
          <cell r="G708">
            <v>933806250</v>
          </cell>
          <cell r="J708">
            <v>375772.83</v>
          </cell>
          <cell r="K708">
            <v>43429</v>
          </cell>
          <cell r="L708">
            <v>33234.17</v>
          </cell>
          <cell r="M708">
            <v>0</v>
          </cell>
          <cell r="N708">
            <v>0</v>
          </cell>
          <cell r="O708">
            <v>365578</v>
          </cell>
          <cell r="P708">
            <v>365578</v>
          </cell>
        </row>
        <row r="709">
          <cell r="G709">
            <v>933806254</v>
          </cell>
          <cell r="J709">
            <v>184580.82</v>
          </cell>
          <cell r="K709">
            <v>22859</v>
          </cell>
          <cell r="L709">
            <v>16172.18</v>
          </cell>
          <cell r="M709">
            <v>0</v>
          </cell>
          <cell r="N709">
            <v>0</v>
          </cell>
          <cell r="O709">
            <v>177894</v>
          </cell>
          <cell r="P709">
            <v>177894</v>
          </cell>
        </row>
        <row r="710">
          <cell r="G710">
            <v>933806255</v>
          </cell>
          <cell r="J710">
            <v>228256.82</v>
          </cell>
          <cell r="K710">
            <v>51774</v>
          </cell>
          <cell r="L710">
            <v>17648.18</v>
          </cell>
          <cell r="M710">
            <v>0</v>
          </cell>
          <cell r="N710">
            <v>0</v>
          </cell>
          <cell r="O710">
            <v>194131</v>
          </cell>
          <cell r="P710">
            <v>194131</v>
          </cell>
        </row>
        <row r="711">
          <cell r="G711">
            <v>933806256</v>
          </cell>
          <cell r="J711">
            <v>574726.36</v>
          </cell>
          <cell r="K711">
            <v>87041</v>
          </cell>
          <cell r="L711">
            <v>48768.639999999999</v>
          </cell>
          <cell r="M711">
            <v>0</v>
          </cell>
          <cell r="N711">
            <v>0</v>
          </cell>
          <cell r="O711">
            <v>536454</v>
          </cell>
          <cell r="P711">
            <v>536454</v>
          </cell>
        </row>
        <row r="712">
          <cell r="G712">
            <v>933806264</v>
          </cell>
          <cell r="J712">
            <v>502372.91</v>
          </cell>
          <cell r="K712">
            <v>53862</v>
          </cell>
          <cell r="L712">
            <v>44851.09</v>
          </cell>
          <cell r="M712">
            <v>0</v>
          </cell>
          <cell r="N712">
            <v>0</v>
          </cell>
          <cell r="O712">
            <v>493362</v>
          </cell>
          <cell r="P712">
            <v>493362</v>
          </cell>
        </row>
        <row r="713">
          <cell r="G713">
            <v>933806301</v>
          </cell>
          <cell r="J713">
            <v>575296.54</v>
          </cell>
          <cell r="K713">
            <v>56101</v>
          </cell>
          <cell r="L713">
            <v>51919.46</v>
          </cell>
          <cell r="M713">
            <v>0</v>
          </cell>
          <cell r="N713">
            <v>0</v>
          </cell>
          <cell r="O713">
            <v>571115</v>
          </cell>
          <cell r="P713">
            <v>571115</v>
          </cell>
        </row>
        <row r="714">
          <cell r="G714">
            <v>933806320</v>
          </cell>
          <cell r="J714">
            <v>387456.26999999996</v>
          </cell>
          <cell r="K714">
            <v>39195</v>
          </cell>
          <cell r="L714">
            <v>34825.730000000003</v>
          </cell>
          <cell r="M714">
            <v>0</v>
          </cell>
          <cell r="N714">
            <v>0</v>
          </cell>
          <cell r="O714">
            <v>383087</v>
          </cell>
          <cell r="P714">
            <v>383087</v>
          </cell>
        </row>
        <row r="715">
          <cell r="G715">
            <v>933806342</v>
          </cell>
          <cell r="J715">
            <v>435307.2</v>
          </cell>
          <cell r="K715">
            <v>42301</v>
          </cell>
          <cell r="L715">
            <v>39300.800000000003</v>
          </cell>
          <cell r="M715">
            <v>0</v>
          </cell>
          <cell r="N715">
            <v>0</v>
          </cell>
          <cell r="O715">
            <v>432307</v>
          </cell>
          <cell r="P715">
            <v>432307</v>
          </cell>
        </row>
        <row r="716">
          <cell r="G716">
            <v>933806349</v>
          </cell>
          <cell r="J716">
            <v>567986.99</v>
          </cell>
          <cell r="K716">
            <v>362902.9</v>
          </cell>
          <cell r="L716">
            <v>20508.91</v>
          </cell>
          <cell r="M716">
            <v>0</v>
          </cell>
          <cell r="N716">
            <v>0</v>
          </cell>
          <cell r="O716">
            <v>225593</v>
          </cell>
          <cell r="P716">
            <v>225593</v>
          </cell>
        </row>
        <row r="717">
          <cell r="G717">
            <v>933806410</v>
          </cell>
          <cell r="J717">
            <v>438453.18</v>
          </cell>
          <cell r="K717">
            <v>50752</v>
          </cell>
          <cell r="L717">
            <v>38769.82</v>
          </cell>
          <cell r="M717">
            <v>0</v>
          </cell>
          <cell r="N717">
            <v>0</v>
          </cell>
          <cell r="O717">
            <v>426471</v>
          </cell>
          <cell r="P717">
            <v>426471</v>
          </cell>
        </row>
        <row r="718">
          <cell r="G718">
            <v>933806426</v>
          </cell>
          <cell r="J718">
            <v>532839.41</v>
          </cell>
          <cell r="K718">
            <v>50598</v>
          </cell>
          <cell r="L718">
            <v>48224.59</v>
          </cell>
          <cell r="M718">
            <v>0</v>
          </cell>
          <cell r="N718">
            <v>0</v>
          </cell>
          <cell r="O718">
            <v>530466</v>
          </cell>
          <cell r="P718">
            <v>530466</v>
          </cell>
        </row>
        <row r="719">
          <cell r="G719">
            <v>933806453</v>
          </cell>
          <cell r="J719">
            <v>645165.68999999994</v>
          </cell>
          <cell r="K719">
            <v>507737.45</v>
          </cell>
          <cell r="L719">
            <v>13742.76</v>
          </cell>
          <cell r="M719">
            <v>0</v>
          </cell>
          <cell r="N719">
            <v>0</v>
          </cell>
          <cell r="O719">
            <v>151171</v>
          </cell>
          <cell r="P719">
            <v>151171</v>
          </cell>
        </row>
        <row r="720">
          <cell r="G720">
            <v>933806466</v>
          </cell>
          <cell r="J720">
            <v>70211.899999999994</v>
          </cell>
          <cell r="K720">
            <v>6800</v>
          </cell>
          <cell r="L720">
            <v>6341.1</v>
          </cell>
          <cell r="M720">
            <v>0</v>
          </cell>
          <cell r="N720">
            <v>0</v>
          </cell>
          <cell r="O720">
            <v>69753</v>
          </cell>
          <cell r="P720">
            <v>69753</v>
          </cell>
        </row>
        <row r="721">
          <cell r="G721">
            <v>933806472</v>
          </cell>
          <cell r="J721">
            <v>337335</v>
          </cell>
          <cell r="K721">
            <v>62793</v>
          </cell>
          <cell r="L721">
            <v>27454</v>
          </cell>
          <cell r="M721">
            <v>0</v>
          </cell>
          <cell r="N721">
            <v>0</v>
          </cell>
          <cell r="O721">
            <v>301996</v>
          </cell>
          <cell r="P721">
            <v>301996</v>
          </cell>
        </row>
        <row r="722">
          <cell r="G722">
            <v>933806481</v>
          </cell>
          <cell r="J722">
            <v>344768.7</v>
          </cell>
          <cell r="K722">
            <v>39918</v>
          </cell>
          <cell r="L722">
            <v>30485.3</v>
          </cell>
          <cell r="M722">
            <v>0</v>
          </cell>
          <cell r="N722">
            <v>0</v>
          </cell>
          <cell r="O722">
            <v>335336</v>
          </cell>
          <cell r="P722">
            <v>335336</v>
          </cell>
        </row>
        <row r="723">
          <cell r="G723">
            <v>933806485</v>
          </cell>
          <cell r="J723">
            <v>488884.9</v>
          </cell>
          <cell r="K723">
            <v>52889</v>
          </cell>
          <cell r="L723">
            <v>43599.1</v>
          </cell>
          <cell r="M723">
            <v>0</v>
          </cell>
          <cell r="N723">
            <v>0</v>
          </cell>
          <cell r="O723">
            <v>479595</v>
          </cell>
          <cell r="P723">
            <v>479595</v>
          </cell>
        </row>
        <row r="724">
          <cell r="G724">
            <v>933806487</v>
          </cell>
          <cell r="J724">
            <v>240524.31</v>
          </cell>
          <cell r="K724">
            <v>36302</v>
          </cell>
          <cell r="L724">
            <v>20422.689999999999</v>
          </cell>
          <cell r="M724">
            <v>0</v>
          </cell>
          <cell r="N724">
            <v>0</v>
          </cell>
          <cell r="O724">
            <v>224645</v>
          </cell>
          <cell r="P724">
            <v>224645</v>
          </cell>
        </row>
        <row r="725">
          <cell r="G725">
            <v>933806490</v>
          </cell>
          <cell r="J725">
            <v>475302.44999999995</v>
          </cell>
          <cell r="K725">
            <v>59354</v>
          </cell>
          <cell r="L725">
            <v>41594.550000000003</v>
          </cell>
          <cell r="M725">
            <v>0</v>
          </cell>
          <cell r="N725">
            <v>0</v>
          </cell>
          <cell r="O725">
            <v>457543</v>
          </cell>
          <cell r="P725">
            <v>457543</v>
          </cell>
        </row>
        <row r="726">
          <cell r="G726">
            <v>933806541</v>
          </cell>
          <cell r="J726">
            <v>365000.5</v>
          </cell>
          <cell r="K726">
            <v>47985</v>
          </cell>
          <cell r="L726">
            <v>31701.5</v>
          </cell>
          <cell r="M726">
            <v>0</v>
          </cell>
          <cell r="N726">
            <v>0</v>
          </cell>
          <cell r="O726">
            <v>348717</v>
          </cell>
          <cell r="P726">
            <v>348717</v>
          </cell>
        </row>
        <row r="727">
          <cell r="G727">
            <v>933806706</v>
          </cell>
          <cell r="J727">
            <v>319581.64</v>
          </cell>
          <cell r="K727">
            <v>31405</v>
          </cell>
          <cell r="L727">
            <v>28817.360000000001</v>
          </cell>
          <cell r="M727">
            <v>0</v>
          </cell>
          <cell r="N727">
            <v>0</v>
          </cell>
          <cell r="O727">
            <v>316994</v>
          </cell>
          <cell r="P727">
            <v>316994</v>
          </cell>
        </row>
        <row r="728">
          <cell r="G728">
            <v>933806712</v>
          </cell>
          <cell r="J728">
            <v>277540</v>
          </cell>
          <cell r="K728">
            <v>52846</v>
          </cell>
          <cell r="L728">
            <v>22469</v>
          </cell>
          <cell r="M728">
            <v>0</v>
          </cell>
          <cell r="N728">
            <v>0</v>
          </cell>
          <cell r="O728">
            <v>247163</v>
          </cell>
          <cell r="P728">
            <v>247163</v>
          </cell>
        </row>
        <row r="729">
          <cell r="G729">
            <v>933806741</v>
          </cell>
          <cell r="J729">
            <v>657171.72</v>
          </cell>
          <cell r="K729">
            <v>95181</v>
          </cell>
          <cell r="L729">
            <v>56199.28</v>
          </cell>
          <cell r="M729">
            <v>0</v>
          </cell>
          <cell r="N729">
            <v>0</v>
          </cell>
          <cell r="O729">
            <v>618190</v>
          </cell>
          <cell r="P729">
            <v>618190</v>
          </cell>
        </row>
        <row r="730">
          <cell r="G730">
            <v>933806745</v>
          </cell>
          <cell r="J730">
            <v>600515.1399999999</v>
          </cell>
          <cell r="K730">
            <v>62215</v>
          </cell>
          <cell r="L730">
            <v>53829.86</v>
          </cell>
          <cell r="M730">
            <v>0</v>
          </cell>
          <cell r="N730">
            <v>0</v>
          </cell>
          <cell r="O730">
            <v>592130</v>
          </cell>
          <cell r="P730">
            <v>592130</v>
          </cell>
        </row>
        <row r="731">
          <cell r="G731">
            <v>933806746</v>
          </cell>
          <cell r="J731">
            <v>323114.08999999997</v>
          </cell>
          <cell r="K731">
            <v>35807</v>
          </cell>
          <cell r="L731">
            <v>28730.91</v>
          </cell>
          <cell r="M731">
            <v>0</v>
          </cell>
          <cell r="N731">
            <v>0</v>
          </cell>
          <cell r="O731">
            <v>316038</v>
          </cell>
          <cell r="P731">
            <v>316038</v>
          </cell>
        </row>
        <row r="732">
          <cell r="G732">
            <v>933806754</v>
          </cell>
          <cell r="J732">
            <v>453119.22000000003</v>
          </cell>
          <cell r="K732">
            <v>42222</v>
          </cell>
          <cell r="L732">
            <v>41089.78</v>
          </cell>
          <cell r="M732">
            <v>0</v>
          </cell>
          <cell r="N732">
            <v>0</v>
          </cell>
          <cell r="O732">
            <v>451987</v>
          </cell>
          <cell r="P732">
            <v>451987</v>
          </cell>
        </row>
        <row r="733">
          <cell r="G733">
            <v>933806813</v>
          </cell>
          <cell r="J733">
            <v>481425.17</v>
          </cell>
          <cell r="K733">
            <v>79364</v>
          </cell>
          <cell r="L733">
            <v>40205.83</v>
          </cell>
          <cell r="M733">
            <v>0</v>
          </cell>
          <cell r="N733">
            <v>0</v>
          </cell>
          <cell r="O733">
            <v>442267</v>
          </cell>
          <cell r="P733">
            <v>442267</v>
          </cell>
        </row>
        <row r="734">
          <cell r="G734">
            <v>933806815</v>
          </cell>
          <cell r="J734">
            <v>409991.08</v>
          </cell>
          <cell r="K734">
            <v>43626</v>
          </cell>
          <cell r="L734">
            <v>36636.92</v>
          </cell>
          <cell r="M734">
            <v>0</v>
          </cell>
          <cell r="N734">
            <v>0</v>
          </cell>
          <cell r="O734">
            <v>403002</v>
          </cell>
          <cell r="P734">
            <v>403002</v>
          </cell>
        </row>
        <row r="735">
          <cell r="G735">
            <v>933806878</v>
          </cell>
          <cell r="J735">
            <v>409938.17</v>
          </cell>
          <cell r="K735">
            <v>154554.54</v>
          </cell>
          <cell r="L735">
            <v>25538.37</v>
          </cell>
          <cell r="M735">
            <v>0</v>
          </cell>
          <cell r="N735">
            <v>0</v>
          </cell>
          <cell r="O735">
            <v>280922</v>
          </cell>
          <cell r="P735">
            <v>280922</v>
          </cell>
        </row>
        <row r="736">
          <cell r="G736">
            <v>933806947</v>
          </cell>
          <cell r="J736">
            <v>196437.36</v>
          </cell>
          <cell r="K736">
            <v>19842</v>
          </cell>
          <cell r="L736">
            <v>17659.64</v>
          </cell>
          <cell r="M736">
            <v>0</v>
          </cell>
          <cell r="N736">
            <v>0</v>
          </cell>
          <cell r="O736">
            <v>194255</v>
          </cell>
          <cell r="P736">
            <v>194255</v>
          </cell>
        </row>
        <row r="737">
          <cell r="G737">
            <v>933806948</v>
          </cell>
          <cell r="J737">
            <v>245823.27</v>
          </cell>
          <cell r="K737">
            <v>29812</v>
          </cell>
          <cell r="L737">
            <v>21600.73</v>
          </cell>
          <cell r="M737">
            <v>0</v>
          </cell>
          <cell r="N737">
            <v>0</v>
          </cell>
          <cell r="O737">
            <v>237612</v>
          </cell>
          <cell r="P737">
            <v>237612</v>
          </cell>
        </row>
        <row r="738">
          <cell r="G738">
            <v>938480966</v>
          </cell>
          <cell r="J738">
            <v>94966</v>
          </cell>
          <cell r="K738">
            <v>9027</v>
          </cell>
          <cell r="L738">
            <v>8594</v>
          </cell>
          <cell r="M738">
            <v>0</v>
          </cell>
          <cell r="N738">
            <v>0</v>
          </cell>
          <cell r="O738">
            <v>94533</v>
          </cell>
          <cell r="P738">
            <v>94533</v>
          </cell>
        </row>
        <row r="739">
          <cell r="G739">
            <v>938508133</v>
          </cell>
          <cell r="J739">
            <v>264447.31</v>
          </cell>
          <cell r="K739">
            <v>29326</v>
          </cell>
          <cell r="L739">
            <v>23511.69</v>
          </cell>
          <cell r="M739">
            <v>0</v>
          </cell>
          <cell r="N739">
            <v>0</v>
          </cell>
          <cell r="O739">
            <v>258633</v>
          </cell>
          <cell r="P739">
            <v>258633</v>
          </cell>
        </row>
        <row r="740">
          <cell r="G740">
            <v>938805037</v>
          </cell>
          <cell r="J740">
            <v>380709</v>
          </cell>
          <cell r="K740">
            <v>380709</v>
          </cell>
          <cell r="L740">
            <v>0</v>
          </cell>
          <cell r="M740">
            <v>0</v>
          </cell>
          <cell r="N740">
            <v>-2</v>
          </cell>
          <cell r="O740">
            <v>0</v>
          </cell>
          <cell r="P740">
            <v>-2</v>
          </cell>
        </row>
        <row r="741">
          <cell r="G741">
            <v>938805125</v>
          </cell>
          <cell r="J741">
            <v>377058.82</v>
          </cell>
          <cell r="K741">
            <v>226672</v>
          </cell>
          <cell r="L741">
            <v>15039.18</v>
          </cell>
          <cell r="M741">
            <v>0</v>
          </cell>
          <cell r="N741">
            <v>0</v>
          </cell>
          <cell r="O741">
            <v>165426</v>
          </cell>
          <cell r="P741">
            <v>165426</v>
          </cell>
        </row>
        <row r="742">
          <cell r="G742">
            <v>938805178</v>
          </cell>
          <cell r="J742">
            <v>417971.72000000003</v>
          </cell>
          <cell r="K742">
            <v>298291.27</v>
          </cell>
          <cell r="L742">
            <v>11968.55</v>
          </cell>
          <cell r="M742">
            <v>0</v>
          </cell>
          <cell r="N742">
            <v>0</v>
          </cell>
          <cell r="O742">
            <v>131649</v>
          </cell>
          <cell r="P742">
            <v>131649</v>
          </cell>
        </row>
        <row r="743">
          <cell r="G743">
            <v>938805307</v>
          </cell>
          <cell r="J743">
            <v>253119.18</v>
          </cell>
          <cell r="K743">
            <v>31429</v>
          </cell>
          <cell r="L743">
            <v>22168.82</v>
          </cell>
          <cell r="M743">
            <v>0</v>
          </cell>
          <cell r="N743">
            <v>0</v>
          </cell>
          <cell r="O743">
            <v>243859</v>
          </cell>
          <cell r="P743">
            <v>243859</v>
          </cell>
        </row>
        <row r="744">
          <cell r="G744">
            <v>938805370</v>
          </cell>
          <cell r="J744">
            <v>424082.88</v>
          </cell>
          <cell r="K744">
            <v>74203</v>
          </cell>
          <cell r="L744">
            <v>34988.120000000003</v>
          </cell>
          <cell r="M744">
            <v>0</v>
          </cell>
          <cell r="N744">
            <v>0</v>
          </cell>
          <cell r="O744">
            <v>384868</v>
          </cell>
          <cell r="P744">
            <v>384868</v>
          </cell>
        </row>
        <row r="745">
          <cell r="G745">
            <v>938805382</v>
          </cell>
          <cell r="J745">
            <v>539356.09</v>
          </cell>
          <cell r="K745">
            <v>50464</v>
          </cell>
          <cell r="L745">
            <v>48888.91</v>
          </cell>
          <cell r="M745">
            <v>0</v>
          </cell>
          <cell r="N745">
            <v>0</v>
          </cell>
          <cell r="O745">
            <v>537781</v>
          </cell>
          <cell r="P745">
            <v>537781</v>
          </cell>
        </row>
        <row r="746">
          <cell r="G746">
            <v>938805389</v>
          </cell>
          <cell r="J746">
            <v>354301.9</v>
          </cell>
          <cell r="K746">
            <v>35731</v>
          </cell>
          <cell r="L746">
            <v>31857.1</v>
          </cell>
          <cell r="M746">
            <v>0</v>
          </cell>
          <cell r="N746">
            <v>0</v>
          </cell>
          <cell r="O746">
            <v>350428</v>
          </cell>
          <cell r="P746">
            <v>350428</v>
          </cell>
        </row>
        <row r="747">
          <cell r="G747">
            <v>938805421</v>
          </cell>
          <cell r="J747">
            <v>44545</v>
          </cell>
          <cell r="K747">
            <v>0</v>
          </cell>
          <cell r="L747">
            <v>4455</v>
          </cell>
          <cell r="M747">
            <v>0</v>
          </cell>
          <cell r="N747">
            <v>0</v>
          </cell>
          <cell r="O747">
            <v>49000</v>
          </cell>
          <cell r="P747">
            <v>49000</v>
          </cell>
        </row>
        <row r="748">
          <cell r="G748">
            <v>938805693</v>
          </cell>
          <cell r="J748">
            <v>515885.36</v>
          </cell>
          <cell r="K748">
            <v>54838</v>
          </cell>
          <cell r="L748">
            <v>46104.639999999999</v>
          </cell>
          <cell r="M748">
            <v>0</v>
          </cell>
          <cell r="N748">
            <v>0</v>
          </cell>
          <cell r="O748">
            <v>507152</v>
          </cell>
          <cell r="P748">
            <v>507152</v>
          </cell>
        </row>
        <row r="749">
          <cell r="G749">
            <v>938805985</v>
          </cell>
          <cell r="J749">
            <v>420712.54</v>
          </cell>
          <cell r="K749">
            <v>43870</v>
          </cell>
          <cell r="L749">
            <v>37684.46</v>
          </cell>
          <cell r="M749">
            <v>0</v>
          </cell>
          <cell r="N749">
            <v>0</v>
          </cell>
          <cell r="O749">
            <v>414527</v>
          </cell>
          <cell r="P749">
            <v>414527</v>
          </cell>
        </row>
        <row r="750">
          <cell r="G750">
            <v>938806120</v>
          </cell>
          <cell r="J750">
            <v>155003.09</v>
          </cell>
          <cell r="K750">
            <v>14671</v>
          </cell>
          <cell r="L750">
            <v>14032.91</v>
          </cell>
          <cell r="M750">
            <v>0</v>
          </cell>
          <cell r="N750">
            <v>0</v>
          </cell>
          <cell r="O750">
            <v>154365</v>
          </cell>
          <cell r="P750">
            <v>154365</v>
          </cell>
        </row>
        <row r="751">
          <cell r="G751">
            <v>938806132</v>
          </cell>
          <cell r="J751">
            <v>296929.36</v>
          </cell>
          <cell r="K751">
            <v>30808</v>
          </cell>
          <cell r="L751">
            <v>26612.639999999999</v>
          </cell>
          <cell r="M751">
            <v>0</v>
          </cell>
          <cell r="N751">
            <v>0</v>
          </cell>
          <cell r="O751">
            <v>292734</v>
          </cell>
          <cell r="P751">
            <v>292734</v>
          </cell>
        </row>
        <row r="752">
          <cell r="G752">
            <v>938806183</v>
          </cell>
          <cell r="J752">
            <v>535093.36</v>
          </cell>
          <cell r="K752">
            <v>49360</v>
          </cell>
          <cell r="L752">
            <v>48573.64</v>
          </cell>
          <cell r="M752">
            <v>0</v>
          </cell>
          <cell r="N752">
            <v>0</v>
          </cell>
          <cell r="O752">
            <v>534307</v>
          </cell>
          <cell r="P752">
            <v>534307</v>
          </cell>
        </row>
        <row r="753">
          <cell r="G753">
            <v>938806275</v>
          </cell>
          <cell r="J753">
            <v>209580</v>
          </cell>
          <cell r="K753">
            <v>22946</v>
          </cell>
          <cell r="L753">
            <v>18663</v>
          </cell>
          <cell r="M753">
            <v>0</v>
          </cell>
          <cell r="N753">
            <v>0</v>
          </cell>
          <cell r="O753">
            <v>205297</v>
          </cell>
          <cell r="P753">
            <v>205297</v>
          </cell>
        </row>
        <row r="754">
          <cell r="G754">
            <v>938806341</v>
          </cell>
          <cell r="J754">
            <v>293563</v>
          </cell>
          <cell r="K754">
            <v>26901</v>
          </cell>
          <cell r="L754">
            <v>26666</v>
          </cell>
          <cell r="M754">
            <v>0</v>
          </cell>
          <cell r="N754">
            <v>0</v>
          </cell>
          <cell r="O754">
            <v>293328</v>
          </cell>
          <cell r="P754">
            <v>293328</v>
          </cell>
        </row>
        <row r="755">
          <cell r="G755">
            <v>938806397</v>
          </cell>
          <cell r="J755">
            <v>166997.1</v>
          </cell>
          <cell r="K755">
            <v>15030</v>
          </cell>
          <cell r="L755">
            <v>15196.9</v>
          </cell>
          <cell r="M755">
            <v>0</v>
          </cell>
          <cell r="N755">
            <v>0</v>
          </cell>
          <cell r="O755">
            <v>167164</v>
          </cell>
          <cell r="P755">
            <v>167164</v>
          </cell>
        </row>
        <row r="756">
          <cell r="G756">
            <v>938806479</v>
          </cell>
          <cell r="J756">
            <v>611372.35999999987</v>
          </cell>
          <cell r="K756">
            <v>82411</v>
          </cell>
          <cell r="L756">
            <v>52896.639999999999</v>
          </cell>
          <cell r="M756">
            <v>0</v>
          </cell>
          <cell r="N756">
            <v>0</v>
          </cell>
          <cell r="O756">
            <v>581858</v>
          </cell>
          <cell r="P756">
            <v>581858</v>
          </cell>
        </row>
        <row r="757">
          <cell r="G757">
            <v>938806507</v>
          </cell>
          <cell r="J757">
            <v>76745.91</v>
          </cell>
          <cell r="K757">
            <v>19159</v>
          </cell>
          <cell r="L757">
            <v>5759.09</v>
          </cell>
          <cell r="M757">
            <v>0</v>
          </cell>
          <cell r="N757">
            <v>0</v>
          </cell>
          <cell r="O757">
            <v>63346</v>
          </cell>
          <cell r="P757">
            <v>63346</v>
          </cell>
        </row>
        <row r="758">
          <cell r="G758">
            <v>938806728</v>
          </cell>
          <cell r="J758">
            <v>292375</v>
          </cell>
          <cell r="K758">
            <v>27034</v>
          </cell>
          <cell r="L758">
            <v>26534</v>
          </cell>
          <cell r="M758">
            <v>0</v>
          </cell>
          <cell r="N758">
            <v>0</v>
          </cell>
          <cell r="O758">
            <v>291875</v>
          </cell>
          <cell r="P758">
            <v>291875</v>
          </cell>
        </row>
        <row r="759">
          <cell r="G759">
            <v>938806940</v>
          </cell>
          <cell r="J759">
            <v>188806.27</v>
          </cell>
          <cell r="K759">
            <v>18194</v>
          </cell>
          <cell r="L759">
            <v>17061.73</v>
          </cell>
          <cell r="M759">
            <v>0</v>
          </cell>
          <cell r="N759">
            <v>0</v>
          </cell>
          <cell r="O759">
            <v>187674</v>
          </cell>
          <cell r="P759">
            <v>187674</v>
          </cell>
        </row>
        <row r="760">
          <cell r="G760">
            <v>938807025</v>
          </cell>
          <cell r="J760">
            <v>179880.97999999998</v>
          </cell>
          <cell r="K760">
            <v>17150</v>
          </cell>
          <cell r="L760">
            <v>16273.02</v>
          </cell>
          <cell r="M760">
            <v>0</v>
          </cell>
          <cell r="N760">
            <v>0</v>
          </cell>
          <cell r="O760">
            <v>179004</v>
          </cell>
          <cell r="P760">
            <v>179004</v>
          </cell>
        </row>
        <row r="761">
          <cell r="G761">
            <v>938807043</v>
          </cell>
          <cell r="J761">
            <v>633914.53999999992</v>
          </cell>
          <cell r="K761">
            <v>75551</v>
          </cell>
          <cell r="L761">
            <v>55836.46</v>
          </cell>
          <cell r="M761">
            <v>0</v>
          </cell>
          <cell r="N761">
            <v>0</v>
          </cell>
          <cell r="O761">
            <v>614200</v>
          </cell>
          <cell r="P761">
            <v>614200</v>
          </cell>
        </row>
        <row r="762">
          <cell r="G762">
            <v>938807058</v>
          </cell>
          <cell r="J762">
            <v>292976.36</v>
          </cell>
          <cell r="K762">
            <v>45347</v>
          </cell>
          <cell r="L762">
            <v>24762.639999999999</v>
          </cell>
          <cell r="M762">
            <v>0</v>
          </cell>
          <cell r="N762">
            <v>0</v>
          </cell>
          <cell r="O762">
            <v>272392</v>
          </cell>
          <cell r="P762">
            <v>272392</v>
          </cell>
        </row>
        <row r="763">
          <cell r="G763">
            <v>938807194</v>
          </cell>
          <cell r="J763">
            <v>143429</v>
          </cell>
          <cell r="K763">
            <v>13149</v>
          </cell>
          <cell r="L763">
            <v>13028</v>
          </cell>
          <cell r="M763">
            <v>0</v>
          </cell>
          <cell r="N763">
            <v>0</v>
          </cell>
          <cell r="O763">
            <v>143308</v>
          </cell>
          <cell r="P763">
            <v>143308</v>
          </cell>
        </row>
        <row r="764">
          <cell r="G764">
            <v>938807246</v>
          </cell>
          <cell r="J764">
            <v>46548</v>
          </cell>
          <cell r="K764">
            <v>4189</v>
          </cell>
          <cell r="L764">
            <v>4236</v>
          </cell>
          <cell r="M764">
            <v>0</v>
          </cell>
          <cell r="N764">
            <v>0</v>
          </cell>
          <cell r="O764">
            <v>46595</v>
          </cell>
          <cell r="P764">
            <v>46595</v>
          </cell>
        </row>
        <row r="765">
          <cell r="G765">
            <v>938807539</v>
          </cell>
          <cell r="J765">
            <v>602761.53999999992</v>
          </cell>
          <cell r="K765">
            <v>196148.18</v>
          </cell>
          <cell r="L765">
            <v>40661.64</v>
          </cell>
          <cell r="M765">
            <v>0</v>
          </cell>
          <cell r="N765">
            <v>0</v>
          </cell>
          <cell r="O765">
            <v>447275</v>
          </cell>
          <cell r="P765">
            <v>447275</v>
          </cell>
        </row>
        <row r="766">
          <cell r="G766">
            <v>938807563</v>
          </cell>
          <cell r="J766">
            <v>88116</v>
          </cell>
          <cell r="K766">
            <v>8171</v>
          </cell>
          <cell r="L766">
            <v>7995</v>
          </cell>
          <cell r="M766">
            <v>0</v>
          </cell>
          <cell r="N766">
            <v>0</v>
          </cell>
          <cell r="O766">
            <v>87940</v>
          </cell>
          <cell r="P766">
            <v>87940</v>
          </cell>
        </row>
        <row r="767">
          <cell r="G767">
            <v>938807640</v>
          </cell>
          <cell r="J767">
            <v>320016.09000000003</v>
          </cell>
          <cell r="K767">
            <v>29042</v>
          </cell>
          <cell r="L767">
            <v>29097.91</v>
          </cell>
          <cell r="M767">
            <v>0</v>
          </cell>
          <cell r="N767">
            <v>0</v>
          </cell>
          <cell r="O767">
            <v>320072</v>
          </cell>
          <cell r="P767">
            <v>320072</v>
          </cell>
        </row>
        <row r="768">
          <cell r="G768">
            <v>938807904</v>
          </cell>
          <cell r="J768">
            <v>297240</v>
          </cell>
          <cell r="K768">
            <v>62788</v>
          </cell>
          <cell r="L768">
            <v>23445</v>
          </cell>
          <cell r="M768">
            <v>0</v>
          </cell>
          <cell r="N768">
            <v>0</v>
          </cell>
          <cell r="O768">
            <v>257897</v>
          </cell>
          <cell r="P768">
            <v>257897</v>
          </cell>
        </row>
        <row r="769">
          <cell r="G769">
            <v>938807927</v>
          </cell>
          <cell r="J769">
            <v>100043.5</v>
          </cell>
          <cell r="K769">
            <v>9004</v>
          </cell>
          <cell r="L769">
            <v>9103.5</v>
          </cell>
          <cell r="M769">
            <v>0</v>
          </cell>
          <cell r="N769">
            <v>0</v>
          </cell>
          <cell r="O769">
            <v>100143</v>
          </cell>
          <cell r="P769">
            <v>100143</v>
          </cell>
        </row>
        <row r="770">
          <cell r="G770">
            <v>938808133</v>
          </cell>
          <cell r="J770">
            <v>44545</v>
          </cell>
          <cell r="K770">
            <v>0</v>
          </cell>
          <cell r="L770">
            <v>4455</v>
          </cell>
          <cell r="M770">
            <v>0</v>
          </cell>
          <cell r="N770">
            <v>0</v>
          </cell>
          <cell r="O770">
            <v>49000</v>
          </cell>
          <cell r="P770">
            <v>49000</v>
          </cell>
        </row>
        <row r="771">
          <cell r="G771">
            <v>938808157</v>
          </cell>
          <cell r="J771">
            <v>564152.81999999995</v>
          </cell>
          <cell r="K771">
            <v>58942</v>
          </cell>
          <cell r="L771">
            <v>50521.18</v>
          </cell>
          <cell r="M771">
            <v>0</v>
          </cell>
          <cell r="N771">
            <v>0</v>
          </cell>
          <cell r="O771">
            <v>555732</v>
          </cell>
          <cell r="P771">
            <v>555732</v>
          </cell>
        </row>
        <row r="772">
          <cell r="G772">
            <v>938808251</v>
          </cell>
          <cell r="J772">
            <v>253058.18</v>
          </cell>
          <cell r="K772">
            <v>24217</v>
          </cell>
          <cell r="L772">
            <v>22883.82</v>
          </cell>
          <cell r="M772">
            <v>0</v>
          </cell>
          <cell r="N772">
            <v>0</v>
          </cell>
          <cell r="O772">
            <v>251725</v>
          </cell>
          <cell r="P772">
            <v>251725</v>
          </cell>
        </row>
        <row r="773">
          <cell r="G773">
            <v>938808263</v>
          </cell>
          <cell r="J773">
            <v>176421</v>
          </cell>
          <cell r="K773">
            <v>15878</v>
          </cell>
          <cell r="L773">
            <v>16054</v>
          </cell>
          <cell r="M773">
            <v>0</v>
          </cell>
          <cell r="N773">
            <v>0</v>
          </cell>
          <cell r="O773">
            <v>176597</v>
          </cell>
          <cell r="P773">
            <v>176597</v>
          </cell>
        </row>
        <row r="774">
          <cell r="G774">
            <v>938808395</v>
          </cell>
          <cell r="J774">
            <v>220633.36</v>
          </cell>
          <cell r="K774">
            <v>21058</v>
          </cell>
          <cell r="L774">
            <v>19957.64</v>
          </cell>
          <cell r="M774">
            <v>0</v>
          </cell>
          <cell r="N774">
            <v>0</v>
          </cell>
          <cell r="O774">
            <v>219533</v>
          </cell>
          <cell r="P774">
            <v>219533</v>
          </cell>
        </row>
        <row r="775">
          <cell r="G775">
            <v>938808413</v>
          </cell>
          <cell r="J775">
            <v>352101.9</v>
          </cell>
          <cell r="K775">
            <v>41059</v>
          </cell>
          <cell r="L775">
            <v>31104.1</v>
          </cell>
          <cell r="M775">
            <v>0</v>
          </cell>
          <cell r="N775">
            <v>0</v>
          </cell>
          <cell r="O775">
            <v>342147</v>
          </cell>
          <cell r="P775">
            <v>342147</v>
          </cell>
        </row>
        <row r="776">
          <cell r="G776">
            <v>938808502</v>
          </cell>
          <cell r="J776">
            <v>44544.9</v>
          </cell>
          <cell r="K776">
            <v>0</v>
          </cell>
          <cell r="L776">
            <v>4454.1000000000004</v>
          </cell>
          <cell r="M776">
            <v>0</v>
          </cell>
          <cell r="N776">
            <v>0</v>
          </cell>
          <cell r="O776">
            <v>48999</v>
          </cell>
          <cell r="P776">
            <v>48999</v>
          </cell>
        </row>
        <row r="777">
          <cell r="G777">
            <v>938808511</v>
          </cell>
          <cell r="J777">
            <v>580942.99</v>
          </cell>
          <cell r="K777">
            <v>66940</v>
          </cell>
          <cell r="L777">
            <v>51400.01</v>
          </cell>
          <cell r="M777">
            <v>0</v>
          </cell>
          <cell r="N777">
            <v>0</v>
          </cell>
          <cell r="O777">
            <v>565403</v>
          </cell>
          <cell r="P777">
            <v>565403</v>
          </cell>
        </row>
        <row r="778">
          <cell r="G778">
            <v>938808570</v>
          </cell>
          <cell r="J778">
            <v>44545</v>
          </cell>
          <cell r="K778">
            <v>0</v>
          </cell>
          <cell r="L778">
            <v>4455</v>
          </cell>
          <cell r="M778">
            <v>0</v>
          </cell>
          <cell r="N778">
            <v>0</v>
          </cell>
          <cell r="O778">
            <v>49000</v>
          </cell>
          <cell r="P778">
            <v>49000</v>
          </cell>
        </row>
        <row r="779">
          <cell r="G779">
            <v>938808598</v>
          </cell>
          <cell r="J779">
            <v>170913</v>
          </cell>
          <cell r="K779">
            <v>33881</v>
          </cell>
          <cell r="L779">
            <v>13703</v>
          </cell>
          <cell r="M779">
            <v>0</v>
          </cell>
          <cell r="N779">
            <v>0</v>
          </cell>
          <cell r="O779">
            <v>150735</v>
          </cell>
          <cell r="P779">
            <v>150735</v>
          </cell>
        </row>
        <row r="780">
          <cell r="G780">
            <v>938808621</v>
          </cell>
          <cell r="J780">
            <v>543410</v>
          </cell>
          <cell r="K780">
            <v>66204</v>
          </cell>
          <cell r="L780">
            <v>47721</v>
          </cell>
          <cell r="M780">
            <v>0</v>
          </cell>
          <cell r="N780">
            <v>0</v>
          </cell>
          <cell r="O780">
            <v>524927</v>
          </cell>
          <cell r="P780">
            <v>524927</v>
          </cell>
        </row>
        <row r="781">
          <cell r="G781">
            <v>938808650</v>
          </cell>
          <cell r="J781">
            <v>317515.36</v>
          </cell>
          <cell r="K781">
            <v>31940</v>
          </cell>
          <cell r="L781">
            <v>28557.64</v>
          </cell>
          <cell r="M781">
            <v>0</v>
          </cell>
          <cell r="N781">
            <v>0</v>
          </cell>
          <cell r="O781">
            <v>314133</v>
          </cell>
          <cell r="P781">
            <v>314133</v>
          </cell>
        </row>
        <row r="782">
          <cell r="G782">
            <v>938808904</v>
          </cell>
          <cell r="J782">
            <v>658056.94999999995</v>
          </cell>
          <cell r="K782">
            <v>61628</v>
          </cell>
          <cell r="L782">
            <v>59643.05</v>
          </cell>
          <cell r="M782">
            <v>0</v>
          </cell>
          <cell r="N782">
            <v>0</v>
          </cell>
          <cell r="O782">
            <v>656072</v>
          </cell>
          <cell r="P782">
            <v>656072</v>
          </cell>
        </row>
        <row r="783">
          <cell r="G783">
            <v>938809127</v>
          </cell>
          <cell r="J783">
            <v>911782.58</v>
          </cell>
          <cell r="K783">
            <v>99117</v>
          </cell>
          <cell r="L783">
            <v>81266.42</v>
          </cell>
          <cell r="M783">
            <v>0</v>
          </cell>
          <cell r="N783">
            <v>0</v>
          </cell>
          <cell r="O783">
            <v>893932</v>
          </cell>
          <cell r="P783">
            <v>893932</v>
          </cell>
        </row>
        <row r="784">
          <cell r="G784">
            <v>938809128</v>
          </cell>
          <cell r="J784">
            <v>1351745.6099999999</v>
          </cell>
          <cell r="K784">
            <v>539858.44999999995</v>
          </cell>
          <cell r="L784">
            <v>81188.84</v>
          </cell>
          <cell r="M784">
            <v>0</v>
          </cell>
          <cell r="N784">
            <v>0</v>
          </cell>
          <cell r="O784">
            <v>893076</v>
          </cell>
          <cell r="P784">
            <v>893076</v>
          </cell>
        </row>
        <row r="785">
          <cell r="G785">
            <v>938809132</v>
          </cell>
          <cell r="J785">
            <v>206947.82</v>
          </cell>
          <cell r="K785">
            <v>18866</v>
          </cell>
          <cell r="L785">
            <v>18808.18</v>
          </cell>
          <cell r="M785">
            <v>0</v>
          </cell>
          <cell r="N785">
            <v>0</v>
          </cell>
          <cell r="O785">
            <v>206890</v>
          </cell>
          <cell r="P785">
            <v>206890</v>
          </cell>
        </row>
        <row r="786">
          <cell r="G786">
            <v>938809152</v>
          </cell>
          <cell r="J786">
            <v>93908</v>
          </cell>
          <cell r="K786">
            <v>8452</v>
          </cell>
          <cell r="L786">
            <v>8546</v>
          </cell>
          <cell r="M786">
            <v>0</v>
          </cell>
          <cell r="N786">
            <v>-24683</v>
          </cell>
          <cell r="O786">
            <v>69319</v>
          </cell>
          <cell r="P786">
            <v>69319</v>
          </cell>
        </row>
        <row r="787">
          <cell r="G787">
            <v>938809154</v>
          </cell>
          <cell r="J787">
            <v>209046.82</v>
          </cell>
          <cell r="K787">
            <v>54850</v>
          </cell>
          <cell r="L787">
            <v>15420.18</v>
          </cell>
          <cell r="M787">
            <v>0</v>
          </cell>
          <cell r="N787">
            <v>0</v>
          </cell>
          <cell r="O787">
            <v>169617</v>
          </cell>
          <cell r="P787">
            <v>169617</v>
          </cell>
        </row>
        <row r="788">
          <cell r="G788">
            <v>938809171</v>
          </cell>
          <cell r="J788">
            <v>658369.17999999993</v>
          </cell>
          <cell r="K788">
            <v>365837.18</v>
          </cell>
          <cell r="L788">
            <v>29253</v>
          </cell>
          <cell r="M788">
            <v>0</v>
          </cell>
          <cell r="N788">
            <v>0</v>
          </cell>
          <cell r="O788">
            <v>321785</v>
          </cell>
          <cell r="P788">
            <v>321785</v>
          </cell>
        </row>
        <row r="789">
          <cell r="G789">
            <v>938809209</v>
          </cell>
          <cell r="J789">
            <v>66139</v>
          </cell>
          <cell r="K789">
            <v>6433</v>
          </cell>
          <cell r="L789">
            <v>5971</v>
          </cell>
          <cell r="M789">
            <v>0</v>
          </cell>
          <cell r="N789">
            <v>0</v>
          </cell>
          <cell r="O789">
            <v>65677</v>
          </cell>
          <cell r="P789">
            <v>65677</v>
          </cell>
        </row>
        <row r="790">
          <cell r="G790">
            <v>938809254</v>
          </cell>
          <cell r="J790">
            <v>63780</v>
          </cell>
          <cell r="K790">
            <v>8143</v>
          </cell>
          <cell r="L790">
            <v>5564</v>
          </cell>
          <cell r="M790">
            <v>0</v>
          </cell>
          <cell r="N790">
            <v>0</v>
          </cell>
          <cell r="O790">
            <v>61201</v>
          </cell>
          <cell r="P790">
            <v>61201</v>
          </cell>
        </row>
        <row r="791">
          <cell r="G791">
            <v>938809285</v>
          </cell>
          <cell r="J791">
            <v>276646.5</v>
          </cell>
          <cell r="K791">
            <v>31385</v>
          </cell>
          <cell r="L791">
            <v>24526.5</v>
          </cell>
          <cell r="M791">
            <v>0</v>
          </cell>
          <cell r="N791">
            <v>0</v>
          </cell>
          <cell r="O791">
            <v>269788</v>
          </cell>
          <cell r="P791">
            <v>269788</v>
          </cell>
        </row>
        <row r="792">
          <cell r="G792">
            <v>938809375</v>
          </cell>
          <cell r="J792">
            <v>374854.37</v>
          </cell>
          <cell r="K792">
            <v>41905</v>
          </cell>
          <cell r="L792">
            <v>33294.629999999997</v>
          </cell>
          <cell r="M792">
            <v>0</v>
          </cell>
          <cell r="N792">
            <v>0</v>
          </cell>
          <cell r="O792">
            <v>366244</v>
          </cell>
          <cell r="P792">
            <v>366244</v>
          </cell>
        </row>
        <row r="793">
          <cell r="G793">
            <v>938809530</v>
          </cell>
          <cell r="J793">
            <v>557143.81999999995</v>
          </cell>
          <cell r="K793">
            <v>53026</v>
          </cell>
          <cell r="L793">
            <v>50412.18</v>
          </cell>
          <cell r="M793">
            <v>0</v>
          </cell>
          <cell r="N793">
            <v>0</v>
          </cell>
          <cell r="O793">
            <v>554530</v>
          </cell>
          <cell r="P793">
            <v>554530</v>
          </cell>
        </row>
        <row r="794">
          <cell r="G794">
            <v>938809605</v>
          </cell>
          <cell r="J794">
            <v>283198.45999999996</v>
          </cell>
          <cell r="K794">
            <v>31254</v>
          </cell>
          <cell r="L794">
            <v>25194.54</v>
          </cell>
          <cell r="M794">
            <v>0</v>
          </cell>
          <cell r="N794">
            <v>0</v>
          </cell>
          <cell r="O794">
            <v>277139</v>
          </cell>
          <cell r="P794">
            <v>277139</v>
          </cell>
        </row>
        <row r="795">
          <cell r="G795">
            <v>938809638</v>
          </cell>
          <cell r="J795">
            <v>623962.9</v>
          </cell>
          <cell r="K795">
            <v>61922</v>
          </cell>
          <cell r="L795">
            <v>56204.1</v>
          </cell>
          <cell r="M795">
            <v>-1000</v>
          </cell>
          <cell r="N795">
            <v>0</v>
          </cell>
          <cell r="O795">
            <v>617245</v>
          </cell>
          <cell r="P795">
            <v>617245</v>
          </cell>
        </row>
        <row r="796">
          <cell r="G796">
            <v>938809663</v>
          </cell>
          <cell r="J796">
            <v>85598</v>
          </cell>
          <cell r="K796">
            <v>7704</v>
          </cell>
          <cell r="L796">
            <v>7789</v>
          </cell>
          <cell r="M796">
            <v>0</v>
          </cell>
          <cell r="N796">
            <v>0</v>
          </cell>
          <cell r="O796">
            <v>85683</v>
          </cell>
          <cell r="P796">
            <v>85683</v>
          </cell>
        </row>
        <row r="797">
          <cell r="G797">
            <v>938809664</v>
          </cell>
          <cell r="J797">
            <v>82364</v>
          </cell>
          <cell r="K797">
            <v>8374</v>
          </cell>
          <cell r="L797">
            <v>7399</v>
          </cell>
          <cell r="M797">
            <v>0</v>
          </cell>
          <cell r="N797">
            <v>0</v>
          </cell>
          <cell r="O797">
            <v>81389</v>
          </cell>
          <cell r="P797">
            <v>81389</v>
          </cell>
        </row>
        <row r="798">
          <cell r="G798">
            <v>938809764</v>
          </cell>
          <cell r="J798">
            <v>228717.18</v>
          </cell>
          <cell r="K798">
            <v>22506</v>
          </cell>
          <cell r="L798">
            <v>20620.82</v>
          </cell>
          <cell r="M798">
            <v>0</v>
          </cell>
          <cell r="N798">
            <v>0</v>
          </cell>
          <cell r="O798">
            <v>226832</v>
          </cell>
          <cell r="P798">
            <v>226832</v>
          </cell>
        </row>
        <row r="799">
          <cell r="G799">
            <v>938809815</v>
          </cell>
          <cell r="J799">
            <v>442037.28</v>
          </cell>
          <cell r="K799">
            <v>42426</v>
          </cell>
          <cell r="L799">
            <v>39960.720000000001</v>
          </cell>
          <cell r="M799">
            <v>0</v>
          </cell>
          <cell r="N799">
            <v>0</v>
          </cell>
          <cell r="O799">
            <v>439572</v>
          </cell>
          <cell r="P799">
            <v>439572</v>
          </cell>
        </row>
        <row r="800">
          <cell r="G800">
            <v>938809816</v>
          </cell>
          <cell r="J800">
            <v>44545</v>
          </cell>
          <cell r="K800">
            <v>0</v>
          </cell>
          <cell r="L800">
            <v>4455</v>
          </cell>
          <cell r="M800">
            <v>0</v>
          </cell>
          <cell r="N800">
            <v>0</v>
          </cell>
          <cell r="O800">
            <v>49000</v>
          </cell>
          <cell r="P800">
            <v>49000</v>
          </cell>
        </row>
        <row r="801">
          <cell r="G801">
            <v>938809854</v>
          </cell>
          <cell r="J801">
            <v>124752</v>
          </cell>
          <cell r="K801">
            <v>12669</v>
          </cell>
          <cell r="L801">
            <v>11208</v>
          </cell>
          <cell r="M801">
            <v>0</v>
          </cell>
          <cell r="N801">
            <v>0</v>
          </cell>
          <cell r="O801">
            <v>123291</v>
          </cell>
          <cell r="P801">
            <v>123291</v>
          </cell>
        </row>
        <row r="802">
          <cell r="G802">
            <v>938809862</v>
          </cell>
          <cell r="J802">
            <v>189570.36</v>
          </cell>
          <cell r="K802">
            <v>21145</v>
          </cell>
          <cell r="L802">
            <v>16842.64</v>
          </cell>
          <cell r="M802">
            <v>0</v>
          </cell>
          <cell r="N802">
            <v>0</v>
          </cell>
          <cell r="O802">
            <v>185268</v>
          </cell>
          <cell r="P802">
            <v>185268</v>
          </cell>
        </row>
        <row r="803">
          <cell r="G803">
            <v>938809923</v>
          </cell>
          <cell r="J803">
            <v>174422</v>
          </cell>
          <cell r="K803">
            <v>34315</v>
          </cell>
          <cell r="L803">
            <v>14011</v>
          </cell>
          <cell r="M803">
            <v>0</v>
          </cell>
          <cell r="N803">
            <v>0</v>
          </cell>
          <cell r="O803">
            <v>154118</v>
          </cell>
          <cell r="P803">
            <v>154118</v>
          </cell>
        </row>
        <row r="804">
          <cell r="G804">
            <v>938809934</v>
          </cell>
          <cell r="J804">
            <v>44545</v>
          </cell>
          <cell r="K804">
            <v>0</v>
          </cell>
          <cell r="L804">
            <v>4455</v>
          </cell>
          <cell r="M804">
            <v>0</v>
          </cell>
          <cell r="N804">
            <v>0</v>
          </cell>
          <cell r="O804">
            <v>49000</v>
          </cell>
          <cell r="P804">
            <v>49000</v>
          </cell>
        </row>
        <row r="805">
          <cell r="G805">
            <v>938809967</v>
          </cell>
          <cell r="J805">
            <v>259363.09</v>
          </cell>
          <cell r="K805">
            <v>23343</v>
          </cell>
          <cell r="L805">
            <v>23601.91</v>
          </cell>
          <cell r="M805">
            <v>0</v>
          </cell>
          <cell r="N805">
            <v>0</v>
          </cell>
          <cell r="O805">
            <v>259622</v>
          </cell>
          <cell r="P805">
            <v>259622</v>
          </cell>
        </row>
        <row r="806">
          <cell r="G806">
            <v>938845329</v>
          </cell>
          <cell r="J806">
            <v>861936.99999999988</v>
          </cell>
          <cell r="K806">
            <v>78535</v>
          </cell>
          <cell r="L806">
            <v>78340</v>
          </cell>
          <cell r="M806">
            <v>0</v>
          </cell>
          <cell r="N806">
            <v>0</v>
          </cell>
          <cell r="O806">
            <v>861742</v>
          </cell>
          <cell r="P806">
            <v>861742</v>
          </cell>
        </row>
        <row r="807">
          <cell r="G807">
            <v>938900256</v>
          </cell>
          <cell r="J807">
            <v>143233.16999999998</v>
          </cell>
          <cell r="K807">
            <v>12891</v>
          </cell>
          <cell r="L807">
            <v>13033.83</v>
          </cell>
          <cell r="M807">
            <v>0</v>
          </cell>
          <cell r="N807">
            <v>0</v>
          </cell>
          <cell r="O807">
            <v>143376</v>
          </cell>
          <cell r="P807">
            <v>143376</v>
          </cell>
        </row>
        <row r="808">
          <cell r="G808">
            <v>938901284</v>
          </cell>
          <cell r="J808">
            <v>44545</v>
          </cell>
          <cell r="K808">
            <v>0</v>
          </cell>
          <cell r="L808">
            <v>4455</v>
          </cell>
          <cell r="M808">
            <v>0</v>
          </cell>
          <cell r="N808">
            <v>0</v>
          </cell>
          <cell r="O808">
            <v>49000</v>
          </cell>
          <cell r="P808">
            <v>49000</v>
          </cell>
        </row>
        <row r="809">
          <cell r="G809">
            <v>938901546</v>
          </cell>
          <cell r="J809">
            <v>289687.90000000002</v>
          </cell>
          <cell r="K809">
            <v>30156</v>
          </cell>
          <cell r="L809">
            <v>25953.1</v>
          </cell>
          <cell r="M809">
            <v>0</v>
          </cell>
          <cell r="N809">
            <v>0</v>
          </cell>
          <cell r="O809">
            <v>285485</v>
          </cell>
          <cell r="P809">
            <v>285485</v>
          </cell>
        </row>
        <row r="810">
          <cell r="G810">
            <v>938901562</v>
          </cell>
          <cell r="J810">
            <v>224051</v>
          </cell>
          <cell r="K810">
            <v>21126</v>
          </cell>
          <cell r="L810">
            <v>20293</v>
          </cell>
          <cell r="M810">
            <v>0</v>
          </cell>
          <cell r="N810">
            <v>0</v>
          </cell>
          <cell r="O810">
            <v>223218</v>
          </cell>
          <cell r="P810">
            <v>223218</v>
          </cell>
        </row>
        <row r="811">
          <cell r="G811">
            <v>938901912</v>
          </cell>
          <cell r="J811">
            <v>126363.18</v>
          </cell>
          <cell r="K811">
            <v>0</v>
          </cell>
          <cell r="L811">
            <v>12636.82</v>
          </cell>
          <cell r="M811">
            <v>0</v>
          </cell>
          <cell r="N811">
            <v>0</v>
          </cell>
          <cell r="O811">
            <v>139000</v>
          </cell>
          <cell r="P811">
            <v>139000</v>
          </cell>
        </row>
        <row r="812">
          <cell r="G812">
            <v>938902017</v>
          </cell>
          <cell r="J812">
            <v>157512</v>
          </cell>
          <cell r="K812">
            <v>0</v>
          </cell>
          <cell r="L812">
            <v>15751</v>
          </cell>
          <cell r="M812">
            <v>0</v>
          </cell>
          <cell r="N812">
            <v>0</v>
          </cell>
          <cell r="O812">
            <v>173263</v>
          </cell>
          <cell r="P812">
            <v>173263</v>
          </cell>
        </row>
        <row r="813">
          <cell r="G813">
            <v>938902357</v>
          </cell>
          <cell r="J813">
            <v>401981</v>
          </cell>
          <cell r="K813">
            <v>72214</v>
          </cell>
          <cell r="L813">
            <v>32977</v>
          </cell>
          <cell r="M813">
            <v>0</v>
          </cell>
          <cell r="N813">
            <v>0</v>
          </cell>
          <cell r="O813">
            <v>362744</v>
          </cell>
          <cell r="P813">
            <v>362744</v>
          </cell>
        </row>
        <row r="814">
          <cell r="G814">
            <v>938902429</v>
          </cell>
          <cell r="J814">
            <v>226363.18</v>
          </cell>
          <cell r="K814">
            <v>20373</v>
          </cell>
          <cell r="L814">
            <v>20598.82</v>
          </cell>
          <cell r="M814">
            <v>0</v>
          </cell>
          <cell r="N814">
            <v>0</v>
          </cell>
          <cell r="O814">
            <v>226589</v>
          </cell>
          <cell r="P814">
            <v>226589</v>
          </cell>
        </row>
        <row r="815">
          <cell r="G815">
            <v>938902845</v>
          </cell>
          <cell r="J815">
            <v>54334</v>
          </cell>
          <cell r="K815">
            <v>4890</v>
          </cell>
          <cell r="L815">
            <v>4944</v>
          </cell>
          <cell r="M815">
            <v>0</v>
          </cell>
          <cell r="N815">
            <v>0</v>
          </cell>
          <cell r="O815">
            <v>54388</v>
          </cell>
          <cell r="P815">
            <v>54388</v>
          </cell>
        </row>
        <row r="816">
          <cell r="G816">
            <v>938902915</v>
          </cell>
          <cell r="J816">
            <v>223606.36</v>
          </cell>
          <cell r="K816">
            <v>20605</v>
          </cell>
          <cell r="L816">
            <v>20300.64</v>
          </cell>
          <cell r="M816">
            <v>0</v>
          </cell>
          <cell r="N816">
            <v>0</v>
          </cell>
          <cell r="O816">
            <v>223302</v>
          </cell>
          <cell r="P816">
            <v>223302</v>
          </cell>
        </row>
        <row r="817">
          <cell r="G817">
            <v>938903197</v>
          </cell>
          <cell r="J817">
            <v>99944.4</v>
          </cell>
          <cell r="K817">
            <v>8995</v>
          </cell>
          <cell r="L817">
            <v>9094.6</v>
          </cell>
          <cell r="M817">
            <v>0</v>
          </cell>
          <cell r="N817">
            <v>0</v>
          </cell>
          <cell r="O817">
            <v>100044</v>
          </cell>
          <cell r="P817">
            <v>100044</v>
          </cell>
        </row>
        <row r="818">
          <cell r="G818">
            <v>938903517</v>
          </cell>
          <cell r="J818">
            <v>92988.45</v>
          </cell>
          <cell r="K818">
            <v>10051</v>
          </cell>
          <cell r="L818">
            <v>8293.5499999999993</v>
          </cell>
          <cell r="M818">
            <v>0</v>
          </cell>
          <cell r="N818">
            <v>0</v>
          </cell>
          <cell r="O818">
            <v>91231</v>
          </cell>
          <cell r="P818">
            <v>91231</v>
          </cell>
        </row>
        <row r="819">
          <cell r="G819">
            <v>938903709</v>
          </cell>
          <cell r="J819">
            <v>51807</v>
          </cell>
          <cell r="K819">
            <v>0</v>
          </cell>
          <cell r="L819">
            <v>5181</v>
          </cell>
          <cell r="M819">
            <v>0</v>
          </cell>
          <cell r="N819">
            <v>0</v>
          </cell>
          <cell r="O819">
            <v>56988</v>
          </cell>
          <cell r="P819">
            <v>56988</v>
          </cell>
        </row>
        <row r="820">
          <cell r="G820">
            <v>938904002</v>
          </cell>
          <cell r="J820">
            <v>471483</v>
          </cell>
          <cell r="K820">
            <v>456058.45</v>
          </cell>
          <cell r="L820">
            <v>1542.45</v>
          </cell>
          <cell r="M820">
            <v>0</v>
          </cell>
          <cell r="N820">
            <v>0</v>
          </cell>
          <cell r="O820">
            <v>16967</v>
          </cell>
          <cell r="P820">
            <v>16967</v>
          </cell>
        </row>
        <row r="821">
          <cell r="G821">
            <v>938904178</v>
          </cell>
          <cell r="J821">
            <v>238076</v>
          </cell>
          <cell r="K821">
            <v>57463</v>
          </cell>
          <cell r="L821">
            <v>18061</v>
          </cell>
          <cell r="M821">
            <v>0</v>
          </cell>
          <cell r="N821">
            <v>0</v>
          </cell>
          <cell r="O821">
            <v>198674</v>
          </cell>
          <cell r="P821">
            <v>198674</v>
          </cell>
        </row>
        <row r="822">
          <cell r="G822">
            <v>938904519</v>
          </cell>
          <cell r="J822">
            <v>229858.49</v>
          </cell>
          <cell r="K822">
            <v>21408</v>
          </cell>
          <cell r="L822">
            <v>20845.509999999998</v>
          </cell>
          <cell r="M822">
            <v>0</v>
          </cell>
          <cell r="N822">
            <v>0</v>
          </cell>
          <cell r="O822">
            <v>229296</v>
          </cell>
          <cell r="P822">
            <v>229296</v>
          </cell>
        </row>
        <row r="823">
          <cell r="G823">
            <v>938904860</v>
          </cell>
          <cell r="J823">
            <v>175732</v>
          </cell>
          <cell r="K823">
            <v>15816</v>
          </cell>
          <cell r="L823">
            <v>15992</v>
          </cell>
          <cell r="M823">
            <v>0</v>
          </cell>
          <cell r="N823">
            <v>0</v>
          </cell>
          <cell r="O823">
            <v>175908</v>
          </cell>
          <cell r="P823">
            <v>175908</v>
          </cell>
        </row>
        <row r="824">
          <cell r="G824">
            <v>938904898</v>
          </cell>
          <cell r="J824">
            <v>153635.91</v>
          </cell>
          <cell r="K824">
            <v>13827</v>
          </cell>
          <cell r="L824">
            <v>13981.09</v>
          </cell>
          <cell r="M824">
            <v>0</v>
          </cell>
          <cell r="N824">
            <v>0</v>
          </cell>
          <cell r="O824">
            <v>153790</v>
          </cell>
          <cell r="P824">
            <v>153790</v>
          </cell>
        </row>
        <row r="825">
          <cell r="G825">
            <v>938904922</v>
          </cell>
          <cell r="J825">
            <v>299662.36</v>
          </cell>
          <cell r="K825">
            <v>39222</v>
          </cell>
          <cell r="L825">
            <v>26043.64</v>
          </cell>
          <cell r="M825">
            <v>0</v>
          </cell>
          <cell r="N825">
            <v>0</v>
          </cell>
          <cell r="O825">
            <v>286484</v>
          </cell>
          <cell r="P825">
            <v>286484</v>
          </cell>
        </row>
        <row r="826">
          <cell r="G826">
            <v>938905021</v>
          </cell>
          <cell r="J826">
            <v>277754</v>
          </cell>
          <cell r="K826">
            <v>210045</v>
          </cell>
          <cell r="L826">
            <v>6771</v>
          </cell>
          <cell r="M826">
            <v>0</v>
          </cell>
          <cell r="N826">
            <v>0</v>
          </cell>
          <cell r="O826">
            <v>74480</v>
          </cell>
          <cell r="P826">
            <v>74480</v>
          </cell>
        </row>
        <row r="827">
          <cell r="G827">
            <v>938905238</v>
          </cell>
          <cell r="J827">
            <v>278546.18</v>
          </cell>
          <cell r="K827">
            <v>35399</v>
          </cell>
          <cell r="L827">
            <v>24314.82</v>
          </cell>
          <cell r="M827">
            <v>0</v>
          </cell>
          <cell r="N827">
            <v>0</v>
          </cell>
          <cell r="O827">
            <v>267462</v>
          </cell>
          <cell r="P827">
            <v>267462</v>
          </cell>
        </row>
        <row r="828">
          <cell r="G828">
            <v>938905424</v>
          </cell>
          <cell r="J828">
            <v>673989</v>
          </cell>
          <cell r="K828">
            <v>71470</v>
          </cell>
          <cell r="L828">
            <v>60252</v>
          </cell>
          <cell r="M828">
            <v>0</v>
          </cell>
          <cell r="N828">
            <v>0</v>
          </cell>
          <cell r="O828">
            <v>662771</v>
          </cell>
          <cell r="P828">
            <v>662771</v>
          </cell>
        </row>
        <row r="829">
          <cell r="G829">
            <v>938905461</v>
          </cell>
          <cell r="J829">
            <v>83013</v>
          </cell>
          <cell r="K829">
            <v>7471</v>
          </cell>
          <cell r="L829">
            <v>7554</v>
          </cell>
          <cell r="M829">
            <v>0</v>
          </cell>
          <cell r="N829">
            <v>0</v>
          </cell>
          <cell r="O829">
            <v>83096</v>
          </cell>
          <cell r="P829">
            <v>83096</v>
          </cell>
        </row>
        <row r="830">
          <cell r="G830">
            <v>938905687</v>
          </cell>
          <cell r="J830">
            <v>158181.9</v>
          </cell>
          <cell r="K830">
            <v>14236</v>
          </cell>
          <cell r="L830">
            <v>14394.1</v>
          </cell>
          <cell r="M830">
            <v>0</v>
          </cell>
          <cell r="N830">
            <v>0</v>
          </cell>
          <cell r="O830">
            <v>158340</v>
          </cell>
          <cell r="P830">
            <v>158340</v>
          </cell>
        </row>
        <row r="831">
          <cell r="G831">
            <v>938905815</v>
          </cell>
          <cell r="J831">
            <v>420764</v>
          </cell>
          <cell r="K831">
            <v>50361</v>
          </cell>
          <cell r="L831">
            <v>37040</v>
          </cell>
          <cell r="M831">
            <v>0</v>
          </cell>
          <cell r="N831">
            <v>0</v>
          </cell>
          <cell r="O831">
            <v>407443</v>
          </cell>
          <cell r="P831">
            <v>407443</v>
          </cell>
        </row>
        <row r="832">
          <cell r="G832">
            <v>938906210</v>
          </cell>
          <cell r="J832">
            <v>44545</v>
          </cell>
          <cell r="K832">
            <v>0</v>
          </cell>
          <cell r="L832">
            <v>4455</v>
          </cell>
          <cell r="M832">
            <v>0</v>
          </cell>
          <cell r="N832">
            <v>0</v>
          </cell>
          <cell r="O832">
            <v>49000</v>
          </cell>
          <cell r="P832">
            <v>49000</v>
          </cell>
        </row>
        <row r="833">
          <cell r="G833">
            <v>938906623</v>
          </cell>
          <cell r="J833">
            <v>245781.09</v>
          </cell>
          <cell r="K833">
            <v>53592</v>
          </cell>
          <cell r="L833">
            <v>19218.91</v>
          </cell>
          <cell r="M833">
            <v>0</v>
          </cell>
          <cell r="N833">
            <v>0</v>
          </cell>
          <cell r="O833">
            <v>211408</v>
          </cell>
          <cell r="P833">
            <v>211408</v>
          </cell>
        </row>
        <row r="834">
          <cell r="G834">
            <v>938906637</v>
          </cell>
          <cell r="J834">
            <v>190504.09</v>
          </cell>
          <cell r="K834">
            <v>19308</v>
          </cell>
          <cell r="L834">
            <v>17119.91</v>
          </cell>
          <cell r="M834">
            <v>0</v>
          </cell>
          <cell r="N834">
            <v>0</v>
          </cell>
          <cell r="O834">
            <v>188316</v>
          </cell>
          <cell r="P834">
            <v>188316</v>
          </cell>
        </row>
        <row r="835">
          <cell r="G835">
            <v>938906641</v>
          </cell>
          <cell r="J835">
            <v>102518</v>
          </cell>
          <cell r="K835">
            <v>9227</v>
          </cell>
          <cell r="L835">
            <v>9329</v>
          </cell>
          <cell r="M835">
            <v>0</v>
          </cell>
          <cell r="N835">
            <v>0</v>
          </cell>
          <cell r="O835">
            <v>102620</v>
          </cell>
          <cell r="P835">
            <v>102620</v>
          </cell>
        </row>
        <row r="836">
          <cell r="G836">
            <v>938906683</v>
          </cell>
          <cell r="J836">
            <v>638275</v>
          </cell>
          <cell r="K836">
            <v>64652</v>
          </cell>
          <cell r="L836">
            <v>57362</v>
          </cell>
          <cell r="M836">
            <v>0</v>
          </cell>
          <cell r="N836">
            <v>0</v>
          </cell>
          <cell r="O836">
            <v>630985</v>
          </cell>
          <cell r="P836">
            <v>630985</v>
          </cell>
        </row>
        <row r="837">
          <cell r="G837">
            <v>938906970</v>
          </cell>
          <cell r="J837">
            <v>164843.18</v>
          </cell>
          <cell r="K837">
            <v>15797</v>
          </cell>
          <cell r="L837">
            <v>14904.82</v>
          </cell>
          <cell r="M837">
            <v>0</v>
          </cell>
          <cell r="N837">
            <v>0</v>
          </cell>
          <cell r="O837">
            <v>163951</v>
          </cell>
          <cell r="P837">
            <v>163951</v>
          </cell>
        </row>
        <row r="838">
          <cell r="G838">
            <v>938907508</v>
          </cell>
          <cell r="J838">
            <v>246714.59</v>
          </cell>
          <cell r="K838">
            <v>22925</v>
          </cell>
          <cell r="L838">
            <v>22379.41</v>
          </cell>
          <cell r="M838">
            <v>0</v>
          </cell>
          <cell r="N838">
            <v>0</v>
          </cell>
          <cell r="O838">
            <v>246169</v>
          </cell>
          <cell r="P838">
            <v>246169</v>
          </cell>
        </row>
        <row r="839">
          <cell r="G839">
            <v>938907635</v>
          </cell>
          <cell r="J839">
            <v>278058.8</v>
          </cell>
          <cell r="K839">
            <v>27668</v>
          </cell>
          <cell r="L839">
            <v>25039.200000000001</v>
          </cell>
          <cell r="M839">
            <v>0</v>
          </cell>
          <cell r="N839">
            <v>0</v>
          </cell>
          <cell r="O839">
            <v>275430</v>
          </cell>
          <cell r="P839">
            <v>275430</v>
          </cell>
        </row>
        <row r="840">
          <cell r="G840">
            <v>938907863</v>
          </cell>
          <cell r="J840">
            <v>226117.27</v>
          </cell>
          <cell r="K840">
            <v>21312</v>
          </cell>
          <cell r="L840">
            <v>20480.73</v>
          </cell>
          <cell r="M840">
            <v>0</v>
          </cell>
          <cell r="N840">
            <v>0</v>
          </cell>
          <cell r="O840">
            <v>225286</v>
          </cell>
          <cell r="P840">
            <v>225286</v>
          </cell>
        </row>
        <row r="841">
          <cell r="G841">
            <v>938908310</v>
          </cell>
          <cell r="J841">
            <v>130996</v>
          </cell>
          <cell r="K841">
            <v>0</v>
          </cell>
          <cell r="L841">
            <v>13100</v>
          </cell>
          <cell r="M841">
            <v>0</v>
          </cell>
          <cell r="N841">
            <v>0</v>
          </cell>
          <cell r="O841">
            <v>144096</v>
          </cell>
          <cell r="P841">
            <v>144096</v>
          </cell>
        </row>
        <row r="842">
          <cell r="G842">
            <v>938908468</v>
          </cell>
          <cell r="J842">
            <v>58181.36</v>
          </cell>
          <cell r="K842">
            <v>5236</v>
          </cell>
          <cell r="L842">
            <v>5294.64</v>
          </cell>
          <cell r="M842">
            <v>0</v>
          </cell>
          <cell r="N842">
            <v>0</v>
          </cell>
          <cell r="O842">
            <v>58240</v>
          </cell>
          <cell r="P842">
            <v>58240</v>
          </cell>
        </row>
        <row r="843">
          <cell r="G843">
            <v>938908831</v>
          </cell>
          <cell r="J843">
            <v>281142</v>
          </cell>
          <cell r="K843">
            <v>0</v>
          </cell>
          <cell r="L843">
            <v>28114</v>
          </cell>
          <cell r="M843">
            <v>0</v>
          </cell>
          <cell r="N843">
            <v>0</v>
          </cell>
          <cell r="O843">
            <v>309256</v>
          </cell>
          <cell r="P843">
            <v>309256</v>
          </cell>
        </row>
        <row r="844">
          <cell r="G844">
            <v>938909331</v>
          </cell>
          <cell r="J844">
            <v>135519.35999999999</v>
          </cell>
          <cell r="K844">
            <v>14359</v>
          </cell>
          <cell r="L844">
            <v>12115.64</v>
          </cell>
          <cell r="M844">
            <v>0</v>
          </cell>
          <cell r="N844">
            <v>0</v>
          </cell>
          <cell r="O844">
            <v>133276</v>
          </cell>
          <cell r="P844">
            <v>133276</v>
          </cell>
        </row>
        <row r="845">
          <cell r="G845">
            <v>938909427</v>
          </cell>
          <cell r="J845">
            <v>78581</v>
          </cell>
          <cell r="K845">
            <v>9715</v>
          </cell>
          <cell r="L845">
            <v>6887</v>
          </cell>
          <cell r="M845">
            <v>0</v>
          </cell>
          <cell r="N845">
            <v>0</v>
          </cell>
          <cell r="O845">
            <v>75753</v>
          </cell>
          <cell r="P845">
            <v>75753</v>
          </cell>
        </row>
        <row r="846">
          <cell r="G846">
            <v>938909428</v>
          </cell>
          <cell r="J846">
            <v>448755.51</v>
          </cell>
          <cell r="K846">
            <v>46874</v>
          </cell>
          <cell r="L846">
            <v>40188.49</v>
          </cell>
          <cell r="M846">
            <v>0</v>
          </cell>
          <cell r="N846">
            <v>0</v>
          </cell>
          <cell r="O846">
            <v>442070</v>
          </cell>
          <cell r="P846">
            <v>442070</v>
          </cell>
        </row>
        <row r="847">
          <cell r="G847">
            <v>938909430</v>
          </cell>
          <cell r="J847">
            <v>333530</v>
          </cell>
          <cell r="K847">
            <v>30258</v>
          </cell>
          <cell r="L847">
            <v>30327</v>
          </cell>
          <cell r="M847">
            <v>0</v>
          </cell>
          <cell r="N847">
            <v>0</v>
          </cell>
          <cell r="O847">
            <v>333599</v>
          </cell>
          <cell r="P847">
            <v>333599</v>
          </cell>
        </row>
        <row r="848">
          <cell r="G848">
            <v>938909516</v>
          </cell>
          <cell r="J848">
            <v>167162</v>
          </cell>
          <cell r="K848">
            <v>16486</v>
          </cell>
          <cell r="L848">
            <v>15068</v>
          </cell>
          <cell r="M848">
            <v>0</v>
          </cell>
          <cell r="N848">
            <v>0</v>
          </cell>
          <cell r="O848">
            <v>165744</v>
          </cell>
          <cell r="P848">
            <v>165744</v>
          </cell>
        </row>
        <row r="849">
          <cell r="G849">
            <v>938912443</v>
          </cell>
          <cell r="J849">
            <v>166543</v>
          </cell>
          <cell r="K849">
            <v>15950</v>
          </cell>
          <cell r="L849">
            <v>15059</v>
          </cell>
          <cell r="M849">
            <v>0</v>
          </cell>
          <cell r="N849">
            <v>0</v>
          </cell>
          <cell r="O849">
            <v>165652</v>
          </cell>
          <cell r="P849">
            <v>165652</v>
          </cell>
        </row>
        <row r="850">
          <cell r="G850">
            <v>938913375</v>
          </cell>
          <cell r="J850">
            <v>117615.81</v>
          </cell>
          <cell r="K850">
            <v>13709</v>
          </cell>
          <cell r="L850">
            <v>10390.19</v>
          </cell>
          <cell r="M850">
            <v>0</v>
          </cell>
          <cell r="N850">
            <v>0</v>
          </cell>
          <cell r="O850">
            <v>114297</v>
          </cell>
          <cell r="P850">
            <v>114297</v>
          </cell>
        </row>
        <row r="851">
          <cell r="G851">
            <v>938926135</v>
          </cell>
          <cell r="J851">
            <v>204154</v>
          </cell>
          <cell r="K851">
            <v>19575</v>
          </cell>
          <cell r="L851">
            <v>18458</v>
          </cell>
          <cell r="M851">
            <v>0</v>
          </cell>
          <cell r="N851">
            <v>0</v>
          </cell>
          <cell r="O851">
            <v>203037</v>
          </cell>
          <cell r="P851">
            <v>203037</v>
          </cell>
        </row>
        <row r="852">
          <cell r="G852">
            <v>938987062</v>
          </cell>
          <cell r="J852">
            <v>81399.63</v>
          </cell>
          <cell r="K852">
            <v>7566</v>
          </cell>
          <cell r="L852">
            <v>7383.37</v>
          </cell>
          <cell r="M852">
            <v>0</v>
          </cell>
          <cell r="N852">
            <v>0</v>
          </cell>
          <cell r="O852">
            <v>81217</v>
          </cell>
          <cell r="P852">
            <v>81217</v>
          </cell>
        </row>
        <row r="853">
          <cell r="G853">
            <v>938987953</v>
          </cell>
          <cell r="J853">
            <v>97562</v>
          </cell>
          <cell r="K853">
            <v>8781</v>
          </cell>
          <cell r="L853">
            <v>8878</v>
          </cell>
          <cell r="M853">
            <v>0</v>
          </cell>
          <cell r="N853">
            <v>0</v>
          </cell>
          <cell r="O853">
            <v>97659</v>
          </cell>
          <cell r="P853">
            <v>97659</v>
          </cell>
        </row>
        <row r="854">
          <cell r="G854">
            <v>938991057</v>
          </cell>
          <cell r="J854">
            <v>98143</v>
          </cell>
          <cell r="K854">
            <v>11956</v>
          </cell>
          <cell r="L854">
            <v>8619</v>
          </cell>
          <cell r="M854">
            <v>0</v>
          </cell>
          <cell r="N854">
            <v>0</v>
          </cell>
          <cell r="O854">
            <v>94806</v>
          </cell>
          <cell r="P854">
            <v>94806</v>
          </cell>
        </row>
        <row r="855">
          <cell r="G855">
            <v>938992176</v>
          </cell>
          <cell r="J855">
            <v>216757</v>
          </cell>
          <cell r="K855">
            <v>32241</v>
          </cell>
          <cell r="L855">
            <v>18452</v>
          </cell>
          <cell r="M855">
            <v>0</v>
          </cell>
          <cell r="N855">
            <v>0</v>
          </cell>
          <cell r="O855">
            <v>202968</v>
          </cell>
          <cell r="P855">
            <v>202968</v>
          </cell>
        </row>
        <row r="856">
          <cell r="G856">
            <v>938992546</v>
          </cell>
          <cell r="J856">
            <v>112775</v>
          </cell>
          <cell r="K856">
            <v>16636</v>
          </cell>
          <cell r="L856">
            <v>9614</v>
          </cell>
          <cell r="M856">
            <v>0</v>
          </cell>
          <cell r="N856">
            <v>0</v>
          </cell>
          <cell r="O856">
            <v>105753</v>
          </cell>
          <cell r="P856">
            <v>105753</v>
          </cell>
        </row>
        <row r="857">
          <cell r="G857">
            <v>938993592</v>
          </cell>
          <cell r="J857">
            <v>634445.36</v>
          </cell>
          <cell r="K857">
            <v>93136</v>
          </cell>
          <cell r="L857">
            <v>54130.64</v>
          </cell>
          <cell r="M857">
            <v>0</v>
          </cell>
          <cell r="N857">
            <v>0</v>
          </cell>
          <cell r="O857">
            <v>595440</v>
          </cell>
          <cell r="P857">
            <v>595440</v>
          </cell>
        </row>
        <row r="858">
          <cell r="G858">
            <v>938994618</v>
          </cell>
          <cell r="J858">
            <v>230251</v>
          </cell>
          <cell r="K858">
            <v>22164</v>
          </cell>
          <cell r="L858">
            <v>20809</v>
          </cell>
          <cell r="M858">
            <v>0</v>
          </cell>
          <cell r="N858">
            <v>0</v>
          </cell>
          <cell r="O858">
            <v>228896</v>
          </cell>
          <cell r="P858">
            <v>228896</v>
          </cell>
        </row>
        <row r="859">
          <cell r="G859">
            <v>903702029</v>
          </cell>
          <cell r="J859">
            <v>44545</v>
          </cell>
          <cell r="K859">
            <v>0</v>
          </cell>
          <cell r="L859">
            <v>4455</v>
          </cell>
          <cell r="M859">
            <v>0</v>
          </cell>
          <cell r="N859">
            <v>0</v>
          </cell>
          <cell r="O859">
            <v>49000</v>
          </cell>
          <cell r="P859">
            <v>49000</v>
          </cell>
        </row>
        <row r="860">
          <cell r="G860">
            <v>932630505</v>
          </cell>
          <cell r="J860">
            <v>44545</v>
          </cell>
          <cell r="K860">
            <v>0</v>
          </cell>
          <cell r="L860">
            <v>4455</v>
          </cell>
          <cell r="M860">
            <v>0</v>
          </cell>
          <cell r="N860">
            <v>0</v>
          </cell>
          <cell r="O860">
            <v>49000</v>
          </cell>
          <cell r="P860">
            <v>49000</v>
          </cell>
        </row>
        <row r="861">
          <cell r="G861">
            <v>933800111</v>
          </cell>
          <cell r="J861">
            <v>257729.41</v>
          </cell>
          <cell r="K861">
            <v>24157</v>
          </cell>
          <cell r="L861">
            <v>23357.59</v>
          </cell>
          <cell r="M861">
            <v>0</v>
          </cell>
          <cell r="N861">
            <v>0</v>
          </cell>
          <cell r="O861">
            <v>256930</v>
          </cell>
          <cell r="P861">
            <v>256930</v>
          </cell>
        </row>
        <row r="862">
          <cell r="G862">
            <v>933805156</v>
          </cell>
          <cell r="J862">
            <v>155398.82</v>
          </cell>
          <cell r="K862">
            <v>19511</v>
          </cell>
          <cell r="L862">
            <v>13589.18</v>
          </cell>
          <cell r="M862">
            <v>0</v>
          </cell>
          <cell r="N862">
            <v>0</v>
          </cell>
          <cell r="O862">
            <v>149477</v>
          </cell>
          <cell r="P862">
            <v>149477</v>
          </cell>
        </row>
        <row r="863">
          <cell r="G863">
            <v>933805177</v>
          </cell>
          <cell r="J863">
            <v>781581.82</v>
          </cell>
          <cell r="K863">
            <v>83796</v>
          </cell>
          <cell r="L863">
            <v>69778.179999999993</v>
          </cell>
          <cell r="M863">
            <v>0</v>
          </cell>
          <cell r="N863">
            <v>0</v>
          </cell>
          <cell r="O863">
            <v>767564</v>
          </cell>
          <cell r="P863">
            <v>767564</v>
          </cell>
        </row>
        <row r="864">
          <cell r="G864">
            <v>933805187</v>
          </cell>
          <cell r="J864">
            <v>623719.17999999993</v>
          </cell>
          <cell r="K864">
            <v>490672.45</v>
          </cell>
          <cell r="L864">
            <v>13304.27</v>
          </cell>
          <cell r="M864">
            <v>0</v>
          </cell>
          <cell r="N864">
            <v>0</v>
          </cell>
          <cell r="O864">
            <v>146351</v>
          </cell>
          <cell r="P864">
            <v>146351</v>
          </cell>
        </row>
        <row r="865">
          <cell r="G865">
            <v>933805222</v>
          </cell>
          <cell r="J865">
            <v>441058.54</v>
          </cell>
          <cell r="K865">
            <v>48104</v>
          </cell>
          <cell r="L865">
            <v>39295.46</v>
          </cell>
          <cell r="M865">
            <v>0</v>
          </cell>
          <cell r="N865">
            <v>0</v>
          </cell>
          <cell r="O865">
            <v>432250</v>
          </cell>
          <cell r="P865">
            <v>432250</v>
          </cell>
        </row>
        <row r="866">
          <cell r="G866">
            <v>933805284</v>
          </cell>
          <cell r="J866">
            <v>623491.35</v>
          </cell>
          <cell r="K866">
            <v>56114</v>
          </cell>
          <cell r="L866">
            <v>56737.65</v>
          </cell>
          <cell r="M866">
            <v>0</v>
          </cell>
          <cell r="N866">
            <v>0</v>
          </cell>
          <cell r="O866">
            <v>624115</v>
          </cell>
          <cell r="P866">
            <v>624115</v>
          </cell>
        </row>
        <row r="867">
          <cell r="G867">
            <v>933805289</v>
          </cell>
          <cell r="J867">
            <v>467156.76</v>
          </cell>
          <cell r="K867">
            <v>57660</v>
          </cell>
          <cell r="L867">
            <v>40949.24</v>
          </cell>
          <cell r="M867">
            <v>0</v>
          </cell>
          <cell r="N867">
            <v>0</v>
          </cell>
          <cell r="O867">
            <v>450446</v>
          </cell>
          <cell r="P867">
            <v>450446</v>
          </cell>
        </row>
        <row r="868">
          <cell r="G868">
            <v>933805301</v>
          </cell>
          <cell r="J868">
            <v>862544.35999999987</v>
          </cell>
          <cell r="K868">
            <v>520094.45</v>
          </cell>
          <cell r="L868">
            <v>34245.089999999997</v>
          </cell>
          <cell r="M868">
            <v>0</v>
          </cell>
          <cell r="N868">
            <v>0</v>
          </cell>
          <cell r="O868">
            <v>376695</v>
          </cell>
          <cell r="P868">
            <v>376695</v>
          </cell>
        </row>
        <row r="869">
          <cell r="G869">
            <v>933805312</v>
          </cell>
          <cell r="J869">
            <v>91065.91</v>
          </cell>
          <cell r="K869">
            <v>8436</v>
          </cell>
          <cell r="L869">
            <v>8263.09</v>
          </cell>
          <cell r="M869">
            <v>0</v>
          </cell>
          <cell r="N869">
            <v>0</v>
          </cell>
          <cell r="O869">
            <v>90893</v>
          </cell>
          <cell r="P869">
            <v>90893</v>
          </cell>
        </row>
        <row r="870">
          <cell r="G870">
            <v>933805351</v>
          </cell>
          <cell r="J870">
            <v>136841.26</v>
          </cell>
          <cell r="K870">
            <v>14958</v>
          </cell>
          <cell r="L870">
            <v>12188.74</v>
          </cell>
          <cell r="M870">
            <v>0</v>
          </cell>
          <cell r="N870">
            <v>0</v>
          </cell>
          <cell r="O870">
            <v>134072</v>
          </cell>
          <cell r="P870">
            <v>134072</v>
          </cell>
        </row>
        <row r="871">
          <cell r="G871">
            <v>933805603</v>
          </cell>
          <cell r="J871">
            <v>382316</v>
          </cell>
          <cell r="K871">
            <v>47381</v>
          </cell>
          <cell r="L871">
            <v>33494</v>
          </cell>
          <cell r="M871">
            <v>0</v>
          </cell>
          <cell r="N871">
            <v>0</v>
          </cell>
          <cell r="O871">
            <v>368429</v>
          </cell>
          <cell r="P871">
            <v>368429</v>
          </cell>
        </row>
        <row r="872">
          <cell r="G872">
            <v>933805623</v>
          </cell>
          <cell r="J872">
            <v>832766.86</v>
          </cell>
          <cell r="K872">
            <v>247164</v>
          </cell>
          <cell r="L872">
            <v>58560.14</v>
          </cell>
          <cell r="M872">
            <v>-4000</v>
          </cell>
          <cell r="N872">
            <v>0</v>
          </cell>
          <cell r="O872">
            <v>640163</v>
          </cell>
          <cell r="P872">
            <v>640163</v>
          </cell>
        </row>
        <row r="873">
          <cell r="G873">
            <v>933805670</v>
          </cell>
          <cell r="J873">
            <v>44545</v>
          </cell>
          <cell r="K873">
            <v>0</v>
          </cell>
          <cell r="L873">
            <v>4455</v>
          </cell>
          <cell r="M873">
            <v>0</v>
          </cell>
          <cell r="N873">
            <v>0</v>
          </cell>
          <cell r="O873">
            <v>49000</v>
          </cell>
          <cell r="P873">
            <v>49000</v>
          </cell>
        </row>
        <row r="874">
          <cell r="G874">
            <v>933805678</v>
          </cell>
          <cell r="J874">
            <v>763086.72</v>
          </cell>
          <cell r="K874">
            <v>480975.45</v>
          </cell>
          <cell r="L874">
            <v>25735.73</v>
          </cell>
          <cell r="M874">
            <v>0</v>
          </cell>
          <cell r="N874">
            <v>0</v>
          </cell>
          <cell r="O874">
            <v>307847</v>
          </cell>
          <cell r="P874">
            <v>307847</v>
          </cell>
        </row>
        <row r="875">
          <cell r="G875">
            <v>933805682</v>
          </cell>
          <cell r="J875">
            <v>375925.72</v>
          </cell>
          <cell r="K875">
            <v>62662</v>
          </cell>
          <cell r="L875">
            <v>31326.28</v>
          </cell>
          <cell r="M875">
            <v>0</v>
          </cell>
          <cell r="N875">
            <v>0</v>
          </cell>
          <cell r="O875">
            <v>344590</v>
          </cell>
          <cell r="P875">
            <v>344590</v>
          </cell>
        </row>
        <row r="876">
          <cell r="G876">
            <v>933805775</v>
          </cell>
          <cell r="J876">
            <v>653930.39</v>
          </cell>
          <cell r="K876">
            <v>478975.72</v>
          </cell>
          <cell r="L876">
            <v>16145.33</v>
          </cell>
          <cell r="M876">
            <v>0</v>
          </cell>
          <cell r="N876">
            <v>-108900.00000000003</v>
          </cell>
          <cell r="O876">
            <v>82200</v>
          </cell>
          <cell r="P876">
            <v>82200</v>
          </cell>
        </row>
        <row r="877">
          <cell r="G877">
            <v>933805797</v>
          </cell>
          <cell r="J877">
            <v>258817</v>
          </cell>
          <cell r="K877">
            <v>23294</v>
          </cell>
          <cell r="L877">
            <v>23552</v>
          </cell>
          <cell r="M877">
            <v>0</v>
          </cell>
          <cell r="N877">
            <v>0</v>
          </cell>
          <cell r="O877">
            <v>259075</v>
          </cell>
          <cell r="P877">
            <v>259075</v>
          </cell>
        </row>
        <row r="878">
          <cell r="G878">
            <v>933805800</v>
          </cell>
          <cell r="J878">
            <v>911143.56</v>
          </cell>
          <cell r="K878">
            <v>531675.44999999995</v>
          </cell>
          <cell r="L878">
            <v>37946.89</v>
          </cell>
          <cell r="M878">
            <v>0</v>
          </cell>
          <cell r="N878">
            <v>0</v>
          </cell>
          <cell r="O878">
            <v>417415</v>
          </cell>
          <cell r="P878">
            <v>417415</v>
          </cell>
        </row>
        <row r="879">
          <cell r="G879">
            <v>933805813</v>
          </cell>
          <cell r="J879">
            <v>114247</v>
          </cell>
          <cell r="K879">
            <v>10282</v>
          </cell>
          <cell r="L879">
            <v>10397</v>
          </cell>
          <cell r="M879">
            <v>0</v>
          </cell>
          <cell r="N879">
            <v>0</v>
          </cell>
          <cell r="O879">
            <v>114362</v>
          </cell>
          <cell r="P879">
            <v>114362</v>
          </cell>
        </row>
        <row r="880">
          <cell r="G880">
            <v>933805872</v>
          </cell>
          <cell r="J880">
            <v>577466.11</v>
          </cell>
          <cell r="K880">
            <v>77197</v>
          </cell>
          <cell r="L880">
            <v>50026.89</v>
          </cell>
          <cell r="M880">
            <v>0</v>
          </cell>
          <cell r="N880">
            <v>0</v>
          </cell>
          <cell r="O880">
            <v>550296</v>
          </cell>
          <cell r="P880">
            <v>550296</v>
          </cell>
        </row>
        <row r="881">
          <cell r="G881">
            <v>933805882</v>
          </cell>
          <cell r="J881">
            <v>379712.62</v>
          </cell>
          <cell r="K881">
            <v>38258</v>
          </cell>
          <cell r="L881">
            <v>34145.379999999997</v>
          </cell>
          <cell r="M881">
            <v>0</v>
          </cell>
          <cell r="N881">
            <v>0</v>
          </cell>
          <cell r="O881">
            <v>375600</v>
          </cell>
          <cell r="P881">
            <v>375600</v>
          </cell>
        </row>
        <row r="882">
          <cell r="G882">
            <v>933805937</v>
          </cell>
          <cell r="J882">
            <v>222513.09</v>
          </cell>
          <cell r="K882">
            <v>31077</v>
          </cell>
          <cell r="L882">
            <v>19143.91</v>
          </cell>
          <cell r="M882">
            <v>0</v>
          </cell>
          <cell r="N882">
            <v>0</v>
          </cell>
          <cell r="O882">
            <v>210580</v>
          </cell>
          <cell r="P882">
            <v>210580</v>
          </cell>
        </row>
        <row r="883">
          <cell r="G883">
            <v>933805943</v>
          </cell>
          <cell r="J883">
            <v>1476241.9</v>
          </cell>
          <cell r="K883">
            <v>568840.44999999995</v>
          </cell>
          <cell r="L883">
            <v>90740.55</v>
          </cell>
          <cell r="M883">
            <v>0</v>
          </cell>
          <cell r="N883">
            <v>0</v>
          </cell>
          <cell r="O883">
            <v>998142</v>
          </cell>
          <cell r="P883">
            <v>998142</v>
          </cell>
        </row>
        <row r="884">
          <cell r="G884">
            <v>933805977</v>
          </cell>
          <cell r="J884">
            <v>400709.82</v>
          </cell>
          <cell r="K884">
            <v>40628</v>
          </cell>
          <cell r="L884">
            <v>36008.18</v>
          </cell>
          <cell r="M884">
            <v>0</v>
          </cell>
          <cell r="N884">
            <v>0</v>
          </cell>
          <cell r="O884">
            <v>396090</v>
          </cell>
          <cell r="P884">
            <v>396090</v>
          </cell>
        </row>
        <row r="885">
          <cell r="G885">
            <v>933805982</v>
          </cell>
          <cell r="J885">
            <v>52726.82</v>
          </cell>
          <cell r="K885">
            <v>4745</v>
          </cell>
          <cell r="L885">
            <v>4798.18</v>
          </cell>
          <cell r="M885">
            <v>0</v>
          </cell>
          <cell r="N885">
            <v>0</v>
          </cell>
          <cell r="O885">
            <v>52780</v>
          </cell>
          <cell r="P885">
            <v>52780</v>
          </cell>
        </row>
        <row r="886">
          <cell r="G886">
            <v>933805992</v>
          </cell>
          <cell r="J886">
            <v>507357.36</v>
          </cell>
          <cell r="K886">
            <v>81698</v>
          </cell>
          <cell r="L886">
            <v>42565.64</v>
          </cell>
          <cell r="M886">
            <v>0</v>
          </cell>
          <cell r="N886">
            <v>0</v>
          </cell>
          <cell r="O886">
            <v>468225</v>
          </cell>
          <cell r="P886">
            <v>468225</v>
          </cell>
        </row>
        <row r="887">
          <cell r="G887">
            <v>933806046</v>
          </cell>
          <cell r="J887">
            <v>669769.9</v>
          </cell>
          <cell r="K887">
            <v>70369</v>
          </cell>
          <cell r="L887">
            <v>59940.1</v>
          </cell>
          <cell r="M887">
            <v>0</v>
          </cell>
          <cell r="N887">
            <v>0</v>
          </cell>
          <cell r="O887">
            <v>659341</v>
          </cell>
          <cell r="P887">
            <v>659341</v>
          </cell>
        </row>
        <row r="888">
          <cell r="G888">
            <v>933806077</v>
          </cell>
          <cell r="J888">
            <v>393244.13</v>
          </cell>
          <cell r="K888">
            <v>48605</v>
          </cell>
          <cell r="L888">
            <v>34463.870000000003</v>
          </cell>
          <cell r="M888">
            <v>0</v>
          </cell>
          <cell r="N888">
            <v>0</v>
          </cell>
          <cell r="O888">
            <v>379103</v>
          </cell>
          <cell r="P888">
            <v>379103</v>
          </cell>
        </row>
        <row r="889">
          <cell r="G889">
            <v>933806187</v>
          </cell>
          <cell r="J889">
            <v>489614.9</v>
          </cell>
          <cell r="K889">
            <v>51273</v>
          </cell>
          <cell r="L889">
            <v>43834.1</v>
          </cell>
          <cell r="M889">
            <v>0</v>
          </cell>
          <cell r="N889">
            <v>0</v>
          </cell>
          <cell r="O889">
            <v>482176</v>
          </cell>
          <cell r="P889">
            <v>482176</v>
          </cell>
        </row>
        <row r="890">
          <cell r="G890">
            <v>933806209</v>
          </cell>
          <cell r="J890">
            <v>153874.09</v>
          </cell>
          <cell r="K890">
            <v>16491</v>
          </cell>
          <cell r="L890">
            <v>13737.91</v>
          </cell>
          <cell r="M890">
            <v>0</v>
          </cell>
          <cell r="N890">
            <v>0</v>
          </cell>
          <cell r="O890">
            <v>151121</v>
          </cell>
          <cell r="P890">
            <v>151121</v>
          </cell>
        </row>
        <row r="891">
          <cell r="G891">
            <v>933806244</v>
          </cell>
          <cell r="J891">
            <v>737071.54</v>
          </cell>
          <cell r="K891">
            <v>67538</v>
          </cell>
          <cell r="L891">
            <v>66953.460000000006</v>
          </cell>
          <cell r="M891">
            <v>0</v>
          </cell>
          <cell r="N891">
            <v>0</v>
          </cell>
          <cell r="O891">
            <v>736487</v>
          </cell>
          <cell r="P891">
            <v>736487</v>
          </cell>
        </row>
        <row r="892">
          <cell r="G892">
            <v>933806287</v>
          </cell>
          <cell r="J892">
            <v>320680.45</v>
          </cell>
          <cell r="K892">
            <v>31504</v>
          </cell>
          <cell r="L892">
            <v>28917.55</v>
          </cell>
          <cell r="M892">
            <v>0</v>
          </cell>
          <cell r="N892">
            <v>0</v>
          </cell>
          <cell r="O892">
            <v>318094</v>
          </cell>
          <cell r="P892">
            <v>318094</v>
          </cell>
        </row>
        <row r="893">
          <cell r="G893">
            <v>933806318</v>
          </cell>
          <cell r="J893">
            <v>712014.99999999988</v>
          </cell>
          <cell r="K893">
            <v>99156</v>
          </cell>
          <cell r="L893">
            <v>61286</v>
          </cell>
          <cell r="M893">
            <v>0</v>
          </cell>
          <cell r="N893">
            <v>0</v>
          </cell>
          <cell r="O893">
            <v>674145</v>
          </cell>
          <cell r="P893">
            <v>674145</v>
          </cell>
        </row>
        <row r="894">
          <cell r="G894">
            <v>933806337</v>
          </cell>
          <cell r="J894">
            <v>301099.90999999997</v>
          </cell>
          <cell r="K894">
            <v>31423</v>
          </cell>
          <cell r="L894">
            <v>26968.09</v>
          </cell>
          <cell r="M894">
            <v>0</v>
          </cell>
          <cell r="N894">
            <v>0</v>
          </cell>
          <cell r="O894">
            <v>296645</v>
          </cell>
          <cell r="P894">
            <v>296645</v>
          </cell>
        </row>
        <row r="895">
          <cell r="G895">
            <v>933806347</v>
          </cell>
          <cell r="J895">
            <v>61053.9</v>
          </cell>
          <cell r="K895">
            <v>5495</v>
          </cell>
          <cell r="L895">
            <v>5556.1</v>
          </cell>
          <cell r="M895">
            <v>0</v>
          </cell>
          <cell r="N895">
            <v>0</v>
          </cell>
          <cell r="O895">
            <v>61115</v>
          </cell>
          <cell r="P895">
            <v>61115</v>
          </cell>
        </row>
        <row r="896">
          <cell r="G896">
            <v>933806351</v>
          </cell>
          <cell r="J896">
            <v>76282</v>
          </cell>
          <cell r="K896">
            <v>12631</v>
          </cell>
          <cell r="L896">
            <v>6365</v>
          </cell>
          <cell r="M896">
            <v>0</v>
          </cell>
          <cell r="N896">
            <v>0</v>
          </cell>
          <cell r="O896">
            <v>70016</v>
          </cell>
          <cell r="P896">
            <v>70016</v>
          </cell>
        </row>
        <row r="897">
          <cell r="G897">
            <v>933806357</v>
          </cell>
          <cell r="J897">
            <v>282049.08999999997</v>
          </cell>
          <cell r="K897">
            <v>164104.18</v>
          </cell>
          <cell r="L897">
            <v>11794.09</v>
          </cell>
          <cell r="M897">
            <v>0</v>
          </cell>
          <cell r="N897">
            <v>0</v>
          </cell>
          <cell r="O897">
            <v>129739</v>
          </cell>
          <cell r="P897">
            <v>129739</v>
          </cell>
        </row>
        <row r="898">
          <cell r="G898">
            <v>933806366</v>
          </cell>
          <cell r="J898">
            <v>52726.82</v>
          </cell>
          <cell r="K898">
            <v>4745</v>
          </cell>
          <cell r="L898">
            <v>4798.18</v>
          </cell>
          <cell r="M898">
            <v>0</v>
          </cell>
          <cell r="N898">
            <v>0</v>
          </cell>
          <cell r="O898">
            <v>52780</v>
          </cell>
          <cell r="P898">
            <v>52780</v>
          </cell>
        </row>
        <row r="899">
          <cell r="G899">
            <v>933806387</v>
          </cell>
          <cell r="J899">
            <v>368173.73</v>
          </cell>
          <cell r="K899">
            <v>40823</v>
          </cell>
          <cell r="L899">
            <v>32735.27</v>
          </cell>
          <cell r="M899">
            <v>0</v>
          </cell>
          <cell r="N899">
            <v>0</v>
          </cell>
          <cell r="O899">
            <v>360086</v>
          </cell>
          <cell r="P899">
            <v>360086</v>
          </cell>
        </row>
        <row r="900">
          <cell r="G900">
            <v>933806391</v>
          </cell>
          <cell r="J900">
            <v>211979.44999999998</v>
          </cell>
          <cell r="K900">
            <v>24123</v>
          </cell>
          <cell r="L900">
            <v>18785.55</v>
          </cell>
          <cell r="M900">
            <v>0</v>
          </cell>
          <cell r="N900">
            <v>0</v>
          </cell>
          <cell r="O900">
            <v>206642</v>
          </cell>
          <cell r="P900">
            <v>206642</v>
          </cell>
        </row>
        <row r="901">
          <cell r="G901">
            <v>933806429</v>
          </cell>
          <cell r="J901">
            <v>363726.4</v>
          </cell>
          <cell r="K901">
            <v>33937</v>
          </cell>
          <cell r="L901">
            <v>32978.6</v>
          </cell>
          <cell r="M901">
            <v>0</v>
          </cell>
          <cell r="N901">
            <v>0</v>
          </cell>
          <cell r="O901">
            <v>362768</v>
          </cell>
          <cell r="P901">
            <v>362768</v>
          </cell>
        </row>
        <row r="902">
          <cell r="G902">
            <v>933806556</v>
          </cell>
          <cell r="J902">
            <v>224143.18</v>
          </cell>
          <cell r="K902">
            <v>24497</v>
          </cell>
          <cell r="L902">
            <v>19964.82</v>
          </cell>
          <cell r="M902">
            <v>0</v>
          </cell>
          <cell r="N902">
            <v>0</v>
          </cell>
          <cell r="O902">
            <v>219611</v>
          </cell>
          <cell r="P902">
            <v>219611</v>
          </cell>
        </row>
        <row r="903">
          <cell r="G903">
            <v>933806626</v>
          </cell>
          <cell r="J903">
            <v>396545.58999999997</v>
          </cell>
          <cell r="K903">
            <v>35689</v>
          </cell>
          <cell r="L903">
            <v>36085.410000000003</v>
          </cell>
          <cell r="M903">
            <v>0</v>
          </cell>
          <cell r="N903">
            <v>0</v>
          </cell>
          <cell r="O903">
            <v>396942</v>
          </cell>
          <cell r="P903">
            <v>396942</v>
          </cell>
        </row>
        <row r="904">
          <cell r="G904">
            <v>933806636</v>
          </cell>
          <cell r="J904">
            <v>260554.64</v>
          </cell>
          <cell r="K904">
            <v>23690</v>
          </cell>
          <cell r="L904">
            <v>23686.36</v>
          </cell>
          <cell r="M904">
            <v>0</v>
          </cell>
          <cell r="N904">
            <v>0</v>
          </cell>
          <cell r="O904">
            <v>260551</v>
          </cell>
          <cell r="P904">
            <v>260551</v>
          </cell>
        </row>
        <row r="905">
          <cell r="G905">
            <v>933806732</v>
          </cell>
          <cell r="J905">
            <v>71592</v>
          </cell>
          <cell r="K905">
            <v>6443</v>
          </cell>
          <cell r="L905">
            <v>6515</v>
          </cell>
          <cell r="M905">
            <v>0</v>
          </cell>
          <cell r="N905">
            <v>0</v>
          </cell>
          <cell r="O905">
            <v>71664</v>
          </cell>
          <cell r="P905">
            <v>71664</v>
          </cell>
        </row>
        <row r="906">
          <cell r="G906">
            <v>933806744</v>
          </cell>
          <cell r="J906">
            <v>1207980</v>
          </cell>
          <cell r="K906">
            <v>129619</v>
          </cell>
          <cell r="L906">
            <v>107836</v>
          </cell>
          <cell r="M906">
            <v>0</v>
          </cell>
          <cell r="N906">
            <v>0</v>
          </cell>
          <cell r="O906">
            <v>1186197</v>
          </cell>
          <cell r="P906">
            <v>1186197</v>
          </cell>
        </row>
        <row r="907">
          <cell r="G907">
            <v>933806817</v>
          </cell>
          <cell r="J907">
            <v>73081.64</v>
          </cell>
          <cell r="K907">
            <v>6577</v>
          </cell>
          <cell r="L907">
            <v>6650.36</v>
          </cell>
          <cell r="M907">
            <v>0</v>
          </cell>
          <cell r="N907">
            <v>0</v>
          </cell>
          <cell r="O907">
            <v>73155</v>
          </cell>
          <cell r="P907">
            <v>73155</v>
          </cell>
        </row>
        <row r="908">
          <cell r="G908">
            <v>933806903</v>
          </cell>
          <cell r="J908">
            <v>237097.18</v>
          </cell>
          <cell r="K908">
            <v>22540</v>
          </cell>
          <cell r="L908">
            <v>21455.82</v>
          </cell>
          <cell r="M908">
            <v>0</v>
          </cell>
          <cell r="N908">
            <v>0</v>
          </cell>
          <cell r="O908">
            <v>236013</v>
          </cell>
          <cell r="P908">
            <v>236013</v>
          </cell>
        </row>
        <row r="909">
          <cell r="G909">
            <v>938065445</v>
          </cell>
          <cell r="J909">
            <v>154812</v>
          </cell>
          <cell r="K909">
            <v>17777</v>
          </cell>
          <cell r="L909">
            <v>13704</v>
          </cell>
          <cell r="M909">
            <v>0</v>
          </cell>
          <cell r="N909">
            <v>0</v>
          </cell>
          <cell r="O909">
            <v>150739</v>
          </cell>
          <cell r="P909">
            <v>150739</v>
          </cell>
        </row>
        <row r="910">
          <cell r="G910">
            <v>938309779</v>
          </cell>
          <cell r="J910">
            <v>246882</v>
          </cell>
          <cell r="K910">
            <v>23661</v>
          </cell>
          <cell r="L910">
            <v>22322</v>
          </cell>
          <cell r="M910">
            <v>0</v>
          </cell>
          <cell r="N910">
            <v>0</v>
          </cell>
          <cell r="O910">
            <v>245543</v>
          </cell>
          <cell r="P910">
            <v>245543</v>
          </cell>
        </row>
        <row r="911">
          <cell r="G911">
            <v>938713366</v>
          </cell>
          <cell r="J911">
            <v>437631.91000000003</v>
          </cell>
          <cell r="K911">
            <v>73981</v>
          </cell>
          <cell r="L911">
            <v>36365.089999999997</v>
          </cell>
          <cell r="M911">
            <v>0</v>
          </cell>
          <cell r="N911">
            <v>0</v>
          </cell>
          <cell r="O911">
            <v>400016</v>
          </cell>
          <cell r="P911">
            <v>400016</v>
          </cell>
        </row>
        <row r="912">
          <cell r="G912">
            <v>938805034</v>
          </cell>
          <cell r="J912">
            <v>169637.36</v>
          </cell>
          <cell r="K912">
            <v>15508</v>
          </cell>
          <cell r="L912">
            <v>15412.64</v>
          </cell>
          <cell r="M912">
            <v>0</v>
          </cell>
          <cell r="N912">
            <v>0</v>
          </cell>
          <cell r="O912">
            <v>169542</v>
          </cell>
          <cell r="P912">
            <v>169542</v>
          </cell>
        </row>
        <row r="913">
          <cell r="G913">
            <v>938805052</v>
          </cell>
          <cell r="J913">
            <v>252524.9</v>
          </cell>
          <cell r="K913">
            <v>23448</v>
          </cell>
          <cell r="L913">
            <v>22908.1</v>
          </cell>
          <cell r="M913">
            <v>0</v>
          </cell>
          <cell r="N913">
            <v>0</v>
          </cell>
          <cell r="O913">
            <v>251985</v>
          </cell>
          <cell r="P913">
            <v>251985</v>
          </cell>
        </row>
        <row r="914">
          <cell r="G914">
            <v>938805074</v>
          </cell>
          <cell r="J914">
            <v>170735.26</v>
          </cell>
          <cell r="K914">
            <v>15606</v>
          </cell>
          <cell r="L914">
            <v>15512.74</v>
          </cell>
          <cell r="M914">
            <v>0</v>
          </cell>
          <cell r="N914">
            <v>0</v>
          </cell>
          <cell r="O914">
            <v>170642</v>
          </cell>
          <cell r="P914">
            <v>170642</v>
          </cell>
        </row>
        <row r="915">
          <cell r="G915">
            <v>938805117</v>
          </cell>
          <cell r="J915">
            <v>167481.18</v>
          </cell>
          <cell r="K915">
            <v>24923</v>
          </cell>
          <cell r="L915">
            <v>14255.82</v>
          </cell>
          <cell r="M915">
            <v>0</v>
          </cell>
          <cell r="N915">
            <v>0</v>
          </cell>
          <cell r="O915">
            <v>156814</v>
          </cell>
          <cell r="P915">
            <v>156814</v>
          </cell>
        </row>
        <row r="916">
          <cell r="G916">
            <v>938805121</v>
          </cell>
          <cell r="J916">
            <v>375314.08999999997</v>
          </cell>
          <cell r="K916">
            <v>42667</v>
          </cell>
          <cell r="L916">
            <v>33264.910000000003</v>
          </cell>
          <cell r="M916">
            <v>0</v>
          </cell>
          <cell r="N916">
            <v>0</v>
          </cell>
          <cell r="O916">
            <v>365912</v>
          </cell>
          <cell r="P916">
            <v>365912</v>
          </cell>
        </row>
        <row r="917">
          <cell r="G917">
            <v>938805132</v>
          </cell>
          <cell r="J917">
            <v>390602.22</v>
          </cell>
          <cell r="K917">
            <v>53893</v>
          </cell>
          <cell r="L917">
            <v>33670.78</v>
          </cell>
          <cell r="M917">
            <v>0</v>
          </cell>
          <cell r="N917">
            <v>0</v>
          </cell>
          <cell r="O917">
            <v>370380</v>
          </cell>
          <cell r="P917">
            <v>370380</v>
          </cell>
        </row>
        <row r="918">
          <cell r="G918">
            <v>938805233</v>
          </cell>
          <cell r="J918">
            <v>145996.35999999999</v>
          </cell>
          <cell r="K918">
            <v>13860</v>
          </cell>
          <cell r="L918">
            <v>13213.64</v>
          </cell>
          <cell r="M918">
            <v>0</v>
          </cell>
          <cell r="N918">
            <v>0</v>
          </cell>
          <cell r="O918">
            <v>145350</v>
          </cell>
          <cell r="P918">
            <v>145350</v>
          </cell>
        </row>
        <row r="919">
          <cell r="G919">
            <v>938805281</v>
          </cell>
          <cell r="J919">
            <v>492790.45</v>
          </cell>
          <cell r="K919">
            <v>492790.45</v>
          </cell>
          <cell r="L919">
            <v>0</v>
          </cell>
          <cell r="M919">
            <v>0</v>
          </cell>
          <cell r="N919">
            <v>-50000</v>
          </cell>
          <cell r="O919">
            <v>0</v>
          </cell>
          <cell r="P919">
            <v>-50000</v>
          </cell>
        </row>
        <row r="920">
          <cell r="G920">
            <v>938805290</v>
          </cell>
          <cell r="J920">
            <v>380398</v>
          </cell>
          <cell r="K920">
            <v>70272</v>
          </cell>
          <cell r="L920">
            <v>31013</v>
          </cell>
          <cell r="M920">
            <v>0</v>
          </cell>
          <cell r="N920">
            <v>0</v>
          </cell>
          <cell r="O920">
            <v>341139</v>
          </cell>
          <cell r="P920">
            <v>341139</v>
          </cell>
        </row>
        <row r="921">
          <cell r="G921">
            <v>938805295</v>
          </cell>
          <cell r="J921">
            <v>304768.72000000003</v>
          </cell>
          <cell r="K921">
            <v>27429</v>
          </cell>
          <cell r="L921">
            <v>27734.28</v>
          </cell>
          <cell r="M921">
            <v>0</v>
          </cell>
          <cell r="N921">
            <v>0</v>
          </cell>
          <cell r="O921">
            <v>305074</v>
          </cell>
          <cell r="P921">
            <v>305074</v>
          </cell>
        </row>
        <row r="922">
          <cell r="G922">
            <v>938805331</v>
          </cell>
          <cell r="J922">
            <v>447146.5</v>
          </cell>
          <cell r="K922">
            <v>46730</v>
          </cell>
          <cell r="L922">
            <v>40041.5</v>
          </cell>
          <cell r="M922">
            <v>0</v>
          </cell>
          <cell r="N922">
            <v>0</v>
          </cell>
          <cell r="O922">
            <v>440458</v>
          </cell>
          <cell r="P922">
            <v>440458</v>
          </cell>
        </row>
        <row r="923">
          <cell r="G923">
            <v>938805352</v>
          </cell>
          <cell r="J923">
            <v>436991</v>
          </cell>
          <cell r="K923">
            <v>39329</v>
          </cell>
          <cell r="L923">
            <v>39766</v>
          </cell>
          <cell r="M923">
            <v>0</v>
          </cell>
          <cell r="N923">
            <v>0</v>
          </cell>
          <cell r="O923">
            <v>437428</v>
          </cell>
          <cell r="P923">
            <v>437428</v>
          </cell>
        </row>
        <row r="924">
          <cell r="G924">
            <v>938805463</v>
          </cell>
          <cell r="J924">
            <v>242624.8</v>
          </cell>
          <cell r="K924">
            <v>31446</v>
          </cell>
          <cell r="L924">
            <v>21118.2</v>
          </cell>
          <cell r="M924">
            <v>0</v>
          </cell>
          <cell r="N924">
            <v>0</v>
          </cell>
          <cell r="O924">
            <v>232297</v>
          </cell>
          <cell r="P924">
            <v>232297</v>
          </cell>
        </row>
        <row r="925">
          <cell r="G925">
            <v>938805487</v>
          </cell>
          <cell r="J925">
            <v>44545</v>
          </cell>
          <cell r="K925">
            <v>0</v>
          </cell>
          <cell r="L925">
            <v>4455</v>
          </cell>
          <cell r="M925">
            <v>0</v>
          </cell>
          <cell r="N925">
            <v>0</v>
          </cell>
          <cell r="O925">
            <v>49000</v>
          </cell>
          <cell r="P925">
            <v>49000</v>
          </cell>
        </row>
        <row r="926">
          <cell r="G926">
            <v>938805664</v>
          </cell>
          <cell r="J926">
            <v>364748.16</v>
          </cell>
          <cell r="K926">
            <v>33068</v>
          </cell>
          <cell r="L926">
            <v>33167.839999999997</v>
          </cell>
          <cell r="M926">
            <v>0</v>
          </cell>
          <cell r="N926">
            <v>0</v>
          </cell>
          <cell r="O926">
            <v>364848</v>
          </cell>
          <cell r="P926">
            <v>364848</v>
          </cell>
        </row>
        <row r="927">
          <cell r="G927">
            <v>938805790</v>
          </cell>
          <cell r="J927">
            <v>143986.18</v>
          </cell>
          <cell r="K927">
            <v>13679</v>
          </cell>
          <cell r="L927">
            <v>13030.82</v>
          </cell>
          <cell r="M927">
            <v>0</v>
          </cell>
          <cell r="N927">
            <v>0</v>
          </cell>
          <cell r="O927">
            <v>143338</v>
          </cell>
          <cell r="P927">
            <v>143338</v>
          </cell>
        </row>
        <row r="928">
          <cell r="G928">
            <v>938805791</v>
          </cell>
          <cell r="J928">
            <v>143551</v>
          </cell>
          <cell r="K928">
            <v>38866</v>
          </cell>
          <cell r="L928">
            <v>10469</v>
          </cell>
          <cell r="M928">
            <v>0</v>
          </cell>
          <cell r="N928">
            <v>0</v>
          </cell>
          <cell r="O928">
            <v>115154</v>
          </cell>
          <cell r="P928">
            <v>115154</v>
          </cell>
        </row>
        <row r="929">
          <cell r="G929">
            <v>938805820</v>
          </cell>
          <cell r="J929">
            <v>344641.9</v>
          </cell>
          <cell r="K929">
            <v>50477</v>
          </cell>
          <cell r="L929">
            <v>29416.1</v>
          </cell>
          <cell r="M929">
            <v>0</v>
          </cell>
          <cell r="N929">
            <v>0</v>
          </cell>
          <cell r="O929">
            <v>323581</v>
          </cell>
          <cell r="P929">
            <v>323581</v>
          </cell>
        </row>
        <row r="930">
          <cell r="G930">
            <v>938805842</v>
          </cell>
          <cell r="J930">
            <v>188670</v>
          </cell>
          <cell r="K930">
            <v>18422</v>
          </cell>
          <cell r="L930">
            <v>17025</v>
          </cell>
          <cell r="M930">
            <v>0</v>
          </cell>
          <cell r="N930">
            <v>0</v>
          </cell>
          <cell r="O930">
            <v>187273</v>
          </cell>
          <cell r="P930">
            <v>187273</v>
          </cell>
        </row>
        <row r="931">
          <cell r="G931">
            <v>938805849</v>
          </cell>
          <cell r="J931">
            <v>214007.22</v>
          </cell>
          <cell r="K931">
            <v>69908.820000000007</v>
          </cell>
          <cell r="L931">
            <v>14409.6</v>
          </cell>
          <cell r="M931">
            <v>0</v>
          </cell>
          <cell r="N931">
            <v>0</v>
          </cell>
          <cell r="O931">
            <v>158508</v>
          </cell>
          <cell r="P931">
            <v>158508</v>
          </cell>
        </row>
        <row r="932">
          <cell r="G932">
            <v>938805896</v>
          </cell>
          <cell r="J932">
            <v>99928</v>
          </cell>
          <cell r="K932">
            <v>8994</v>
          </cell>
          <cell r="L932">
            <v>9093</v>
          </cell>
          <cell r="M932">
            <v>0</v>
          </cell>
          <cell r="N932">
            <v>0</v>
          </cell>
          <cell r="O932">
            <v>100027</v>
          </cell>
          <cell r="P932">
            <v>100027</v>
          </cell>
        </row>
        <row r="933">
          <cell r="G933">
            <v>938806045</v>
          </cell>
          <cell r="J933">
            <v>479890.64</v>
          </cell>
          <cell r="K933">
            <v>48235</v>
          </cell>
          <cell r="L933">
            <v>43165.36</v>
          </cell>
          <cell r="M933">
            <v>0</v>
          </cell>
          <cell r="N933">
            <v>0</v>
          </cell>
          <cell r="O933">
            <v>474821</v>
          </cell>
          <cell r="P933">
            <v>474821</v>
          </cell>
        </row>
        <row r="934">
          <cell r="G934">
            <v>938806085</v>
          </cell>
          <cell r="J934">
            <v>217947.27000000002</v>
          </cell>
          <cell r="K934">
            <v>20576</v>
          </cell>
          <cell r="L934">
            <v>19736.73</v>
          </cell>
          <cell r="M934">
            <v>0</v>
          </cell>
          <cell r="N934">
            <v>0</v>
          </cell>
          <cell r="O934">
            <v>217108</v>
          </cell>
          <cell r="P934">
            <v>217108</v>
          </cell>
        </row>
        <row r="935">
          <cell r="G935">
            <v>938806321</v>
          </cell>
          <cell r="J935">
            <v>129969</v>
          </cell>
          <cell r="K935">
            <v>18664</v>
          </cell>
          <cell r="L935">
            <v>11131</v>
          </cell>
          <cell r="M935">
            <v>0</v>
          </cell>
          <cell r="N935">
            <v>0</v>
          </cell>
          <cell r="O935">
            <v>122436</v>
          </cell>
          <cell r="P935">
            <v>122436</v>
          </cell>
        </row>
        <row r="936">
          <cell r="G936">
            <v>938806427</v>
          </cell>
          <cell r="J936">
            <v>734153.2699999999</v>
          </cell>
          <cell r="K936">
            <v>87455</v>
          </cell>
          <cell r="L936">
            <v>64669.73</v>
          </cell>
          <cell r="M936">
            <v>0</v>
          </cell>
          <cell r="N936">
            <v>0</v>
          </cell>
          <cell r="O936">
            <v>711368</v>
          </cell>
          <cell r="P936">
            <v>711368</v>
          </cell>
        </row>
        <row r="937">
          <cell r="G937">
            <v>938806442</v>
          </cell>
          <cell r="J937">
            <v>268872.36</v>
          </cell>
          <cell r="K937">
            <v>26841</v>
          </cell>
          <cell r="L937">
            <v>24203.64</v>
          </cell>
          <cell r="M937">
            <v>0</v>
          </cell>
          <cell r="N937">
            <v>0</v>
          </cell>
          <cell r="O937">
            <v>266235</v>
          </cell>
          <cell r="P937">
            <v>266235</v>
          </cell>
        </row>
        <row r="938">
          <cell r="G938">
            <v>938806477</v>
          </cell>
          <cell r="J938">
            <v>198454</v>
          </cell>
          <cell r="K938">
            <v>23867</v>
          </cell>
          <cell r="L938">
            <v>17459</v>
          </cell>
          <cell r="M938">
            <v>0</v>
          </cell>
          <cell r="N938">
            <v>0</v>
          </cell>
          <cell r="O938">
            <v>192046</v>
          </cell>
          <cell r="P938">
            <v>192046</v>
          </cell>
        </row>
        <row r="939">
          <cell r="G939">
            <v>938806560</v>
          </cell>
          <cell r="J939">
            <v>493791.25</v>
          </cell>
          <cell r="K939">
            <v>102362.09</v>
          </cell>
          <cell r="L939">
            <v>39142.839999999997</v>
          </cell>
          <cell r="M939">
            <v>0</v>
          </cell>
          <cell r="N939">
            <v>0</v>
          </cell>
          <cell r="O939">
            <v>430572</v>
          </cell>
          <cell r="P939">
            <v>430572</v>
          </cell>
        </row>
        <row r="940">
          <cell r="G940">
            <v>938806570</v>
          </cell>
          <cell r="J940">
            <v>216226.18</v>
          </cell>
          <cell r="K940">
            <v>20662</v>
          </cell>
          <cell r="L940">
            <v>19556.82</v>
          </cell>
          <cell r="M940">
            <v>0</v>
          </cell>
          <cell r="N940">
            <v>0</v>
          </cell>
          <cell r="O940">
            <v>215121</v>
          </cell>
          <cell r="P940">
            <v>215121</v>
          </cell>
        </row>
        <row r="941">
          <cell r="G941">
            <v>938806581</v>
          </cell>
          <cell r="J941">
            <v>165855.70000000001</v>
          </cell>
          <cell r="K941">
            <v>16849</v>
          </cell>
          <cell r="L941">
            <v>14900.3</v>
          </cell>
          <cell r="M941">
            <v>0</v>
          </cell>
          <cell r="N941">
            <v>0</v>
          </cell>
          <cell r="O941">
            <v>163907</v>
          </cell>
          <cell r="P941">
            <v>163907</v>
          </cell>
        </row>
        <row r="942">
          <cell r="G942">
            <v>938806584</v>
          </cell>
          <cell r="J942">
            <v>190514</v>
          </cell>
          <cell r="K942">
            <v>20750</v>
          </cell>
          <cell r="L942">
            <v>16976</v>
          </cell>
          <cell r="M942">
            <v>0</v>
          </cell>
          <cell r="N942">
            <v>0</v>
          </cell>
          <cell r="O942">
            <v>186740</v>
          </cell>
          <cell r="P942">
            <v>186740</v>
          </cell>
        </row>
        <row r="943">
          <cell r="G943">
            <v>938806595</v>
          </cell>
          <cell r="J943">
            <v>3109050.2800000003</v>
          </cell>
          <cell r="K943">
            <v>729486.45</v>
          </cell>
          <cell r="L943">
            <v>237956.17</v>
          </cell>
          <cell r="M943">
            <v>0</v>
          </cell>
          <cell r="N943">
            <v>0</v>
          </cell>
          <cell r="O943">
            <v>2617520</v>
          </cell>
          <cell r="P943">
            <v>2617520</v>
          </cell>
        </row>
        <row r="944">
          <cell r="G944">
            <v>938806623</v>
          </cell>
          <cell r="J944">
            <v>355396.06999999995</v>
          </cell>
          <cell r="K944">
            <v>80777.09</v>
          </cell>
          <cell r="L944">
            <v>27462.02</v>
          </cell>
          <cell r="M944">
            <v>0</v>
          </cell>
          <cell r="N944">
            <v>0</v>
          </cell>
          <cell r="O944">
            <v>302081</v>
          </cell>
          <cell r="P944">
            <v>302081</v>
          </cell>
        </row>
        <row r="945">
          <cell r="G945">
            <v>938806657</v>
          </cell>
          <cell r="J945">
            <v>379907.48</v>
          </cell>
          <cell r="K945">
            <v>34672</v>
          </cell>
          <cell r="L945">
            <v>34523.519999999997</v>
          </cell>
          <cell r="M945">
            <v>0</v>
          </cell>
          <cell r="N945">
            <v>0</v>
          </cell>
          <cell r="O945">
            <v>379759</v>
          </cell>
          <cell r="P945">
            <v>379759</v>
          </cell>
        </row>
        <row r="946">
          <cell r="G946">
            <v>938806691</v>
          </cell>
          <cell r="J946">
            <v>422748</v>
          </cell>
          <cell r="K946">
            <v>74083</v>
          </cell>
          <cell r="L946">
            <v>34867</v>
          </cell>
          <cell r="M946">
            <v>0</v>
          </cell>
          <cell r="N946">
            <v>0</v>
          </cell>
          <cell r="O946">
            <v>383532</v>
          </cell>
          <cell r="P946">
            <v>383532</v>
          </cell>
        </row>
        <row r="947">
          <cell r="G947">
            <v>938806764</v>
          </cell>
          <cell r="J947">
            <v>55521</v>
          </cell>
          <cell r="K947">
            <v>5237</v>
          </cell>
          <cell r="L947">
            <v>5028</v>
          </cell>
          <cell r="M947">
            <v>0</v>
          </cell>
          <cell r="N947">
            <v>0</v>
          </cell>
          <cell r="O947">
            <v>55312</v>
          </cell>
          <cell r="P947">
            <v>55312</v>
          </cell>
        </row>
        <row r="948">
          <cell r="G948">
            <v>938806770</v>
          </cell>
          <cell r="J948">
            <v>66362.990000000005</v>
          </cell>
          <cell r="K948">
            <v>5973</v>
          </cell>
          <cell r="L948">
            <v>6039.01</v>
          </cell>
          <cell r="M948">
            <v>0</v>
          </cell>
          <cell r="N948">
            <v>0</v>
          </cell>
          <cell r="O948">
            <v>66429</v>
          </cell>
          <cell r="P948">
            <v>66429</v>
          </cell>
        </row>
        <row r="949">
          <cell r="G949">
            <v>938806796</v>
          </cell>
          <cell r="J949">
            <v>105806.91</v>
          </cell>
          <cell r="K949">
            <v>10484</v>
          </cell>
          <cell r="L949">
            <v>9532.09</v>
          </cell>
          <cell r="M949">
            <v>0</v>
          </cell>
          <cell r="N949">
            <v>0</v>
          </cell>
          <cell r="O949">
            <v>104855</v>
          </cell>
          <cell r="P949">
            <v>104855</v>
          </cell>
        </row>
        <row r="950">
          <cell r="G950">
            <v>938806864</v>
          </cell>
          <cell r="J950">
            <v>191284</v>
          </cell>
          <cell r="K950">
            <v>19378</v>
          </cell>
          <cell r="L950">
            <v>17191</v>
          </cell>
          <cell r="M950">
            <v>0</v>
          </cell>
          <cell r="N950">
            <v>0</v>
          </cell>
          <cell r="O950">
            <v>189097</v>
          </cell>
          <cell r="P950">
            <v>189097</v>
          </cell>
        </row>
        <row r="951">
          <cell r="G951">
            <v>938806984</v>
          </cell>
          <cell r="J951">
            <v>258528</v>
          </cell>
          <cell r="K951">
            <v>27352</v>
          </cell>
          <cell r="L951">
            <v>23118</v>
          </cell>
          <cell r="M951">
            <v>0</v>
          </cell>
          <cell r="N951">
            <v>0</v>
          </cell>
          <cell r="O951">
            <v>254294</v>
          </cell>
          <cell r="P951">
            <v>254294</v>
          </cell>
        </row>
        <row r="952">
          <cell r="G952">
            <v>938807047</v>
          </cell>
          <cell r="J952">
            <v>137428.45000000001</v>
          </cell>
          <cell r="K952">
            <v>25342</v>
          </cell>
          <cell r="L952">
            <v>11208.55</v>
          </cell>
          <cell r="M952">
            <v>0</v>
          </cell>
          <cell r="N952">
            <v>0</v>
          </cell>
          <cell r="O952">
            <v>123295</v>
          </cell>
          <cell r="P952">
            <v>123295</v>
          </cell>
        </row>
        <row r="953">
          <cell r="G953">
            <v>938807112</v>
          </cell>
          <cell r="J953">
            <v>44592</v>
          </cell>
          <cell r="K953">
            <v>4013</v>
          </cell>
          <cell r="L953">
            <v>4058</v>
          </cell>
          <cell r="M953">
            <v>0</v>
          </cell>
          <cell r="N953">
            <v>0</v>
          </cell>
          <cell r="O953">
            <v>44637</v>
          </cell>
          <cell r="P953">
            <v>44637</v>
          </cell>
        </row>
        <row r="954">
          <cell r="G954">
            <v>938807135</v>
          </cell>
          <cell r="J954">
            <v>154381.09</v>
          </cell>
          <cell r="K954">
            <v>17498</v>
          </cell>
          <cell r="L954">
            <v>13687.91</v>
          </cell>
          <cell r="M954">
            <v>0</v>
          </cell>
          <cell r="N954">
            <v>0</v>
          </cell>
          <cell r="O954">
            <v>150571</v>
          </cell>
          <cell r="P954">
            <v>150571</v>
          </cell>
        </row>
        <row r="955">
          <cell r="G955">
            <v>938807137</v>
          </cell>
          <cell r="J955">
            <v>257819</v>
          </cell>
          <cell r="K955">
            <v>36657</v>
          </cell>
          <cell r="L955">
            <v>22116</v>
          </cell>
          <cell r="M955">
            <v>0</v>
          </cell>
          <cell r="N955">
            <v>0</v>
          </cell>
          <cell r="O955">
            <v>243278</v>
          </cell>
          <cell r="P955">
            <v>243278</v>
          </cell>
        </row>
        <row r="956">
          <cell r="G956">
            <v>938807141</v>
          </cell>
          <cell r="J956">
            <v>2030299.81</v>
          </cell>
          <cell r="K956">
            <v>93933</v>
          </cell>
          <cell r="L956">
            <v>127936.19</v>
          </cell>
          <cell r="M956">
            <v>0</v>
          </cell>
          <cell r="N956">
            <v>0</v>
          </cell>
          <cell r="O956">
            <v>2064303</v>
          </cell>
          <cell r="P956">
            <v>2064303</v>
          </cell>
        </row>
        <row r="957">
          <cell r="G957">
            <v>938807169</v>
          </cell>
          <cell r="J957">
            <v>558718.09</v>
          </cell>
          <cell r="K957">
            <v>377811.18</v>
          </cell>
          <cell r="L957">
            <v>18091.09</v>
          </cell>
          <cell r="M957">
            <v>0</v>
          </cell>
          <cell r="N957">
            <v>0</v>
          </cell>
          <cell r="O957">
            <v>198998</v>
          </cell>
          <cell r="P957">
            <v>198998</v>
          </cell>
        </row>
        <row r="958">
          <cell r="G958">
            <v>938807186</v>
          </cell>
          <cell r="J958">
            <v>489083</v>
          </cell>
          <cell r="K958">
            <v>45939</v>
          </cell>
          <cell r="L958">
            <v>44314</v>
          </cell>
          <cell r="M958">
            <v>0</v>
          </cell>
          <cell r="N958">
            <v>0</v>
          </cell>
          <cell r="O958">
            <v>487458</v>
          </cell>
          <cell r="P958">
            <v>487458</v>
          </cell>
        </row>
        <row r="959">
          <cell r="G959">
            <v>938807270</v>
          </cell>
          <cell r="J959">
            <v>418327.44999999995</v>
          </cell>
          <cell r="K959">
            <v>48941</v>
          </cell>
          <cell r="L959">
            <v>36938.550000000003</v>
          </cell>
          <cell r="M959">
            <v>0</v>
          </cell>
          <cell r="N959">
            <v>0</v>
          </cell>
          <cell r="O959">
            <v>406325</v>
          </cell>
          <cell r="P959">
            <v>406325</v>
          </cell>
        </row>
        <row r="960">
          <cell r="G960">
            <v>938807300</v>
          </cell>
          <cell r="J960">
            <v>44545</v>
          </cell>
          <cell r="K960">
            <v>44545</v>
          </cell>
          <cell r="L960">
            <v>0</v>
          </cell>
          <cell r="M960">
            <v>0</v>
          </cell>
          <cell r="N960">
            <v>0</v>
          </cell>
          <cell r="O960">
            <v>0</v>
          </cell>
          <cell r="P960">
            <v>0</v>
          </cell>
        </row>
        <row r="961">
          <cell r="G961">
            <v>938807527</v>
          </cell>
          <cell r="J961">
            <v>160591</v>
          </cell>
          <cell r="K961">
            <v>16135</v>
          </cell>
          <cell r="L961">
            <v>14446</v>
          </cell>
          <cell r="M961">
            <v>0</v>
          </cell>
          <cell r="N961">
            <v>0</v>
          </cell>
          <cell r="O961">
            <v>158902</v>
          </cell>
          <cell r="P961">
            <v>158902</v>
          </cell>
        </row>
        <row r="962">
          <cell r="G962">
            <v>938807589</v>
          </cell>
          <cell r="J962">
            <v>235393.18</v>
          </cell>
          <cell r="K962">
            <v>21666</v>
          </cell>
          <cell r="L962">
            <v>21372.82</v>
          </cell>
          <cell r="M962">
            <v>0</v>
          </cell>
          <cell r="N962">
            <v>0</v>
          </cell>
          <cell r="O962">
            <v>235100</v>
          </cell>
          <cell r="P962">
            <v>235100</v>
          </cell>
        </row>
        <row r="963">
          <cell r="G963">
            <v>938807597</v>
          </cell>
          <cell r="J963">
            <v>581858</v>
          </cell>
          <cell r="K963">
            <v>88403</v>
          </cell>
          <cell r="L963">
            <v>49346</v>
          </cell>
          <cell r="M963">
            <v>0</v>
          </cell>
          <cell r="N963">
            <v>0</v>
          </cell>
          <cell r="O963">
            <v>542801</v>
          </cell>
          <cell r="P963">
            <v>542801</v>
          </cell>
        </row>
        <row r="964">
          <cell r="G964">
            <v>938807604</v>
          </cell>
          <cell r="J964">
            <v>581925</v>
          </cell>
          <cell r="K964">
            <v>60979</v>
          </cell>
          <cell r="L964">
            <v>43095</v>
          </cell>
          <cell r="M964">
            <v>0</v>
          </cell>
          <cell r="N964">
            <v>0</v>
          </cell>
          <cell r="O964">
            <v>564041</v>
          </cell>
          <cell r="P964">
            <v>564041</v>
          </cell>
        </row>
        <row r="965">
          <cell r="G965">
            <v>938807626</v>
          </cell>
          <cell r="J965">
            <v>1149793.29</v>
          </cell>
          <cell r="K965">
            <v>510135.13</v>
          </cell>
          <cell r="L965">
            <v>63965.84</v>
          </cell>
          <cell r="M965">
            <v>0</v>
          </cell>
          <cell r="N965">
            <v>0</v>
          </cell>
          <cell r="O965">
            <v>703624</v>
          </cell>
          <cell r="P965">
            <v>703624</v>
          </cell>
        </row>
        <row r="966">
          <cell r="G966">
            <v>938807638</v>
          </cell>
          <cell r="J966">
            <v>189507</v>
          </cell>
          <cell r="K966">
            <v>18257</v>
          </cell>
          <cell r="L966">
            <v>17125</v>
          </cell>
          <cell r="M966">
            <v>0</v>
          </cell>
          <cell r="N966">
            <v>0</v>
          </cell>
          <cell r="O966">
            <v>188375</v>
          </cell>
          <cell r="P966">
            <v>188375</v>
          </cell>
        </row>
        <row r="967">
          <cell r="G967">
            <v>938807652</v>
          </cell>
          <cell r="J967">
            <v>303393.40000000002</v>
          </cell>
          <cell r="K967">
            <v>45323</v>
          </cell>
          <cell r="L967">
            <v>25806.6</v>
          </cell>
          <cell r="M967">
            <v>0</v>
          </cell>
          <cell r="N967">
            <v>0</v>
          </cell>
          <cell r="O967">
            <v>283877</v>
          </cell>
          <cell r="P967">
            <v>283877</v>
          </cell>
        </row>
        <row r="968">
          <cell r="G968">
            <v>938807760</v>
          </cell>
          <cell r="J968">
            <v>44545</v>
          </cell>
          <cell r="K968">
            <v>0</v>
          </cell>
          <cell r="L968">
            <v>4455</v>
          </cell>
          <cell r="M968">
            <v>0</v>
          </cell>
          <cell r="N968">
            <v>0</v>
          </cell>
          <cell r="O968">
            <v>49000</v>
          </cell>
          <cell r="P968">
            <v>49000</v>
          </cell>
        </row>
        <row r="969">
          <cell r="G969">
            <v>938807845</v>
          </cell>
          <cell r="J969">
            <v>316489.63</v>
          </cell>
          <cell r="K969">
            <v>28484</v>
          </cell>
          <cell r="L969">
            <v>28800.37</v>
          </cell>
          <cell r="M969">
            <v>0</v>
          </cell>
          <cell r="N969">
            <v>0</v>
          </cell>
          <cell r="O969">
            <v>316806</v>
          </cell>
          <cell r="P969">
            <v>316806</v>
          </cell>
        </row>
        <row r="970">
          <cell r="G970">
            <v>938807922</v>
          </cell>
          <cell r="J970">
            <v>1372840</v>
          </cell>
          <cell r="K970">
            <v>558813.44999999995</v>
          </cell>
          <cell r="L970">
            <v>81402.45</v>
          </cell>
          <cell r="M970">
            <v>0</v>
          </cell>
          <cell r="N970">
            <v>0</v>
          </cell>
          <cell r="O970">
            <v>895429</v>
          </cell>
          <cell r="P970">
            <v>895429</v>
          </cell>
        </row>
        <row r="971">
          <cell r="G971">
            <v>938808203</v>
          </cell>
          <cell r="J971">
            <v>376914</v>
          </cell>
          <cell r="K971">
            <v>53141</v>
          </cell>
          <cell r="L971">
            <v>32377</v>
          </cell>
          <cell r="M971">
            <v>0</v>
          </cell>
          <cell r="N971">
            <v>0</v>
          </cell>
          <cell r="O971">
            <v>356150</v>
          </cell>
          <cell r="P971">
            <v>356150</v>
          </cell>
        </row>
        <row r="972">
          <cell r="G972">
            <v>938808219</v>
          </cell>
          <cell r="J972">
            <v>587866.17999999993</v>
          </cell>
          <cell r="K972">
            <v>58433</v>
          </cell>
          <cell r="L972">
            <v>52943.82</v>
          </cell>
          <cell r="M972">
            <v>0</v>
          </cell>
          <cell r="N972">
            <v>0</v>
          </cell>
          <cell r="O972">
            <v>582377</v>
          </cell>
          <cell r="P972">
            <v>582377</v>
          </cell>
        </row>
        <row r="973">
          <cell r="G973">
            <v>938808233</v>
          </cell>
          <cell r="J973">
            <v>44545</v>
          </cell>
          <cell r="K973">
            <v>0</v>
          </cell>
          <cell r="L973">
            <v>4455</v>
          </cell>
          <cell r="M973">
            <v>0</v>
          </cell>
          <cell r="N973">
            <v>0</v>
          </cell>
          <cell r="O973">
            <v>49000</v>
          </cell>
          <cell r="P973">
            <v>49000</v>
          </cell>
        </row>
        <row r="974">
          <cell r="G974">
            <v>938808236</v>
          </cell>
          <cell r="J974">
            <v>706678.07000000007</v>
          </cell>
          <cell r="K974">
            <v>72250</v>
          </cell>
          <cell r="L974">
            <v>63442.93</v>
          </cell>
          <cell r="M974">
            <v>0</v>
          </cell>
          <cell r="N974">
            <v>0</v>
          </cell>
          <cell r="O974">
            <v>697871</v>
          </cell>
          <cell r="P974">
            <v>697871</v>
          </cell>
        </row>
        <row r="975">
          <cell r="G975">
            <v>938808248</v>
          </cell>
          <cell r="J975">
            <v>194614</v>
          </cell>
          <cell r="K975">
            <v>27846</v>
          </cell>
          <cell r="L975">
            <v>16677</v>
          </cell>
          <cell r="M975">
            <v>0</v>
          </cell>
          <cell r="N975">
            <v>0</v>
          </cell>
          <cell r="O975">
            <v>183445</v>
          </cell>
          <cell r="P975">
            <v>183445</v>
          </cell>
        </row>
        <row r="976">
          <cell r="G976">
            <v>938808259</v>
          </cell>
          <cell r="J976">
            <v>96048</v>
          </cell>
          <cell r="K976">
            <v>11287</v>
          </cell>
          <cell r="L976">
            <v>8476</v>
          </cell>
          <cell r="M976">
            <v>0</v>
          </cell>
          <cell r="N976">
            <v>0</v>
          </cell>
          <cell r="O976">
            <v>93237</v>
          </cell>
          <cell r="P976">
            <v>93237</v>
          </cell>
        </row>
        <row r="977">
          <cell r="G977">
            <v>938808295</v>
          </cell>
          <cell r="J977">
            <v>688728.17999999993</v>
          </cell>
          <cell r="K977">
            <v>64388</v>
          </cell>
          <cell r="L977">
            <v>62433.82</v>
          </cell>
          <cell r="M977">
            <v>0</v>
          </cell>
          <cell r="N977">
            <v>0</v>
          </cell>
          <cell r="O977">
            <v>686774</v>
          </cell>
          <cell r="P977">
            <v>686774</v>
          </cell>
        </row>
        <row r="978">
          <cell r="G978">
            <v>938808352</v>
          </cell>
          <cell r="J978">
            <v>247970</v>
          </cell>
          <cell r="K978">
            <v>25200</v>
          </cell>
          <cell r="L978">
            <v>22277</v>
          </cell>
          <cell r="M978">
            <v>0</v>
          </cell>
          <cell r="N978">
            <v>0</v>
          </cell>
          <cell r="O978">
            <v>245047</v>
          </cell>
          <cell r="P978">
            <v>245047</v>
          </cell>
        </row>
        <row r="979">
          <cell r="G979">
            <v>938808390</v>
          </cell>
          <cell r="J979">
            <v>188074.36</v>
          </cell>
          <cell r="K979">
            <v>26296</v>
          </cell>
          <cell r="L979">
            <v>16177.64</v>
          </cell>
          <cell r="M979">
            <v>0</v>
          </cell>
          <cell r="N979">
            <v>0</v>
          </cell>
          <cell r="O979">
            <v>177956</v>
          </cell>
          <cell r="P979">
            <v>177956</v>
          </cell>
        </row>
        <row r="980">
          <cell r="G980">
            <v>938808415</v>
          </cell>
          <cell r="J980">
            <v>459490.87</v>
          </cell>
          <cell r="K980">
            <v>42555</v>
          </cell>
          <cell r="L980">
            <v>41693.129999999997</v>
          </cell>
          <cell r="M980">
            <v>0</v>
          </cell>
          <cell r="N980">
            <v>0</v>
          </cell>
          <cell r="O980">
            <v>458629</v>
          </cell>
          <cell r="P980">
            <v>458629</v>
          </cell>
        </row>
        <row r="981">
          <cell r="G981">
            <v>938808493</v>
          </cell>
          <cell r="J981">
            <v>853499.02</v>
          </cell>
          <cell r="K981">
            <v>112851</v>
          </cell>
          <cell r="L981">
            <v>74064.98</v>
          </cell>
          <cell r="M981">
            <v>0</v>
          </cell>
          <cell r="N981">
            <v>0</v>
          </cell>
          <cell r="O981">
            <v>814713</v>
          </cell>
          <cell r="P981">
            <v>814713</v>
          </cell>
        </row>
        <row r="982">
          <cell r="G982">
            <v>938808539</v>
          </cell>
          <cell r="J982">
            <v>224956.45</v>
          </cell>
          <cell r="K982">
            <v>31057</v>
          </cell>
          <cell r="L982">
            <v>19389.55</v>
          </cell>
          <cell r="M982">
            <v>0</v>
          </cell>
          <cell r="N982">
            <v>0</v>
          </cell>
          <cell r="O982">
            <v>213289</v>
          </cell>
          <cell r="P982">
            <v>213289</v>
          </cell>
        </row>
        <row r="983">
          <cell r="G983">
            <v>938808604</v>
          </cell>
          <cell r="J983">
            <v>185834.09</v>
          </cell>
          <cell r="K983">
            <v>18407</v>
          </cell>
          <cell r="L983">
            <v>16742.91</v>
          </cell>
          <cell r="M983">
            <v>0</v>
          </cell>
          <cell r="N983">
            <v>0</v>
          </cell>
          <cell r="O983">
            <v>184170</v>
          </cell>
          <cell r="P983">
            <v>184170</v>
          </cell>
        </row>
        <row r="984">
          <cell r="G984">
            <v>938808612</v>
          </cell>
          <cell r="J984">
            <v>329168.5</v>
          </cell>
          <cell r="K984">
            <v>57733</v>
          </cell>
          <cell r="L984">
            <v>27143.5</v>
          </cell>
          <cell r="M984">
            <v>0</v>
          </cell>
          <cell r="N984">
            <v>0</v>
          </cell>
          <cell r="O984">
            <v>298579</v>
          </cell>
          <cell r="P984">
            <v>298579</v>
          </cell>
        </row>
        <row r="985">
          <cell r="G985">
            <v>938808763</v>
          </cell>
          <cell r="J985">
            <v>266404</v>
          </cell>
          <cell r="K985">
            <v>27340</v>
          </cell>
          <cell r="L985">
            <v>23906</v>
          </cell>
          <cell r="M985">
            <v>0</v>
          </cell>
          <cell r="N985">
            <v>0</v>
          </cell>
          <cell r="O985">
            <v>262970</v>
          </cell>
          <cell r="P985">
            <v>262970</v>
          </cell>
        </row>
        <row r="986">
          <cell r="G986">
            <v>938808851</v>
          </cell>
          <cell r="J986">
            <v>237117.09</v>
          </cell>
          <cell r="K986">
            <v>24704</v>
          </cell>
          <cell r="L986">
            <v>21240.91</v>
          </cell>
          <cell r="M986">
            <v>0</v>
          </cell>
          <cell r="N986">
            <v>0</v>
          </cell>
          <cell r="O986">
            <v>233654</v>
          </cell>
          <cell r="P986">
            <v>233654</v>
          </cell>
        </row>
        <row r="987">
          <cell r="G987">
            <v>938809014</v>
          </cell>
          <cell r="J987">
            <v>185665.72</v>
          </cell>
          <cell r="K987">
            <v>16950</v>
          </cell>
          <cell r="L987">
            <v>16871.28</v>
          </cell>
          <cell r="M987">
            <v>0</v>
          </cell>
          <cell r="N987">
            <v>0</v>
          </cell>
          <cell r="O987">
            <v>185587</v>
          </cell>
          <cell r="P987">
            <v>185587</v>
          </cell>
        </row>
        <row r="988">
          <cell r="G988">
            <v>938809017</v>
          </cell>
          <cell r="J988">
            <v>106248</v>
          </cell>
          <cell r="K988">
            <v>16049</v>
          </cell>
          <cell r="L988">
            <v>9020</v>
          </cell>
          <cell r="M988">
            <v>0</v>
          </cell>
          <cell r="N988">
            <v>0</v>
          </cell>
          <cell r="O988">
            <v>99219</v>
          </cell>
          <cell r="P988">
            <v>99219</v>
          </cell>
        </row>
        <row r="989">
          <cell r="G989">
            <v>938809029</v>
          </cell>
          <cell r="J989">
            <v>256255.9</v>
          </cell>
          <cell r="K989">
            <v>30751</v>
          </cell>
          <cell r="L989">
            <v>22550.1</v>
          </cell>
          <cell r="M989">
            <v>0</v>
          </cell>
          <cell r="N989">
            <v>0</v>
          </cell>
          <cell r="O989">
            <v>248055</v>
          </cell>
          <cell r="P989">
            <v>248055</v>
          </cell>
        </row>
        <row r="990">
          <cell r="G990">
            <v>938809034</v>
          </cell>
          <cell r="J990">
            <v>658684.39</v>
          </cell>
          <cell r="K990">
            <v>70092</v>
          </cell>
          <cell r="L990">
            <v>58859.61</v>
          </cell>
          <cell r="M990">
            <v>0</v>
          </cell>
          <cell r="N990">
            <v>0</v>
          </cell>
          <cell r="O990">
            <v>647452</v>
          </cell>
          <cell r="P990">
            <v>647452</v>
          </cell>
        </row>
        <row r="991">
          <cell r="G991">
            <v>938809056</v>
          </cell>
          <cell r="J991">
            <v>211592.36</v>
          </cell>
          <cell r="K991">
            <v>38022</v>
          </cell>
          <cell r="L991">
            <v>17356.64</v>
          </cell>
          <cell r="M991">
            <v>0</v>
          </cell>
          <cell r="N991">
            <v>0</v>
          </cell>
          <cell r="O991">
            <v>190927</v>
          </cell>
          <cell r="P991">
            <v>190927</v>
          </cell>
        </row>
        <row r="992">
          <cell r="G992">
            <v>938809059</v>
          </cell>
          <cell r="J992">
            <v>526778.98</v>
          </cell>
          <cell r="K992">
            <v>407096.3</v>
          </cell>
          <cell r="L992">
            <v>11968.32</v>
          </cell>
          <cell r="M992">
            <v>0</v>
          </cell>
          <cell r="N992">
            <v>0</v>
          </cell>
          <cell r="O992">
            <v>131651</v>
          </cell>
          <cell r="P992">
            <v>131651</v>
          </cell>
        </row>
        <row r="993">
          <cell r="G993">
            <v>938809117</v>
          </cell>
          <cell r="J993">
            <v>103467.64</v>
          </cell>
          <cell r="K993">
            <v>9312</v>
          </cell>
          <cell r="L993">
            <v>9415.36</v>
          </cell>
          <cell r="M993">
            <v>0</v>
          </cell>
          <cell r="N993">
            <v>0</v>
          </cell>
          <cell r="O993">
            <v>103571</v>
          </cell>
          <cell r="P993">
            <v>103571</v>
          </cell>
        </row>
        <row r="994">
          <cell r="G994">
            <v>938809120</v>
          </cell>
          <cell r="J994">
            <v>90024</v>
          </cell>
          <cell r="K994">
            <v>8583</v>
          </cell>
          <cell r="L994">
            <v>8144</v>
          </cell>
          <cell r="M994">
            <v>0</v>
          </cell>
          <cell r="N994">
            <v>0</v>
          </cell>
          <cell r="O994">
            <v>89585</v>
          </cell>
          <cell r="P994">
            <v>89585</v>
          </cell>
        </row>
        <row r="995">
          <cell r="G995">
            <v>938809145</v>
          </cell>
          <cell r="J995">
            <v>155377</v>
          </cell>
          <cell r="K995">
            <v>13984</v>
          </cell>
          <cell r="L995">
            <v>14139</v>
          </cell>
          <cell r="M995">
            <v>0</v>
          </cell>
          <cell r="N995">
            <v>0</v>
          </cell>
          <cell r="O995">
            <v>155532</v>
          </cell>
          <cell r="P995">
            <v>155532</v>
          </cell>
        </row>
        <row r="996">
          <cell r="G996">
            <v>938809148</v>
          </cell>
          <cell r="J996">
            <v>95970</v>
          </cell>
          <cell r="K996">
            <v>11280</v>
          </cell>
          <cell r="L996">
            <v>8469</v>
          </cell>
          <cell r="M996">
            <v>0</v>
          </cell>
          <cell r="N996">
            <v>0</v>
          </cell>
          <cell r="O996">
            <v>93159</v>
          </cell>
          <cell r="P996">
            <v>93159</v>
          </cell>
        </row>
        <row r="997">
          <cell r="G997">
            <v>938809150</v>
          </cell>
          <cell r="J997">
            <v>162260</v>
          </cell>
          <cell r="K997">
            <v>15324</v>
          </cell>
          <cell r="L997">
            <v>14694</v>
          </cell>
          <cell r="M997">
            <v>0</v>
          </cell>
          <cell r="N997">
            <v>0</v>
          </cell>
          <cell r="O997">
            <v>161630</v>
          </cell>
          <cell r="P997">
            <v>161630</v>
          </cell>
        </row>
        <row r="998">
          <cell r="G998">
            <v>938809169</v>
          </cell>
          <cell r="J998">
            <v>44545</v>
          </cell>
          <cell r="K998">
            <v>0</v>
          </cell>
          <cell r="L998">
            <v>4455</v>
          </cell>
          <cell r="M998">
            <v>0</v>
          </cell>
          <cell r="N998">
            <v>0</v>
          </cell>
          <cell r="O998">
            <v>49000</v>
          </cell>
          <cell r="P998">
            <v>49000</v>
          </cell>
        </row>
        <row r="999">
          <cell r="G999">
            <v>938809194</v>
          </cell>
          <cell r="J999">
            <v>289438.45</v>
          </cell>
          <cell r="K999">
            <v>26290</v>
          </cell>
          <cell r="L999">
            <v>26314.55</v>
          </cell>
          <cell r="M999">
            <v>0</v>
          </cell>
          <cell r="N999">
            <v>0</v>
          </cell>
          <cell r="O999">
            <v>289463</v>
          </cell>
          <cell r="P999">
            <v>289463</v>
          </cell>
        </row>
        <row r="1000">
          <cell r="G1000">
            <v>938809269</v>
          </cell>
          <cell r="J1000">
            <v>44545</v>
          </cell>
          <cell r="K1000">
            <v>0</v>
          </cell>
          <cell r="L1000">
            <v>4455</v>
          </cell>
          <cell r="M1000">
            <v>0</v>
          </cell>
          <cell r="N1000">
            <v>0</v>
          </cell>
          <cell r="O1000">
            <v>49000</v>
          </cell>
          <cell r="P1000">
            <v>49000</v>
          </cell>
        </row>
        <row r="1001">
          <cell r="G1001">
            <v>938809274</v>
          </cell>
          <cell r="J1001">
            <v>191780</v>
          </cell>
          <cell r="K1001">
            <v>18702</v>
          </cell>
          <cell r="L1001">
            <v>17308</v>
          </cell>
          <cell r="M1001">
            <v>0</v>
          </cell>
          <cell r="N1001">
            <v>0</v>
          </cell>
          <cell r="O1001">
            <v>190386</v>
          </cell>
          <cell r="P1001">
            <v>190386</v>
          </cell>
        </row>
        <row r="1002">
          <cell r="G1002">
            <v>938809457</v>
          </cell>
          <cell r="J1002">
            <v>94146</v>
          </cell>
          <cell r="K1002">
            <v>13999</v>
          </cell>
          <cell r="L1002">
            <v>8015</v>
          </cell>
          <cell r="M1002">
            <v>0</v>
          </cell>
          <cell r="N1002">
            <v>0</v>
          </cell>
          <cell r="O1002">
            <v>88162</v>
          </cell>
          <cell r="P1002">
            <v>88162</v>
          </cell>
        </row>
        <row r="1003">
          <cell r="G1003">
            <v>938809467</v>
          </cell>
          <cell r="J1003">
            <v>258949.94</v>
          </cell>
          <cell r="K1003">
            <v>24026</v>
          </cell>
          <cell r="L1003">
            <v>23492.06</v>
          </cell>
          <cell r="M1003">
            <v>0</v>
          </cell>
          <cell r="N1003">
            <v>0</v>
          </cell>
          <cell r="O1003">
            <v>258416</v>
          </cell>
          <cell r="P1003">
            <v>258416</v>
          </cell>
        </row>
        <row r="1004">
          <cell r="G1004">
            <v>938809485</v>
          </cell>
          <cell r="J1004">
            <v>284116.57999999996</v>
          </cell>
          <cell r="K1004">
            <v>140721.18</v>
          </cell>
          <cell r="L1004">
            <v>14339.6</v>
          </cell>
          <cell r="M1004">
            <v>0</v>
          </cell>
          <cell r="N1004">
            <v>0</v>
          </cell>
          <cell r="O1004">
            <v>157735</v>
          </cell>
          <cell r="P1004">
            <v>157735</v>
          </cell>
        </row>
        <row r="1005">
          <cell r="G1005">
            <v>938809490</v>
          </cell>
          <cell r="J1005">
            <v>263793.84999999998</v>
          </cell>
          <cell r="K1005">
            <v>27826</v>
          </cell>
          <cell r="L1005">
            <v>23597.15</v>
          </cell>
          <cell r="M1005">
            <v>0</v>
          </cell>
          <cell r="N1005">
            <v>0</v>
          </cell>
          <cell r="O1005">
            <v>259565</v>
          </cell>
          <cell r="P1005">
            <v>259565</v>
          </cell>
        </row>
        <row r="1006">
          <cell r="G1006">
            <v>938809518</v>
          </cell>
          <cell r="J1006">
            <v>418911.18</v>
          </cell>
          <cell r="K1006">
            <v>38423</v>
          </cell>
          <cell r="L1006">
            <v>38048.82</v>
          </cell>
          <cell r="M1006">
            <v>0</v>
          </cell>
          <cell r="N1006">
            <v>0</v>
          </cell>
          <cell r="O1006">
            <v>418537</v>
          </cell>
          <cell r="P1006">
            <v>418537</v>
          </cell>
        </row>
        <row r="1007">
          <cell r="G1007">
            <v>938809520</v>
          </cell>
          <cell r="J1007">
            <v>133691</v>
          </cell>
          <cell r="K1007">
            <v>12753</v>
          </cell>
          <cell r="L1007">
            <v>12094</v>
          </cell>
          <cell r="M1007">
            <v>0</v>
          </cell>
          <cell r="N1007">
            <v>0</v>
          </cell>
          <cell r="O1007">
            <v>133032</v>
          </cell>
          <cell r="P1007">
            <v>133032</v>
          </cell>
        </row>
        <row r="1008">
          <cell r="G1008">
            <v>938809554</v>
          </cell>
          <cell r="J1008">
            <v>407951.18</v>
          </cell>
          <cell r="K1008">
            <v>45845</v>
          </cell>
          <cell r="L1008">
            <v>36210.82</v>
          </cell>
          <cell r="M1008">
            <v>0</v>
          </cell>
          <cell r="N1008">
            <v>0</v>
          </cell>
          <cell r="O1008">
            <v>398317</v>
          </cell>
          <cell r="P1008">
            <v>398317</v>
          </cell>
        </row>
        <row r="1009">
          <cell r="G1009">
            <v>938809649</v>
          </cell>
          <cell r="J1009">
            <v>66266</v>
          </cell>
          <cell r="K1009">
            <v>5964</v>
          </cell>
          <cell r="L1009">
            <v>6030</v>
          </cell>
          <cell r="M1009">
            <v>0</v>
          </cell>
          <cell r="N1009">
            <v>0</v>
          </cell>
          <cell r="O1009">
            <v>66332</v>
          </cell>
          <cell r="P1009">
            <v>66332</v>
          </cell>
        </row>
        <row r="1010">
          <cell r="G1010">
            <v>938809655</v>
          </cell>
          <cell r="J1010">
            <v>1014060.55</v>
          </cell>
          <cell r="K1010">
            <v>105920</v>
          </cell>
          <cell r="L1010">
            <v>90814.45</v>
          </cell>
          <cell r="M1010">
            <v>0</v>
          </cell>
          <cell r="N1010">
            <v>0</v>
          </cell>
          <cell r="O1010">
            <v>998955</v>
          </cell>
          <cell r="P1010">
            <v>998955</v>
          </cell>
        </row>
        <row r="1011">
          <cell r="G1011">
            <v>938809675</v>
          </cell>
          <cell r="J1011">
            <v>52726.82</v>
          </cell>
          <cell r="K1011">
            <v>4745</v>
          </cell>
          <cell r="L1011">
            <v>4798.18</v>
          </cell>
          <cell r="M1011">
            <v>0</v>
          </cell>
          <cell r="N1011">
            <v>0</v>
          </cell>
          <cell r="O1011">
            <v>52780</v>
          </cell>
          <cell r="P1011">
            <v>52780</v>
          </cell>
        </row>
        <row r="1012">
          <cell r="G1012">
            <v>938809682</v>
          </cell>
          <cell r="J1012">
            <v>433272.89</v>
          </cell>
          <cell r="K1012">
            <v>60376</v>
          </cell>
          <cell r="L1012">
            <v>37290.11</v>
          </cell>
          <cell r="M1012">
            <v>0</v>
          </cell>
          <cell r="N1012">
            <v>0</v>
          </cell>
          <cell r="O1012">
            <v>410187</v>
          </cell>
          <cell r="P1012">
            <v>410187</v>
          </cell>
        </row>
        <row r="1013">
          <cell r="G1013">
            <v>938809683</v>
          </cell>
          <cell r="J1013">
            <v>133801.09</v>
          </cell>
          <cell r="K1013">
            <v>12042</v>
          </cell>
          <cell r="L1013">
            <v>12175.91</v>
          </cell>
          <cell r="M1013">
            <v>0</v>
          </cell>
          <cell r="N1013">
            <v>0</v>
          </cell>
          <cell r="O1013">
            <v>133935</v>
          </cell>
          <cell r="P1013">
            <v>133935</v>
          </cell>
        </row>
        <row r="1014">
          <cell r="G1014">
            <v>938809715</v>
          </cell>
          <cell r="J1014">
            <v>167325</v>
          </cell>
          <cell r="K1014">
            <v>17702</v>
          </cell>
          <cell r="L1014">
            <v>14962</v>
          </cell>
          <cell r="M1014">
            <v>0</v>
          </cell>
          <cell r="N1014">
            <v>0</v>
          </cell>
          <cell r="O1014">
            <v>164585</v>
          </cell>
          <cell r="P1014">
            <v>164585</v>
          </cell>
        </row>
        <row r="1015">
          <cell r="G1015">
            <v>938809726</v>
          </cell>
          <cell r="J1015">
            <v>245111.07</v>
          </cell>
          <cell r="K1015">
            <v>24462</v>
          </cell>
          <cell r="L1015">
            <v>22064.93</v>
          </cell>
          <cell r="M1015">
            <v>0</v>
          </cell>
          <cell r="N1015">
            <v>0</v>
          </cell>
          <cell r="O1015">
            <v>242714</v>
          </cell>
          <cell r="P1015">
            <v>242714</v>
          </cell>
        </row>
        <row r="1016">
          <cell r="G1016">
            <v>938809741</v>
          </cell>
          <cell r="J1016">
            <v>132168.09</v>
          </cell>
          <cell r="K1016">
            <v>13817</v>
          </cell>
          <cell r="L1016">
            <v>11834.91</v>
          </cell>
          <cell r="M1016">
            <v>0</v>
          </cell>
          <cell r="N1016">
            <v>0</v>
          </cell>
          <cell r="O1016">
            <v>130186</v>
          </cell>
          <cell r="P1016">
            <v>130186</v>
          </cell>
        </row>
        <row r="1017">
          <cell r="G1017">
            <v>938809743</v>
          </cell>
          <cell r="J1017">
            <v>115798.09</v>
          </cell>
          <cell r="K1017">
            <v>13064</v>
          </cell>
          <cell r="L1017">
            <v>10273.91</v>
          </cell>
          <cell r="M1017">
            <v>0</v>
          </cell>
          <cell r="N1017">
            <v>0</v>
          </cell>
          <cell r="O1017">
            <v>113008</v>
          </cell>
          <cell r="P1017">
            <v>113008</v>
          </cell>
        </row>
        <row r="1018">
          <cell r="G1018">
            <v>938809750</v>
          </cell>
          <cell r="J1018">
            <v>113303.45</v>
          </cell>
          <cell r="K1018">
            <v>12840</v>
          </cell>
          <cell r="L1018">
            <v>10046.549999999999</v>
          </cell>
          <cell r="M1018">
            <v>0</v>
          </cell>
          <cell r="N1018">
            <v>0</v>
          </cell>
          <cell r="O1018">
            <v>110510</v>
          </cell>
          <cell r="P1018">
            <v>110510</v>
          </cell>
        </row>
        <row r="1019">
          <cell r="G1019">
            <v>938809756</v>
          </cell>
          <cell r="J1019">
            <v>47188</v>
          </cell>
          <cell r="K1019">
            <v>0</v>
          </cell>
          <cell r="L1019">
            <v>4719</v>
          </cell>
          <cell r="M1019">
            <v>0</v>
          </cell>
          <cell r="N1019">
            <v>0</v>
          </cell>
          <cell r="O1019">
            <v>51907</v>
          </cell>
          <cell r="P1019">
            <v>51907</v>
          </cell>
        </row>
        <row r="1020">
          <cell r="G1020">
            <v>938809787</v>
          </cell>
          <cell r="J1020">
            <v>129512</v>
          </cell>
          <cell r="K1020">
            <v>13338</v>
          </cell>
          <cell r="L1020">
            <v>11617</v>
          </cell>
          <cell r="M1020">
            <v>0</v>
          </cell>
          <cell r="N1020">
            <v>0</v>
          </cell>
          <cell r="O1020">
            <v>127791</v>
          </cell>
          <cell r="P1020">
            <v>127791</v>
          </cell>
        </row>
        <row r="1021">
          <cell r="G1021">
            <v>938809841</v>
          </cell>
          <cell r="J1021">
            <v>148700.26999999999</v>
          </cell>
          <cell r="K1021">
            <v>13383</v>
          </cell>
          <cell r="L1021">
            <v>13531.73</v>
          </cell>
          <cell r="M1021">
            <v>0</v>
          </cell>
          <cell r="N1021">
            <v>0</v>
          </cell>
          <cell r="O1021">
            <v>148849</v>
          </cell>
          <cell r="P1021">
            <v>148849</v>
          </cell>
        </row>
        <row r="1022">
          <cell r="G1022">
            <v>938809857</v>
          </cell>
          <cell r="J1022">
            <v>797264.08</v>
          </cell>
          <cell r="K1022">
            <v>107790</v>
          </cell>
          <cell r="L1022">
            <v>68946.92</v>
          </cell>
          <cell r="M1022">
            <v>0</v>
          </cell>
          <cell r="N1022">
            <v>0</v>
          </cell>
          <cell r="O1022">
            <v>758421</v>
          </cell>
          <cell r="P1022">
            <v>758421</v>
          </cell>
        </row>
        <row r="1023">
          <cell r="G1023">
            <v>938809902</v>
          </cell>
          <cell r="J1023">
            <v>317469.90000000002</v>
          </cell>
          <cell r="K1023">
            <v>30254</v>
          </cell>
          <cell r="L1023">
            <v>28721.1</v>
          </cell>
          <cell r="M1023">
            <v>0</v>
          </cell>
          <cell r="N1023">
            <v>0</v>
          </cell>
          <cell r="O1023">
            <v>315937</v>
          </cell>
          <cell r="P1023">
            <v>315937</v>
          </cell>
        </row>
        <row r="1024">
          <cell r="G1024">
            <v>938809947</v>
          </cell>
          <cell r="J1024">
            <v>157703.54999999999</v>
          </cell>
          <cell r="K1024">
            <v>15154</v>
          </cell>
          <cell r="L1024">
            <v>14255.45</v>
          </cell>
          <cell r="M1024">
            <v>0</v>
          </cell>
          <cell r="N1024">
            <v>0</v>
          </cell>
          <cell r="O1024">
            <v>156805</v>
          </cell>
          <cell r="P1024">
            <v>156805</v>
          </cell>
        </row>
        <row r="1025">
          <cell r="G1025">
            <v>938875005</v>
          </cell>
          <cell r="J1025">
            <v>44545</v>
          </cell>
          <cell r="K1025">
            <v>0</v>
          </cell>
          <cell r="L1025">
            <v>4455</v>
          </cell>
          <cell r="M1025">
            <v>0</v>
          </cell>
          <cell r="N1025">
            <v>0</v>
          </cell>
          <cell r="O1025">
            <v>49000</v>
          </cell>
          <cell r="P1025">
            <v>49000</v>
          </cell>
        </row>
        <row r="1026">
          <cell r="G1026">
            <v>938901008</v>
          </cell>
          <cell r="J1026">
            <v>128956</v>
          </cell>
          <cell r="K1026">
            <v>11606</v>
          </cell>
          <cell r="L1026">
            <v>11735</v>
          </cell>
          <cell r="M1026">
            <v>0</v>
          </cell>
          <cell r="N1026">
            <v>0</v>
          </cell>
          <cell r="O1026">
            <v>129085</v>
          </cell>
          <cell r="P1026">
            <v>129085</v>
          </cell>
        </row>
        <row r="1027">
          <cell r="G1027">
            <v>938901557</v>
          </cell>
          <cell r="J1027">
            <v>79134</v>
          </cell>
          <cell r="K1027">
            <v>7122</v>
          </cell>
          <cell r="L1027">
            <v>7201</v>
          </cell>
          <cell r="M1027">
            <v>0</v>
          </cell>
          <cell r="N1027">
            <v>0</v>
          </cell>
          <cell r="O1027">
            <v>79213</v>
          </cell>
          <cell r="P1027">
            <v>79213</v>
          </cell>
        </row>
        <row r="1028">
          <cell r="G1028">
            <v>938901561</v>
          </cell>
          <cell r="J1028">
            <v>319868</v>
          </cell>
          <cell r="K1028">
            <v>46085</v>
          </cell>
          <cell r="L1028">
            <v>27378</v>
          </cell>
          <cell r="M1028">
            <v>0</v>
          </cell>
          <cell r="N1028">
            <v>0</v>
          </cell>
          <cell r="O1028">
            <v>301161</v>
          </cell>
          <cell r="P1028">
            <v>301161</v>
          </cell>
        </row>
        <row r="1029">
          <cell r="G1029">
            <v>938901943</v>
          </cell>
          <cell r="J1029">
            <v>137686</v>
          </cell>
          <cell r="K1029">
            <v>17677</v>
          </cell>
          <cell r="L1029">
            <v>12001</v>
          </cell>
          <cell r="M1029">
            <v>0</v>
          </cell>
          <cell r="N1029">
            <v>0</v>
          </cell>
          <cell r="O1029">
            <v>132010</v>
          </cell>
          <cell r="P1029">
            <v>132010</v>
          </cell>
        </row>
        <row r="1030">
          <cell r="G1030">
            <v>938901944</v>
          </cell>
          <cell r="J1030">
            <v>126281</v>
          </cell>
          <cell r="K1030">
            <v>14729</v>
          </cell>
          <cell r="L1030">
            <v>11155</v>
          </cell>
          <cell r="M1030">
            <v>0</v>
          </cell>
          <cell r="N1030">
            <v>0</v>
          </cell>
          <cell r="O1030">
            <v>122707</v>
          </cell>
          <cell r="P1030">
            <v>122707</v>
          </cell>
        </row>
        <row r="1031">
          <cell r="G1031">
            <v>938902162</v>
          </cell>
          <cell r="J1031">
            <v>63491</v>
          </cell>
          <cell r="K1031">
            <v>5714</v>
          </cell>
          <cell r="L1031">
            <v>5778</v>
          </cell>
          <cell r="M1031">
            <v>0</v>
          </cell>
          <cell r="N1031">
            <v>0</v>
          </cell>
          <cell r="O1031">
            <v>63555</v>
          </cell>
          <cell r="P1031">
            <v>63555</v>
          </cell>
        </row>
        <row r="1032">
          <cell r="G1032">
            <v>938902258</v>
          </cell>
          <cell r="J1032">
            <v>121394</v>
          </cell>
          <cell r="K1032">
            <v>11166</v>
          </cell>
          <cell r="L1032">
            <v>11023</v>
          </cell>
          <cell r="M1032">
            <v>0</v>
          </cell>
          <cell r="N1032">
            <v>0</v>
          </cell>
          <cell r="O1032">
            <v>121251</v>
          </cell>
          <cell r="P1032">
            <v>121251</v>
          </cell>
        </row>
        <row r="1033">
          <cell r="G1033">
            <v>938902291</v>
          </cell>
          <cell r="J1033">
            <v>158703</v>
          </cell>
          <cell r="K1033">
            <v>17887</v>
          </cell>
          <cell r="L1033">
            <v>14082</v>
          </cell>
          <cell r="M1033">
            <v>0</v>
          </cell>
          <cell r="N1033">
            <v>0</v>
          </cell>
          <cell r="O1033">
            <v>154898</v>
          </cell>
          <cell r="P1033">
            <v>154898</v>
          </cell>
        </row>
        <row r="1034">
          <cell r="G1034">
            <v>938902347</v>
          </cell>
          <cell r="J1034">
            <v>267166.36</v>
          </cell>
          <cell r="K1034">
            <v>41342</v>
          </cell>
          <cell r="L1034">
            <v>22582.639999999999</v>
          </cell>
          <cell r="M1034">
            <v>0</v>
          </cell>
          <cell r="N1034">
            <v>0</v>
          </cell>
          <cell r="O1034">
            <v>248407</v>
          </cell>
          <cell r="P1034">
            <v>248407</v>
          </cell>
        </row>
        <row r="1035">
          <cell r="G1035">
            <v>938902361</v>
          </cell>
          <cell r="J1035">
            <v>53593</v>
          </cell>
          <cell r="K1035">
            <v>5784</v>
          </cell>
          <cell r="L1035">
            <v>4781</v>
          </cell>
          <cell r="M1035">
            <v>0</v>
          </cell>
          <cell r="N1035">
            <v>0</v>
          </cell>
          <cell r="O1035">
            <v>52590</v>
          </cell>
          <cell r="P1035">
            <v>52590</v>
          </cell>
        </row>
        <row r="1036">
          <cell r="G1036">
            <v>938902803</v>
          </cell>
          <cell r="J1036">
            <v>237918.18</v>
          </cell>
          <cell r="K1036">
            <v>0</v>
          </cell>
          <cell r="L1036">
            <v>23791.82</v>
          </cell>
          <cell r="M1036">
            <v>0</v>
          </cell>
          <cell r="N1036">
            <v>0</v>
          </cell>
          <cell r="O1036">
            <v>261710</v>
          </cell>
          <cell r="P1036">
            <v>261710</v>
          </cell>
        </row>
        <row r="1037">
          <cell r="G1037">
            <v>938902815</v>
          </cell>
          <cell r="J1037">
            <v>409192.18</v>
          </cell>
          <cell r="K1037">
            <v>38509</v>
          </cell>
          <cell r="L1037">
            <v>37068.82</v>
          </cell>
          <cell r="M1037">
            <v>0</v>
          </cell>
          <cell r="N1037">
            <v>0</v>
          </cell>
          <cell r="O1037">
            <v>407752</v>
          </cell>
          <cell r="P1037">
            <v>407752</v>
          </cell>
        </row>
        <row r="1038">
          <cell r="G1038">
            <v>938903785</v>
          </cell>
          <cell r="J1038">
            <v>152085</v>
          </cell>
          <cell r="K1038">
            <v>14408</v>
          </cell>
          <cell r="L1038">
            <v>13768</v>
          </cell>
          <cell r="M1038">
            <v>0</v>
          </cell>
          <cell r="N1038">
            <v>0</v>
          </cell>
          <cell r="O1038">
            <v>151445</v>
          </cell>
          <cell r="P1038">
            <v>151445</v>
          </cell>
        </row>
        <row r="1039">
          <cell r="G1039">
            <v>938903806</v>
          </cell>
          <cell r="J1039">
            <v>73639</v>
          </cell>
          <cell r="K1039">
            <v>9030</v>
          </cell>
          <cell r="L1039">
            <v>6461</v>
          </cell>
          <cell r="M1039">
            <v>0</v>
          </cell>
          <cell r="N1039">
            <v>0</v>
          </cell>
          <cell r="O1039">
            <v>71070</v>
          </cell>
          <cell r="P1039">
            <v>71070</v>
          </cell>
        </row>
        <row r="1040">
          <cell r="G1040">
            <v>938904017</v>
          </cell>
          <cell r="J1040">
            <v>68265.25</v>
          </cell>
          <cell r="K1040">
            <v>6144</v>
          </cell>
          <cell r="L1040">
            <v>6211.75</v>
          </cell>
          <cell r="M1040">
            <v>0</v>
          </cell>
          <cell r="N1040">
            <v>0</v>
          </cell>
          <cell r="O1040">
            <v>68333</v>
          </cell>
          <cell r="P1040">
            <v>68333</v>
          </cell>
        </row>
        <row r="1041">
          <cell r="G1041">
            <v>938904424</v>
          </cell>
          <cell r="J1041">
            <v>208619</v>
          </cell>
          <cell r="K1041">
            <v>19016</v>
          </cell>
          <cell r="L1041">
            <v>18960</v>
          </cell>
          <cell r="M1041">
            <v>0</v>
          </cell>
          <cell r="N1041">
            <v>0</v>
          </cell>
          <cell r="O1041">
            <v>208563</v>
          </cell>
          <cell r="P1041">
            <v>208563</v>
          </cell>
        </row>
        <row r="1042">
          <cell r="G1042">
            <v>938904502</v>
          </cell>
          <cell r="J1042">
            <v>44545</v>
          </cell>
          <cell r="K1042">
            <v>0</v>
          </cell>
          <cell r="L1042">
            <v>4455</v>
          </cell>
          <cell r="M1042">
            <v>0</v>
          </cell>
          <cell r="N1042">
            <v>0</v>
          </cell>
          <cell r="O1042">
            <v>49000</v>
          </cell>
          <cell r="P1042">
            <v>49000</v>
          </cell>
        </row>
        <row r="1043">
          <cell r="G1043">
            <v>938904524</v>
          </cell>
          <cell r="J1043">
            <v>160755</v>
          </cell>
          <cell r="K1043">
            <v>15909</v>
          </cell>
          <cell r="L1043">
            <v>14485</v>
          </cell>
          <cell r="M1043">
            <v>0</v>
          </cell>
          <cell r="N1043">
            <v>-30000</v>
          </cell>
          <cell r="O1043">
            <v>129331</v>
          </cell>
          <cell r="P1043">
            <v>129331</v>
          </cell>
        </row>
        <row r="1044">
          <cell r="G1044">
            <v>938904549</v>
          </cell>
          <cell r="J1044">
            <v>44545</v>
          </cell>
          <cell r="K1044">
            <v>0</v>
          </cell>
          <cell r="L1044">
            <v>4455</v>
          </cell>
          <cell r="M1044">
            <v>0</v>
          </cell>
          <cell r="N1044">
            <v>0</v>
          </cell>
          <cell r="O1044">
            <v>49000</v>
          </cell>
          <cell r="P1044">
            <v>49000</v>
          </cell>
        </row>
        <row r="1045">
          <cell r="G1045">
            <v>938904734</v>
          </cell>
          <cell r="J1045">
            <v>87977</v>
          </cell>
          <cell r="K1045">
            <v>8639</v>
          </cell>
          <cell r="L1045">
            <v>7934</v>
          </cell>
          <cell r="M1045">
            <v>0</v>
          </cell>
          <cell r="N1045">
            <v>0</v>
          </cell>
          <cell r="O1045">
            <v>87272</v>
          </cell>
          <cell r="P1045">
            <v>87272</v>
          </cell>
        </row>
        <row r="1046">
          <cell r="G1046">
            <v>938904825</v>
          </cell>
          <cell r="J1046">
            <v>152271.09</v>
          </cell>
          <cell r="K1046">
            <v>14665</v>
          </cell>
          <cell r="L1046">
            <v>13760.91</v>
          </cell>
          <cell r="M1046">
            <v>0</v>
          </cell>
          <cell r="N1046">
            <v>0</v>
          </cell>
          <cell r="O1046">
            <v>151367</v>
          </cell>
          <cell r="P1046">
            <v>151367</v>
          </cell>
        </row>
        <row r="1047">
          <cell r="G1047">
            <v>938904865</v>
          </cell>
          <cell r="J1047">
            <v>169623</v>
          </cell>
          <cell r="K1047">
            <v>15266</v>
          </cell>
          <cell r="L1047">
            <v>15436</v>
          </cell>
          <cell r="M1047">
            <v>0</v>
          </cell>
          <cell r="N1047">
            <v>0</v>
          </cell>
          <cell r="O1047">
            <v>169793</v>
          </cell>
          <cell r="P1047">
            <v>169793</v>
          </cell>
        </row>
        <row r="1048">
          <cell r="G1048">
            <v>938904918</v>
          </cell>
          <cell r="J1048">
            <v>140490</v>
          </cell>
          <cell r="K1048">
            <v>16007</v>
          </cell>
          <cell r="L1048">
            <v>12448</v>
          </cell>
          <cell r="M1048">
            <v>0</v>
          </cell>
          <cell r="N1048">
            <v>0</v>
          </cell>
          <cell r="O1048">
            <v>136931</v>
          </cell>
          <cell r="P1048">
            <v>136931</v>
          </cell>
        </row>
        <row r="1049">
          <cell r="G1049">
            <v>938904936</v>
          </cell>
          <cell r="J1049">
            <v>44545</v>
          </cell>
          <cell r="K1049">
            <v>0</v>
          </cell>
          <cell r="L1049">
            <v>4455</v>
          </cell>
          <cell r="M1049">
            <v>0</v>
          </cell>
          <cell r="N1049">
            <v>0</v>
          </cell>
          <cell r="O1049">
            <v>49000</v>
          </cell>
          <cell r="P1049">
            <v>49000</v>
          </cell>
        </row>
        <row r="1050">
          <cell r="G1050">
            <v>938904995</v>
          </cell>
          <cell r="J1050">
            <v>44545</v>
          </cell>
          <cell r="K1050">
            <v>0</v>
          </cell>
          <cell r="L1050">
            <v>4455</v>
          </cell>
          <cell r="M1050">
            <v>0</v>
          </cell>
          <cell r="N1050">
            <v>0</v>
          </cell>
          <cell r="O1050">
            <v>49000</v>
          </cell>
          <cell r="P1050">
            <v>49000</v>
          </cell>
        </row>
        <row r="1051">
          <cell r="G1051">
            <v>938905010</v>
          </cell>
          <cell r="J1051">
            <v>416471.07999999996</v>
          </cell>
          <cell r="K1051">
            <v>299319.08</v>
          </cell>
          <cell r="L1051">
            <v>11715</v>
          </cell>
          <cell r="M1051">
            <v>0</v>
          </cell>
          <cell r="N1051">
            <v>0</v>
          </cell>
          <cell r="O1051">
            <v>128867</v>
          </cell>
          <cell r="P1051">
            <v>128867</v>
          </cell>
        </row>
        <row r="1052">
          <cell r="G1052">
            <v>938905019</v>
          </cell>
          <cell r="J1052">
            <v>124975.36</v>
          </cell>
          <cell r="K1052">
            <v>0</v>
          </cell>
          <cell r="L1052">
            <v>12497.64</v>
          </cell>
          <cell r="M1052">
            <v>0</v>
          </cell>
          <cell r="N1052">
            <v>0</v>
          </cell>
          <cell r="O1052">
            <v>137473</v>
          </cell>
          <cell r="P1052">
            <v>137473</v>
          </cell>
        </row>
        <row r="1053">
          <cell r="G1053">
            <v>938905070</v>
          </cell>
          <cell r="J1053">
            <v>735177</v>
          </cell>
          <cell r="K1053">
            <v>496619.45</v>
          </cell>
          <cell r="L1053">
            <v>23855.45</v>
          </cell>
          <cell r="M1053">
            <v>0</v>
          </cell>
          <cell r="N1053">
            <v>0</v>
          </cell>
          <cell r="O1053">
            <v>262413</v>
          </cell>
          <cell r="P1053">
            <v>262413</v>
          </cell>
        </row>
        <row r="1054">
          <cell r="G1054">
            <v>938905421</v>
          </cell>
          <cell r="J1054">
            <v>229693</v>
          </cell>
          <cell r="K1054">
            <v>23315</v>
          </cell>
          <cell r="L1054">
            <v>20638</v>
          </cell>
          <cell r="M1054">
            <v>0</v>
          </cell>
          <cell r="N1054">
            <v>0</v>
          </cell>
          <cell r="O1054">
            <v>227016</v>
          </cell>
          <cell r="P1054">
            <v>227016</v>
          </cell>
        </row>
        <row r="1055">
          <cell r="G1055">
            <v>938905982</v>
          </cell>
          <cell r="J1055">
            <v>55454.09</v>
          </cell>
          <cell r="K1055">
            <v>4991</v>
          </cell>
          <cell r="L1055">
            <v>5045.91</v>
          </cell>
          <cell r="M1055">
            <v>0</v>
          </cell>
          <cell r="N1055">
            <v>0</v>
          </cell>
          <cell r="O1055">
            <v>55509</v>
          </cell>
          <cell r="P1055">
            <v>55509</v>
          </cell>
        </row>
        <row r="1056">
          <cell r="G1056">
            <v>938906140</v>
          </cell>
          <cell r="J1056">
            <v>458637</v>
          </cell>
          <cell r="K1056">
            <v>77313</v>
          </cell>
          <cell r="L1056">
            <v>38132</v>
          </cell>
          <cell r="M1056">
            <v>0</v>
          </cell>
          <cell r="N1056">
            <v>0</v>
          </cell>
          <cell r="O1056">
            <v>419456</v>
          </cell>
          <cell r="P1056">
            <v>419456</v>
          </cell>
        </row>
        <row r="1057">
          <cell r="G1057">
            <v>938906632</v>
          </cell>
          <cell r="J1057">
            <v>173468.09</v>
          </cell>
          <cell r="K1057">
            <v>16093</v>
          </cell>
          <cell r="L1057">
            <v>15737.91</v>
          </cell>
          <cell r="M1057">
            <v>0</v>
          </cell>
          <cell r="N1057">
            <v>0</v>
          </cell>
          <cell r="O1057">
            <v>173113</v>
          </cell>
          <cell r="P1057">
            <v>173113</v>
          </cell>
        </row>
        <row r="1058">
          <cell r="G1058">
            <v>938906866</v>
          </cell>
          <cell r="J1058">
            <v>55454.09</v>
          </cell>
          <cell r="K1058">
            <v>4991</v>
          </cell>
          <cell r="L1058">
            <v>5045.91</v>
          </cell>
          <cell r="M1058">
            <v>0</v>
          </cell>
          <cell r="N1058">
            <v>0</v>
          </cell>
          <cell r="O1058">
            <v>55509</v>
          </cell>
          <cell r="P1058">
            <v>55509</v>
          </cell>
        </row>
        <row r="1059">
          <cell r="G1059">
            <v>938906928</v>
          </cell>
          <cell r="J1059">
            <v>53669</v>
          </cell>
          <cell r="K1059">
            <v>0</v>
          </cell>
          <cell r="L1059">
            <v>5367</v>
          </cell>
          <cell r="M1059">
            <v>0</v>
          </cell>
          <cell r="N1059">
            <v>0</v>
          </cell>
          <cell r="O1059">
            <v>59036</v>
          </cell>
          <cell r="P1059">
            <v>59036</v>
          </cell>
        </row>
        <row r="1060">
          <cell r="G1060">
            <v>938907021</v>
          </cell>
          <cell r="J1060">
            <v>225478</v>
          </cell>
          <cell r="K1060">
            <v>20774</v>
          </cell>
          <cell r="L1060">
            <v>20470</v>
          </cell>
          <cell r="M1060">
            <v>0</v>
          </cell>
          <cell r="N1060">
            <v>0</v>
          </cell>
          <cell r="O1060">
            <v>225174</v>
          </cell>
          <cell r="P1060">
            <v>225174</v>
          </cell>
        </row>
        <row r="1061">
          <cell r="G1061">
            <v>938907059</v>
          </cell>
          <cell r="J1061">
            <v>236377.82</v>
          </cell>
          <cell r="K1061">
            <v>22715</v>
          </cell>
          <cell r="L1061">
            <v>21366.18</v>
          </cell>
          <cell r="M1061">
            <v>0</v>
          </cell>
          <cell r="N1061">
            <v>0</v>
          </cell>
          <cell r="O1061">
            <v>235029</v>
          </cell>
          <cell r="P1061">
            <v>235029</v>
          </cell>
        </row>
        <row r="1062">
          <cell r="G1062">
            <v>938907071</v>
          </cell>
          <cell r="J1062">
            <v>126363.16</v>
          </cell>
          <cell r="K1062">
            <v>11373</v>
          </cell>
          <cell r="L1062">
            <v>11498.84</v>
          </cell>
          <cell r="M1062">
            <v>0</v>
          </cell>
          <cell r="N1062">
            <v>0</v>
          </cell>
          <cell r="O1062">
            <v>126489</v>
          </cell>
          <cell r="P1062">
            <v>126489</v>
          </cell>
        </row>
        <row r="1063">
          <cell r="G1063">
            <v>938907301</v>
          </cell>
          <cell r="J1063">
            <v>131210</v>
          </cell>
          <cell r="K1063">
            <v>0</v>
          </cell>
          <cell r="L1063">
            <v>13121</v>
          </cell>
          <cell r="M1063">
            <v>0</v>
          </cell>
          <cell r="N1063">
            <v>0</v>
          </cell>
          <cell r="O1063">
            <v>144331</v>
          </cell>
          <cell r="P1063">
            <v>144331</v>
          </cell>
        </row>
        <row r="1064">
          <cell r="G1064">
            <v>938907312</v>
          </cell>
          <cell r="J1064">
            <v>76461</v>
          </cell>
          <cell r="K1064">
            <v>0</v>
          </cell>
          <cell r="L1064">
            <v>7646</v>
          </cell>
          <cell r="M1064">
            <v>0</v>
          </cell>
          <cell r="N1064">
            <v>0</v>
          </cell>
          <cell r="O1064">
            <v>84107</v>
          </cell>
          <cell r="P1064">
            <v>84107</v>
          </cell>
        </row>
        <row r="1065">
          <cell r="G1065">
            <v>938907426</v>
          </cell>
          <cell r="J1065">
            <v>197538.54</v>
          </cell>
          <cell r="K1065">
            <v>20902</v>
          </cell>
          <cell r="L1065">
            <v>17663.46</v>
          </cell>
          <cell r="M1065">
            <v>0</v>
          </cell>
          <cell r="N1065">
            <v>0</v>
          </cell>
          <cell r="O1065">
            <v>194300</v>
          </cell>
          <cell r="P1065">
            <v>194300</v>
          </cell>
        </row>
        <row r="1066">
          <cell r="G1066">
            <v>938907528</v>
          </cell>
          <cell r="J1066">
            <v>594357.59000000008</v>
          </cell>
          <cell r="K1066">
            <v>60699</v>
          </cell>
          <cell r="L1066">
            <v>53365.41</v>
          </cell>
          <cell r="M1066">
            <v>0</v>
          </cell>
          <cell r="N1066">
            <v>0</v>
          </cell>
          <cell r="O1066">
            <v>587024</v>
          </cell>
          <cell r="P1066">
            <v>587024</v>
          </cell>
        </row>
        <row r="1067">
          <cell r="G1067">
            <v>938907529</v>
          </cell>
          <cell r="J1067">
            <v>44545</v>
          </cell>
          <cell r="K1067">
            <v>0</v>
          </cell>
          <cell r="L1067">
            <v>4455</v>
          </cell>
          <cell r="M1067">
            <v>0</v>
          </cell>
          <cell r="N1067">
            <v>0</v>
          </cell>
          <cell r="O1067">
            <v>49000</v>
          </cell>
          <cell r="P1067">
            <v>49000</v>
          </cell>
        </row>
        <row r="1068">
          <cell r="G1068">
            <v>938907559</v>
          </cell>
          <cell r="J1068">
            <v>56752.45</v>
          </cell>
          <cell r="K1068">
            <v>5828</v>
          </cell>
          <cell r="L1068">
            <v>5092.55</v>
          </cell>
          <cell r="M1068">
            <v>0</v>
          </cell>
          <cell r="N1068">
            <v>0</v>
          </cell>
          <cell r="O1068">
            <v>56017</v>
          </cell>
          <cell r="P1068">
            <v>56017</v>
          </cell>
        </row>
        <row r="1069">
          <cell r="G1069">
            <v>938907572</v>
          </cell>
          <cell r="J1069">
            <v>269696.82</v>
          </cell>
          <cell r="K1069">
            <v>46855</v>
          </cell>
          <cell r="L1069">
            <v>22284.18</v>
          </cell>
          <cell r="M1069">
            <v>0</v>
          </cell>
          <cell r="N1069">
            <v>0</v>
          </cell>
          <cell r="O1069">
            <v>245126</v>
          </cell>
          <cell r="P1069">
            <v>245126</v>
          </cell>
        </row>
        <row r="1070">
          <cell r="G1070">
            <v>938907785</v>
          </cell>
          <cell r="J1070">
            <v>140793</v>
          </cell>
          <cell r="K1070">
            <v>0</v>
          </cell>
          <cell r="L1070">
            <v>14079</v>
          </cell>
          <cell r="M1070">
            <v>0</v>
          </cell>
          <cell r="N1070">
            <v>0</v>
          </cell>
          <cell r="O1070">
            <v>154872</v>
          </cell>
          <cell r="P1070">
            <v>154872</v>
          </cell>
        </row>
        <row r="1071">
          <cell r="G1071">
            <v>938907841</v>
          </cell>
          <cell r="J1071">
            <v>197477</v>
          </cell>
          <cell r="K1071">
            <v>18013</v>
          </cell>
          <cell r="L1071">
            <v>17946</v>
          </cell>
          <cell r="M1071">
            <v>0</v>
          </cell>
          <cell r="N1071">
            <v>0</v>
          </cell>
          <cell r="O1071">
            <v>197410</v>
          </cell>
          <cell r="P1071">
            <v>197410</v>
          </cell>
        </row>
        <row r="1072">
          <cell r="G1072">
            <v>938907842</v>
          </cell>
          <cell r="J1072">
            <v>1126951.1399999999</v>
          </cell>
          <cell r="K1072">
            <v>523230.45</v>
          </cell>
          <cell r="L1072">
            <v>60372.31</v>
          </cell>
          <cell r="M1072">
            <v>0</v>
          </cell>
          <cell r="N1072">
            <v>0</v>
          </cell>
          <cell r="O1072">
            <v>664093</v>
          </cell>
          <cell r="P1072">
            <v>664093</v>
          </cell>
        </row>
        <row r="1073">
          <cell r="G1073">
            <v>938908206</v>
          </cell>
          <cell r="J1073">
            <v>371636</v>
          </cell>
          <cell r="K1073">
            <v>38252</v>
          </cell>
          <cell r="L1073">
            <v>33338</v>
          </cell>
          <cell r="M1073">
            <v>0</v>
          </cell>
          <cell r="N1073">
            <v>0</v>
          </cell>
          <cell r="O1073">
            <v>366722</v>
          </cell>
          <cell r="P1073">
            <v>366722</v>
          </cell>
        </row>
        <row r="1074">
          <cell r="G1074">
            <v>938908207</v>
          </cell>
          <cell r="J1074">
            <v>171438.9</v>
          </cell>
          <cell r="K1074">
            <v>17832</v>
          </cell>
          <cell r="L1074">
            <v>15361.1</v>
          </cell>
          <cell r="M1074">
            <v>0</v>
          </cell>
          <cell r="N1074">
            <v>0</v>
          </cell>
          <cell r="O1074">
            <v>168968</v>
          </cell>
          <cell r="P1074">
            <v>168968</v>
          </cell>
        </row>
        <row r="1075">
          <cell r="G1075">
            <v>938908209</v>
          </cell>
          <cell r="J1075">
            <v>106248</v>
          </cell>
          <cell r="K1075">
            <v>9803</v>
          </cell>
          <cell r="L1075">
            <v>9645</v>
          </cell>
          <cell r="M1075">
            <v>0</v>
          </cell>
          <cell r="N1075">
            <v>0</v>
          </cell>
          <cell r="O1075">
            <v>106090</v>
          </cell>
          <cell r="P1075">
            <v>106090</v>
          </cell>
        </row>
        <row r="1076">
          <cell r="G1076">
            <v>938908552</v>
          </cell>
          <cell r="J1076">
            <v>382395</v>
          </cell>
          <cell r="K1076">
            <v>0</v>
          </cell>
          <cell r="L1076">
            <v>38240</v>
          </cell>
          <cell r="M1076">
            <v>0</v>
          </cell>
          <cell r="N1076">
            <v>0</v>
          </cell>
          <cell r="O1076">
            <v>420635</v>
          </cell>
          <cell r="P1076">
            <v>420635</v>
          </cell>
        </row>
        <row r="1077">
          <cell r="G1077">
            <v>938908665</v>
          </cell>
          <cell r="J1077">
            <v>269661</v>
          </cell>
          <cell r="K1077">
            <v>26912</v>
          </cell>
          <cell r="L1077">
            <v>24275</v>
          </cell>
          <cell r="M1077">
            <v>0</v>
          </cell>
          <cell r="N1077">
            <v>0</v>
          </cell>
          <cell r="O1077">
            <v>267024</v>
          </cell>
          <cell r="P1077">
            <v>267024</v>
          </cell>
        </row>
        <row r="1078">
          <cell r="G1078">
            <v>938908702</v>
          </cell>
          <cell r="J1078">
            <v>134200.82</v>
          </cell>
          <cell r="K1078">
            <v>14480</v>
          </cell>
          <cell r="L1078">
            <v>11972.18</v>
          </cell>
          <cell r="M1078">
            <v>0</v>
          </cell>
          <cell r="N1078">
            <v>0</v>
          </cell>
          <cell r="O1078">
            <v>131693</v>
          </cell>
          <cell r="P1078">
            <v>131693</v>
          </cell>
        </row>
        <row r="1079">
          <cell r="G1079">
            <v>938908728</v>
          </cell>
          <cell r="J1079">
            <v>78667</v>
          </cell>
          <cell r="K1079">
            <v>7320</v>
          </cell>
          <cell r="L1079">
            <v>7135</v>
          </cell>
          <cell r="M1079">
            <v>0</v>
          </cell>
          <cell r="N1079">
            <v>0</v>
          </cell>
          <cell r="O1079">
            <v>78482</v>
          </cell>
          <cell r="P1079">
            <v>78482</v>
          </cell>
        </row>
        <row r="1080">
          <cell r="G1080">
            <v>938908905</v>
          </cell>
          <cell r="J1080">
            <v>139044.63</v>
          </cell>
          <cell r="K1080">
            <v>17799</v>
          </cell>
          <cell r="L1080">
            <v>12124.37</v>
          </cell>
          <cell r="M1080">
            <v>0</v>
          </cell>
          <cell r="N1080">
            <v>0</v>
          </cell>
          <cell r="O1080">
            <v>133370</v>
          </cell>
          <cell r="P1080">
            <v>133370</v>
          </cell>
        </row>
        <row r="1081">
          <cell r="G1081">
            <v>938908985</v>
          </cell>
          <cell r="J1081">
            <v>265638</v>
          </cell>
          <cell r="K1081">
            <v>26790</v>
          </cell>
          <cell r="L1081">
            <v>23885</v>
          </cell>
          <cell r="M1081">
            <v>0</v>
          </cell>
          <cell r="N1081">
            <v>0</v>
          </cell>
          <cell r="O1081">
            <v>262733</v>
          </cell>
          <cell r="P1081">
            <v>262733</v>
          </cell>
        </row>
        <row r="1082">
          <cell r="G1082">
            <v>938908986</v>
          </cell>
          <cell r="J1082">
            <v>126363.18</v>
          </cell>
          <cell r="K1082">
            <v>11373</v>
          </cell>
          <cell r="L1082">
            <v>11498.82</v>
          </cell>
          <cell r="M1082">
            <v>0</v>
          </cell>
          <cell r="N1082">
            <v>0</v>
          </cell>
          <cell r="O1082">
            <v>126489</v>
          </cell>
          <cell r="P1082">
            <v>126489</v>
          </cell>
        </row>
        <row r="1083">
          <cell r="G1083">
            <v>938909221</v>
          </cell>
          <cell r="J1083">
            <v>201411</v>
          </cell>
          <cell r="K1083">
            <v>0</v>
          </cell>
          <cell r="L1083">
            <v>20141</v>
          </cell>
          <cell r="M1083">
            <v>0</v>
          </cell>
          <cell r="N1083">
            <v>-50000</v>
          </cell>
          <cell r="O1083">
            <v>171552</v>
          </cell>
          <cell r="P1083">
            <v>171552</v>
          </cell>
        </row>
        <row r="1084">
          <cell r="G1084">
            <v>938909520</v>
          </cell>
          <cell r="J1084">
            <v>74479</v>
          </cell>
          <cell r="K1084">
            <v>6703</v>
          </cell>
          <cell r="L1084">
            <v>6778</v>
          </cell>
          <cell r="M1084">
            <v>0</v>
          </cell>
          <cell r="N1084">
            <v>0</v>
          </cell>
          <cell r="O1084">
            <v>74554</v>
          </cell>
          <cell r="P1084">
            <v>74554</v>
          </cell>
        </row>
        <row r="1085">
          <cell r="G1085">
            <v>938909729</v>
          </cell>
          <cell r="J1085">
            <v>104294.25</v>
          </cell>
          <cell r="K1085">
            <v>0</v>
          </cell>
          <cell r="L1085">
            <v>10429.75</v>
          </cell>
          <cell r="M1085">
            <v>0</v>
          </cell>
          <cell r="N1085">
            <v>0</v>
          </cell>
          <cell r="O1085">
            <v>114724</v>
          </cell>
          <cell r="P1085">
            <v>114724</v>
          </cell>
        </row>
        <row r="1086">
          <cell r="G1086">
            <v>938909791</v>
          </cell>
          <cell r="J1086">
            <v>139301</v>
          </cell>
          <cell r="K1086">
            <v>12777</v>
          </cell>
          <cell r="L1086">
            <v>12652</v>
          </cell>
          <cell r="M1086">
            <v>0</v>
          </cell>
          <cell r="N1086">
            <v>0</v>
          </cell>
          <cell r="O1086">
            <v>139176</v>
          </cell>
          <cell r="P1086">
            <v>139176</v>
          </cell>
        </row>
        <row r="1087">
          <cell r="G1087">
            <v>938911786</v>
          </cell>
          <cell r="J1087">
            <v>296825.36</v>
          </cell>
          <cell r="K1087">
            <v>40168</v>
          </cell>
          <cell r="L1087">
            <v>25665.64</v>
          </cell>
          <cell r="M1087">
            <v>0</v>
          </cell>
          <cell r="N1087">
            <v>0</v>
          </cell>
          <cell r="O1087">
            <v>282323</v>
          </cell>
          <cell r="P1087">
            <v>282323</v>
          </cell>
        </row>
        <row r="1088">
          <cell r="G1088">
            <v>938913831</v>
          </cell>
          <cell r="J1088">
            <v>664280.36</v>
          </cell>
          <cell r="K1088">
            <v>95821</v>
          </cell>
          <cell r="L1088">
            <v>56845.64</v>
          </cell>
          <cell r="M1088">
            <v>0</v>
          </cell>
          <cell r="N1088">
            <v>0</v>
          </cell>
          <cell r="O1088">
            <v>625305</v>
          </cell>
          <cell r="P1088">
            <v>625305</v>
          </cell>
        </row>
        <row r="1089">
          <cell r="G1089">
            <v>938926357</v>
          </cell>
          <cell r="J1089">
            <v>465697.54000000004</v>
          </cell>
          <cell r="K1089">
            <v>44796</v>
          </cell>
          <cell r="L1089">
            <v>42090.46</v>
          </cell>
          <cell r="M1089">
            <v>0</v>
          </cell>
          <cell r="N1089">
            <v>0</v>
          </cell>
          <cell r="O1089">
            <v>462992</v>
          </cell>
          <cell r="P1089">
            <v>462992</v>
          </cell>
        </row>
        <row r="1090">
          <cell r="G1090">
            <v>938983851</v>
          </cell>
          <cell r="J1090">
            <v>56538</v>
          </cell>
          <cell r="K1090">
            <v>5088</v>
          </cell>
          <cell r="L1090">
            <v>5145</v>
          </cell>
          <cell r="M1090">
            <v>0</v>
          </cell>
          <cell r="N1090">
            <v>0</v>
          </cell>
          <cell r="O1090">
            <v>56595</v>
          </cell>
          <cell r="P1090">
            <v>56595</v>
          </cell>
        </row>
        <row r="1091">
          <cell r="G1091">
            <v>938983931</v>
          </cell>
          <cell r="J1091">
            <v>425052</v>
          </cell>
          <cell r="K1091">
            <v>43540</v>
          </cell>
          <cell r="L1091">
            <v>38151</v>
          </cell>
          <cell r="M1091">
            <v>0</v>
          </cell>
          <cell r="N1091">
            <v>0</v>
          </cell>
          <cell r="O1091">
            <v>419663</v>
          </cell>
          <cell r="P1091">
            <v>419663</v>
          </cell>
        </row>
        <row r="1092">
          <cell r="G1092">
            <v>938806244</v>
          </cell>
          <cell r="J1092">
            <v>297308</v>
          </cell>
          <cell r="K1092">
            <v>22305</v>
          </cell>
          <cell r="L1092">
            <v>27500</v>
          </cell>
          <cell r="M1092">
            <v>0</v>
          </cell>
          <cell r="N1092">
            <v>0</v>
          </cell>
          <cell r="O1092">
            <v>302503</v>
          </cell>
          <cell r="P1092">
            <v>302503</v>
          </cell>
        </row>
        <row r="1093">
          <cell r="G1093">
            <v>938806564</v>
          </cell>
          <cell r="J1093">
            <v>228291</v>
          </cell>
          <cell r="K1093">
            <v>26105</v>
          </cell>
          <cell r="L1093">
            <v>20219</v>
          </cell>
          <cell r="M1093">
            <v>0</v>
          </cell>
          <cell r="N1093">
            <v>0</v>
          </cell>
          <cell r="O1093">
            <v>222405</v>
          </cell>
          <cell r="P1093">
            <v>222405</v>
          </cell>
        </row>
        <row r="1094">
          <cell r="G1094">
            <v>938806704</v>
          </cell>
          <cell r="J1094">
            <v>523728.54</v>
          </cell>
          <cell r="K1094">
            <v>43832</v>
          </cell>
          <cell r="L1094">
            <v>47989.46</v>
          </cell>
          <cell r="M1094">
            <v>0</v>
          </cell>
          <cell r="N1094">
            <v>0</v>
          </cell>
          <cell r="O1094">
            <v>527886</v>
          </cell>
          <cell r="P1094">
            <v>527886</v>
          </cell>
        </row>
        <row r="1095">
          <cell r="G1095">
            <v>938807455</v>
          </cell>
          <cell r="J1095">
            <v>44545</v>
          </cell>
          <cell r="K1095">
            <v>0</v>
          </cell>
          <cell r="L1095">
            <v>4455</v>
          </cell>
          <cell r="M1095">
            <v>0</v>
          </cell>
          <cell r="N1095">
            <v>0</v>
          </cell>
          <cell r="O1095">
            <v>49000</v>
          </cell>
          <cell r="P1095">
            <v>49000</v>
          </cell>
        </row>
        <row r="1096">
          <cell r="G1096">
            <v>938808641</v>
          </cell>
          <cell r="J1096">
            <v>190761</v>
          </cell>
          <cell r="K1096">
            <v>19635</v>
          </cell>
          <cell r="L1096">
            <v>17113</v>
          </cell>
          <cell r="M1096">
            <v>0</v>
          </cell>
          <cell r="N1096">
            <v>0</v>
          </cell>
          <cell r="O1096">
            <v>188239</v>
          </cell>
          <cell r="P1096">
            <v>188239</v>
          </cell>
        </row>
        <row r="1097">
          <cell r="G1097">
            <v>938900421</v>
          </cell>
          <cell r="J1097">
            <v>44545</v>
          </cell>
          <cell r="K1097">
            <v>0</v>
          </cell>
          <cell r="L1097">
            <v>4455</v>
          </cell>
          <cell r="M1097">
            <v>0</v>
          </cell>
          <cell r="N1097">
            <v>0</v>
          </cell>
          <cell r="O1097">
            <v>49000</v>
          </cell>
          <cell r="P1097">
            <v>49000</v>
          </cell>
        </row>
        <row r="1098">
          <cell r="G1098">
            <v>938902080</v>
          </cell>
          <cell r="J1098">
            <v>573973.47</v>
          </cell>
          <cell r="K1098">
            <v>0</v>
          </cell>
          <cell r="L1098">
            <v>57397.53</v>
          </cell>
          <cell r="M1098">
            <v>-1000</v>
          </cell>
          <cell r="N1098">
            <v>0</v>
          </cell>
          <cell r="O1098">
            <v>630371</v>
          </cell>
          <cell r="P1098">
            <v>630371</v>
          </cell>
        </row>
        <row r="1099">
          <cell r="G1099">
            <v>938904869</v>
          </cell>
          <cell r="J1099">
            <v>106697</v>
          </cell>
          <cell r="K1099">
            <v>7394</v>
          </cell>
          <cell r="L1099">
            <v>9930</v>
          </cell>
          <cell r="M1099">
            <v>0</v>
          </cell>
          <cell r="N1099">
            <v>0</v>
          </cell>
          <cell r="O1099">
            <v>109233</v>
          </cell>
          <cell r="P1099">
            <v>109233</v>
          </cell>
        </row>
        <row r="1100">
          <cell r="G1100">
            <v>938904934</v>
          </cell>
          <cell r="J1100">
            <v>44545</v>
          </cell>
          <cell r="K1100">
            <v>0</v>
          </cell>
          <cell r="L1100">
            <v>4455</v>
          </cell>
          <cell r="M1100">
            <v>0</v>
          </cell>
          <cell r="N1100">
            <v>0</v>
          </cell>
          <cell r="O1100">
            <v>49000</v>
          </cell>
          <cell r="P1100">
            <v>49000</v>
          </cell>
        </row>
        <row r="1101">
          <cell r="G1101">
            <v>938904952</v>
          </cell>
          <cell r="J1101">
            <v>173985</v>
          </cell>
          <cell r="K1101">
            <v>10935</v>
          </cell>
          <cell r="L1101">
            <v>16305</v>
          </cell>
          <cell r="M1101">
            <v>-1000</v>
          </cell>
          <cell r="N1101">
            <v>0</v>
          </cell>
          <cell r="O1101">
            <v>178355</v>
          </cell>
          <cell r="P1101">
            <v>178355</v>
          </cell>
        </row>
        <row r="1102">
          <cell r="G1102">
            <v>938904958</v>
          </cell>
          <cell r="J1102">
            <v>139682</v>
          </cell>
          <cell r="K1102">
            <v>0</v>
          </cell>
          <cell r="L1102">
            <v>13968</v>
          </cell>
          <cell r="M1102">
            <v>0</v>
          </cell>
          <cell r="N1102">
            <v>0</v>
          </cell>
          <cell r="O1102">
            <v>153650</v>
          </cell>
          <cell r="P1102">
            <v>153650</v>
          </cell>
        </row>
        <row r="1103">
          <cell r="G1103">
            <v>938904964</v>
          </cell>
          <cell r="J1103">
            <v>337790</v>
          </cell>
          <cell r="K1103">
            <v>28457</v>
          </cell>
          <cell r="L1103">
            <v>30933</v>
          </cell>
          <cell r="M1103">
            <v>0</v>
          </cell>
          <cell r="N1103">
            <v>0</v>
          </cell>
          <cell r="O1103">
            <v>340266</v>
          </cell>
          <cell r="P1103">
            <v>340266</v>
          </cell>
        </row>
        <row r="1104">
          <cell r="G1104">
            <v>938905631</v>
          </cell>
          <cell r="J1104">
            <v>624197</v>
          </cell>
          <cell r="K1104">
            <v>39189</v>
          </cell>
          <cell r="L1104">
            <v>58501</v>
          </cell>
          <cell r="M1104">
            <v>0</v>
          </cell>
          <cell r="N1104">
            <v>0</v>
          </cell>
          <cell r="O1104">
            <v>643509</v>
          </cell>
          <cell r="P1104">
            <v>643509</v>
          </cell>
        </row>
        <row r="1105">
          <cell r="G1105">
            <v>938908960</v>
          </cell>
          <cell r="J1105">
            <v>172238</v>
          </cell>
          <cell r="K1105">
            <v>11079</v>
          </cell>
          <cell r="L1105">
            <v>16116</v>
          </cell>
          <cell r="M1105">
            <v>0</v>
          </cell>
          <cell r="N1105">
            <v>0</v>
          </cell>
          <cell r="O1105">
            <v>177275</v>
          </cell>
          <cell r="P1105">
            <v>177275</v>
          </cell>
        </row>
        <row r="1106">
          <cell r="G1106">
            <v>938915366</v>
          </cell>
          <cell r="J1106">
            <v>166876</v>
          </cell>
          <cell r="K1106">
            <v>11750</v>
          </cell>
          <cell r="L1106">
            <v>15513</v>
          </cell>
          <cell r="M1106">
            <v>0</v>
          </cell>
          <cell r="N1106">
            <v>0</v>
          </cell>
          <cell r="O1106">
            <v>170639</v>
          </cell>
          <cell r="P1106">
            <v>170639</v>
          </cell>
        </row>
        <row r="1107">
          <cell r="G1107">
            <v>933805706</v>
          </cell>
          <cell r="J1107">
            <v>193289</v>
          </cell>
          <cell r="K1107">
            <v>13831</v>
          </cell>
          <cell r="L1107">
            <v>17946</v>
          </cell>
          <cell r="M1107">
            <v>0</v>
          </cell>
          <cell r="N1107">
            <v>0</v>
          </cell>
          <cell r="O1107">
            <v>197404</v>
          </cell>
          <cell r="P1107">
            <v>197404</v>
          </cell>
        </row>
        <row r="1108">
          <cell r="G1108">
            <v>933805717</v>
          </cell>
          <cell r="J1108">
            <v>124130</v>
          </cell>
          <cell r="K1108">
            <v>7696</v>
          </cell>
          <cell r="L1108">
            <v>11643</v>
          </cell>
          <cell r="M1108">
            <v>0</v>
          </cell>
          <cell r="N1108">
            <v>0</v>
          </cell>
          <cell r="O1108">
            <v>128077</v>
          </cell>
          <cell r="P1108">
            <v>128077</v>
          </cell>
        </row>
        <row r="1109">
          <cell r="G1109">
            <v>938805161</v>
          </cell>
          <cell r="J1109">
            <v>473793.28000000003</v>
          </cell>
          <cell r="K1109">
            <v>40836</v>
          </cell>
          <cell r="L1109">
            <v>43295.72</v>
          </cell>
          <cell r="M1109">
            <v>0</v>
          </cell>
          <cell r="N1109">
            <v>0</v>
          </cell>
          <cell r="O1109">
            <v>476253</v>
          </cell>
          <cell r="P1109">
            <v>476253</v>
          </cell>
        </row>
        <row r="1110">
          <cell r="G1110">
            <v>938806931</v>
          </cell>
          <cell r="J1110">
            <v>155242</v>
          </cell>
          <cell r="K1110">
            <v>14030</v>
          </cell>
          <cell r="L1110">
            <v>14121</v>
          </cell>
          <cell r="M1110">
            <v>0</v>
          </cell>
          <cell r="N1110">
            <v>0</v>
          </cell>
          <cell r="O1110">
            <v>155333</v>
          </cell>
          <cell r="P1110">
            <v>155333</v>
          </cell>
        </row>
        <row r="1111">
          <cell r="G1111">
            <v>938807639</v>
          </cell>
          <cell r="J1111">
            <v>314213.08999999997</v>
          </cell>
          <cell r="K1111">
            <v>31261</v>
          </cell>
          <cell r="L1111">
            <v>28294.91</v>
          </cell>
          <cell r="M1111">
            <v>0</v>
          </cell>
          <cell r="N1111">
            <v>0</v>
          </cell>
          <cell r="O1111">
            <v>311247</v>
          </cell>
          <cell r="P1111">
            <v>311247</v>
          </cell>
        </row>
        <row r="1112">
          <cell r="G1112">
            <v>938807840</v>
          </cell>
          <cell r="J1112">
            <v>209048.09</v>
          </cell>
          <cell r="K1112">
            <v>15273</v>
          </cell>
          <cell r="L1112">
            <v>19377.91</v>
          </cell>
          <cell r="M1112">
            <v>0</v>
          </cell>
          <cell r="N1112">
            <v>0</v>
          </cell>
          <cell r="O1112">
            <v>213153</v>
          </cell>
          <cell r="P1112">
            <v>213153</v>
          </cell>
        </row>
        <row r="1113">
          <cell r="G1113">
            <v>938900420</v>
          </cell>
          <cell r="J1113">
            <v>182592.9</v>
          </cell>
          <cell r="K1113">
            <v>12445</v>
          </cell>
          <cell r="L1113">
            <v>17015.099999999999</v>
          </cell>
          <cell r="M1113">
            <v>0</v>
          </cell>
          <cell r="N1113">
            <v>0</v>
          </cell>
          <cell r="O1113">
            <v>187163</v>
          </cell>
          <cell r="P1113">
            <v>187163</v>
          </cell>
        </row>
        <row r="1114">
          <cell r="G1114">
            <v>938901258</v>
          </cell>
          <cell r="J1114">
            <v>117798</v>
          </cell>
          <cell r="K1114">
            <v>7316</v>
          </cell>
          <cell r="L1114">
            <v>11048</v>
          </cell>
          <cell r="M1114">
            <v>0</v>
          </cell>
          <cell r="N1114">
            <v>0</v>
          </cell>
          <cell r="O1114">
            <v>121530</v>
          </cell>
          <cell r="P1114">
            <v>121530</v>
          </cell>
        </row>
        <row r="1115">
          <cell r="G1115">
            <v>938901684</v>
          </cell>
          <cell r="J1115">
            <v>151523.79999999999</v>
          </cell>
          <cell r="K1115">
            <v>9340</v>
          </cell>
          <cell r="L1115">
            <v>14218.2</v>
          </cell>
          <cell r="M1115">
            <v>0</v>
          </cell>
          <cell r="N1115">
            <v>0</v>
          </cell>
          <cell r="O1115">
            <v>156402</v>
          </cell>
          <cell r="P1115">
            <v>156402</v>
          </cell>
        </row>
        <row r="1116">
          <cell r="G1116">
            <v>938901710</v>
          </cell>
          <cell r="J1116">
            <v>356991</v>
          </cell>
          <cell r="K1116">
            <v>32090</v>
          </cell>
          <cell r="L1116">
            <v>32490</v>
          </cell>
          <cell r="M1116">
            <v>0</v>
          </cell>
          <cell r="N1116">
            <v>0</v>
          </cell>
          <cell r="O1116">
            <v>357391</v>
          </cell>
          <cell r="P1116">
            <v>357391</v>
          </cell>
        </row>
        <row r="1117">
          <cell r="G1117">
            <v>938901723</v>
          </cell>
          <cell r="J1117">
            <v>132620</v>
          </cell>
          <cell r="K1117">
            <v>15154</v>
          </cell>
          <cell r="L1117">
            <v>11747</v>
          </cell>
          <cell r="M1117">
            <v>0</v>
          </cell>
          <cell r="N1117">
            <v>0</v>
          </cell>
          <cell r="O1117">
            <v>129213</v>
          </cell>
          <cell r="P1117">
            <v>129213</v>
          </cell>
        </row>
        <row r="1118">
          <cell r="G1118">
            <v>938903034</v>
          </cell>
          <cell r="J1118">
            <v>49443</v>
          </cell>
          <cell r="K1118">
            <v>2967</v>
          </cell>
          <cell r="L1118">
            <v>4648</v>
          </cell>
          <cell r="M1118">
            <v>0</v>
          </cell>
          <cell r="N1118">
            <v>0</v>
          </cell>
          <cell r="O1118">
            <v>51124</v>
          </cell>
          <cell r="P1118">
            <v>51124</v>
          </cell>
        </row>
        <row r="1119">
          <cell r="G1119">
            <v>938906209</v>
          </cell>
          <cell r="J1119">
            <v>157033</v>
          </cell>
          <cell r="K1119">
            <v>0</v>
          </cell>
          <cell r="L1119">
            <v>15703</v>
          </cell>
          <cell r="M1119">
            <v>0</v>
          </cell>
          <cell r="N1119">
            <v>0</v>
          </cell>
          <cell r="O1119">
            <v>172736</v>
          </cell>
          <cell r="P1119">
            <v>172736</v>
          </cell>
        </row>
        <row r="1120">
          <cell r="G1120">
            <v>938907690</v>
          </cell>
          <cell r="J1120">
            <v>164810.18</v>
          </cell>
          <cell r="K1120">
            <v>9889</v>
          </cell>
          <cell r="L1120">
            <v>15491.82</v>
          </cell>
          <cell r="M1120">
            <v>0</v>
          </cell>
          <cell r="N1120">
            <v>0</v>
          </cell>
          <cell r="O1120">
            <v>170413</v>
          </cell>
          <cell r="P1120">
            <v>170413</v>
          </cell>
        </row>
        <row r="1121">
          <cell r="G1121">
            <v>938993630</v>
          </cell>
          <cell r="J1121">
            <v>44544.9</v>
          </cell>
          <cell r="K1121">
            <v>0</v>
          </cell>
          <cell r="L1121">
            <v>4454.1000000000004</v>
          </cell>
          <cell r="M1121">
            <v>0</v>
          </cell>
          <cell r="N1121">
            <v>0</v>
          </cell>
          <cell r="O1121">
            <v>48999</v>
          </cell>
          <cell r="P1121">
            <v>48999</v>
          </cell>
        </row>
        <row r="1122">
          <cell r="G1122">
            <v>938997870</v>
          </cell>
          <cell r="J1122">
            <v>70209</v>
          </cell>
          <cell r="K1122">
            <v>4213</v>
          </cell>
          <cell r="L1122">
            <v>6600</v>
          </cell>
          <cell r="M1122">
            <v>0</v>
          </cell>
          <cell r="N1122">
            <v>0</v>
          </cell>
          <cell r="O1122">
            <v>72596</v>
          </cell>
          <cell r="P1122">
            <v>72596</v>
          </cell>
        </row>
        <row r="1123">
          <cell r="G1123">
            <v>938806143</v>
          </cell>
          <cell r="J1123">
            <v>101476</v>
          </cell>
          <cell r="K1123">
            <v>8322</v>
          </cell>
          <cell r="L1123">
            <v>9315</v>
          </cell>
          <cell r="M1123">
            <v>0</v>
          </cell>
          <cell r="N1123">
            <v>0</v>
          </cell>
          <cell r="O1123">
            <v>102469</v>
          </cell>
          <cell r="P1123">
            <v>102469</v>
          </cell>
        </row>
        <row r="1124">
          <cell r="G1124">
            <v>938807010</v>
          </cell>
          <cell r="J1124">
            <v>423529.31000000006</v>
          </cell>
          <cell r="K1124">
            <v>37820</v>
          </cell>
          <cell r="L1124">
            <v>38570.69</v>
          </cell>
          <cell r="M1124">
            <v>0</v>
          </cell>
          <cell r="N1124">
            <v>0</v>
          </cell>
          <cell r="O1124">
            <v>424280</v>
          </cell>
          <cell r="P1124">
            <v>424280</v>
          </cell>
        </row>
        <row r="1125">
          <cell r="G1125">
            <v>938807069</v>
          </cell>
          <cell r="J1125">
            <v>128659.09</v>
          </cell>
          <cell r="K1125">
            <v>12931</v>
          </cell>
          <cell r="L1125">
            <v>11572.91</v>
          </cell>
          <cell r="M1125">
            <v>0</v>
          </cell>
          <cell r="N1125">
            <v>0</v>
          </cell>
          <cell r="O1125">
            <v>127301</v>
          </cell>
          <cell r="P1125">
            <v>127301</v>
          </cell>
        </row>
        <row r="1126">
          <cell r="G1126">
            <v>938809863</v>
          </cell>
          <cell r="J1126">
            <v>72672</v>
          </cell>
          <cell r="K1126">
            <v>13294</v>
          </cell>
          <cell r="L1126">
            <v>5938</v>
          </cell>
          <cell r="M1126">
            <v>0</v>
          </cell>
          <cell r="N1126">
            <v>0</v>
          </cell>
          <cell r="O1126">
            <v>65316</v>
          </cell>
          <cell r="P1126">
            <v>65316</v>
          </cell>
        </row>
        <row r="1127">
          <cell r="G1127">
            <v>938908860</v>
          </cell>
          <cell r="J1127">
            <v>284400.18</v>
          </cell>
          <cell r="K1127">
            <v>19546</v>
          </cell>
          <cell r="L1127">
            <v>26485.82</v>
          </cell>
          <cell r="M1127">
            <v>0</v>
          </cell>
          <cell r="N1127">
            <v>0</v>
          </cell>
          <cell r="O1127">
            <v>291340</v>
          </cell>
          <cell r="P1127">
            <v>291340</v>
          </cell>
        </row>
        <row r="1128">
          <cell r="G1128">
            <v>938912578</v>
          </cell>
          <cell r="J1128">
            <v>106699</v>
          </cell>
          <cell r="K1128">
            <v>18810</v>
          </cell>
          <cell r="L1128">
            <v>8789</v>
          </cell>
          <cell r="M1128">
            <v>0</v>
          </cell>
          <cell r="N1128">
            <v>0</v>
          </cell>
          <cell r="O1128">
            <v>96678</v>
          </cell>
          <cell r="P1128">
            <v>96678</v>
          </cell>
        </row>
        <row r="1129">
          <cell r="G1129">
            <v>933805844</v>
          </cell>
          <cell r="J1129">
            <v>273478.90999999997</v>
          </cell>
          <cell r="K1129">
            <v>17153</v>
          </cell>
          <cell r="L1129">
            <v>25633.09</v>
          </cell>
          <cell r="M1129">
            <v>0</v>
          </cell>
          <cell r="N1129">
            <v>0</v>
          </cell>
          <cell r="O1129">
            <v>281959</v>
          </cell>
          <cell r="P1129">
            <v>281959</v>
          </cell>
        </row>
        <row r="1130">
          <cell r="G1130">
            <v>933805870</v>
          </cell>
          <cell r="J1130">
            <v>431690.4</v>
          </cell>
          <cell r="K1130">
            <v>431690.4</v>
          </cell>
          <cell r="L1130">
            <v>-1</v>
          </cell>
          <cell r="M1130">
            <v>0</v>
          </cell>
          <cell r="N1130">
            <v>0</v>
          </cell>
          <cell r="O1130">
            <v>0</v>
          </cell>
          <cell r="P1130">
            <v>-1</v>
          </cell>
        </row>
        <row r="1131">
          <cell r="G1131">
            <v>933806039</v>
          </cell>
          <cell r="J1131">
            <v>863218.53</v>
          </cell>
          <cell r="K1131">
            <v>64201</v>
          </cell>
          <cell r="L1131">
            <v>79901.47</v>
          </cell>
          <cell r="M1131">
            <v>0</v>
          </cell>
          <cell r="N1131">
            <v>0</v>
          </cell>
          <cell r="O1131">
            <v>878919</v>
          </cell>
          <cell r="P1131">
            <v>878919</v>
          </cell>
        </row>
        <row r="1132">
          <cell r="G1132">
            <v>933806042</v>
          </cell>
          <cell r="J1132">
            <v>113211.91</v>
          </cell>
          <cell r="K1132">
            <v>6793</v>
          </cell>
          <cell r="L1132">
            <v>10642.09</v>
          </cell>
          <cell r="M1132">
            <v>0</v>
          </cell>
          <cell r="N1132">
            <v>0</v>
          </cell>
          <cell r="O1132">
            <v>117061</v>
          </cell>
          <cell r="P1132">
            <v>117061</v>
          </cell>
        </row>
        <row r="1133">
          <cell r="G1133">
            <v>938805270</v>
          </cell>
          <cell r="J1133">
            <v>275862.55000000005</v>
          </cell>
          <cell r="K1133">
            <v>20026</v>
          </cell>
          <cell r="L1133">
            <v>25583.45</v>
          </cell>
          <cell r="M1133">
            <v>0</v>
          </cell>
          <cell r="N1133">
            <v>-10000.000000000058</v>
          </cell>
          <cell r="O1133">
            <v>271420</v>
          </cell>
          <cell r="P1133">
            <v>271420</v>
          </cell>
        </row>
        <row r="1134">
          <cell r="G1134">
            <v>938807121</v>
          </cell>
          <cell r="J1134">
            <v>514262.36</v>
          </cell>
          <cell r="K1134">
            <v>38797</v>
          </cell>
          <cell r="L1134">
            <v>47546.64</v>
          </cell>
          <cell r="M1134">
            <v>0</v>
          </cell>
          <cell r="N1134">
            <v>0</v>
          </cell>
          <cell r="O1134">
            <v>523012</v>
          </cell>
          <cell r="P1134">
            <v>523012</v>
          </cell>
        </row>
        <row r="1135">
          <cell r="G1135">
            <v>938903292</v>
          </cell>
          <cell r="J1135">
            <v>407707.36</v>
          </cell>
          <cell r="K1135">
            <v>36870</v>
          </cell>
          <cell r="L1135">
            <v>37083.64</v>
          </cell>
          <cell r="M1135">
            <v>0</v>
          </cell>
          <cell r="N1135">
            <v>0</v>
          </cell>
          <cell r="O1135">
            <v>407921</v>
          </cell>
          <cell r="P1135">
            <v>407921</v>
          </cell>
        </row>
        <row r="1136">
          <cell r="G1136">
            <v>938903294</v>
          </cell>
          <cell r="J1136">
            <v>545324</v>
          </cell>
          <cell r="K1136">
            <v>40164</v>
          </cell>
          <cell r="L1136">
            <v>50516</v>
          </cell>
          <cell r="M1136">
            <v>0</v>
          </cell>
          <cell r="N1136">
            <v>0</v>
          </cell>
          <cell r="O1136">
            <v>555676</v>
          </cell>
          <cell r="P1136">
            <v>555676</v>
          </cell>
        </row>
        <row r="1137">
          <cell r="G1137">
            <v>938903975</v>
          </cell>
          <cell r="J1137">
            <v>122748</v>
          </cell>
          <cell r="K1137">
            <v>8606</v>
          </cell>
          <cell r="L1137">
            <v>11414</v>
          </cell>
          <cell r="M1137">
            <v>0</v>
          </cell>
          <cell r="N1137">
            <v>0</v>
          </cell>
          <cell r="O1137">
            <v>125556</v>
          </cell>
          <cell r="P1137">
            <v>125556</v>
          </cell>
        </row>
        <row r="1138">
          <cell r="G1138">
            <v>938905075</v>
          </cell>
          <cell r="J1138">
            <v>44545</v>
          </cell>
          <cell r="K1138">
            <v>0</v>
          </cell>
          <cell r="L1138">
            <v>4455</v>
          </cell>
          <cell r="M1138">
            <v>0</v>
          </cell>
          <cell r="N1138">
            <v>0</v>
          </cell>
          <cell r="O1138">
            <v>49000</v>
          </cell>
          <cell r="P1138">
            <v>49000</v>
          </cell>
        </row>
        <row r="1139">
          <cell r="G1139">
            <v>938905143</v>
          </cell>
          <cell r="J1139">
            <v>221077.31</v>
          </cell>
          <cell r="K1139">
            <v>90277.91</v>
          </cell>
          <cell r="L1139">
            <v>13079.6</v>
          </cell>
          <cell r="M1139">
            <v>-5000</v>
          </cell>
          <cell r="N1139">
            <v>0</v>
          </cell>
          <cell r="O1139">
            <v>138879</v>
          </cell>
          <cell r="P1139">
            <v>138879</v>
          </cell>
        </row>
        <row r="1140">
          <cell r="G1140">
            <v>938907671</v>
          </cell>
          <cell r="J1140">
            <v>607388.73</v>
          </cell>
          <cell r="K1140">
            <v>45625</v>
          </cell>
          <cell r="L1140">
            <v>56176.27</v>
          </cell>
          <cell r="M1140">
            <v>0</v>
          </cell>
          <cell r="N1140">
            <v>0</v>
          </cell>
          <cell r="O1140">
            <v>617940</v>
          </cell>
          <cell r="P1140">
            <v>617940</v>
          </cell>
        </row>
        <row r="1141">
          <cell r="G1141">
            <v>938907903</v>
          </cell>
          <cell r="J1141">
            <v>406794</v>
          </cell>
          <cell r="K1141">
            <v>26393</v>
          </cell>
          <cell r="L1141">
            <v>38040</v>
          </cell>
          <cell r="M1141">
            <v>0</v>
          </cell>
          <cell r="N1141">
            <v>0</v>
          </cell>
          <cell r="O1141">
            <v>418441</v>
          </cell>
          <cell r="P1141">
            <v>418441</v>
          </cell>
        </row>
        <row r="1142">
          <cell r="G1142">
            <v>938907905</v>
          </cell>
          <cell r="J1142">
            <v>244432</v>
          </cell>
          <cell r="K1142">
            <v>17644</v>
          </cell>
          <cell r="L1142">
            <v>22679</v>
          </cell>
          <cell r="M1142">
            <v>0</v>
          </cell>
          <cell r="N1142">
            <v>0</v>
          </cell>
          <cell r="O1142">
            <v>249467</v>
          </cell>
          <cell r="P1142">
            <v>249467</v>
          </cell>
        </row>
        <row r="1143">
          <cell r="G1143">
            <v>938907912</v>
          </cell>
          <cell r="J1143">
            <v>287210</v>
          </cell>
          <cell r="K1143">
            <v>23437</v>
          </cell>
          <cell r="L1143">
            <v>26377</v>
          </cell>
          <cell r="M1143">
            <v>0</v>
          </cell>
          <cell r="N1143">
            <v>0</v>
          </cell>
          <cell r="O1143">
            <v>290150</v>
          </cell>
          <cell r="P1143">
            <v>290150</v>
          </cell>
        </row>
        <row r="1144">
          <cell r="G1144">
            <v>938908103</v>
          </cell>
          <cell r="J1144">
            <v>50351.9</v>
          </cell>
          <cell r="K1144">
            <v>3021</v>
          </cell>
          <cell r="L1144">
            <v>4733.1000000000004</v>
          </cell>
          <cell r="M1144">
            <v>0</v>
          </cell>
          <cell r="N1144">
            <v>0</v>
          </cell>
          <cell r="O1144">
            <v>52064</v>
          </cell>
          <cell r="P1144">
            <v>52064</v>
          </cell>
        </row>
        <row r="1145">
          <cell r="G1145">
            <v>938908132</v>
          </cell>
          <cell r="J1145">
            <v>142799.09</v>
          </cell>
          <cell r="K1145">
            <v>8816</v>
          </cell>
          <cell r="L1145">
            <v>13397.91</v>
          </cell>
          <cell r="M1145">
            <v>0</v>
          </cell>
          <cell r="N1145">
            <v>0</v>
          </cell>
          <cell r="O1145">
            <v>147381</v>
          </cell>
          <cell r="P1145">
            <v>147381</v>
          </cell>
        </row>
        <row r="1146">
          <cell r="G1146">
            <v>933805133</v>
          </cell>
          <cell r="J1146">
            <v>249726.91</v>
          </cell>
          <cell r="K1146">
            <v>15232</v>
          </cell>
          <cell r="L1146">
            <v>23449.09</v>
          </cell>
          <cell r="M1146">
            <v>0</v>
          </cell>
          <cell r="N1146">
            <v>0</v>
          </cell>
          <cell r="O1146">
            <v>257944</v>
          </cell>
          <cell r="P1146">
            <v>257944</v>
          </cell>
        </row>
        <row r="1147">
          <cell r="G1147">
            <v>933805274</v>
          </cell>
          <cell r="J1147">
            <v>544829.66999999993</v>
          </cell>
          <cell r="K1147">
            <v>42120</v>
          </cell>
          <cell r="L1147">
            <v>50271.33</v>
          </cell>
          <cell r="M1147">
            <v>0</v>
          </cell>
          <cell r="N1147">
            <v>0</v>
          </cell>
          <cell r="O1147">
            <v>552981</v>
          </cell>
          <cell r="P1147">
            <v>552981</v>
          </cell>
        </row>
        <row r="1148">
          <cell r="G1148">
            <v>933805648</v>
          </cell>
          <cell r="J1148">
            <v>250505.31</v>
          </cell>
          <cell r="K1148">
            <v>19994</v>
          </cell>
          <cell r="L1148">
            <v>23050.69</v>
          </cell>
          <cell r="M1148">
            <v>0</v>
          </cell>
          <cell r="N1148">
            <v>0</v>
          </cell>
          <cell r="O1148">
            <v>253562</v>
          </cell>
          <cell r="P1148">
            <v>253562</v>
          </cell>
        </row>
        <row r="1149">
          <cell r="G1149">
            <v>933805656</v>
          </cell>
          <cell r="J1149">
            <v>112174</v>
          </cell>
          <cell r="K1149">
            <v>112174</v>
          </cell>
          <cell r="L1149">
            <v>0</v>
          </cell>
          <cell r="M1149">
            <v>-6000</v>
          </cell>
          <cell r="N1149">
            <v>-21000</v>
          </cell>
          <cell r="O1149">
            <v>0</v>
          </cell>
          <cell r="P1149">
            <v>-27000</v>
          </cell>
        </row>
        <row r="1150">
          <cell r="G1150">
            <v>933806185</v>
          </cell>
          <cell r="J1150">
            <v>479671.39</v>
          </cell>
          <cell r="K1150">
            <v>37714</v>
          </cell>
          <cell r="L1150">
            <v>44195.61</v>
          </cell>
          <cell r="M1150">
            <v>0</v>
          </cell>
          <cell r="N1150">
            <v>0</v>
          </cell>
          <cell r="O1150">
            <v>486153</v>
          </cell>
          <cell r="P1150">
            <v>486153</v>
          </cell>
        </row>
        <row r="1151">
          <cell r="G1151">
            <v>933806189</v>
          </cell>
          <cell r="J1151">
            <v>265125.81</v>
          </cell>
          <cell r="K1151">
            <v>21119</v>
          </cell>
          <cell r="L1151">
            <v>24400.19</v>
          </cell>
          <cell r="M1151">
            <v>0</v>
          </cell>
          <cell r="N1151">
            <v>0</v>
          </cell>
          <cell r="O1151">
            <v>268407</v>
          </cell>
          <cell r="P1151">
            <v>268407</v>
          </cell>
        </row>
        <row r="1152">
          <cell r="G1152">
            <v>933806271</v>
          </cell>
          <cell r="J1152">
            <v>629370.25</v>
          </cell>
          <cell r="K1152">
            <v>41981</v>
          </cell>
          <cell r="L1152">
            <v>58738.75</v>
          </cell>
          <cell r="M1152">
            <v>0</v>
          </cell>
          <cell r="N1152">
            <v>0</v>
          </cell>
          <cell r="O1152">
            <v>646128</v>
          </cell>
          <cell r="P1152">
            <v>646128</v>
          </cell>
        </row>
        <row r="1153">
          <cell r="G1153">
            <v>933806594</v>
          </cell>
          <cell r="J1153">
            <v>480137.74</v>
          </cell>
          <cell r="K1153">
            <v>34268</v>
          </cell>
          <cell r="L1153">
            <v>44587.26</v>
          </cell>
          <cell r="M1153">
            <v>0</v>
          </cell>
          <cell r="N1153">
            <v>0</v>
          </cell>
          <cell r="O1153">
            <v>490457</v>
          </cell>
          <cell r="P1153">
            <v>490457</v>
          </cell>
        </row>
        <row r="1154">
          <cell r="G1154">
            <v>933806849</v>
          </cell>
          <cell r="J1154">
            <v>122944.09</v>
          </cell>
          <cell r="K1154">
            <v>8369</v>
          </cell>
          <cell r="L1154">
            <v>11457.91</v>
          </cell>
          <cell r="M1154">
            <v>0</v>
          </cell>
          <cell r="N1154">
            <v>0</v>
          </cell>
          <cell r="O1154">
            <v>126033</v>
          </cell>
          <cell r="P1154">
            <v>126033</v>
          </cell>
        </row>
        <row r="1155">
          <cell r="G1155">
            <v>933806851</v>
          </cell>
          <cell r="J1155">
            <v>1359641.3399999999</v>
          </cell>
          <cell r="K1155">
            <v>106394</v>
          </cell>
          <cell r="L1155">
            <v>125324.66</v>
          </cell>
          <cell r="M1155">
            <v>0</v>
          </cell>
          <cell r="N1155">
            <v>0</v>
          </cell>
          <cell r="O1155">
            <v>1378572</v>
          </cell>
          <cell r="P1155">
            <v>1378572</v>
          </cell>
        </row>
        <row r="1156">
          <cell r="G1156">
            <v>938805282</v>
          </cell>
          <cell r="J1156">
            <v>98131</v>
          </cell>
          <cell r="K1156">
            <v>5888</v>
          </cell>
          <cell r="L1156">
            <v>9224</v>
          </cell>
          <cell r="M1156">
            <v>0</v>
          </cell>
          <cell r="N1156">
            <v>0</v>
          </cell>
          <cell r="O1156">
            <v>101467</v>
          </cell>
          <cell r="P1156">
            <v>101467</v>
          </cell>
        </row>
        <row r="1157">
          <cell r="G1157">
            <v>938805584</v>
          </cell>
          <cell r="J1157">
            <v>316811.53999999998</v>
          </cell>
          <cell r="K1157">
            <v>20994</v>
          </cell>
          <cell r="L1157">
            <v>29581.46</v>
          </cell>
          <cell r="M1157">
            <v>0</v>
          </cell>
          <cell r="N1157">
            <v>0</v>
          </cell>
          <cell r="O1157">
            <v>325399</v>
          </cell>
          <cell r="P1157">
            <v>325399</v>
          </cell>
        </row>
        <row r="1158">
          <cell r="G1158">
            <v>938806015</v>
          </cell>
          <cell r="J1158">
            <v>129739.18</v>
          </cell>
          <cell r="K1158">
            <v>7784</v>
          </cell>
          <cell r="L1158">
            <v>12195.82</v>
          </cell>
          <cell r="M1158">
            <v>0</v>
          </cell>
          <cell r="N1158">
            <v>0</v>
          </cell>
          <cell r="O1158">
            <v>134151</v>
          </cell>
          <cell r="P1158">
            <v>134151</v>
          </cell>
        </row>
        <row r="1159">
          <cell r="G1159">
            <v>938806315</v>
          </cell>
          <cell r="J1159">
            <v>26726.94</v>
          </cell>
          <cell r="K1159">
            <v>0</v>
          </cell>
          <cell r="L1159">
            <v>2673.06</v>
          </cell>
          <cell r="M1159">
            <v>0</v>
          </cell>
          <cell r="N1159">
            <v>0</v>
          </cell>
          <cell r="O1159">
            <v>29400</v>
          </cell>
          <cell r="P1159">
            <v>29400</v>
          </cell>
        </row>
        <row r="1160">
          <cell r="G1160">
            <v>938806359</v>
          </cell>
          <cell r="J1160">
            <v>192175.91</v>
          </cell>
          <cell r="K1160">
            <v>11531</v>
          </cell>
          <cell r="L1160">
            <v>18064.09</v>
          </cell>
          <cell r="M1160">
            <v>0</v>
          </cell>
          <cell r="N1160">
            <v>0</v>
          </cell>
          <cell r="O1160">
            <v>198709</v>
          </cell>
          <cell r="P1160">
            <v>198709</v>
          </cell>
        </row>
        <row r="1161">
          <cell r="G1161">
            <v>938806451</v>
          </cell>
          <cell r="J1161">
            <v>44545</v>
          </cell>
          <cell r="K1161">
            <v>0</v>
          </cell>
          <cell r="L1161">
            <v>4455</v>
          </cell>
          <cell r="M1161">
            <v>0</v>
          </cell>
          <cell r="N1161">
            <v>0</v>
          </cell>
          <cell r="O1161">
            <v>49000</v>
          </cell>
          <cell r="P1161">
            <v>49000</v>
          </cell>
        </row>
        <row r="1162">
          <cell r="G1162">
            <v>938806820</v>
          </cell>
          <cell r="J1162">
            <v>327630</v>
          </cell>
          <cell r="K1162">
            <v>22139</v>
          </cell>
          <cell r="L1162">
            <v>30549</v>
          </cell>
          <cell r="M1162">
            <v>0</v>
          </cell>
          <cell r="N1162">
            <v>0</v>
          </cell>
          <cell r="O1162">
            <v>336040</v>
          </cell>
          <cell r="P1162">
            <v>336040</v>
          </cell>
        </row>
        <row r="1163">
          <cell r="G1163">
            <v>938807517</v>
          </cell>
          <cell r="J1163">
            <v>695127.73</v>
          </cell>
          <cell r="K1163">
            <v>537136.09</v>
          </cell>
          <cell r="L1163">
            <v>15799.36</v>
          </cell>
          <cell r="M1163">
            <v>0</v>
          </cell>
          <cell r="N1163">
            <v>0</v>
          </cell>
          <cell r="O1163">
            <v>173791</v>
          </cell>
          <cell r="P1163">
            <v>173791</v>
          </cell>
        </row>
        <row r="1164">
          <cell r="G1164">
            <v>938807518</v>
          </cell>
          <cell r="J1164">
            <v>226727.82</v>
          </cell>
          <cell r="K1164">
            <v>14100</v>
          </cell>
          <cell r="L1164">
            <v>21263.18</v>
          </cell>
          <cell r="M1164">
            <v>0</v>
          </cell>
          <cell r="N1164">
            <v>0</v>
          </cell>
          <cell r="O1164">
            <v>233891</v>
          </cell>
          <cell r="P1164">
            <v>233891</v>
          </cell>
        </row>
        <row r="1165">
          <cell r="G1165">
            <v>938807526</v>
          </cell>
          <cell r="J1165">
            <v>249157.09</v>
          </cell>
          <cell r="K1165">
            <v>249157.09</v>
          </cell>
          <cell r="L1165">
            <v>0</v>
          </cell>
          <cell r="M1165">
            <v>0</v>
          </cell>
          <cell r="N1165">
            <v>-6000</v>
          </cell>
          <cell r="O1165">
            <v>0</v>
          </cell>
          <cell r="P1165">
            <v>-6000</v>
          </cell>
        </row>
        <row r="1166">
          <cell r="G1166">
            <v>938807565</v>
          </cell>
          <cell r="J1166">
            <v>69158.45</v>
          </cell>
          <cell r="K1166">
            <v>4150</v>
          </cell>
          <cell r="L1166">
            <v>6500.55</v>
          </cell>
          <cell r="M1166">
            <v>0</v>
          </cell>
          <cell r="N1166">
            <v>0</v>
          </cell>
          <cell r="O1166">
            <v>71509</v>
          </cell>
          <cell r="P1166">
            <v>71509</v>
          </cell>
        </row>
        <row r="1167">
          <cell r="G1167">
            <v>938807921</v>
          </cell>
          <cell r="J1167">
            <v>161538.07999999999</v>
          </cell>
          <cell r="K1167">
            <v>9692</v>
          </cell>
          <cell r="L1167">
            <v>15184.92</v>
          </cell>
          <cell r="M1167">
            <v>0</v>
          </cell>
          <cell r="N1167">
            <v>0</v>
          </cell>
          <cell r="O1167">
            <v>167031</v>
          </cell>
          <cell r="P1167">
            <v>167031</v>
          </cell>
        </row>
        <row r="1168">
          <cell r="G1168">
            <v>938807924</v>
          </cell>
          <cell r="J1168">
            <v>508432.17</v>
          </cell>
          <cell r="K1168">
            <v>46884</v>
          </cell>
          <cell r="L1168">
            <v>46154.83</v>
          </cell>
          <cell r="M1168">
            <v>0</v>
          </cell>
          <cell r="N1168">
            <v>0</v>
          </cell>
          <cell r="O1168">
            <v>507703</v>
          </cell>
          <cell r="P1168">
            <v>507703</v>
          </cell>
        </row>
        <row r="1169">
          <cell r="G1169">
            <v>938808221</v>
          </cell>
          <cell r="J1169">
            <v>44545</v>
          </cell>
          <cell r="K1169">
            <v>0</v>
          </cell>
          <cell r="L1169">
            <v>4455</v>
          </cell>
          <cell r="M1169">
            <v>0</v>
          </cell>
          <cell r="N1169">
            <v>0</v>
          </cell>
          <cell r="O1169">
            <v>49000</v>
          </cell>
          <cell r="P1169">
            <v>49000</v>
          </cell>
        </row>
        <row r="1170">
          <cell r="G1170">
            <v>938808461</v>
          </cell>
          <cell r="J1170">
            <v>102045.4</v>
          </cell>
          <cell r="K1170">
            <v>6123</v>
          </cell>
          <cell r="L1170">
            <v>9592.6</v>
          </cell>
          <cell r="M1170">
            <v>0</v>
          </cell>
          <cell r="N1170">
            <v>0</v>
          </cell>
          <cell r="O1170">
            <v>105515</v>
          </cell>
          <cell r="P1170">
            <v>105515</v>
          </cell>
        </row>
        <row r="1171">
          <cell r="G1171">
            <v>938808627</v>
          </cell>
          <cell r="J1171">
            <v>470348.18</v>
          </cell>
          <cell r="K1171">
            <v>40381</v>
          </cell>
          <cell r="L1171">
            <v>42996.82</v>
          </cell>
          <cell r="M1171">
            <v>0</v>
          </cell>
          <cell r="N1171">
            <v>0</v>
          </cell>
          <cell r="O1171">
            <v>472964</v>
          </cell>
          <cell r="P1171">
            <v>472964</v>
          </cell>
        </row>
        <row r="1172">
          <cell r="G1172">
            <v>938808653</v>
          </cell>
          <cell r="J1172">
            <v>71067</v>
          </cell>
          <cell r="K1172">
            <v>4264</v>
          </cell>
          <cell r="L1172">
            <v>6680</v>
          </cell>
          <cell r="M1172">
            <v>0</v>
          </cell>
          <cell r="N1172">
            <v>0</v>
          </cell>
          <cell r="O1172">
            <v>73483</v>
          </cell>
          <cell r="P1172">
            <v>73483</v>
          </cell>
        </row>
        <row r="1173">
          <cell r="G1173">
            <v>938808704</v>
          </cell>
          <cell r="J1173">
            <v>150453.08000000002</v>
          </cell>
          <cell r="K1173">
            <v>9027</v>
          </cell>
          <cell r="L1173">
            <v>14142.92</v>
          </cell>
          <cell r="M1173">
            <v>0</v>
          </cell>
          <cell r="N1173">
            <v>0</v>
          </cell>
          <cell r="O1173">
            <v>155569</v>
          </cell>
          <cell r="P1173">
            <v>155569</v>
          </cell>
        </row>
        <row r="1174">
          <cell r="G1174">
            <v>938808903</v>
          </cell>
          <cell r="J1174">
            <v>480995.39</v>
          </cell>
          <cell r="K1174">
            <v>31589</v>
          </cell>
          <cell r="L1174">
            <v>44940.61</v>
          </cell>
          <cell r="M1174">
            <v>0</v>
          </cell>
          <cell r="N1174">
            <v>0</v>
          </cell>
          <cell r="O1174">
            <v>494347</v>
          </cell>
          <cell r="P1174">
            <v>494347</v>
          </cell>
        </row>
        <row r="1175">
          <cell r="G1175">
            <v>938809004</v>
          </cell>
          <cell r="J1175">
            <v>51435</v>
          </cell>
          <cell r="K1175">
            <v>51435</v>
          </cell>
          <cell r="L1175">
            <v>0</v>
          </cell>
          <cell r="M1175">
            <v>0</v>
          </cell>
          <cell r="N1175">
            <v>-275000</v>
          </cell>
          <cell r="O1175">
            <v>0</v>
          </cell>
          <cell r="P1175">
            <v>-275000</v>
          </cell>
        </row>
        <row r="1176">
          <cell r="G1176">
            <v>938809143</v>
          </cell>
          <cell r="J1176">
            <v>160869</v>
          </cell>
          <cell r="K1176">
            <v>12382</v>
          </cell>
          <cell r="L1176">
            <v>14849</v>
          </cell>
          <cell r="M1176">
            <v>0</v>
          </cell>
          <cell r="N1176">
            <v>0</v>
          </cell>
          <cell r="O1176">
            <v>163336</v>
          </cell>
          <cell r="P1176">
            <v>163336</v>
          </cell>
        </row>
        <row r="1177">
          <cell r="G1177">
            <v>938809155</v>
          </cell>
          <cell r="J1177">
            <v>271879.18</v>
          </cell>
          <cell r="K1177">
            <v>18298</v>
          </cell>
          <cell r="L1177">
            <v>25357.82</v>
          </cell>
          <cell r="M1177">
            <v>0</v>
          </cell>
          <cell r="N1177">
            <v>0</v>
          </cell>
          <cell r="O1177">
            <v>278939</v>
          </cell>
          <cell r="P1177">
            <v>278939</v>
          </cell>
        </row>
        <row r="1178">
          <cell r="G1178">
            <v>938809187</v>
          </cell>
          <cell r="J1178">
            <v>168609</v>
          </cell>
          <cell r="K1178">
            <v>12350</v>
          </cell>
          <cell r="L1178">
            <v>15626</v>
          </cell>
          <cell r="M1178">
            <v>0</v>
          </cell>
          <cell r="N1178">
            <v>0</v>
          </cell>
          <cell r="O1178">
            <v>171885</v>
          </cell>
          <cell r="P1178">
            <v>171885</v>
          </cell>
        </row>
        <row r="1179">
          <cell r="G1179">
            <v>938809240</v>
          </cell>
          <cell r="J1179">
            <v>304235</v>
          </cell>
          <cell r="K1179">
            <v>18254</v>
          </cell>
          <cell r="L1179">
            <v>28598</v>
          </cell>
          <cell r="M1179">
            <v>0</v>
          </cell>
          <cell r="N1179">
            <v>0</v>
          </cell>
          <cell r="O1179">
            <v>314579</v>
          </cell>
          <cell r="P1179">
            <v>314579</v>
          </cell>
        </row>
        <row r="1180">
          <cell r="G1180">
            <v>938809283</v>
          </cell>
          <cell r="J1180">
            <v>167831.9</v>
          </cell>
          <cell r="K1180">
            <v>11807</v>
          </cell>
          <cell r="L1180">
            <v>15602.1</v>
          </cell>
          <cell r="M1180">
            <v>0</v>
          </cell>
          <cell r="N1180">
            <v>0</v>
          </cell>
          <cell r="O1180">
            <v>171627</v>
          </cell>
          <cell r="P1180">
            <v>171627</v>
          </cell>
        </row>
        <row r="1181">
          <cell r="G1181">
            <v>938809473</v>
          </cell>
          <cell r="J1181">
            <v>263881.09000000003</v>
          </cell>
          <cell r="K1181">
            <v>15833</v>
          </cell>
          <cell r="L1181">
            <v>24804.91</v>
          </cell>
          <cell r="M1181">
            <v>0</v>
          </cell>
          <cell r="N1181">
            <v>0</v>
          </cell>
          <cell r="O1181">
            <v>272853</v>
          </cell>
          <cell r="P1181">
            <v>272853</v>
          </cell>
        </row>
        <row r="1182">
          <cell r="G1182">
            <v>938809544</v>
          </cell>
          <cell r="J1182">
            <v>322810.08999999997</v>
          </cell>
          <cell r="K1182">
            <v>23835</v>
          </cell>
          <cell r="L1182">
            <v>29897.91</v>
          </cell>
          <cell r="M1182">
            <v>0</v>
          </cell>
          <cell r="N1182">
            <v>0</v>
          </cell>
          <cell r="O1182">
            <v>328873</v>
          </cell>
          <cell r="P1182">
            <v>328873</v>
          </cell>
        </row>
        <row r="1183">
          <cell r="G1183">
            <v>938809623</v>
          </cell>
          <cell r="J1183">
            <v>153875.91</v>
          </cell>
          <cell r="K1183">
            <v>153875.91</v>
          </cell>
          <cell r="L1183">
            <v>0</v>
          </cell>
          <cell r="M1183">
            <v>0</v>
          </cell>
          <cell r="N1183">
            <v>0</v>
          </cell>
          <cell r="O1183">
            <v>0</v>
          </cell>
          <cell r="P1183">
            <v>0</v>
          </cell>
        </row>
        <row r="1184">
          <cell r="G1184">
            <v>938809672</v>
          </cell>
          <cell r="J1184">
            <v>44753</v>
          </cell>
          <cell r="K1184">
            <v>44753</v>
          </cell>
          <cell r="L1184">
            <v>0</v>
          </cell>
          <cell r="M1184">
            <v>0</v>
          </cell>
          <cell r="N1184">
            <v>0</v>
          </cell>
          <cell r="O1184">
            <v>0</v>
          </cell>
          <cell r="P1184">
            <v>0</v>
          </cell>
        </row>
        <row r="1185">
          <cell r="G1185">
            <v>938809731</v>
          </cell>
          <cell r="J1185">
            <v>100502</v>
          </cell>
          <cell r="K1185">
            <v>6030</v>
          </cell>
          <cell r="L1185">
            <v>9447</v>
          </cell>
          <cell r="M1185">
            <v>0</v>
          </cell>
          <cell r="N1185">
            <v>0</v>
          </cell>
          <cell r="O1185">
            <v>103919</v>
          </cell>
          <cell r="P1185">
            <v>103919</v>
          </cell>
        </row>
        <row r="1186">
          <cell r="G1186">
            <v>938809732</v>
          </cell>
          <cell r="J1186">
            <v>250246.98</v>
          </cell>
          <cell r="K1186">
            <v>250246.98</v>
          </cell>
          <cell r="L1186">
            <v>0</v>
          </cell>
          <cell r="M1186">
            <v>0</v>
          </cell>
          <cell r="N1186">
            <v>0</v>
          </cell>
          <cell r="O1186">
            <v>0</v>
          </cell>
          <cell r="P1186">
            <v>0</v>
          </cell>
        </row>
        <row r="1187">
          <cell r="G1187">
            <v>938809742</v>
          </cell>
          <cell r="J1187">
            <v>44545</v>
          </cell>
          <cell r="K1187">
            <v>0</v>
          </cell>
          <cell r="L1187">
            <v>4455</v>
          </cell>
          <cell r="M1187">
            <v>0</v>
          </cell>
          <cell r="N1187">
            <v>0</v>
          </cell>
          <cell r="O1187">
            <v>49000</v>
          </cell>
          <cell r="P1187">
            <v>49000</v>
          </cell>
        </row>
        <row r="1188">
          <cell r="G1188">
            <v>938809758</v>
          </cell>
          <cell r="J1188">
            <v>95119.09</v>
          </cell>
          <cell r="K1188">
            <v>5707</v>
          </cell>
          <cell r="L1188">
            <v>8940.91</v>
          </cell>
          <cell r="M1188">
            <v>0</v>
          </cell>
          <cell r="N1188">
            <v>0</v>
          </cell>
          <cell r="O1188">
            <v>98353</v>
          </cell>
          <cell r="P1188">
            <v>98353</v>
          </cell>
        </row>
        <row r="1189">
          <cell r="G1189">
            <v>938809803</v>
          </cell>
          <cell r="J1189">
            <v>59268</v>
          </cell>
          <cell r="K1189">
            <v>59268</v>
          </cell>
          <cell r="L1189">
            <v>0</v>
          </cell>
          <cell r="M1189">
            <v>0</v>
          </cell>
          <cell r="N1189">
            <v>-3000</v>
          </cell>
          <cell r="O1189">
            <v>0</v>
          </cell>
          <cell r="P1189">
            <v>-3000</v>
          </cell>
        </row>
        <row r="1190">
          <cell r="G1190">
            <v>938809836</v>
          </cell>
          <cell r="J1190">
            <v>363576</v>
          </cell>
          <cell r="K1190">
            <v>28019</v>
          </cell>
          <cell r="L1190">
            <v>33556</v>
          </cell>
          <cell r="M1190">
            <v>0</v>
          </cell>
          <cell r="N1190">
            <v>0</v>
          </cell>
          <cell r="O1190">
            <v>369113</v>
          </cell>
          <cell r="P1190">
            <v>369113</v>
          </cell>
        </row>
        <row r="1191">
          <cell r="G1191">
            <v>938809970</v>
          </cell>
          <cell r="J1191">
            <v>392645</v>
          </cell>
          <cell r="K1191">
            <v>37456</v>
          </cell>
          <cell r="L1191">
            <v>35519</v>
          </cell>
          <cell r="M1191">
            <v>0</v>
          </cell>
          <cell r="N1191">
            <v>0</v>
          </cell>
          <cell r="O1191">
            <v>390708</v>
          </cell>
          <cell r="P1191">
            <v>390708</v>
          </cell>
        </row>
        <row r="1192">
          <cell r="G1192">
            <v>938900693</v>
          </cell>
          <cell r="J1192">
            <v>26726.94</v>
          </cell>
          <cell r="K1192">
            <v>0</v>
          </cell>
          <cell r="L1192">
            <v>2673.06</v>
          </cell>
          <cell r="M1192">
            <v>0</v>
          </cell>
          <cell r="N1192">
            <v>0</v>
          </cell>
          <cell r="O1192">
            <v>29400</v>
          </cell>
          <cell r="P1192">
            <v>29400</v>
          </cell>
        </row>
        <row r="1193">
          <cell r="G1193">
            <v>938901025</v>
          </cell>
          <cell r="J1193">
            <v>46632</v>
          </cell>
          <cell r="K1193">
            <v>3046</v>
          </cell>
          <cell r="L1193">
            <v>4359</v>
          </cell>
          <cell r="M1193">
            <v>0</v>
          </cell>
          <cell r="N1193">
            <v>0</v>
          </cell>
          <cell r="O1193">
            <v>47945</v>
          </cell>
          <cell r="P1193">
            <v>47945</v>
          </cell>
        </row>
        <row r="1194">
          <cell r="G1194">
            <v>938901358</v>
          </cell>
          <cell r="J1194">
            <v>26726.94</v>
          </cell>
          <cell r="K1194">
            <v>0</v>
          </cell>
          <cell r="L1194">
            <v>2673.06</v>
          </cell>
          <cell r="M1194">
            <v>0</v>
          </cell>
          <cell r="N1194">
            <v>0</v>
          </cell>
          <cell r="O1194">
            <v>29400</v>
          </cell>
          <cell r="P1194">
            <v>29400</v>
          </cell>
        </row>
        <row r="1195">
          <cell r="G1195">
            <v>938901371</v>
          </cell>
          <cell r="J1195">
            <v>44545</v>
          </cell>
          <cell r="K1195">
            <v>0</v>
          </cell>
          <cell r="L1195">
            <v>4455</v>
          </cell>
          <cell r="M1195">
            <v>0</v>
          </cell>
          <cell r="N1195">
            <v>0</v>
          </cell>
          <cell r="O1195">
            <v>49000</v>
          </cell>
          <cell r="P1195">
            <v>49000</v>
          </cell>
        </row>
        <row r="1196">
          <cell r="G1196">
            <v>938901471</v>
          </cell>
          <cell r="J1196">
            <v>165548</v>
          </cell>
          <cell r="K1196">
            <v>9933</v>
          </cell>
          <cell r="L1196">
            <v>15562</v>
          </cell>
          <cell r="M1196">
            <v>0</v>
          </cell>
          <cell r="N1196">
            <v>0</v>
          </cell>
          <cell r="O1196">
            <v>171177</v>
          </cell>
          <cell r="P1196">
            <v>171177</v>
          </cell>
        </row>
        <row r="1197">
          <cell r="G1197">
            <v>938901474</v>
          </cell>
          <cell r="J1197">
            <v>44545</v>
          </cell>
          <cell r="K1197">
            <v>0</v>
          </cell>
          <cell r="L1197">
            <v>4455</v>
          </cell>
          <cell r="M1197">
            <v>0</v>
          </cell>
          <cell r="N1197">
            <v>0</v>
          </cell>
          <cell r="O1197">
            <v>49000</v>
          </cell>
          <cell r="P1197">
            <v>49000</v>
          </cell>
        </row>
        <row r="1198">
          <cell r="G1198">
            <v>938901477</v>
          </cell>
          <cell r="J1198">
            <v>162326.79999999999</v>
          </cell>
          <cell r="K1198">
            <v>9740</v>
          </cell>
          <cell r="L1198">
            <v>15258.2</v>
          </cell>
          <cell r="M1198">
            <v>0</v>
          </cell>
          <cell r="N1198">
            <v>0</v>
          </cell>
          <cell r="O1198">
            <v>167845</v>
          </cell>
          <cell r="P1198">
            <v>167845</v>
          </cell>
        </row>
        <row r="1199">
          <cell r="G1199">
            <v>938901480</v>
          </cell>
          <cell r="J1199">
            <v>44545</v>
          </cell>
          <cell r="K1199">
            <v>0</v>
          </cell>
          <cell r="L1199">
            <v>4455</v>
          </cell>
          <cell r="M1199">
            <v>0</v>
          </cell>
          <cell r="N1199">
            <v>0</v>
          </cell>
          <cell r="O1199">
            <v>49000</v>
          </cell>
          <cell r="P1199">
            <v>49000</v>
          </cell>
        </row>
        <row r="1200">
          <cell r="G1200">
            <v>938901481</v>
          </cell>
          <cell r="J1200">
            <v>78136</v>
          </cell>
          <cell r="K1200">
            <v>4688</v>
          </cell>
          <cell r="L1200">
            <v>7345</v>
          </cell>
          <cell r="M1200">
            <v>0</v>
          </cell>
          <cell r="N1200">
            <v>0</v>
          </cell>
          <cell r="O1200">
            <v>80793</v>
          </cell>
          <cell r="P1200">
            <v>80793</v>
          </cell>
        </row>
        <row r="1201">
          <cell r="G1201">
            <v>938901482</v>
          </cell>
          <cell r="J1201">
            <v>197617</v>
          </cell>
          <cell r="K1201">
            <v>34191</v>
          </cell>
          <cell r="L1201">
            <v>16343</v>
          </cell>
          <cell r="M1201">
            <v>0</v>
          </cell>
          <cell r="N1201">
            <v>0</v>
          </cell>
          <cell r="O1201">
            <v>179769</v>
          </cell>
          <cell r="P1201">
            <v>179769</v>
          </cell>
        </row>
        <row r="1202">
          <cell r="G1202">
            <v>938901483</v>
          </cell>
          <cell r="J1202">
            <v>262640.92</v>
          </cell>
          <cell r="K1202">
            <v>16751</v>
          </cell>
          <cell r="L1202">
            <v>24589.08</v>
          </cell>
          <cell r="M1202">
            <v>0</v>
          </cell>
          <cell r="N1202">
            <v>0</v>
          </cell>
          <cell r="O1202">
            <v>270479</v>
          </cell>
          <cell r="P1202">
            <v>270479</v>
          </cell>
        </row>
        <row r="1203">
          <cell r="G1203">
            <v>938901488</v>
          </cell>
          <cell r="J1203">
            <v>117182</v>
          </cell>
          <cell r="K1203">
            <v>9016</v>
          </cell>
          <cell r="L1203">
            <v>10817</v>
          </cell>
          <cell r="M1203">
            <v>0</v>
          </cell>
          <cell r="N1203">
            <v>0</v>
          </cell>
          <cell r="O1203">
            <v>118983</v>
          </cell>
          <cell r="P1203">
            <v>118983</v>
          </cell>
        </row>
        <row r="1204">
          <cell r="G1204">
            <v>938901489</v>
          </cell>
          <cell r="J1204">
            <v>168678</v>
          </cell>
          <cell r="K1204">
            <v>10617</v>
          </cell>
          <cell r="L1204">
            <v>15806</v>
          </cell>
          <cell r="M1204">
            <v>0</v>
          </cell>
          <cell r="N1204">
            <v>0</v>
          </cell>
          <cell r="O1204">
            <v>173867</v>
          </cell>
          <cell r="P1204">
            <v>173867</v>
          </cell>
        </row>
        <row r="1205">
          <cell r="G1205">
            <v>938901495</v>
          </cell>
          <cell r="J1205">
            <v>122059</v>
          </cell>
          <cell r="K1205">
            <v>10053</v>
          </cell>
          <cell r="L1205">
            <v>11201</v>
          </cell>
          <cell r="M1205">
            <v>0</v>
          </cell>
          <cell r="N1205">
            <v>0</v>
          </cell>
          <cell r="O1205">
            <v>123207</v>
          </cell>
          <cell r="P1205">
            <v>123207</v>
          </cell>
        </row>
        <row r="1206">
          <cell r="G1206">
            <v>938902072</v>
          </cell>
          <cell r="J1206">
            <v>26726.94</v>
          </cell>
          <cell r="K1206">
            <v>0</v>
          </cell>
          <cell r="L1206">
            <v>2673.06</v>
          </cell>
          <cell r="M1206">
            <v>0</v>
          </cell>
          <cell r="N1206">
            <v>0</v>
          </cell>
          <cell r="O1206">
            <v>29400</v>
          </cell>
          <cell r="P1206">
            <v>29400</v>
          </cell>
        </row>
        <row r="1207">
          <cell r="G1207">
            <v>938902094</v>
          </cell>
          <cell r="J1207">
            <v>47129</v>
          </cell>
          <cell r="K1207">
            <v>3324</v>
          </cell>
          <cell r="L1207">
            <v>4381</v>
          </cell>
          <cell r="M1207">
            <v>0</v>
          </cell>
          <cell r="N1207">
            <v>0</v>
          </cell>
          <cell r="O1207">
            <v>48186</v>
          </cell>
          <cell r="P1207">
            <v>48186</v>
          </cell>
        </row>
        <row r="1208">
          <cell r="G1208">
            <v>938902192</v>
          </cell>
          <cell r="J1208">
            <v>45911</v>
          </cell>
          <cell r="K1208">
            <v>2755</v>
          </cell>
          <cell r="L1208">
            <v>4316</v>
          </cell>
          <cell r="M1208">
            <v>0</v>
          </cell>
          <cell r="N1208">
            <v>0</v>
          </cell>
          <cell r="O1208">
            <v>47472</v>
          </cell>
          <cell r="P1208">
            <v>47472</v>
          </cell>
        </row>
        <row r="1209">
          <cell r="G1209">
            <v>938902197</v>
          </cell>
          <cell r="J1209">
            <v>188518.18</v>
          </cell>
          <cell r="K1209">
            <v>11559</v>
          </cell>
          <cell r="L1209">
            <v>17695.82</v>
          </cell>
          <cell r="M1209">
            <v>0</v>
          </cell>
          <cell r="N1209">
            <v>0</v>
          </cell>
          <cell r="O1209">
            <v>194655</v>
          </cell>
          <cell r="P1209">
            <v>194655</v>
          </cell>
        </row>
        <row r="1210">
          <cell r="G1210">
            <v>938902524</v>
          </cell>
          <cell r="J1210">
            <v>175441</v>
          </cell>
          <cell r="K1210">
            <v>10526</v>
          </cell>
          <cell r="L1210">
            <v>16492</v>
          </cell>
          <cell r="M1210">
            <v>0</v>
          </cell>
          <cell r="N1210">
            <v>0</v>
          </cell>
          <cell r="O1210">
            <v>181407</v>
          </cell>
          <cell r="P1210">
            <v>181407</v>
          </cell>
        </row>
        <row r="1211">
          <cell r="G1211">
            <v>938902596</v>
          </cell>
          <cell r="J1211">
            <v>66256</v>
          </cell>
          <cell r="K1211">
            <v>3975</v>
          </cell>
          <cell r="L1211">
            <v>6228</v>
          </cell>
          <cell r="M1211">
            <v>0</v>
          </cell>
          <cell r="N1211">
            <v>0</v>
          </cell>
          <cell r="O1211">
            <v>68509</v>
          </cell>
          <cell r="P1211">
            <v>68509</v>
          </cell>
        </row>
        <row r="1212">
          <cell r="G1212">
            <v>938902632</v>
          </cell>
          <cell r="J1212">
            <v>48792</v>
          </cell>
          <cell r="K1212">
            <v>0</v>
          </cell>
          <cell r="L1212">
            <v>4879</v>
          </cell>
          <cell r="M1212">
            <v>0</v>
          </cell>
          <cell r="N1212">
            <v>0</v>
          </cell>
          <cell r="O1212">
            <v>53671</v>
          </cell>
          <cell r="P1212">
            <v>53671</v>
          </cell>
        </row>
        <row r="1213">
          <cell r="G1213">
            <v>938902641</v>
          </cell>
          <cell r="J1213">
            <v>45450</v>
          </cell>
          <cell r="K1213">
            <v>2727</v>
          </cell>
          <cell r="L1213">
            <v>4272</v>
          </cell>
          <cell r="M1213">
            <v>0</v>
          </cell>
          <cell r="N1213">
            <v>0</v>
          </cell>
          <cell r="O1213">
            <v>46995</v>
          </cell>
          <cell r="P1213">
            <v>46995</v>
          </cell>
        </row>
        <row r="1214">
          <cell r="G1214">
            <v>938902659</v>
          </cell>
          <cell r="J1214">
            <v>110103</v>
          </cell>
          <cell r="K1214">
            <v>6606</v>
          </cell>
          <cell r="L1214">
            <v>10350</v>
          </cell>
          <cell r="M1214">
            <v>0</v>
          </cell>
          <cell r="N1214">
            <v>0</v>
          </cell>
          <cell r="O1214">
            <v>113847</v>
          </cell>
          <cell r="P1214">
            <v>113847</v>
          </cell>
        </row>
        <row r="1215">
          <cell r="G1215">
            <v>938902814</v>
          </cell>
          <cell r="J1215">
            <v>44545</v>
          </cell>
          <cell r="K1215">
            <v>0</v>
          </cell>
          <cell r="L1215">
            <v>4455</v>
          </cell>
          <cell r="M1215">
            <v>0</v>
          </cell>
          <cell r="N1215">
            <v>0</v>
          </cell>
          <cell r="O1215">
            <v>49000</v>
          </cell>
          <cell r="P1215">
            <v>49000</v>
          </cell>
        </row>
        <row r="1216">
          <cell r="G1216">
            <v>938902921</v>
          </cell>
          <cell r="J1216">
            <v>161004</v>
          </cell>
          <cell r="K1216">
            <v>9908</v>
          </cell>
          <cell r="L1216">
            <v>15110</v>
          </cell>
          <cell r="M1216">
            <v>0</v>
          </cell>
          <cell r="N1216">
            <v>0</v>
          </cell>
          <cell r="O1216">
            <v>166206</v>
          </cell>
          <cell r="P1216">
            <v>166206</v>
          </cell>
        </row>
        <row r="1217">
          <cell r="G1217">
            <v>938903195</v>
          </cell>
          <cell r="J1217">
            <v>702898.17</v>
          </cell>
          <cell r="K1217">
            <v>47633</v>
          </cell>
          <cell r="L1217">
            <v>65526.83</v>
          </cell>
          <cell r="M1217">
            <v>0</v>
          </cell>
          <cell r="N1217">
            <v>0</v>
          </cell>
          <cell r="O1217">
            <v>720792</v>
          </cell>
          <cell r="P1217">
            <v>720792</v>
          </cell>
        </row>
        <row r="1218">
          <cell r="G1218">
            <v>938903260</v>
          </cell>
          <cell r="J1218">
            <v>92599</v>
          </cell>
          <cell r="K1218">
            <v>0</v>
          </cell>
          <cell r="L1218">
            <v>9260</v>
          </cell>
          <cell r="M1218">
            <v>0</v>
          </cell>
          <cell r="N1218">
            <v>0</v>
          </cell>
          <cell r="O1218">
            <v>101859</v>
          </cell>
          <cell r="P1218">
            <v>101859</v>
          </cell>
        </row>
        <row r="1219">
          <cell r="G1219">
            <v>938903433</v>
          </cell>
          <cell r="J1219">
            <v>493728.18</v>
          </cell>
          <cell r="K1219">
            <v>37565</v>
          </cell>
          <cell r="L1219">
            <v>45616.82</v>
          </cell>
          <cell r="M1219">
            <v>0</v>
          </cell>
          <cell r="N1219">
            <v>0</v>
          </cell>
          <cell r="O1219">
            <v>501780</v>
          </cell>
          <cell r="P1219">
            <v>501780</v>
          </cell>
        </row>
        <row r="1220">
          <cell r="G1220">
            <v>938903587</v>
          </cell>
          <cell r="J1220">
            <v>69758</v>
          </cell>
          <cell r="K1220">
            <v>4434</v>
          </cell>
          <cell r="L1220">
            <v>6532</v>
          </cell>
          <cell r="M1220">
            <v>0</v>
          </cell>
          <cell r="N1220">
            <v>0</v>
          </cell>
          <cell r="O1220">
            <v>71856</v>
          </cell>
          <cell r="P1220">
            <v>71856</v>
          </cell>
        </row>
        <row r="1221">
          <cell r="G1221">
            <v>938903633</v>
          </cell>
          <cell r="J1221">
            <v>44545</v>
          </cell>
          <cell r="K1221">
            <v>0</v>
          </cell>
          <cell r="L1221">
            <v>4455</v>
          </cell>
          <cell r="M1221">
            <v>0</v>
          </cell>
          <cell r="N1221">
            <v>0</v>
          </cell>
          <cell r="O1221">
            <v>49000</v>
          </cell>
          <cell r="P1221">
            <v>49000</v>
          </cell>
        </row>
        <row r="1222">
          <cell r="G1222">
            <v>938903712</v>
          </cell>
          <cell r="J1222">
            <v>190745.08000000002</v>
          </cell>
          <cell r="K1222">
            <v>21123</v>
          </cell>
          <cell r="L1222">
            <v>16961.919999999998</v>
          </cell>
          <cell r="M1222">
            <v>0</v>
          </cell>
          <cell r="N1222">
            <v>0</v>
          </cell>
          <cell r="O1222">
            <v>186584</v>
          </cell>
          <cell r="P1222">
            <v>186584</v>
          </cell>
        </row>
        <row r="1223">
          <cell r="G1223">
            <v>938903823</v>
          </cell>
          <cell r="J1223">
            <v>123223</v>
          </cell>
          <cell r="K1223">
            <v>7393</v>
          </cell>
          <cell r="L1223">
            <v>11583</v>
          </cell>
          <cell r="M1223">
            <v>0</v>
          </cell>
          <cell r="N1223">
            <v>0</v>
          </cell>
          <cell r="O1223">
            <v>127413</v>
          </cell>
          <cell r="P1223">
            <v>127413</v>
          </cell>
        </row>
        <row r="1224">
          <cell r="G1224">
            <v>938904042</v>
          </cell>
          <cell r="J1224">
            <v>287840</v>
          </cell>
          <cell r="K1224">
            <v>17270</v>
          </cell>
          <cell r="L1224">
            <v>27057</v>
          </cell>
          <cell r="M1224">
            <v>0</v>
          </cell>
          <cell r="N1224">
            <v>0</v>
          </cell>
          <cell r="O1224">
            <v>297627</v>
          </cell>
          <cell r="P1224">
            <v>297627</v>
          </cell>
        </row>
        <row r="1225">
          <cell r="G1225">
            <v>938904308</v>
          </cell>
          <cell r="J1225">
            <v>44545</v>
          </cell>
          <cell r="K1225">
            <v>0</v>
          </cell>
          <cell r="L1225">
            <v>4455</v>
          </cell>
          <cell r="M1225">
            <v>0</v>
          </cell>
          <cell r="N1225">
            <v>0</v>
          </cell>
          <cell r="O1225">
            <v>49000</v>
          </cell>
          <cell r="P1225">
            <v>49000</v>
          </cell>
        </row>
        <row r="1226">
          <cell r="G1226">
            <v>938904480</v>
          </cell>
          <cell r="J1226">
            <v>44545</v>
          </cell>
          <cell r="K1226">
            <v>0</v>
          </cell>
          <cell r="L1226">
            <v>4455</v>
          </cell>
          <cell r="M1226">
            <v>0</v>
          </cell>
          <cell r="N1226">
            <v>0</v>
          </cell>
          <cell r="O1226">
            <v>49000</v>
          </cell>
          <cell r="P1226">
            <v>49000</v>
          </cell>
        </row>
        <row r="1227">
          <cell r="G1227">
            <v>938904543</v>
          </cell>
          <cell r="J1227">
            <v>44545</v>
          </cell>
          <cell r="K1227">
            <v>0</v>
          </cell>
          <cell r="L1227">
            <v>4455</v>
          </cell>
          <cell r="M1227">
            <v>0</v>
          </cell>
          <cell r="N1227">
            <v>0</v>
          </cell>
          <cell r="O1227">
            <v>49000</v>
          </cell>
          <cell r="P1227">
            <v>49000</v>
          </cell>
        </row>
        <row r="1228">
          <cell r="G1228">
            <v>938905100</v>
          </cell>
          <cell r="J1228">
            <v>153635.91</v>
          </cell>
          <cell r="K1228">
            <v>0</v>
          </cell>
          <cell r="L1228">
            <v>15364.09</v>
          </cell>
          <cell r="M1228">
            <v>0</v>
          </cell>
          <cell r="N1228">
            <v>0</v>
          </cell>
          <cell r="O1228">
            <v>169000</v>
          </cell>
          <cell r="P1228">
            <v>169000</v>
          </cell>
        </row>
        <row r="1229">
          <cell r="G1229">
            <v>938905177</v>
          </cell>
          <cell r="J1229">
            <v>166861</v>
          </cell>
          <cell r="K1229">
            <v>11004</v>
          </cell>
          <cell r="L1229">
            <v>15586</v>
          </cell>
          <cell r="M1229">
            <v>0</v>
          </cell>
          <cell r="N1229">
            <v>0</v>
          </cell>
          <cell r="O1229">
            <v>171443</v>
          </cell>
          <cell r="P1229">
            <v>171443</v>
          </cell>
        </row>
        <row r="1230">
          <cell r="G1230">
            <v>938905865</v>
          </cell>
          <cell r="J1230">
            <v>55454.09</v>
          </cell>
          <cell r="K1230">
            <v>3327</v>
          </cell>
          <cell r="L1230">
            <v>5212.91</v>
          </cell>
          <cell r="M1230">
            <v>0</v>
          </cell>
          <cell r="N1230">
            <v>0</v>
          </cell>
          <cell r="O1230">
            <v>57340</v>
          </cell>
          <cell r="P1230">
            <v>57340</v>
          </cell>
        </row>
        <row r="1231">
          <cell r="G1231">
            <v>938906101</v>
          </cell>
          <cell r="J1231">
            <v>381096</v>
          </cell>
          <cell r="K1231">
            <v>22866</v>
          </cell>
          <cell r="L1231">
            <v>35823</v>
          </cell>
          <cell r="M1231">
            <v>0</v>
          </cell>
          <cell r="N1231">
            <v>0</v>
          </cell>
          <cell r="O1231">
            <v>394053</v>
          </cell>
          <cell r="P1231">
            <v>394053</v>
          </cell>
        </row>
        <row r="1232">
          <cell r="G1232">
            <v>938906628</v>
          </cell>
          <cell r="J1232">
            <v>86550.09</v>
          </cell>
          <cell r="K1232">
            <v>8171</v>
          </cell>
          <cell r="L1232">
            <v>7837.91</v>
          </cell>
          <cell r="M1232">
            <v>0</v>
          </cell>
          <cell r="N1232">
            <v>0</v>
          </cell>
          <cell r="O1232">
            <v>86217</v>
          </cell>
          <cell r="P1232">
            <v>86217</v>
          </cell>
        </row>
        <row r="1233">
          <cell r="G1233">
            <v>938906629</v>
          </cell>
          <cell r="J1233">
            <v>133753.37</v>
          </cell>
          <cell r="K1233">
            <v>8025</v>
          </cell>
          <cell r="L1233">
            <v>12572.63</v>
          </cell>
          <cell r="M1233">
            <v>0</v>
          </cell>
          <cell r="N1233">
            <v>0</v>
          </cell>
          <cell r="O1233">
            <v>138301</v>
          </cell>
          <cell r="P1233">
            <v>138301</v>
          </cell>
        </row>
        <row r="1234">
          <cell r="G1234">
            <v>938906635</v>
          </cell>
          <cell r="J1234">
            <v>336348.91</v>
          </cell>
          <cell r="K1234">
            <v>20181</v>
          </cell>
          <cell r="L1234">
            <v>31617.09</v>
          </cell>
          <cell r="M1234">
            <v>-15000</v>
          </cell>
          <cell r="N1234">
            <v>0</v>
          </cell>
          <cell r="O1234">
            <v>332785</v>
          </cell>
          <cell r="P1234">
            <v>332785</v>
          </cell>
        </row>
        <row r="1235">
          <cell r="G1235">
            <v>938907395</v>
          </cell>
          <cell r="J1235">
            <v>26726.94</v>
          </cell>
          <cell r="K1235">
            <v>0</v>
          </cell>
          <cell r="L1235">
            <v>2673.06</v>
          </cell>
          <cell r="M1235">
            <v>0</v>
          </cell>
          <cell r="N1235">
            <v>0</v>
          </cell>
          <cell r="O1235">
            <v>29400</v>
          </cell>
          <cell r="P1235">
            <v>29400</v>
          </cell>
        </row>
        <row r="1236">
          <cell r="G1236">
            <v>938907971</v>
          </cell>
          <cell r="J1236">
            <v>226834</v>
          </cell>
          <cell r="K1236">
            <v>13610</v>
          </cell>
          <cell r="L1236">
            <v>21322</v>
          </cell>
          <cell r="M1236">
            <v>0</v>
          </cell>
          <cell r="N1236">
            <v>0</v>
          </cell>
          <cell r="O1236">
            <v>234546</v>
          </cell>
          <cell r="P1236">
            <v>234546</v>
          </cell>
        </row>
        <row r="1237">
          <cell r="G1237">
            <v>938907994</v>
          </cell>
          <cell r="J1237">
            <v>26726.94</v>
          </cell>
          <cell r="K1237">
            <v>0</v>
          </cell>
          <cell r="L1237">
            <v>2673.06</v>
          </cell>
          <cell r="M1237">
            <v>0</v>
          </cell>
          <cell r="N1237">
            <v>0</v>
          </cell>
          <cell r="O1237">
            <v>29400</v>
          </cell>
          <cell r="P1237">
            <v>29400</v>
          </cell>
        </row>
        <row r="1238">
          <cell r="G1238">
            <v>938944631</v>
          </cell>
          <cell r="J1238">
            <v>152877.53999999998</v>
          </cell>
          <cell r="K1238">
            <v>9173</v>
          </cell>
          <cell r="L1238">
            <v>14370.46</v>
          </cell>
          <cell r="M1238">
            <v>0</v>
          </cell>
          <cell r="N1238">
            <v>0</v>
          </cell>
          <cell r="O1238">
            <v>158075</v>
          </cell>
          <cell r="P1238">
            <v>158075</v>
          </cell>
        </row>
        <row r="1239">
          <cell r="G1239">
            <v>938944643</v>
          </cell>
          <cell r="J1239">
            <v>44545</v>
          </cell>
          <cell r="K1239">
            <v>0</v>
          </cell>
          <cell r="L1239">
            <v>4455</v>
          </cell>
          <cell r="M1239">
            <v>0</v>
          </cell>
          <cell r="N1239">
            <v>0</v>
          </cell>
          <cell r="O1239">
            <v>49000</v>
          </cell>
          <cell r="P1239">
            <v>49000</v>
          </cell>
        </row>
        <row r="1240">
          <cell r="G1240">
            <v>938988448</v>
          </cell>
          <cell r="J1240">
            <v>286569.18</v>
          </cell>
          <cell r="K1240">
            <v>22406</v>
          </cell>
          <cell r="L1240">
            <v>26416.82</v>
          </cell>
          <cell r="M1240">
            <v>0</v>
          </cell>
          <cell r="N1240">
            <v>0</v>
          </cell>
          <cell r="O1240">
            <v>290580</v>
          </cell>
          <cell r="P1240">
            <v>290580</v>
          </cell>
        </row>
        <row r="1241">
          <cell r="G1241">
            <v>933805137</v>
          </cell>
          <cell r="J1241">
            <v>389315.54</v>
          </cell>
          <cell r="K1241">
            <v>28322</v>
          </cell>
          <cell r="L1241">
            <v>36099.46</v>
          </cell>
          <cell r="M1241">
            <v>0</v>
          </cell>
          <cell r="N1241">
            <v>0</v>
          </cell>
          <cell r="O1241">
            <v>397093</v>
          </cell>
          <cell r="P1241">
            <v>397093</v>
          </cell>
        </row>
        <row r="1242">
          <cell r="G1242">
            <v>933805138</v>
          </cell>
          <cell r="J1242">
            <v>682515.62</v>
          </cell>
          <cell r="K1242">
            <v>57329</v>
          </cell>
          <cell r="L1242">
            <v>62518.38</v>
          </cell>
          <cell r="M1242">
            <v>0</v>
          </cell>
          <cell r="N1242">
            <v>0</v>
          </cell>
          <cell r="O1242">
            <v>687705</v>
          </cell>
          <cell r="P1242">
            <v>687705</v>
          </cell>
        </row>
        <row r="1243">
          <cell r="G1243">
            <v>933805499</v>
          </cell>
          <cell r="J1243">
            <v>497050.81</v>
          </cell>
          <cell r="K1243">
            <v>32801</v>
          </cell>
          <cell r="L1243">
            <v>46425.19</v>
          </cell>
          <cell r="M1243">
            <v>0</v>
          </cell>
          <cell r="N1243">
            <v>0</v>
          </cell>
          <cell r="O1243">
            <v>510675</v>
          </cell>
          <cell r="P1243">
            <v>510675</v>
          </cell>
        </row>
        <row r="1244">
          <cell r="G1244">
            <v>933805576</v>
          </cell>
          <cell r="J1244">
            <v>161992.26999999999</v>
          </cell>
          <cell r="K1244">
            <v>9968</v>
          </cell>
          <cell r="L1244">
            <v>15202.73</v>
          </cell>
          <cell r="M1244">
            <v>0</v>
          </cell>
          <cell r="N1244">
            <v>0</v>
          </cell>
          <cell r="O1244">
            <v>167227</v>
          </cell>
          <cell r="P1244">
            <v>167227</v>
          </cell>
        </row>
        <row r="1245">
          <cell r="G1245">
            <v>933805607</v>
          </cell>
          <cell r="J1245">
            <v>1169981.1100000001</v>
          </cell>
          <cell r="K1245">
            <v>500449.45</v>
          </cell>
          <cell r="L1245">
            <v>66953.34</v>
          </cell>
          <cell r="M1245">
            <v>0</v>
          </cell>
          <cell r="N1245">
            <v>0</v>
          </cell>
          <cell r="O1245">
            <v>736485</v>
          </cell>
          <cell r="P1245">
            <v>736485</v>
          </cell>
        </row>
        <row r="1246">
          <cell r="G1246">
            <v>933805609</v>
          </cell>
          <cell r="J1246">
            <v>94436.09</v>
          </cell>
          <cell r="K1246">
            <v>8148</v>
          </cell>
          <cell r="L1246">
            <v>8628.91</v>
          </cell>
          <cell r="M1246">
            <v>0</v>
          </cell>
          <cell r="N1246">
            <v>0</v>
          </cell>
          <cell r="O1246">
            <v>94917</v>
          </cell>
          <cell r="P1246">
            <v>94917</v>
          </cell>
        </row>
        <row r="1247">
          <cell r="G1247">
            <v>933805610</v>
          </cell>
          <cell r="J1247">
            <v>720951.64</v>
          </cell>
          <cell r="K1247">
            <v>68073</v>
          </cell>
          <cell r="L1247">
            <v>65288.36</v>
          </cell>
          <cell r="M1247">
            <v>0</v>
          </cell>
          <cell r="N1247">
            <v>0</v>
          </cell>
          <cell r="O1247">
            <v>718167</v>
          </cell>
          <cell r="P1247">
            <v>718167</v>
          </cell>
        </row>
        <row r="1248">
          <cell r="G1248">
            <v>933805614</v>
          </cell>
          <cell r="J1248">
            <v>429445.67</v>
          </cell>
          <cell r="K1248">
            <v>28000</v>
          </cell>
          <cell r="L1248">
            <v>40144.33</v>
          </cell>
          <cell r="M1248">
            <v>0</v>
          </cell>
          <cell r="N1248">
            <v>0</v>
          </cell>
          <cell r="O1248">
            <v>441590</v>
          </cell>
          <cell r="P1248">
            <v>441590</v>
          </cell>
        </row>
        <row r="1249">
          <cell r="G1249">
            <v>933805616</v>
          </cell>
          <cell r="J1249">
            <v>201350.55</v>
          </cell>
          <cell r="K1249">
            <v>12081</v>
          </cell>
          <cell r="L1249">
            <v>18927.45</v>
          </cell>
          <cell r="M1249">
            <v>0</v>
          </cell>
          <cell r="N1249">
            <v>0</v>
          </cell>
          <cell r="O1249">
            <v>208197</v>
          </cell>
          <cell r="P1249">
            <v>208197</v>
          </cell>
        </row>
        <row r="1250">
          <cell r="G1250">
            <v>933805638</v>
          </cell>
          <cell r="J1250">
            <v>578026.64</v>
          </cell>
          <cell r="K1250">
            <v>47090</v>
          </cell>
          <cell r="L1250">
            <v>53093.36</v>
          </cell>
          <cell r="M1250">
            <v>0</v>
          </cell>
          <cell r="N1250">
            <v>0</v>
          </cell>
          <cell r="O1250">
            <v>584030</v>
          </cell>
          <cell r="P1250">
            <v>584030</v>
          </cell>
        </row>
        <row r="1251">
          <cell r="G1251">
            <v>933805639</v>
          </cell>
          <cell r="J1251">
            <v>379432.45</v>
          </cell>
          <cell r="K1251">
            <v>22766</v>
          </cell>
          <cell r="L1251">
            <v>35666.550000000003</v>
          </cell>
          <cell r="M1251">
            <v>-1000</v>
          </cell>
          <cell r="N1251">
            <v>0</v>
          </cell>
          <cell r="O1251">
            <v>391333</v>
          </cell>
          <cell r="P1251">
            <v>391333</v>
          </cell>
        </row>
        <row r="1252">
          <cell r="G1252">
            <v>933806184</v>
          </cell>
          <cell r="J1252">
            <v>358856.91</v>
          </cell>
          <cell r="K1252">
            <v>95077</v>
          </cell>
          <cell r="L1252">
            <v>26378.09</v>
          </cell>
          <cell r="M1252">
            <v>0</v>
          </cell>
          <cell r="N1252">
            <v>0</v>
          </cell>
          <cell r="O1252">
            <v>290158</v>
          </cell>
          <cell r="P1252">
            <v>290158</v>
          </cell>
        </row>
        <row r="1253">
          <cell r="G1253">
            <v>933806186</v>
          </cell>
          <cell r="J1253">
            <v>108181.36</v>
          </cell>
          <cell r="K1253">
            <v>66309.36</v>
          </cell>
          <cell r="L1253">
            <v>4187</v>
          </cell>
          <cell r="M1253">
            <v>0</v>
          </cell>
          <cell r="N1253">
            <v>0</v>
          </cell>
          <cell r="O1253">
            <v>46059</v>
          </cell>
          <cell r="P1253">
            <v>46059</v>
          </cell>
        </row>
        <row r="1254">
          <cell r="G1254">
            <v>933806423</v>
          </cell>
          <cell r="J1254">
            <v>438767.99</v>
          </cell>
          <cell r="K1254">
            <v>34764</v>
          </cell>
          <cell r="L1254">
            <v>40400.01</v>
          </cell>
          <cell r="M1254">
            <v>-1000</v>
          </cell>
          <cell r="N1254">
            <v>0</v>
          </cell>
          <cell r="O1254">
            <v>443404</v>
          </cell>
          <cell r="P1254">
            <v>443404</v>
          </cell>
        </row>
        <row r="1255">
          <cell r="G1255">
            <v>933806642</v>
          </cell>
          <cell r="J1255">
            <v>68181.350000000006</v>
          </cell>
          <cell r="K1255">
            <v>4091</v>
          </cell>
          <cell r="L1255">
            <v>6408.65</v>
          </cell>
          <cell r="M1255">
            <v>0</v>
          </cell>
          <cell r="N1255">
            <v>0</v>
          </cell>
          <cell r="O1255">
            <v>70499</v>
          </cell>
          <cell r="P1255">
            <v>70499</v>
          </cell>
        </row>
        <row r="1256">
          <cell r="G1256">
            <v>933806979</v>
          </cell>
          <cell r="J1256">
            <v>395958.27</v>
          </cell>
          <cell r="K1256">
            <v>185733.18</v>
          </cell>
          <cell r="L1256">
            <v>21022.91</v>
          </cell>
          <cell r="M1256">
            <v>0</v>
          </cell>
          <cell r="N1256">
            <v>0</v>
          </cell>
          <cell r="O1256">
            <v>231248</v>
          </cell>
          <cell r="P1256">
            <v>231248</v>
          </cell>
        </row>
        <row r="1257">
          <cell r="G1257">
            <v>938508134</v>
          </cell>
          <cell r="J1257">
            <v>267535.53999999998</v>
          </cell>
          <cell r="K1257">
            <v>18286</v>
          </cell>
          <cell r="L1257">
            <v>24924.46</v>
          </cell>
          <cell r="M1257">
            <v>0</v>
          </cell>
          <cell r="N1257">
            <v>0</v>
          </cell>
          <cell r="O1257">
            <v>274174</v>
          </cell>
          <cell r="P1257">
            <v>274174</v>
          </cell>
        </row>
        <row r="1258">
          <cell r="G1258">
            <v>938805186</v>
          </cell>
          <cell r="J1258">
            <v>127395.18</v>
          </cell>
          <cell r="K1258">
            <v>7644</v>
          </cell>
          <cell r="L1258">
            <v>11974.82</v>
          </cell>
          <cell r="M1258">
            <v>0</v>
          </cell>
          <cell r="N1258">
            <v>0</v>
          </cell>
          <cell r="O1258">
            <v>131726</v>
          </cell>
          <cell r="P1258">
            <v>131726</v>
          </cell>
        </row>
        <row r="1259">
          <cell r="G1259">
            <v>938805360</v>
          </cell>
          <cell r="J1259">
            <v>86178</v>
          </cell>
          <cell r="K1259">
            <v>5915</v>
          </cell>
          <cell r="L1259">
            <v>8026</v>
          </cell>
          <cell r="M1259">
            <v>0</v>
          </cell>
          <cell r="N1259">
            <v>0</v>
          </cell>
          <cell r="O1259">
            <v>88289</v>
          </cell>
          <cell r="P1259">
            <v>88289</v>
          </cell>
        </row>
        <row r="1260">
          <cell r="G1260">
            <v>938805460</v>
          </cell>
          <cell r="J1260">
            <v>200430</v>
          </cell>
          <cell r="K1260">
            <v>12770</v>
          </cell>
          <cell r="L1260">
            <v>18766</v>
          </cell>
          <cell r="M1260">
            <v>0</v>
          </cell>
          <cell r="N1260">
            <v>0</v>
          </cell>
          <cell r="O1260">
            <v>206426</v>
          </cell>
          <cell r="P1260">
            <v>206426</v>
          </cell>
        </row>
        <row r="1261">
          <cell r="G1261">
            <v>938806114</v>
          </cell>
          <cell r="J1261">
            <v>334878</v>
          </cell>
          <cell r="K1261">
            <v>23567</v>
          </cell>
          <cell r="L1261">
            <v>31131</v>
          </cell>
          <cell r="M1261">
            <v>0</v>
          </cell>
          <cell r="N1261">
            <v>0</v>
          </cell>
          <cell r="O1261">
            <v>342442</v>
          </cell>
          <cell r="P1261">
            <v>342442</v>
          </cell>
        </row>
        <row r="1262">
          <cell r="G1262">
            <v>938806895</v>
          </cell>
          <cell r="J1262">
            <v>312137.70999999996</v>
          </cell>
          <cell r="K1262">
            <v>22203</v>
          </cell>
          <cell r="L1262">
            <v>28993.29</v>
          </cell>
          <cell r="M1262">
            <v>0</v>
          </cell>
          <cell r="N1262">
            <v>0</v>
          </cell>
          <cell r="O1262">
            <v>318928</v>
          </cell>
          <cell r="P1262">
            <v>318928</v>
          </cell>
        </row>
        <row r="1263">
          <cell r="G1263">
            <v>938807056</v>
          </cell>
          <cell r="J1263">
            <v>99885</v>
          </cell>
          <cell r="K1263">
            <v>5993</v>
          </cell>
          <cell r="L1263">
            <v>9389</v>
          </cell>
          <cell r="M1263">
            <v>0</v>
          </cell>
          <cell r="N1263">
            <v>0</v>
          </cell>
          <cell r="O1263">
            <v>103281</v>
          </cell>
          <cell r="P1263">
            <v>103281</v>
          </cell>
        </row>
        <row r="1264">
          <cell r="G1264">
            <v>938807132</v>
          </cell>
          <cell r="J1264">
            <v>148043.53</v>
          </cell>
          <cell r="K1264">
            <v>9627</v>
          </cell>
          <cell r="L1264">
            <v>13841.47</v>
          </cell>
          <cell r="M1264">
            <v>0</v>
          </cell>
          <cell r="N1264">
            <v>0</v>
          </cell>
          <cell r="O1264">
            <v>152258</v>
          </cell>
          <cell r="P1264">
            <v>152258</v>
          </cell>
        </row>
        <row r="1265">
          <cell r="G1265">
            <v>938807625</v>
          </cell>
          <cell r="J1265">
            <v>320500.26</v>
          </cell>
          <cell r="K1265">
            <v>23945</v>
          </cell>
          <cell r="L1265">
            <v>29655.74</v>
          </cell>
          <cell r="M1265">
            <v>0</v>
          </cell>
          <cell r="N1265">
            <v>0</v>
          </cell>
          <cell r="O1265">
            <v>326211</v>
          </cell>
          <cell r="P1265">
            <v>326211</v>
          </cell>
        </row>
        <row r="1266">
          <cell r="G1266">
            <v>938807813</v>
          </cell>
          <cell r="J1266">
            <v>299324.09000000003</v>
          </cell>
          <cell r="K1266">
            <v>20937</v>
          </cell>
          <cell r="L1266">
            <v>27838.91</v>
          </cell>
          <cell r="M1266">
            <v>0</v>
          </cell>
          <cell r="N1266">
            <v>0</v>
          </cell>
          <cell r="O1266">
            <v>306226</v>
          </cell>
          <cell r="P1266">
            <v>306226</v>
          </cell>
        </row>
        <row r="1267">
          <cell r="G1267">
            <v>938807925</v>
          </cell>
          <cell r="J1267">
            <v>827233.9</v>
          </cell>
          <cell r="K1267">
            <v>59064</v>
          </cell>
          <cell r="L1267">
            <v>76817.100000000006</v>
          </cell>
          <cell r="M1267">
            <v>0</v>
          </cell>
          <cell r="N1267">
            <v>0</v>
          </cell>
          <cell r="O1267">
            <v>844987</v>
          </cell>
          <cell r="P1267">
            <v>844987</v>
          </cell>
        </row>
        <row r="1268">
          <cell r="G1268">
            <v>938808165</v>
          </cell>
          <cell r="J1268">
            <v>382303</v>
          </cell>
          <cell r="K1268">
            <v>29639</v>
          </cell>
          <cell r="L1268">
            <v>35266</v>
          </cell>
          <cell r="M1268">
            <v>0</v>
          </cell>
          <cell r="N1268">
            <v>0</v>
          </cell>
          <cell r="O1268">
            <v>387930</v>
          </cell>
          <cell r="P1268">
            <v>387930</v>
          </cell>
        </row>
        <row r="1269">
          <cell r="G1269">
            <v>938808201</v>
          </cell>
          <cell r="J1269">
            <v>179893</v>
          </cell>
          <cell r="K1269">
            <v>11042</v>
          </cell>
          <cell r="L1269">
            <v>16885</v>
          </cell>
          <cell r="M1269">
            <v>0</v>
          </cell>
          <cell r="N1269">
            <v>0</v>
          </cell>
          <cell r="O1269">
            <v>185736</v>
          </cell>
          <cell r="P1269">
            <v>185736</v>
          </cell>
        </row>
        <row r="1270">
          <cell r="G1270">
            <v>938808250</v>
          </cell>
          <cell r="J1270">
            <v>474622</v>
          </cell>
          <cell r="K1270">
            <v>32448</v>
          </cell>
          <cell r="L1270">
            <v>44217</v>
          </cell>
          <cell r="M1270">
            <v>0</v>
          </cell>
          <cell r="N1270">
            <v>0</v>
          </cell>
          <cell r="O1270">
            <v>486391</v>
          </cell>
          <cell r="P1270">
            <v>486391</v>
          </cell>
        </row>
        <row r="1271">
          <cell r="G1271">
            <v>938808254</v>
          </cell>
          <cell r="J1271">
            <v>111330</v>
          </cell>
          <cell r="K1271">
            <v>7176</v>
          </cell>
          <cell r="L1271">
            <v>10415</v>
          </cell>
          <cell r="M1271">
            <v>0</v>
          </cell>
          <cell r="N1271">
            <v>0</v>
          </cell>
          <cell r="O1271">
            <v>114569</v>
          </cell>
          <cell r="P1271">
            <v>114569</v>
          </cell>
        </row>
        <row r="1272">
          <cell r="G1272">
            <v>938808304</v>
          </cell>
          <cell r="J1272">
            <v>369489</v>
          </cell>
          <cell r="K1272">
            <v>22169</v>
          </cell>
          <cell r="L1272">
            <v>34732</v>
          </cell>
          <cell r="M1272">
            <v>0</v>
          </cell>
          <cell r="N1272">
            <v>0</v>
          </cell>
          <cell r="O1272">
            <v>382052</v>
          </cell>
          <cell r="P1272">
            <v>382052</v>
          </cell>
        </row>
        <row r="1273">
          <cell r="G1273">
            <v>938808451</v>
          </cell>
          <cell r="J1273">
            <v>103433</v>
          </cell>
          <cell r="K1273">
            <v>6206</v>
          </cell>
          <cell r="L1273">
            <v>9723</v>
          </cell>
          <cell r="M1273">
            <v>-1000</v>
          </cell>
          <cell r="N1273">
            <v>0</v>
          </cell>
          <cell r="O1273">
            <v>105950</v>
          </cell>
          <cell r="P1273">
            <v>105950</v>
          </cell>
        </row>
        <row r="1274">
          <cell r="G1274">
            <v>938808584</v>
          </cell>
          <cell r="J1274">
            <v>412669.09</v>
          </cell>
          <cell r="K1274">
            <v>31957</v>
          </cell>
          <cell r="L1274">
            <v>38070.910000000003</v>
          </cell>
          <cell r="M1274">
            <v>0</v>
          </cell>
          <cell r="N1274">
            <v>0</v>
          </cell>
          <cell r="O1274">
            <v>418783</v>
          </cell>
          <cell r="P1274">
            <v>418783</v>
          </cell>
        </row>
        <row r="1275">
          <cell r="G1275">
            <v>938808634</v>
          </cell>
          <cell r="J1275">
            <v>411448</v>
          </cell>
          <cell r="K1275">
            <v>30643</v>
          </cell>
          <cell r="L1275">
            <v>38081</v>
          </cell>
          <cell r="M1275">
            <v>0</v>
          </cell>
          <cell r="N1275">
            <v>0</v>
          </cell>
          <cell r="O1275">
            <v>418886</v>
          </cell>
          <cell r="P1275">
            <v>418886</v>
          </cell>
        </row>
        <row r="1276">
          <cell r="G1276">
            <v>938808736</v>
          </cell>
          <cell r="J1276">
            <v>221843</v>
          </cell>
          <cell r="K1276">
            <v>14303</v>
          </cell>
          <cell r="L1276">
            <v>20754</v>
          </cell>
          <cell r="M1276">
            <v>0</v>
          </cell>
          <cell r="N1276">
            <v>0</v>
          </cell>
          <cell r="O1276">
            <v>228294</v>
          </cell>
          <cell r="P1276">
            <v>228294</v>
          </cell>
        </row>
        <row r="1277">
          <cell r="G1277">
            <v>938809051</v>
          </cell>
          <cell r="J1277">
            <v>402886.09</v>
          </cell>
          <cell r="K1277">
            <v>27647</v>
          </cell>
          <cell r="L1277">
            <v>37523.910000000003</v>
          </cell>
          <cell r="M1277">
            <v>0</v>
          </cell>
          <cell r="N1277">
            <v>0</v>
          </cell>
          <cell r="O1277">
            <v>412763</v>
          </cell>
          <cell r="P1277">
            <v>412763</v>
          </cell>
        </row>
        <row r="1278">
          <cell r="G1278">
            <v>938809202</v>
          </cell>
          <cell r="J1278">
            <v>636289.44999999995</v>
          </cell>
          <cell r="K1278">
            <v>47856</v>
          </cell>
          <cell r="L1278">
            <v>58843.55</v>
          </cell>
          <cell r="M1278">
            <v>0</v>
          </cell>
          <cell r="N1278">
            <v>0</v>
          </cell>
          <cell r="O1278">
            <v>647277</v>
          </cell>
          <cell r="P1278">
            <v>647277</v>
          </cell>
        </row>
        <row r="1279">
          <cell r="G1279">
            <v>938809415</v>
          </cell>
          <cell r="J1279">
            <v>1084813.99</v>
          </cell>
          <cell r="K1279">
            <v>66081</v>
          </cell>
          <cell r="L1279">
            <v>101873.01</v>
          </cell>
          <cell r="M1279">
            <v>-3000</v>
          </cell>
          <cell r="N1279">
            <v>0</v>
          </cell>
          <cell r="O1279">
            <v>1117606</v>
          </cell>
          <cell r="P1279">
            <v>1117606</v>
          </cell>
        </row>
        <row r="1280">
          <cell r="G1280">
            <v>938809526</v>
          </cell>
          <cell r="J1280">
            <v>224252.71000000002</v>
          </cell>
          <cell r="K1280">
            <v>13455</v>
          </cell>
          <cell r="L1280">
            <v>21079.29</v>
          </cell>
          <cell r="M1280">
            <v>0</v>
          </cell>
          <cell r="N1280">
            <v>0</v>
          </cell>
          <cell r="O1280">
            <v>231877</v>
          </cell>
          <cell r="P1280">
            <v>231877</v>
          </cell>
        </row>
        <row r="1281">
          <cell r="G1281">
            <v>938809570</v>
          </cell>
          <cell r="J1281">
            <v>230426.82</v>
          </cell>
          <cell r="K1281">
            <v>15563</v>
          </cell>
          <cell r="L1281">
            <v>21486.18</v>
          </cell>
          <cell r="M1281">
            <v>0</v>
          </cell>
          <cell r="N1281">
            <v>0</v>
          </cell>
          <cell r="O1281">
            <v>236350</v>
          </cell>
          <cell r="P1281">
            <v>236350</v>
          </cell>
        </row>
        <row r="1282">
          <cell r="G1282">
            <v>938809781</v>
          </cell>
          <cell r="J1282">
            <v>95795.36</v>
          </cell>
          <cell r="K1282">
            <v>5748</v>
          </cell>
          <cell r="L1282">
            <v>9004.64</v>
          </cell>
          <cell r="M1282">
            <v>0</v>
          </cell>
          <cell r="N1282">
            <v>0</v>
          </cell>
          <cell r="O1282">
            <v>99052</v>
          </cell>
          <cell r="P1282">
            <v>99052</v>
          </cell>
        </row>
        <row r="1283">
          <cell r="G1283">
            <v>938809920</v>
          </cell>
          <cell r="J1283">
            <v>182650</v>
          </cell>
          <cell r="K1283">
            <v>13192</v>
          </cell>
          <cell r="L1283">
            <v>16946</v>
          </cell>
          <cell r="M1283">
            <v>0</v>
          </cell>
          <cell r="N1283">
            <v>0</v>
          </cell>
          <cell r="O1283">
            <v>186404</v>
          </cell>
          <cell r="P1283">
            <v>186404</v>
          </cell>
        </row>
        <row r="1284">
          <cell r="G1284">
            <v>938900740</v>
          </cell>
          <cell r="J1284">
            <v>100844</v>
          </cell>
          <cell r="K1284">
            <v>6795</v>
          </cell>
          <cell r="L1284">
            <v>9405</v>
          </cell>
          <cell r="M1284">
            <v>0</v>
          </cell>
          <cell r="N1284">
            <v>0</v>
          </cell>
          <cell r="O1284">
            <v>103454</v>
          </cell>
          <cell r="P1284">
            <v>103454</v>
          </cell>
        </row>
        <row r="1285">
          <cell r="G1285">
            <v>938902160</v>
          </cell>
          <cell r="J1285">
            <v>107103</v>
          </cell>
          <cell r="K1285">
            <v>7419</v>
          </cell>
          <cell r="L1285">
            <v>9968</v>
          </cell>
          <cell r="M1285">
            <v>0</v>
          </cell>
          <cell r="N1285">
            <v>0</v>
          </cell>
          <cell r="O1285">
            <v>109652</v>
          </cell>
          <cell r="P1285">
            <v>109652</v>
          </cell>
        </row>
        <row r="1286">
          <cell r="G1286">
            <v>938902418</v>
          </cell>
          <cell r="J1286">
            <v>127666.36</v>
          </cell>
          <cell r="K1286">
            <v>7660</v>
          </cell>
          <cell r="L1286">
            <v>12000.64</v>
          </cell>
          <cell r="M1286">
            <v>0</v>
          </cell>
          <cell r="N1286">
            <v>0</v>
          </cell>
          <cell r="O1286">
            <v>132007</v>
          </cell>
          <cell r="P1286">
            <v>132007</v>
          </cell>
        </row>
        <row r="1287">
          <cell r="G1287">
            <v>938902419</v>
          </cell>
          <cell r="J1287">
            <v>125572</v>
          </cell>
          <cell r="K1287">
            <v>8527</v>
          </cell>
          <cell r="L1287">
            <v>11705</v>
          </cell>
          <cell r="M1287">
            <v>0</v>
          </cell>
          <cell r="N1287">
            <v>0</v>
          </cell>
          <cell r="O1287">
            <v>128750</v>
          </cell>
          <cell r="P1287">
            <v>128750</v>
          </cell>
        </row>
        <row r="1288">
          <cell r="G1288">
            <v>938903367</v>
          </cell>
          <cell r="J1288">
            <v>233361.36</v>
          </cell>
          <cell r="K1288">
            <v>25417</v>
          </cell>
          <cell r="L1288">
            <v>20794.64</v>
          </cell>
          <cell r="M1288">
            <v>0</v>
          </cell>
          <cell r="N1288">
            <v>0</v>
          </cell>
          <cell r="O1288">
            <v>228739</v>
          </cell>
          <cell r="P1288">
            <v>228739</v>
          </cell>
        </row>
        <row r="1289">
          <cell r="G1289">
            <v>938903647</v>
          </cell>
          <cell r="J1289">
            <v>223627.36</v>
          </cell>
          <cell r="K1289">
            <v>16147</v>
          </cell>
          <cell r="L1289">
            <v>20747.64</v>
          </cell>
          <cell r="M1289">
            <v>0</v>
          </cell>
          <cell r="N1289">
            <v>0</v>
          </cell>
          <cell r="O1289">
            <v>228228</v>
          </cell>
          <cell r="P1289">
            <v>228228</v>
          </cell>
        </row>
        <row r="1290">
          <cell r="G1290">
            <v>938904174</v>
          </cell>
          <cell r="J1290">
            <v>103824</v>
          </cell>
          <cell r="K1290">
            <v>0</v>
          </cell>
          <cell r="L1290">
            <v>10382</v>
          </cell>
          <cell r="M1290">
            <v>0</v>
          </cell>
          <cell r="N1290">
            <v>0</v>
          </cell>
          <cell r="O1290">
            <v>114206</v>
          </cell>
          <cell r="P1290">
            <v>114206</v>
          </cell>
        </row>
        <row r="1291">
          <cell r="G1291">
            <v>938904221</v>
          </cell>
          <cell r="J1291">
            <v>151608.53999999998</v>
          </cell>
          <cell r="K1291">
            <v>10089</v>
          </cell>
          <cell r="L1291">
            <v>14151.46</v>
          </cell>
          <cell r="M1291">
            <v>0</v>
          </cell>
          <cell r="N1291">
            <v>0</v>
          </cell>
          <cell r="O1291">
            <v>155671</v>
          </cell>
          <cell r="P1291">
            <v>155671</v>
          </cell>
        </row>
        <row r="1292">
          <cell r="G1292">
            <v>938904261</v>
          </cell>
          <cell r="J1292">
            <v>122311</v>
          </cell>
          <cell r="K1292">
            <v>9572</v>
          </cell>
          <cell r="L1292">
            <v>11274</v>
          </cell>
          <cell r="M1292">
            <v>0</v>
          </cell>
          <cell r="N1292">
            <v>0</v>
          </cell>
          <cell r="O1292">
            <v>124013</v>
          </cell>
          <cell r="P1292">
            <v>124013</v>
          </cell>
        </row>
        <row r="1293">
          <cell r="G1293">
            <v>938904369</v>
          </cell>
          <cell r="J1293">
            <v>378412.91000000003</v>
          </cell>
          <cell r="K1293">
            <v>30646</v>
          </cell>
          <cell r="L1293">
            <v>34777.089999999997</v>
          </cell>
          <cell r="M1293">
            <v>0</v>
          </cell>
          <cell r="N1293">
            <v>0</v>
          </cell>
          <cell r="O1293">
            <v>382544</v>
          </cell>
          <cell r="P1293">
            <v>382544</v>
          </cell>
        </row>
        <row r="1294">
          <cell r="G1294">
            <v>938904483</v>
          </cell>
          <cell r="J1294">
            <v>328482.56</v>
          </cell>
          <cell r="K1294">
            <v>26161</v>
          </cell>
          <cell r="L1294">
            <v>30232.44</v>
          </cell>
          <cell r="M1294">
            <v>0</v>
          </cell>
          <cell r="N1294">
            <v>0</v>
          </cell>
          <cell r="O1294">
            <v>332554</v>
          </cell>
          <cell r="P1294">
            <v>332554</v>
          </cell>
        </row>
        <row r="1295">
          <cell r="G1295">
            <v>938905209</v>
          </cell>
          <cell r="J1295">
            <v>44545</v>
          </cell>
          <cell r="K1295">
            <v>0</v>
          </cell>
          <cell r="L1295">
            <v>4455</v>
          </cell>
          <cell r="M1295">
            <v>0</v>
          </cell>
          <cell r="N1295">
            <v>0</v>
          </cell>
          <cell r="O1295">
            <v>49000</v>
          </cell>
          <cell r="P1295">
            <v>49000</v>
          </cell>
        </row>
        <row r="1296">
          <cell r="G1296">
            <v>938905390</v>
          </cell>
          <cell r="J1296">
            <v>207212</v>
          </cell>
          <cell r="K1296">
            <v>34519</v>
          </cell>
          <cell r="L1296">
            <v>17269</v>
          </cell>
          <cell r="M1296">
            <v>0</v>
          </cell>
          <cell r="N1296">
            <v>0</v>
          </cell>
          <cell r="O1296">
            <v>189962</v>
          </cell>
          <cell r="P1296">
            <v>189962</v>
          </cell>
        </row>
        <row r="1297">
          <cell r="G1297">
            <v>938905416</v>
          </cell>
          <cell r="J1297">
            <v>169585</v>
          </cell>
          <cell r="K1297">
            <v>12409</v>
          </cell>
          <cell r="L1297">
            <v>15718</v>
          </cell>
          <cell r="M1297">
            <v>0</v>
          </cell>
          <cell r="N1297">
            <v>0</v>
          </cell>
          <cell r="O1297">
            <v>172894</v>
          </cell>
          <cell r="P1297">
            <v>172894</v>
          </cell>
        </row>
        <row r="1298">
          <cell r="G1298">
            <v>938905750</v>
          </cell>
          <cell r="J1298">
            <v>193632</v>
          </cell>
          <cell r="K1298">
            <v>12859</v>
          </cell>
          <cell r="L1298">
            <v>18077</v>
          </cell>
          <cell r="M1298">
            <v>0</v>
          </cell>
          <cell r="N1298">
            <v>0</v>
          </cell>
          <cell r="O1298">
            <v>198850</v>
          </cell>
          <cell r="P1298">
            <v>198850</v>
          </cell>
        </row>
        <row r="1299">
          <cell r="G1299">
            <v>938905916</v>
          </cell>
          <cell r="J1299">
            <v>103400.09</v>
          </cell>
          <cell r="K1299">
            <v>6452</v>
          </cell>
          <cell r="L1299">
            <v>9694.91</v>
          </cell>
          <cell r="M1299">
            <v>0</v>
          </cell>
          <cell r="N1299">
            <v>0</v>
          </cell>
          <cell r="O1299">
            <v>106643</v>
          </cell>
          <cell r="P1299">
            <v>106643</v>
          </cell>
        </row>
        <row r="1300">
          <cell r="G1300">
            <v>938906687</v>
          </cell>
          <cell r="J1300">
            <v>336651.09</v>
          </cell>
          <cell r="K1300">
            <v>22184</v>
          </cell>
          <cell r="L1300">
            <v>31446.91</v>
          </cell>
          <cell r="M1300">
            <v>0</v>
          </cell>
          <cell r="N1300">
            <v>0</v>
          </cell>
          <cell r="O1300">
            <v>345914</v>
          </cell>
          <cell r="P1300">
            <v>345914</v>
          </cell>
        </row>
        <row r="1301">
          <cell r="G1301">
            <v>938907002</v>
          </cell>
          <cell r="J1301">
            <v>167220.35999999999</v>
          </cell>
          <cell r="K1301">
            <v>10281</v>
          </cell>
          <cell r="L1301">
            <v>15693.64</v>
          </cell>
          <cell r="M1301">
            <v>0</v>
          </cell>
          <cell r="N1301">
            <v>0</v>
          </cell>
          <cell r="O1301">
            <v>172633</v>
          </cell>
          <cell r="P1301">
            <v>172633</v>
          </cell>
        </row>
        <row r="1302">
          <cell r="G1302">
            <v>938907004</v>
          </cell>
          <cell r="J1302">
            <v>242318</v>
          </cell>
          <cell r="K1302">
            <v>17021</v>
          </cell>
          <cell r="L1302">
            <v>22530</v>
          </cell>
          <cell r="M1302">
            <v>0</v>
          </cell>
          <cell r="N1302">
            <v>0</v>
          </cell>
          <cell r="O1302">
            <v>247827</v>
          </cell>
          <cell r="P1302">
            <v>247827</v>
          </cell>
        </row>
        <row r="1303">
          <cell r="G1303">
            <v>938907198</v>
          </cell>
          <cell r="J1303">
            <v>374654.91000000003</v>
          </cell>
          <cell r="K1303">
            <v>47295</v>
          </cell>
          <cell r="L1303">
            <v>32736.09</v>
          </cell>
          <cell r="M1303">
            <v>0</v>
          </cell>
          <cell r="N1303">
            <v>0</v>
          </cell>
          <cell r="O1303">
            <v>360096</v>
          </cell>
          <cell r="P1303">
            <v>360096</v>
          </cell>
        </row>
        <row r="1304">
          <cell r="G1304">
            <v>938907217</v>
          </cell>
          <cell r="J1304">
            <v>808856</v>
          </cell>
          <cell r="K1304">
            <v>52750</v>
          </cell>
          <cell r="L1304">
            <v>75611</v>
          </cell>
          <cell r="M1304">
            <v>0</v>
          </cell>
          <cell r="N1304">
            <v>0</v>
          </cell>
          <cell r="O1304">
            <v>831717</v>
          </cell>
          <cell r="P1304">
            <v>831717</v>
          </cell>
        </row>
        <row r="1305">
          <cell r="G1305">
            <v>938907218</v>
          </cell>
          <cell r="J1305">
            <v>947833.90999999992</v>
          </cell>
          <cell r="K1305">
            <v>63819</v>
          </cell>
          <cell r="L1305">
            <v>88401.09</v>
          </cell>
          <cell r="M1305">
            <v>0</v>
          </cell>
          <cell r="N1305">
            <v>0</v>
          </cell>
          <cell r="O1305">
            <v>972416</v>
          </cell>
          <cell r="P1305">
            <v>972416</v>
          </cell>
        </row>
        <row r="1306">
          <cell r="G1306">
            <v>938907223</v>
          </cell>
          <cell r="J1306">
            <v>453306.38999999996</v>
          </cell>
          <cell r="K1306">
            <v>28439</v>
          </cell>
          <cell r="L1306">
            <v>42486.61</v>
          </cell>
          <cell r="M1306">
            <v>0</v>
          </cell>
          <cell r="N1306">
            <v>0</v>
          </cell>
          <cell r="O1306">
            <v>467354</v>
          </cell>
          <cell r="P1306">
            <v>467354</v>
          </cell>
        </row>
        <row r="1307">
          <cell r="G1307">
            <v>938907224</v>
          </cell>
          <cell r="J1307">
            <v>187432</v>
          </cell>
          <cell r="K1307">
            <v>11246</v>
          </cell>
          <cell r="L1307">
            <v>17619</v>
          </cell>
          <cell r="M1307">
            <v>0</v>
          </cell>
          <cell r="N1307">
            <v>0</v>
          </cell>
          <cell r="O1307">
            <v>193805</v>
          </cell>
          <cell r="P1307">
            <v>193805</v>
          </cell>
        </row>
        <row r="1308">
          <cell r="G1308">
            <v>938907225</v>
          </cell>
          <cell r="J1308">
            <v>234019.18</v>
          </cell>
          <cell r="K1308">
            <v>14289</v>
          </cell>
          <cell r="L1308">
            <v>21972.82</v>
          </cell>
          <cell r="M1308">
            <v>0</v>
          </cell>
          <cell r="N1308">
            <v>0</v>
          </cell>
          <cell r="O1308">
            <v>241703</v>
          </cell>
          <cell r="P1308">
            <v>241703</v>
          </cell>
        </row>
        <row r="1309">
          <cell r="G1309">
            <v>938907241</v>
          </cell>
          <cell r="J1309">
            <v>310746.82</v>
          </cell>
          <cell r="K1309">
            <v>29068</v>
          </cell>
          <cell r="L1309">
            <v>28168.18</v>
          </cell>
          <cell r="M1309">
            <v>0</v>
          </cell>
          <cell r="N1309">
            <v>0</v>
          </cell>
          <cell r="O1309">
            <v>309847</v>
          </cell>
          <cell r="P1309">
            <v>309847</v>
          </cell>
        </row>
        <row r="1310">
          <cell r="G1310">
            <v>938907243</v>
          </cell>
          <cell r="J1310">
            <v>254165.82</v>
          </cell>
          <cell r="K1310">
            <v>15498</v>
          </cell>
          <cell r="L1310">
            <v>23867.18</v>
          </cell>
          <cell r="M1310">
            <v>0</v>
          </cell>
          <cell r="N1310">
            <v>0</v>
          </cell>
          <cell r="O1310">
            <v>262535</v>
          </cell>
          <cell r="P1310">
            <v>262535</v>
          </cell>
        </row>
        <row r="1311">
          <cell r="G1311">
            <v>938907245</v>
          </cell>
          <cell r="J1311">
            <v>110454.36</v>
          </cell>
          <cell r="K1311">
            <v>6627</v>
          </cell>
          <cell r="L1311">
            <v>10382.64</v>
          </cell>
          <cell r="M1311">
            <v>0</v>
          </cell>
          <cell r="N1311">
            <v>0</v>
          </cell>
          <cell r="O1311">
            <v>114210</v>
          </cell>
          <cell r="P1311">
            <v>114210</v>
          </cell>
        </row>
        <row r="1312">
          <cell r="G1312">
            <v>938907343</v>
          </cell>
          <cell r="J1312">
            <v>192395.82</v>
          </cell>
          <cell r="K1312">
            <v>12536</v>
          </cell>
          <cell r="L1312">
            <v>17986.18</v>
          </cell>
          <cell r="M1312">
            <v>0</v>
          </cell>
          <cell r="N1312">
            <v>0</v>
          </cell>
          <cell r="O1312">
            <v>197846</v>
          </cell>
          <cell r="P1312">
            <v>197846</v>
          </cell>
        </row>
        <row r="1313">
          <cell r="G1313">
            <v>938907388</v>
          </cell>
          <cell r="J1313">
            <v>637728.17999999993</v>
          </cell>
          <cell r="K1313">
            <v>41490</v>
          </cell>
          <cell r="L1313">
            <v>59623.82</v>
          </cell>
          <cell r="M1313">
            <v>0</v>
          </cell>
          <cell r="N1313">
            <v>0</v>
          </cell>
          <cell r="O1313">
            <v>655862</v>
          </cell>
          <cell r="P1313">
            <v>655862</v>
          </cell>
        </row>
        <row r="1314">
          <cell r="G1314">
            <v>938907864</v>
          </cell>
          <cell r="J1314">
            <v>130131</v>
          </cell>
          <cell r="K1314">
            <v>7808</v>
          </cell>
          <cell r="L1314">
            <v>12232</v>
          </cell>
          <cell r="M1314">
            <v>0</v>
          </cell>
          <cell r="N1314">
            <v>0</v>
          </cell>
          <cell r="O1314">
            <v>134555</v>
          </cell>
          <cell r="P1314">
            <v>134555</v>
          </cell>
        </row>
        <row r="1315">
          <cell r="G1315">
            <v>938908212</v>
          </cell>
          <cell r="J1315">
            <v>273593.18</v>
          </cell>
          <cell r="K1315">
            <v>22620</v>
          </cell>
          <cell r="L1315">
            <v>25097.82</v>
          </cell>
          <cell r="M1315">
            <v>0</v>
          </cell>
          <cell r="N1315">
            <v>0</v>
          </cell>
          <cell r="O1315">
            <v>276071</v>
          </cell>
          <cell r="P1315">
            <v>276071</v>
          </cell>
        </row>
        <row r="1316">
          <cell r="G1316">
            <v>938908215</v>
          </cell>
          <cell r="J1316">
            <v>306411.29000000004</v>
          </cell>
          <cell r="K1316">
            <v>18385</v>
          </cell>
          <cell r="L1316">
            <v>28802.71</v>
          </cell>
          <cell r="M1316">
            <v>0</v>
          </cell>
          <cell r="N1316">
            <v>0</v>
          </cell>
          <cell r="O1316">
            <v>316829</v>
          </cell>
          <cell r="P1316">
            <v>316829</v>
          </cell>
        </row>
        <row r="1317">
          <cell r="G1317">
            <v>938908216</v>
          </cell>
          <cell r="J1317">
            <v>570004.17999999993</v>
          </cell>
          <cell r="K1317">
            <v>36434</v>
          </cell>
          <cell r="L1317">
            <v>53356.82</v>
          </cell>
          <cell r="M1317">
            <v>0</v>
          </cell>
          <cell r="N1317">
            <v>0</v>
          </cell>
          <cell r="O1317">
            <v>586927</v>
          </cell>
          <cell r="P1317">
            <v>586927</v>
          </cell>
        </row>
        <row r="1318">
          <cell r="G1318">
            <v>938908257</v>
          </cell>
          <cell r="J1318">
            <v>183068</v>
          </cell>
          <cell r="K1318">
            <v>13218</v>
          </cell>
          <cell r="L1318">
            <v>16985</v>
          </cell>
          <cell r="M1318">
            <v>0</v>
          </cell>
          <cell r="N1318">
            <v>0</v>
          </cell>
          <cell r="O1318">
            <v>186835</v>
          </cell>
          <cell r="P1318">
            <v>186835</v>
          </cell>
        </row>
        <row r="1319">
          <cell r="G1319">
            <v>938908706</v>
          </cell>
          <cell r="J1319">
            <v>286371</v>
          </cell>
          <cell r="K1319">
            <v>0</v>
          </cell>
          <cell r="L1319">
            <v>28637</v>
          </cell>
          <cell r="M1319">
            <v>0</v>
          </cell>
          <cell r="N1319">
            <v>0</v>
          </cell>
          <cell r="O1319">
            <v>315008</v>
          </cell>
          <cell r="P1319">
            <v>315008</v>
          </cell>
        </row>
        <row r="1320">
          <cell r="G1320">
            <v>938908754</v>
          </cell>
          <cell r="J1320">
            <v>45926</v>
          </cell>
          <cell r="K1320">
            <v>0</v>
          </cell>
          <cell r="L1320">
            <v>4593</v>
          </cell>
          <cell r="M1320">
            <v>0</v>
          </cell>
          <cell r="N1320">
            <v>0</v>
          </cell>
          <cell r="O1320">
            <v>50519</v>
          </cell>
          <cell r="P1320">
            <v>50519</v>
          </cell>
        </row>
        <row r="1321">
          <cell r="G1321">
            <v>938908802</v>
          </cell>
          <cell r="J1321">
            <v>157870.9</v>
          </cell>
          <cell r="K1321">
            <v>9472</v>
          </cell>
          <cell r="L1321">
            <v>14840.1</v>
          </cell>
          <cell r="M1321">
            <v>0</v>
          </cell>
          <cell r="N1321">
            <v>0</v>
          </cell>
          <cell r="O1321">
            <v>163239</v>
          </cell>
          <cell r="P1321">
            <v>163239</v>
          </cell>
        </row>
        <row r="1322">
          <cell r="G1322">
            <v>938908804</v>
          </cell>
          <cell r="J1322">
            <v>279411.18</v>
          </cell>
          <cell r="K1322">
            <v>20487</v>
          </cell>
          <cell r="L1322">
            <v>25892.82</v>
          </cell>
          <cell r="M1322">
            <v>0</v>
          </cell>
          <cell r="N1322">
            <v>0</v>
          </cell>
          <cell r="O1322">
            <v>284817</v>
          </cell>
          <cell r="P1322">
            <v>284817</v>
          </cell>
        </row>
        <row r="1323">
          <cell r="G1323">
            <v>938908814</v>
          </cell>
          <cell r="J1323">
            <v>129941</v>
          </cell>
          <cell r="K1323">
            <v>9037</v>
          </cell>
          <cell r="L1323">
            <v>12090</v>
          </cell>
          <cell r="M1323">
            <v>0</v>
          </cell>
          <cell r="N1323">
            <v>0</v>
          </cell>
          <cell r="O1323">
            <v>132994</v>
          </cell>
          <cell r="P1323">
            <v>132994</v>
          </cell>
        </row>
        <row r="1324">
          <cell r="G1324">
            <v>938908820</v>
          </cell>
          <cell r="J1324">
            <v>165058</v>
          </cell>
          <cell r="K1324">
            <v>13130</v>
          </cell>
          <cell r="L1324">
            <v>15193</v>
          </cell>
          <cell r="M1324">
            <v>0</v>
          </cell>
          <cell r="N1324">
            <v>0</v>
          </cell>
          <cell r="O1324">
            <v>167121</v>
          </cell>
          <cell r="P1324">
            <v>167121</v>
          </cell>
        </row>
        <row r="1325">
          <cell r="G1325">
            <v>938908870</v>
          </cell>
          <cell r="J1325">
            <v>86769.91</v>
          </cell>
          <cell r="K1325">
            <v>6199</v>
          </cell>
          <cell r="L1325">
            <v>8057.09</v>
          </cell>
          <cell r="M1325">
            <v>0</v>
          </cell>
          <cell r="N1325">
            <v>0</v>
          </cell>
          <cell r="O1325">
            <v>88628</v>
          </cell>
          <cell r="P1325">
            <v>88628</v>
          </cell>
        </row>
        <row r="1326">
          <cell r="G1326">
            <v>938908941</v>
          </cell>
          <cell r="J1326">
            <v>84812</v>
          </cell>
          <cell r="K1326">
            <v>5089</v>
          </cell>
          <cell r="L1326">
            <v>7972</v>
          </cell>
          <cell r="M1326">
            <v>0</v>
          </cell>
          <cell r="N1326">
            <v>0</v>
          </cell>
          <cell r="O1326">
            <v>87695</v>
          </cell>
          <cell r="P1326">
            <v>87695</v>
          </cell>
        </row>
        <row r="1327">
          <cell r="G1327">
            <v>938946880</v>
          </cell>
          <cell r="J1327">
            <v>101159</v>
          </cell>
          <cell r="K1327">
            <v>7062</v>
          </cell>
          <cell r="L1327">
            <v>9410</v>
          </cell>
          <cell r="M1327">
            <v>0</v>
          </cell>
          <cell r="N1327">
            <v>0</v>
          </cell>
          <cell r="O1327">
            <v>103507</v>
          </cell>
          <cell r="P1327">
            <v>103507</v>
          </cell>
        </row>
        <row r="1328">
          <cell r="G1328">
            <v>938998904</v>
          </cell>
          <cell r="J1328">
            <v>144812.27000000002</v>
          </cell>
          <cell r="K1328">
            <v>9185</v>
          </cell>
          <cell r="L1328">
            <v>13562.73</v>
          </cell>
          <cell r="M1328">
            <v>0</v>
          </cell>
          <cell r="N1328">
            <v>0</v>
          </cell>
          <cell r="O1328">
            <v>149190</v>
          </cell>
          <cell r="P1328">
            <v>149190</v>
          </cell>
        </row>
        <row r="1329">
          <cell r="G1329">
            <v>938998905</v>
          </cell>
          <cell r="J1329">
            <v>80066</v>
          </cell>
          <cell r="K1329">
            <v>0</v>
          </cell>
          <cell r="L1329">
            <v>8007</v>
          </cell>
          <cell r="M1329">
            <v>0</v>
          </cell>
          <cell r="N1329">
            <v>0</v>
          </cell>
          <cell r="O1329">
            <v>88073</v>
          </cell>
          <cell r="P1329">
            <v>88073</v>
          </cell>
        </row>
        <row r="1330">
          <cell r="G1330">
            <v>933805913</v>
          </cell>
          <cell r="J1330">
            <v>171581.31</v>
          </cell>
          <cell r="K1330">
            <v>10543</v>
          </cell>
          <cell r="L1330">
            <v>16103.69</v>
          </cell>
          <cell r="M1330">
            <v>0</v>
          </cell>
          <cell r="N1330">
            <v>0</v>
          </cell>
          <cell r="O1330">
            <v>177142</v>
          </cell>
          <cell r="P1330">
            <v>177142</v>
          </cell>
        </row>
        <row r="1331">
          <cell r="G1331">
            <v>933805928</v>
          </cell>
          <cell r="J1331">
            <v>209526.09</v>
          </cell>
          <cell r="K1331">
            <v>14309</v>
          </cell>
          <cell r="L1331">
            <v>19521.91</v>
          </cell>
          <cell r="M1331">
            <v>0</v>
          </cell>
          <cell r="N1331">
            <v>0</v>
          </cell>
          <cell r="O1331">
            <v>214739</v>
          </cell>
          <cell r="P1331">
            <v>214739</v>
          </cell>
        </row>
        <row r="1332">
          <cell r="G1332">
            <v>933806032</v>
          </cell>
          <cell r="J1332">
            <v>226869.33000000002</v>
          </cell>
          <cell r="K1332">
            <v>20312</v>
          </cell>
          <cell r="L1332">
            <v>20655.669999999998</v>
          </cell>
          <cell r="M1332">
            <v>0</v>
          </cell>
          <cell r="N1332">
            <v>0</v>
          </cell>
          <cell r="O1332">
            <v>227213</v>
          </cell>
          <cell r="P1332">
            <v>227213</v>
          </cell>
        </row>
        <row r="1333">
          <cell r="G1333">
            <v>933806377</v>
          </cell>
          <cell r="J1333">
            <v>690192.63</v>
          </cell>
          <cell r="K1333">
            <v>53820</v>
          </cell>
          <cell r="L1333">
            <v>63637.37</v>
          </cell>
          <cell r="M1333">
            <v>0</v>
          </cell>
          <cell r="N1333">
            <v>0</v>
          </cell>
          <cell r="O1333">
            <v>700010</v>
          </cell>
          <cell r="P1333">
            <v>700010</v>
          </cell>
        </row>
        <row r="1334">
          <cell r="G1334">
            <v>933806731</v>
          </cell>
          <cell r="J1334">
            <v>479703</v>
          </cell>
          <cell r="K1334">
            <v>37468</v>
          </cell>
          <cell r="L1334">
            <v>44224</v>
          </cell>
          <cell r="M1334">
            <v>0</v>
          </cell>
          <cell r="N1334">
            <v>0</v>
          </cell>
          <cell r="O1334">
            <v>486459</v>
          </cell>
          <cell r="P1334">
            <v>486459</v>
          </cell>
        </row>
        <row r="1335">
          <cell r="G1335">
            <v>938213377</v>
          </cell>
          <cell r="J1335">
            <v>304520.67</v>
          </cell>
          <cell r="K1335">
            <v>25468</v>
          </cell>
          <cell r="L1335">
            <v>27905.33</v>
          </cell>
          <cell r="M1335">
            <v>0</v>
          </cell>
          <cell r="N1335">
            <v>0</v>
          </cell>
          <cell r="O1335">
            <v>306958</v>
          </cell>
          <cell r="P1335">
            <v>306958</v>
          </cell>
        </row>
        <row r="1336">
          <cell r="G1336">
            <v>938805171</v>
          </cell>
          <cell r="J1336">
            <v>252731.27</v>
          </cell>
          <cell r="K1336">
            <v>26827</v>
          </cell>
          <cell r="L1336">
            <v>22590.73</v>
          </cell>
          <cell r="M1336">
            <v>0</v>
          </cell>
          <cell r="N1336">
            <v>0</v>
          </cell>
          <cell r="O1336">
            <v>248495</v>
          </cell>
          <cell r="P1336">
            <v>248495</v>
          </cell>
        </row>
        <row r="1337">
          <cell r="G1337">
            <v>938807521</v>
          </cell>
          <cell r="J1337">
            <v>531418.14</v>
          </cell>
          <cell r="K1337">
            <v>39578</v>
          </cell>
          <cell r="L1337">
            <v>49183.86</v>
          </cell>
          <cell r="M1337">
            <v>0</v>
          </cell>
          <cell r="N1337">
            <v>0</v>
          </cell>
          <cell r="O1337">
            <v>541024</v>
          </cell>
          <cell r="P1337">
            <v>541024</v>
          </cell>
        </row>
        <row r="1338">
          <cell r="G1338">
            <v>938807633</v>
          </cell>
          <cell r="J1338">
            <v>212821.1</v>
          </cell>
          <cell r="K1338">
            <v>12769</v>
          </cell>
          <cell r="L1338">
            <v>20004.900000000001</v>
          </cell>
          <cell r="M1338">
            <v>0</v>
          </cell>
          <cell r="N1338">
            <v>0</v>
          </cell>
          <cell r="O1338">
            <v>220057</v>
          </cell>
          <cell r="P1338">
            <v>220057</v>
          </cell>
        </row>
        <row r="1339">
          <cell r="G1339">
            <v>938902393</v>
          </cell>
          <cell r="J1339">
            <v>178911.35999999999</v>
          </cell>
          <cell r="K1339">
            <v>23143</v>
          </cell>
          <cell r="L1339">
            <v>15576.64</v>
          </cell>
          <cell r="M1339">
            <v>0</v>
          </cell>
          <cell r="N1339">
            <v>0</v>
          </cell>
          <cell r="O1339">
            <v>171345</v>
          </cell>
          <cell r="P1339">
            <v>171345</v>
          </cell>
        </row>
        <row r="1340">
          <cell r="G1340">
            <v>938902470</v>
          </cell>
          <cell r="J1340">
            <v>317606</v>
          </cell>
          <cell r="K1340">
            <v>31464</v>
          </cell>
          <cell r="L1340">
            <v>28614</v>
          </cell>
          <cell r="M1340">
            <v>0</v>
          </cell>
          <cell r="N1340">
            <v>0</v>
          </cell>
          <cell r="O1340">
            <v>314756</v>
          </cell>
          <cell r="P1340">
            <v>314756</v>
          </cell>
        </row>
        <row r="1341">
          <cell r="G1341">
            <v>938902533</v>
          </cell>
          <cell r="J1341">
            <v>182522</v>
          </cell>
          <cell r="K1341">
            <v>10951</v>
          </cell>
          <cell r="L1341">
            <v>17157</v>
          </cell>
          <cell r="M1341">
            <v>0</v>
          </cell>
          <cell r="N1341">
            <v>0</v>
          </cell>
          <cell r="O1341">
            <v>188728</v>
          </cell>
          <cell r="P1341">
            <v>188728</v>
          </cell>
        </row>
        <row r="1342">
          <cell r="G1342">
            <v>938902755</v>
          </cell>
          <cell r="J1342">
            <v>374319.91</v>
          </cell>
          <cell r="K1342">
            <v>24941</v>
          </cell>
          <cell r="L1342">
            <v>34938.089999999997</v>
          </cell>
          <cell r="M1342">
            <v>0</v>
          </cell>
          <cell r="N1342">
            <v>0</v>
          </cell>
          <cell r="O1342">
            <v>384317</v>
          </cell>
          <cell r="P1342">
            <v>384317</v>
          </cell>
        </row>
        <row r="1343">
          <cell r="G1343">
            <v>938903062</v>
          </cell>
          <cell r="J1343">
            <v>288981.55</v>
          </cell>
          <cell r="K1343">
            <v>18083</v>
          </cell>
          <cell r="L1343">
            <v>27089.45</v>
          </cell>
          <cell r="M1343">
            <v>0</v>
          </cell>
          <cell r="N1343">
            <v>0</v>
          </cell>
          <cell r="O1343">
            <v>297988</v>
          </cell>
          <cell r="P1343">
            <v>297988</v>
          </cell>
        </row>
        <row r="1344">
          <cell r="G1344">
            <v>938903069</v>
          </cell>
          <cell r="J1344">
            <v>380453</v>
          </cell>
          <cell r="K1344">
            <v>30520</v>
          </cell>
          <cell r="L1344">
            <v>34993</v>
          </cell>
          <cell r="M1344">
            <v>0</v>
          </cell>
          <cell r="N1344">
            <v>0</v>
          </cell>
          <cell r="O1344">
            <v>384926</v>
          </cell>
          <cell r="P1344">
            <v>384926</v>
          </cell>
        </row>
        <row r="1345">
          <cell r="G1345">
            <v>938903096</v>
          </cell>
          <cell r="J1345">
            <v>336119</v>
          </cell>
          <cell r="K1345">
            <v>32575</v>
          </cell>
          <cell r="L1345">
            <v>30354</v>
          </cell>
          <cell r="M1345">
            <v>0</v>
          </cell>
          <cell r="N1345">
            <v>0</v>
          </cell>
          <cell r="O1345">
            <v>333898</v>
          </cell>
          <cell r="P1345">
            <v>333898</v>
          </cell>
        </row>
        <row r="1346">
          <cell r="G1346">
            <v>938903144</v>
          </cell>
          <cell r="J1346">
            <v>211940</v>
          </cell>
          <cell r="K1346">
            <v>23635</v>
          </cell>
          <cell r="L1346">
            <v>18831</v>
          </cell>
          <cell r="M1346">
            <v>0</v>
          </cell>
          <cell r="N1346">
            <v>0</v>
          </cell>
          <cell r="O1346">
            <v>207136</v>
          </cell>
          <cell r="P1346">
            <v>207136</v>
          </cell>
        </row>
        <row r="1347">
          <cell r="G1347">
            <v>938903147</v>
          </cell>
          <cell r="J1347">
            <v>235029</v>
          </cell>
          <cell r="K1347">
            <v>16832</v>
          </cell>
          <cell r="L1347">
            <v>21820</v>
          </cell>
          <cell r="M1347">
            <v>0</v>
          </cell>
          <cell r="N1347">
            <v>0</v>
          </cell>
          <cell r="O1347">
            <v>240017</v>
          </cell>
          <cell r="P1347">
            <v>240017</v>
          </cell>
        </row>
        <row r="1348">
          <cell r="G1348">
            <v>938903271</v>
          </cell>
          <cell r="J1348">
            <v>234202</v>
          </cell>
          <cell r="K1348">
            <v>16286</v>
          </cell>
          <cell r="L1348">
            <v>21792</v>
          </cell>
          <cell r="M1348">
            <v>0</v>
          </cell>
          <cell r="N1348">
            <v>0</v>
          </cell>
          <cell r="O1348">
            <v>239708</v>
          </cell>
          <cell r="P1348">
            <v>239708</v>
          </cell>
        </row>
        <row r="1349">
          <cell r="G1349">
            <v>938903780</v>
          </cell>
          <cell r="J1349">
            <v>903617.15</v>
          </cell>
          <cell r="K1349">
            <v>55458</v>
          </cell>
          <cell r="L1349">
            <v>84815.85</v>
          </cell>
          <cell r="M1349">
            <v>0</v>
          </cell>
          <cell r="N1349">
            <v>0</v>
          </cell>
          <cell r="O1349">
            <v>932975</v>
          </cell>
          <cell r="P1349">
            <v>932975</v>
          </cell>
        </row>
        <row r="1350">
          <cell r="G1350">
            <v>938905013</v>
          </cell>
          <cell r="J1350">
            <v>144925</v>
          </cell>
          <cell r="K1350">
            <v>64015</v>
          </cell>
          <cell r="L1350">
            <v>8091</v>
          </cell>
          <cell r="M1350">
            <v>0</v>
          </cell>
          <cell r="N1350">
            <v>0</v>
          </cell>
          <cell r="O1350">
            <v>89001</v>
          </cell>
          <cell r="P1350">
            <v>89001</v>
          </cell>
        </row>
        <row r="1351">
          <cell r="G1351">
            <v>938905162</v>
          </cell>
          <cell r="J1351">
            <v>362011</v>
          </cell>
          <cell r="K1351">
            <v>26436</v>
          </cell>
          <cell r="L1351">
            <v>33558</v>
          </cell>
          <cell r="M1351">
            <v>0</v>
          </cell>
          <cell r="N1351">
            <v>0</v>
          </cell>
          <cell r="O1351">
            <v>369133</v>
          </cell>
          <cell r="P1351">
            <v>369133</v>
          </cell>
        </row>
        <row r="1352">
          <cell r="G1352">
            <v>902858868</v>
          </cell>
          <cell r="J1352">
            <v>570789.43999999994</v>
          </cell>
          <cell r="K1352">
            <v>308913.08</v>
          </cell>
          <cell r="L1352">
            <v>26187.64</v>
          </cell>
          <cell r="M1352">
            <v>0</v>
          </cell>
          <cell r="N1352">
            <v>0</v>
          </cell>
          <cell r="O1352">
            <v>288064</v>
          </cell>
          <cell r="P1352">
            <v>288064</v>
          </cell>
        </row>
        <row r="1353">
          <cell r="G1353">
            <v>933800722</v>
          </cell>
          <cell r="J1353">
            <v>336627.21</v>
          </cell>
          <cell r="K1353">
            <v>336627.21</v>
          </cell>
          <cell r="L1353">
            <v>0</v>
          </cell>
          <cell r="M1353">
            <v>0</v>
          </cell>
          <cell r="N1353">
            <v>-1</v>
          </cell>
          <cell r="O1353">
            <v>0</v>
          </cell>
          <cell r="P1353">
            <v>-1</v>
          </cell>
        </row>
        <row r="1354">
          <cell r="G1354">
            <v>933805698</v>
          </cell>
          <cell r="J1354">
            <v>425480.99</v>
          </cell>
          <cell r="K1354">
            <v>36200</v>
          </cell>
          <cell r="L1354">
            <v>38928.01</v>
          </cell>
          <cell r="M1354">
            <v>0</v>
          </cell>
          <cell r="N1354">
            <v>0</v>
          </cell>
          <cell r="O1354">
            <v>428209</v>
          </cell>
          <cell r="P1354">
            <v>428209</v>
          </cell>
        </row>
        <row r="1355">
          <cell r="G1355">
            <v>933805817</v>
          </cell>
          <cell r="J1355">
            <v>525777.05999999994</v>
          </cell>
          <cell r="K1355">
            <v>38247</v>
          </cell>
          <cell r="L1355">
            <v>48752.94</v>
          </cell>
          <cell r="M1355">
            <v>0</v>
          </cell>
          <cell r="N1355">
            <v>0</v>
          </cell>
          <cell r="O1355">
            <v>536283</v>
          </cell>
          <cell r="P1355">
            <v>536283</v>
          </cell>
        </row>
        <row r="1356">
          <cell r="G1356">
            <v>933805818</v>
          </cell>
          <cell r="J1356">
            <v>78530.09</v>
          </cell>
          <cell r="K1356">
            <v>78530.09</v>
          </cell>
          <cell r="L1356">
            <v>0</v>
          </cell>
          <cell r="M1356">
            <v>0</v>
          </cell>
          <cell r="N1356">
            <v>0</v>
          </cell>
          <cell r="O1356">
            <v>0</v>
          </cell>
          <cell r="P1356">
            <v>0</v>
          </cell>
        </row>
        <row r="1357">
          <cell r="G1357">
            <v>933806224</v>
          </cell>
          <cell r="J1357">
            <v>302504</v>
          </cell>
          <cell r="K1357">
            <v>21128</v>
          </cell>
          <cell r="L1357">
            <v>28138</v>
          </cell>
          <cell r="M1357">
            <v>0</v>
          </cell>
          <cell r="N1357">
            <v>0</v>
          </cell>
          <cell r="O1357">
            <v>309514</v>
          </cell>
          <cell r="P1357">
            <v>309514</v>
          </cell>
        </row>
        <row r="1358">
          <cell r="G1358">
            <v>933806355</v>
          </cell>
          <cell r="J1358">
            <v>68341.820000000007</v>
          </cell>
          <cell r="K1358">
            <v>68341.820000000007</v>
          </cell>
          <cell r="L1358">
            <v>0</v>
          </cell>
          <cell r="M1358">
            <v>0</v>
          </cell>
          <cell r="N1358">
            <v>0</v>
          </cell>
          <cell r="O1358">
            <v>0</v>
          </cell>
          <cell r="P1358">
            <v>0</v>
          </cell>
        </row>
        <row r="1359">
          <cell r="G1359">
            <v>933806720</v>
          </cell>
          <cell r="J1359">
            <v>159190.82</v>
          </cell>
          <cell r="K1359">
            <v>13770</v>
          </cell>
          <cell r="L1359">
            <v>14542.18</v>
          </cell>
          <cell r="M1359">
            <v>0</v>
          </cell>
          <cell r="N1359">
            <v>0</v>
          </cell>
          <cell r="O1359">
            <v>159963</v>
          </cell>
          <cell r="P1359">
            <v>159963</v>
          </cell>
        </row>
        <row r="1360">
          <cell r="G1360">
            <v>938806708</v>
          </cell>
          <cell r="J1360">
            <v>279395.08999999997</v>
          </cell>
          <cell r="K1360">
            <v>29172</v>
          </cell>
          <cell r="L1360">
            <v>25021.91</v>
          </cell>
          <cell r="M1360">
            <v>0</v>
          </cell>
          <cell r="N1360">
            <v>0</v>
          </cell>
          <cell r="O1360">
            <v>275245</v>
          </cell>
          <cell r="P1360">
            <v>275245</v>
          </cell>
        </row>
        <row r="1361">
          <cell r="G1361">
            <v>938807594</v>
          </cell>
          <cell r="J1361">
            <v>44545</v>
          </cell>
          <cell r="K1361">
            <v>0</v>
          </cell>
          <cell r="L1361">
            <v>4455</v>
          </cell>
          <cell r="M1361">
            <v>0</v>
          </cell>
          <cell r="N1361">
            <v>0</v>
          </cell>
          <cell r="O1361">
            <v>49000</v>
          </cell>
          <cell r="P1361">
            <v>49000</v>
          </cell>
        </row>
        <row r="1362">
          <cell r="G1362">
            <v>938808549</v>
          </cell>
          <cell r="J1362">
            <v>582381.82000000007</v>
          </cell>
          <cell r="K1362">
            <v>43132</v>
          </cell>
          <cell r="L1362">
            <v>53925.18</v>
          </cell>
          <cell r="M1362">
            <v>0</v>
          </cell>
          <cell r="N1362">
            <v>0</v>
          </cell>
          <cell r="O1362">
            <v>593175</v>
          </cell>
          <cell r="P1362">
            <v>593175</v>
          </cell>
        </row>
        <row r="1363">
          <cell r="G1363">
            <v>938809055</v>
          </cell>
          <cell r="J1363">
            <v>500853.91000000003</v>
          </cell>
          <cell r="K1363">
            <v>42459</v>
          </cell>
          <cell r="L1363">
            <v>45839.09</v>
          </cell>
          <cell r="M1363">
            <v>0</v>
          </cell>
          <cell r="N1363">
            <v>0</v>
          </cell>
          <cell r="O1363">
            <v>504234</v>
          </cell>
          <cell r="P1363">
            <v>504234</v>
          </cell>
        </row>
        <row r="1364">
          <cell r="G1364">
            <v>938902945</v>
          </cell>
          <cell r="J1364">
            <v>183797</v>
          </cell>
          <cell r="K1364">
            <v>23436</v>
          </cell>
          <cell r="L1364">
            <v>16036</v>
          </cell>
          <cell r="M1364">
            <v>0</v>
          </cell>
          <cell r="N1364">
            <v>0</v>
          </cell>
          <cell r="O1364">
            <v>176397</v>
          </cell>
          <cell r="P1364">
            <v>176397</v>
          </cell>
        </row>
        <row r="1365">
          <cell r="G1365">
            <v>938905396</v>
          </cell>
          <cell r="J1365">
            <v>166144</v>
          </cell>
          <cell r="K1365">
            <v>9969</v>
          </cell>
          <cell r="L1365">
            <v>15618</v>
          </cell>
          <cell r="M1365">
            <v>-16000</v>
          </cell>
          <cell r="N1365">
            <v>0</v>
          </cell>
          <cell r="O1365">
            <v>155793</v>
          </cell>
          <cell r="P1365">
            <v>155793</v>
          </cell>
        </row>
        <row r="1366">
          <cell r="G1366">
            <v>933805821</v>
          </cell>
          <cell r="J1366">
            <v>329705.72000000003</v>
          </cell>
          <cell r="K1366">
            <v>227458.9</v>
          </cell>
          <cell r="L1366">
            <v>10225.18</v>
          </cell>
          <cell r="M1366">
            <v>0</v>
          </cell>
          <cell r="N1366">
            <v>0</v>
          </cell>
          <cell r="O1366">
            <v>112472</v>
          </cell>
          <cell r="P1366">
            <v>112472</v>
          </cell>
        </row>
        <row r="1367">
          <cell r="G1367">
            <v>933805991</v>
          </cell>
          <cell r="J1367">
            <v>269630</v>
          </cell>
          <cell r="K1367">
            <v>17667</v>
          </cell>
          <cell r="L1367">
            <v>25196</v>
          </cell>
          <cell r="M1367">
            <v>0</v>
          </cell>
          <cell r="N1367">
            <v>0</v>
          </cell>
          <cell r="O1367">
            <v>277159</v>
          </cell>
          <cell r="P1367">
            <v>277159</v>
          </cell>
        </row>
        <row r="1368">
          <cell r="G1368">
            <v>938508135</v>
          </cell>
          <cell r="J1368">
            <v>324014.18</v>
          </cell>
          <cell r="K1368">
            <v>24156</v>
          </cell>
          <cell r="L1368">
            <v>29985.82</v>
          </cell>
          <cell r="M1368">
            <v>0</v>
          </cell>
          <cell r="N1368">
            <v>0</v>
          </cell>
          <cell r="O1368">
            <v>329844</v>
          </cell>
          <cell r="P1368">
            <v>329844</v>
          </cell>
        </row>
        <row r="1369">
          <cell r="G1369">
            <v>938805293</v>
          </cell>
          <cell r="J1369">
            <v>307451.99</v>
          </cell>
          <cell r="K1369">
            <v>19688</v>
          </cell>
          <cell r="L1369">
            <v>28776.01</v>
          </cell>
          <cell r="M1369">
            <v>0</v>
          </cell>
          <cell r="N1369">
            <v>0</v>
          </cell>
          <cell r="O1369">
            <v>316540</v>
          </cell>
          <cell r="P1369">
            <v>316540</v>
          </cell>
        </row>
        <row r="1370">
          <cell r="G1370">
            <v>938807020</v>
          </cell>
          <cell r="J1370">
            <v>162085</v>
          </cell>
          <cell r="K1370">
            <v>97362</v>
          </cell>
          <cell r="L1370">
            <v>6472</v>
          </cell>
          <cell r="M1370">
            <v>0</v>
          </cell>
          <cell r="N1370">
            <v>0</v>
          </cell>
          <cell r="O1370">
            <v>71195</v>
          </cell>
          <cell r="P1370">
            <v>71195</v>
          </cell>
        </row>
        <row r="1371">
          <cell r="G1371">
            <v>938807636</v>
          </cell>
          <cell r="J1371">
            <v>330467.18</v>
          </cell>
          <cell r="K1371">
            <v>30003</v>
          </cell>
          <cell r="L1371">
            <v>30046.82</v>
          </cell>
          <cell r="M1371">
            <v>0</v>
          </cell>
          <cell r="N1371">
            <v>0</v>
          </cell>
          <cell r="O1371">
            <v>330511</v>
          </cell>
          <cell r="P1371">
            <v>330511</v>
          </cell>
        </row>
        <row r="1372">
          <cell r="G1372">
            <v>938809507</v>
          </cell>
          <cell r="J1372">
            <v>137611</v>
          </cell>
          <cell r="K1372">
            <v>10242</v>
          </cell>
          <cell r="L1372">
            <v>12737</v>
          </cell>
          <cell r="M1372">
            <v>0</v>
          </cell>
          <cell r="N1372">
            <v>0</v>
          </cell>
          <cell r="O1372">
            <v>140106</v>
          </cell>
          <cell r="P1372">
            <v>140106</v>
          </cell>
        </row>
        <row r="1373">
          <cell r="G1373">
            <v>938809653</v>
          </cell>
          <cell r="J1373">
            <v>339079.4</v>
          </cell>
          <cell r="K1373">
            <v>29527</v>
          </cell>
          <cell r="L1373">
            <v>30955.599999999999</v>
          </cell>
          <cell r="M1373">
            <v>0</v>
          </cell>
          <cell r="N1373">
            <v>0</v>
          </cell>
          <cell r="O1373">
            <v>340508</v>
          </cell>
          <cell r="P1373">
            <v>340508</v>
          </cell>
        </row>
        <row r="1374">
          <cell r="G1374">
            <v>938809713</v>
          </cell>
          <cell r="J1374">
            <v>126363.18</v>
          </cell>
          <cell r="K1374">
            <v>7582</v>
          </cell>
          <cell r="L1374">
            <v>11877.82</v>
          </cell>
          <cell r="M1374">
            <v>0</v>
          </cell>
          <cell r="N1374">
            <v>0</v>
          </cell>
          <cell r="O1374">
            <v>130659</v>
          </cell>
          <cell r="P1374">
            <v>130659</v>
          </cell>
        </row>
        <row r="1375">
          <cell r="G1375">
            <v>938905683</v>
          </cell>
          <cell r="J1375">
            <v>173408.9</v>
          </cell>
          <cell r="K1375">
            <v>20827</v>
          </cell>
          <cell r="L1375">
            <v>15258.1</v>
          </cell>
          <cell r="M1375">
            <v>0</v>
          </cell>
          <cell r="N1375">
            <v>0</v>
          </cell>
          <cell r="O1375">
            <v>167840</v>
          </cell>
          <cell r="P1375">
            <v>167840</v>
          </cell>
        </row>
        <row r="1376">
          <cell r="G1376">
            <v>938907565</v>
          </cell>
          <cell r="J1376">
            <v>250745.82</v>
          </cell>
          <cell r="K1376">
            <v>15293</v>
          </cell>
          <cell r="L1376">
            <v>23545.18</v>
          </cell>
          <cell r="M1376">
            <v>0</v>
          </cell>
          <cell r="N1376">
            <v>0</v>
          </cell>
          <cell r="O1376">
            <v>258998</v>
          </cell>
          <cell r="P1376">
            <v>258998</v>
          </cell>
        </row>
        <row r="1377">
          <cell r="G1377">
            <v>938930497</v>
          </cell>
          <cell r="J1377">
            <v>44545</v>
          </cell>
          <cell r="K1377">
            <v>0</v>
          </cell>
          <cell r="L1377">
            <v>4455</v>
          </cell>
          <cell r="M1377">
            <v>0</v>
          </cell>
          <cell r="N1377">
            <v>0</v>
          </cell>
          <cell r="O1377">
            <v>49000</v>
          </cell>
          <cell r="P1377">
            <v>49000</v>
          </cell>
        </row>
        <row r="1378">
          <cell r="G1378">
            <v>933805658</v>
          </cell>
          <cell r="J1378">
            <v>55454.09</v>
          </cell>
          <cell r="K1378">
            <v>3327</v>
          </cell>
          <cell r="L1378">
            <v>5212.91</v>
          </cell>
          <cell r="M1378">
            <v>0</v>
          </cell>
          <cell r="N1378">
            <v>0</v>
          </cell>
          <cell r="O1378">
            <v>57340</v>
          </cell>
          <cell r="P1378">
            <v>57340</v>
          </cell>
        </row>
        <row r="1379">
          <cell r="G1379">
            <v>933805848</v>
          </cell>
          <cell r="J1379">
            <v>304901.71999999997</v>
          </cell>
          <cell r="K1379">
            <v>20776</v>
          </cell>
          <cell r="L1379">
            <v>28412.28</v>
          </cell>
          <cell r="M1379">
            <v>0</v>
          </cell>
          <cell r="N1379">
            <v>0</v>
          </cell>
          <cell r="O1379">
            <v>312538</v>
          </cell>
          <cell r="P1379">
            <v>312538</v>
          </cell>
        </row>
        <row r="1380">
          <cell r="G1380">
            <v>933806095</v>
          </cell>
          <cell r="J1380">
            <v>865880.62999999989</v>
          </cell>
          <cell r="K1380">
            <v>60142</v>
          </cell>
          <cell r="L1380">
            <v>80573.37</v>
          </cell>
          <cell r="M1380">
            <v>0</v>
          </cell>
          <cell r="N1380">
            <v>0</v>
          </cell>
          <cell r="O1380">
            <v>886312</v>
          </cell>
          <cell r="P1380">
            <v>886312</v>
          </cell>
        </row>
        <row r="1381">
          <cell r="G1381">
            <v>933806157</v>
          </cell>
          <cell r="J1381">
            <v>247781</v>
          </cell>
          <cell r="K1381">
            <v>15611</v>
          </cell>
          <cell r="L1381">
            <v>23217</v>
          </cell>
          <cell r="M1381">
            <v>0</v>
          </cell>
          <cell r="N1381">
            <v>0</v>
          </cell>
          <cell r="O1381">
            <v>255387</v>
          </cell>
          <cell r="P1381">
            <v>255387</v>
          </cell>
        </row>
        <row r="1382">
          <cell r="G1382">
            <v>933806632</v>
          </cell>
          <cell r="J1382">
            <v>235300.77000000002</v>
          </cell>
          <cell r="K1382">
            <v>16351</v>
          </cell>
          <cell r="L1382">
            <v>21895.23</v>
          </cell>
          <cell r="M1382">
            <v>0</v>
          </cell>
          <cell r="N1382">
            <v>0</v>
          </cell>
          <cell r="O1382">
            <v>240845</v>
          </cell>
          <cell r="P1382">
            <v>240845</v>
          </cell>
        </row>
        <row r="1383">
          <cell r="G1383">
            <v>938805247</v>
          </cell>
          <cell r="J1383">
            <v>162080.44999999998</v>
          </cell>
          <cell r="K1383">
            <v>10469</v>
          </cell>
          <cell r="L1383">
            <v>15161.55</v>
          </cell>
          <cell r="M1383">
            <v>0</v>
          </cell>
          <cell r="N1383">
            <v>0</v>
          </cell>
          <cell r="O1383">
            <v>166773</v>
          </cell>
          <cell r="P1383">
            <v>166773</v>
          </cell>
        </row>
        <row r="1384">
          <cell r="G1384">
            <v>938806174</v>
          </cell>
          <cell r="J1384">
            <v>301566.82</v>
          </cell>
          <cell r="K1384">
            <v>19583</v>
          </cell>
          <cell r="L1384">
            <v>28198.18</v>
          </cell>
          <cell r="M1384">
            <v>0</v>
          </cell>
          <cell r="N1384">
            <v>0</v>
          </cell>
          <cell r="O1384">
            <v>310182</v>
          </cell>
          <cell r="P1384">
            <v>310182</v>
          </cell>
        </row>
        <row r="1385">
          <cell r="G1385">
            <v>938806175</v>
          </cell>
          <cell r="J1385">
            <v>283774.53999999998</v>
          </cell>
          <cell r="K1385">
            <v>18267</v>
          </cell>
          <cell r="L1385">
            <v>26550.46</v>
          </cell>
          <cell r="M1385">
            <v>0</v>
          </cell>
          <cell r="N1385">
            <v>0</v>
          </cell>
          <cell r="O1385">
            <v>292058</v>
          </cell>
          <cell r="P1385">
            <v>292058</v>
          </cell>
        </row>
        <row r="1386">
          <cell r="G1386">
            <v>938806176</v>
          </cell>
          <cell r="J1386">
            <v>248251.64</v>
          </cell>
          <cell r="K1386">
            <v>16632</v>
          </cell>
          <cell r="L1386">
            <v>23162.36</v>
          </cell>
          <cell r="M1386">
            <v>0</v>
          </cell>
          <cell r="N1386">
            <v>0</v>
          </cell>
          <cell r="O1386">
            <v>254782</v>
          </cell>
          <cell r="P1386">
            <v>254782</v>
          </cell>
        </row>
        <row r="1387">
          <cell r="G1387">
            <v>938806803</v>
          </cell>
          <cell r="J1387">
            <v>694359.88</v>
          </cell>
          <cell r="K1387">
            <v>50595</v>
          </cell>
          <cell r="L1387">
            <v>64376.12</v>
          </cell>
          <cell r="M1387">
            <v>0</v>
          </cell>
          <cell r="N1387">
            <v>0</v>
          </cell>
          <cell r="O1387">
            <v>708141</v>
          </cell>
          <cell r="P1387">
            <v>708141</v>
          </cell>
        </row>
        <row r="1388">
          <cell r="G1388">
            <v>938806810</v>
          </cell>
          <cell r="J1388">
            <v>76004</v>
          </cell>
          <cell r="K1388">
            <v>4560</v>
          </cell>
          <cell r="L1388">
            <v>7144</v>
          </cell>
          <cell r="M1388">
            <v>0</v>
          </cell>
          <cell r="N1388">
            <v>0</v>
          </cell>
          <cell r="O1388">
            <v>78588</v>
          </cell>
          <cell r="P1388">
            <v>78588</v>
          </cell>
        </row>
        <row r="1389">
          <cell r="G1389">
            <v>938807673</v>
          </cell>
          <cell r="J1389">
            <v>323629.63</v>
          </cell>
          <cell r="K1389">
            <v>19418</v>
          </cell>
          <cell r="L1389">
            <v>30421.37</v>
          </cell>
          <cell r="M1389">
            <v>0</v>
          </cell>
          <cell r="N1389">
            <v>0</v>
          </cell>
          <cell r="O1389">
            <v>334633</v>
          </cell>
          <cell r="P1389">
            <v>334633</v>
          </cell>
        </row>
        <row r="1390">
          <cell r="G1390">
            <v>938808446</v>
          </cell>
          <cell r="J1390">
            <v>129310</v>
          </cell>
          <cell r="K1390">
            <v>9744</v>
          </cell>
          <cell r="L1390">
            <v>11957</v>
          </cell>
          <cell r="M1390">
            <v>0</v>
          </cell>
          <cell r="N1390">
            <v>0</v>
          </cell>
          <cell r="O1390">
            <v>131523</v>
          </cell>
          <cell r="P1390">
            <v>131523</v>
          </cell>
        </row>
        <row r="1391">
          <cell r="G1391">
            <v>938808455</v>
          </cell>
          <cell r="J1391">
            <v>58181.36</v>
          </cell>
          <cell r="K1391">
            <v>3491</v>
          </cell>
          <cell r="L1391">
            <v>5468.64</v>
          </cell>
          <cell r="M1391">
            <v>0</v>
          </cell>
          <cell r="N1391">
            <v>0</v>
          </cell>
          <cell r="O1391">
            <v>60159</v>
          </cell>
          <cell r="P1391">
            <v>60159</v>
          </cell>
        </row>
        <row r="1392">
          <cell r="G1392">
            <v>938808614</v>
          </cell>
          <cell r="J1392">
            <v>537283.17999999993</v>
          </cell>
          <cell r="K1392">
            <v>32237</v>
          </cell>
          <cell r="L1392">
            <v>50504.82</v>
          </cell>
          <cell r="M1392">
            <v>0</v>
          </cell>
          <cell r="N1392">
            <v>0</v>
          </cell>
          <cell r="O1392">
            <v>555551</v>
          </cell>
          <cell r="P1392">
            <v>555551</v>
          </cell>
        </row>
        <row r="1393">
          <cell r="G1393">
            <v>938808785</v>
          </cell>
          <cell r="J1393">
            <v>447100.78</v>
          </cell>
          <cell r="K1393">
            <v>28563</v>
          </cell>
          <cell r="L1393">
            <v>41854.22</v>
          </cell>
          <cell r="M1393">
            <v>0</v>
          </cell>
          <cell r="N1393">
            <v>0</v>
          </cell>
          <cell r="O1393">
            <v>460392</v>
          </cell>
          <cell r="P1393">
            <v>460392</v>
          </cell>
        </row>
        <row r="1394">
          <cell r="G1394">
            <v>938808916</v>
          </cell>
          <cell r="J1394">
            <v>894355.18</v>
          </cell>
          <cell r="K1394">
            <v>54158</v>
          </cell>
          <cell r="L1394">
            <v>84019.82</v>
          </cell>
          <cell r="M1394">
            <v>0</v>
          </cell>
          <cell r="N1394">
            <v>0</v>
          </cell>
          <cell r="O1394">
            <v>924217</v>
          </cell>
          <cell r="P1394">
            <v>924217</v>
          </cell>
        </row>
        <row r="1395">
          <cell r="G1395">
            <v>938903808</v>
          </cell>
          <cell r="J1395">
            <v>218334</v>
          </cell>
          <cell r="K1395">
            <v>13100</v>
          </cell>
          <cell r="L1395">
            <v>20523</v>
          </cell>
          <cell r="M1395">
            <v>0</v>
          </cell>
          <cell r="N1395">
            <v>0</v>
          </cell>
          <cell r="O1395">
            <v>225757</v>
          </cell>
          <cell r="P1395">
            <v>225757</v>
          </cell>
        </row>
        <row r="1396">
          <cell r="G1396">
            <v>938906117</v>
          </cell>
          <cell r="J1396">
            <v>191283</v>
          </cell>
          <cell r="K1396">
            <v>12470</v>
          </cell>
          <cell r="L1396">
            <v>17881</v>
          </cell>
          <cell r="M1396">
            <v>0</v>
          </cell>
          <cell r="N1396">
            <v>0</v>
          </cell>
          <cell r="O1396">
            <v>196694</v>
          </cell>
          <cell r="P1396">
            <v>196694</v>
          </cell>
        </row>
        <row r="1397">
          <cell r="G1397">
            <v>938907006</v>
          </cell>
          <cell r="J1397">
            <v>142495</v>
          </cell>
          <cell r="K1397">
            <v>12272</v>
          </cell>
          <cell r="L1397">
            <v>13022</v>
          </cell>
          <cell r="M1397">
            <v>0</v>
          </cell>
          <cell r="N1397">
            <v>0</v>
          </cell>
          <cell r="O1397">
            <v>143245</v>
          </cell>
          <cell r="P1397">
            <v>143245</v>
          </cell>
        </row>
        <row r="1398">
          <cell r="G1398">
            <v>938907380</v>
          </cell>
          <cell r="J1398">
            <v>341087.63</v>
          </cell>
          <cell r="K1398">
            <v>21706</v>
          </cell>
          <cell r="L1398">
            <v>31938.37</v>
          </cell>
          <cell r="M1398">
            <v>0</v>
          </cell>
          <cell r="N1398">
            <v>0</v>
          </cell>
          <cell r="O1398">
            <v>351320</v>
          </cell>
          <cell r="P1398">
            <v>351320</v>
          </cell>
        </row>
        <row r="1399">
          <cell r="G1399">
            <v>938907492</v>
          </cell>
          <cell r="J1399">
            <v>140619.09</v>
          </cell>
          <cell r="K1399">
            <v>8437</v>
          </cell>
          <cell r="L1399">
            <v>13217.91</v>
          </cell>
          <cell r="M1399">
            <v>0</v>
          </cell>
          <cell r="N1399">
            <v>0</v>
          </cell>
          <cell r="O1399">
            <v>145400</v>
          </cell>
          <cell r="P1399">
            <v>145400</v>
          </cell>
        </row>
        <row r="1400">
          <cell r="G1400">
            <v>938907496</v>
          </cell>
          <cell r="J1400">
            <v>184267.09</v>
          </cell>
          <cell r="K1400">
            <v>12297</v>
          </cell>
          <cell r="L1400">
            <v>17196.91</v>
          </cell>
          <cell r="M1400">
            <v>0</v>
          </cell>
          <cell r="N1400">
            <v>0</v>
          </cell>
          <cell r="O1400">
            <v>189167</v>
          </cell>
          <cell r="P1400">
            <v>189167</v>
          </cell>
        </row>
        <row r="1401">
          <cell r="G1401">
            <v>938908876</v>
          </cell>
          <cell r="J1401">
            <v>242802.09</v>
          </cell>
          <cell r="K1401">
            <v>15809</v>
          </cell>
          <cell r="L1401">
            <v>22698.91</v>
          </cell>
          <cell r="M1401">
            <v>0</v>
          </cell>
          <cell r="N1401">
            <v>0</v>
          </cell>
          <cell r="O1401">
            <v>249692</v>
          </cell>
          <cell r="P1401">
            <v>249692</v>
          </cell>
        </row>
        <row r="1402">
          <cell r="G1402">
            <v>938908982</v>
          </cell>
          <cell r="J1402">
            <v>335122.82</v>
          </cell>
          <cell r="K1402">
            <v>21100</v>
          </cell>
          <cell r="L1402">
            <v>31402.18</v>
          </cell>
          <cell r="M1402">
            <v>0</v>
          </cell>
          <cell r="N1402">
            <v>0</v>
          </cell>
          <cell r="O1402">
            <v>345425</v>
          </cell>
          <cell r="P1402">
            <v>345425</v>
          </cell>
        </row>
        <row r="1403">
          <cell r="G1403">
            <v>933805605</v>
          </cell>
          <cell r="J1403">
            <v>322354.53999999998</v>
          </cell>
          <cell r="K1403">
            <v>25545</v>
          </cell>
          <cell r="L1403">
            <v>29680.46</v>
          </cell>
          <cell r="M1403">
            <v>0</v>
          </cell>
          <cell r="N1403">
            <v>0</v>
          </cell>
          <cell r="O1403">
            <v>326490</v>
          </cell>
          <cell r="P1403">
            <v>326490</v>
          </cell>
        </row>
        <row r="1404">
          <cell r="G1404">
            <v>933806004</v>
          </cell>
          <cell r="J1404">
            <v>151094</v>
          </cell>
          <cell r="K1404">
            <v>10306</v>
          </cell>
          <cell r="L1404">
            <v>14079</v>
          </cell>
          <cell r="M1404">
            <v>0</v>
          </cell>
          <cell r="N1404">
            <v>0</v>
          </cell>
          <cell r="O1404">
            <v>154867</v>
          </cell>
          <cell r="P1404">
            <v>154867</v>
          </cell>
        </row>
        <row r="1405">
          <cell r="G1405">
            <v>933806006</v>
          </cell>
          <cell r="J1405">
            <v>1333788.81</v>
          </cell>
          <cell r="K1405">
            <v>519708.45</v>
          </cell>
          <cell r="L1405">
            <v>81407.64</v>
          </cell>
          <cell r="M1405">
            <v>0</v>
          </cell>
          <cell r="N1405">
            <v>0</v>
          </cell>
          <cell r="O1405">
            <v>895488</v>
          </cell>
          <cell r="P1405">
            <v>895488</v>
          </cell>
        </row>
        <row r="1406">
          <cell r="G1406">
            <v>938805149</v>
          </cell>
          <cell r="J1406">
            <v>792099.05</v>
          </cell>
          <cell r="K1406">
            <v>56460</v>
          </cell>
          <cell r="L1406">
            <v>73563.95</v>
          </cell>
          <cell r="M1406">
            <v>0</v>
          </cell>
          <cell r="N1406">
            <v>0</v>
          </cell>
          <cell r="O1406">
            <v>809203</v>
          </cell>
          <cell r="P1406">
            <v>809203</v>
          </cell>
        </row>
        <row r="1407">
          <cell r="G1407">
            <v>938805467</v>
          </cell>
          <cell r="J1407">
            <v>376283.91000000003</v>
          </cell>
          <cell r="K1407">
            <v>25307</v>
          </cell>
          <cell r="L1407">
            <v>35098.089999999997</v>
          </cell>
          <cell r="M1407">
            <v>0</v>
          </cell>
          <cell r="N1407">
            <v>0</v>
          </cell>
          <cell r="O1407">
            <v>386075</v>
          </cell>
          <cell r="P1407">
            <v>386075</v>
          </cell>
        </row>
        <row r="1408">
          <cell r="G1408">
            <v>938808504</v>
          </cell>
          <cell r="J1408">
            <v>211914.18</v>
          </cell>
          <cell r="K1408">
            <v>25123</v>
          </cell>
          <cell r="L1408">
            <v>18678.82</v>
          </cell>
          <cell r="M1408">
            <v>0</v>
          </cell>
          <cell r="N1408">
            <v>0</v>
          </cell>
          <cell r="O1408">
            <v>205470</v>
          </cell>
          <cell r="P1408">
            <v>205470</v>
          </cell>
        </row>
        <row r="1409">
          <cell r="G1409">
            <v>938808560</v>
          </cell>
          <cell r="J1409">
            <v>246784.49</v>
          </cell>
          <cell r="K1409">
            <v>20763</v>
          </cell>
          <cell r="L1409">
            <v>22602.51</v>
          </cell>
          <cell r="M1409">
            <v>0</v>
          </cell>
          <cell r="N1409">
            <v>0</v>
          </cell>
          <cell r="O1409">
            <v>248624</v>
          </cell>
          <cell r="P1409">
            <v>248624</v>
          </cell>
        </row>
        <row r="1410">
          <cell r="G1410">
            <v>938808729</v>
          </cell>
          <cell r="J1410">
            <v>338501</v>
          </cell>
          <cell r="K1410">
            <v>32718</v>
          </cell>
          <cell r="L1410">
            <v>30578</v>
          </cell>
          <cell r="M1410">
            <v>0</v>
          </cell>
          <cell r="N1410">
            <v>0</v>
          </cell>
          <cell r="O1410">
            <v>336361</v>
          </cell>
          <cell r="P1410">
            <v>336361</v>
          </cell>
        </row>
        <row r="1411">
          <cell r="G1411">
            <v>938808932</v>
          </cell>
          <cell r="J1411">
            <v>143595.18</v>
          </cell>
          <cell r="K1411">
            <v>10105</v>
          </cell>
          <cell r="L1411">
            <v>13348.82</v>
          </cell>
          <cell r="M1411">
            <v>0</v>
          </cell>
          <cell r="N1411">
            <v>0</v>
          </cell>
          <cell r="O1411">
            <v>146839</v>
          </cell>
          <cell r="P1411">
            <v>146839</v>
          </cell>
        </row>
        <row r="1412">
          <cell r="G1412">
            <v>938809537</v>
          </cell>
          <cell r="J1412">
            <v>306825.27</v>
          </cell>
          <cell r="K1412">
            <v>172617.27</v>
          </cell>
          <cell r="L1412">
            <v>13421</v>
          </cell>
          <cell r="M1412">
            <v>0</v>
          </cell>
          <cell r="N1412">
            <v>0</v>
          </cell>
          <cell r="O1412">
            <v>147629</v>
          </cell>
          <cell r="P1412">
            <v>147629</v>
          </cell>
        </row>
        <row r="1413">
          <cell r="G1413">
            <v>938809796</v>
          </cell>
          <cell r="J1413">
            <v>184123.36</v>
          </cell>
          <cell r="K1413">
            <v>12040</v>
          </cell>
          <cell r="L1413">
            <v>17208.64</v>
          </cell>
          <cell r="M1413">
            <v>-10000</v>
          </cell>
          <cell r="N1413">
            <v>0</v>
          </cell>
          <cell r="O1413">
            <v>179292</v>
          </cell>
          <cell r="P1413">
            <v>179292</v>
          </cell>
        </row>
        <row r="1414">
          <cell r="G1414">
            <v>938906211</v>
          </cell>
          <cell r="J1414">
            <v>162597</v>
          </cell>
          <cell r="K1414">
            <v>13478</v>
          </cell>
          <cell r="L1414">
            <v>14912</v>
          </cell>
          <cell r="M1414">
            <v>0</v>
          </cell>
          <cell r="N1414">
            <v>0</v>
          </cell>
          <cell r="O1414">
            <v>164031</v>
          </cell>
          <cell r="P1414">
            <v>164031</v>
          </cell>
        </row>
        <row r="1415">
          <cell r="G1415">
            <v>938906408</v>
          </cell>
          <cell r="J1415">
            <v>168995.09</v>
          </cell>
          <cell r="K1415">
            <v>11381</v>
          </cell>
          <cell r="L1415">
            <v>15761.91</v>
          </cell>
          <cell r="M1415">
            <v>0</v>
          </cell>
          <cell r="N1415">
            <v>0</v>
          </cell>
          <cell r="O1415">
            <v>173376</v>
          </cell>
          <cell r="P1415">
            <v>173376</v>
          </cell>
        </row>
        <row r="1416">
          <cell r="G1416">
            <v>938906409</v>
          </cell>
          <cell r="J1416">
            <v>257357.44999999998</v>
          </cell>
          <cell r="K1416">
            <v>18668</v>
          </cell>
          <cell r="L1416">
            <v>23868.55</v>
          </cell>
          <cell r="M1416">
            <v>0</v>
          </cell>
          <cell r="N1416">
            <v>0</v>
          </cell>
          <cell r="O1416">
            <v>262558</v>
          </cell>
          <cell r="P1416">
            <v>262558</v>
          </cell>
        </row>
        <row r="1417">
          <cell r="G1417">
            <v>938907022</v>
          </cell>
          <cell r="J1417">
            <v>530980.17999999993</v>
          </cell>
          <cell r="K1417">
            <v>41289</v>
          </cell>
          <cell r="L1417">
            <v>48968.82</v>
          </cell>
          <cell r="M1417">
            <v>0</v>
          </cell>
          <cell r="N1417">
            <v>0</v>
          </cell>
          <cell r="O1417">
            <v>538660</v>
          </cell>
          <cell r="P1417">
            <v>538660</v>
          </cell>
        </row>
        <row r="1418">
          <cell r="G1418">
            <v>938907023</v>
          </cell>
          <cell r="J1418">
            <v>472452.73000000004</v>
          </cell>
          <cell r="K1418">
            <v>30581</v>
          </cell>
          <cell r="L1418">
            <v>44187.27</v>
          </cell>
          <cell r="M1418">
            <v>0</v>
          </cell>
          <cell r="N1418">
            <v>0</v>
          </cell>
          <cell r="O1418">
            <v>486059</v>
          </cell>
          <cell r="P1418">
            <v>486059</v>
          </cell>
        </row>
        <row r="1419">
          <cell r="G1419">
            <v>938907191</v>
          </cell>
          <cell r="J1419">
            <v>295295.82</v>
          </cell>
          <cell r="K1419">
            <v>25659</v>
          </cell>
          <cell r="L1419">
            <v>26964.18</v>
          </cell>
          <cell r="M1419">
            <v>0</v>
          </cell>
          <cell r="N1419">
            <v>0</v>
          </cell>
          <cell r="O1419">
            <v>296601</v>
          </cell>
          <cell r="P1419">
            <v>296601</v>
          </cell>
        </row>
        <row r="1420">
          <cell r="G1420">
            <v>938907847</v>
          </cell>
          <cell r="J1420">
            <v>371140.45</v>
          </cell>
          <cell r="K1420">
            <v>34676</v>
          </cell>
          <cell r="L1420">
            <v>33646.550000000003</v>
          </cell>
          <cell r="M1420">
            <v>0</v>
          </cell>
          <cell r="N1420">
            <v>0</v>
          </cell>
          <cell r="O1420">
            <v>370111</v>
          </cell>
          <cell r="P1420">
            <v>370111</v>
          </cell>
        </row>
        <row r="1421">
          <cell r="G1421">
            <v>938907849</v>
          </cell>
          <cell r="J1421">
            <v>1571630</v>
          </cell>
          <cell r="K1421">
            <v>106706</v>
          </cell>
          <cell r="L1421">
            <v>146492</v>
          </cell>
          <cell r="M1421">
            <v>0</v>
          </cell>
          <cell r="N1421">
            <v>0</v>
          </cell>
          <cell r="O1421">
            <v>1611416</v>
          </cell>
          <cell r="P1421">
            <v>1611416</v>
          </cell>
        </row>
        <row r="1422">
          <cell r="G1422">
            <v>938907850</v>
          </cell>
          <cell r="J1422">
            <v>315017</v>
          </cell>
          <cell r="K1422">
            <v>19894</v>
          </cell>
          <cell r="L1422">
            <v>29512</v>
          </cell>
          <cell r="M1422">
            <v>0</v>
          </cell>
          <cell r="N1422">
            <v>0</v>
          </cell>
          <cell r="O1422">
            <v>324635</v>
          </cell>
          <cell r="P1422">
            <v>324635</v>
          </cell>
        </row>
        <row r="1423">
          <cell r="G1423">
            <v>938942097</v>
          </cell>
          <cell r="J1423">
            <v>407038.18</v>
          </cell>
          <cell r="K1423">
            <v>30874</v>
          </cell>
          <cell r="L1423">
            <v>37616.82</v>
          </cell>
          <cell r="M1423">
            <v>0</v>
          </cell>
          <cell r="N1423">
            <v>0</v>
          </cell>
          <cell r="O1423">
            <v>413781</v>
          </cell>
          <cell r="P1423">
            <v>413781</v>
          </cell>
        </row>
        <row r="1424">
          <cell r="G1424">
            <v>938943450</v>
          </cell>
          <cell r="J1424">
            <v>552608</v>
          </cell>
          <cell r="K1424">
            <v>38864</v>
          </cell>
          <cell r="L1424">
            <v>51374</v>
          </cell>
          <cell r="M1424">
            <v>0</v>
          </cell>
          <cell r="N1424">
            <v>0</v>
          </cell>
          <cell r="O1424">
            <v>565118</v>
          </cell>
          <cell r="P1424">
            <v>565118</v>
          </cell>
        </row>
        <row r="1425">
          <cell r="G1425">
            <v>938984175</v>
          </cell>
          <cell r="J1425">
            <v>349958</v>
          </cell>
          <cell r="K1425">
            <v>28690</v>
          </cell>
          <cell r="L1425">
            <v>32127</v>
          </cell>
          <cell r="M1425">
            <v>0</v>
          </cell>
          <cell r="N1425">
            <v>0</v>
          </cell>
          <cell r="O1425">
            <v>353395</v>
          </cell>
          <cell r="P1425">
            <v>353395</v>
          </cell>
        </row>
        <row r="1426">
          <cell r="G1426">
            <v>938984190</v>
          </cell>
          <cell r="J1426">
            <v>95095</v>
          </cell>
          <cell r="K1426">
            <v>5706</v>
          </cell>
          <cell r="L1426">
            <v>8939</v>
          </cell>
          <cell r="M1426">
            <v>0</v>
          </cell>
          <cell r="N1426">
            <v>0</v>
          </cell>
          <cell r="O1426">
            <v>98328</v>
          </cell>
          <cell r="P1426">
            <v>98328</v>
          </cell>
        </row>
        <row r="1427">
          <cell r="G1427">
            <v>938984240</v>
          </cell>
          <cell r="J1427">
            <v>518504.7</v>
          </cell>
          <cell r="K1427">
            <v>37811</v>
          </cell>
          <cell r="L1427">
            <v>48069.3</v>
          </cell>
          <cell r="M1427">
            <v>0</v>
          </cell>
          <cell r="N1427">
            <v>0</v>
          </cell>
          <cell r="O1427">
            <v>528763</v>
          </cell>
          <cell r="P1427">
            <v>528763</v>
          </cell>
        </row>
        <row r="1428">
          <cell r="G1428">
            <v>933805574</v>
          </cell>
          <cell r="J1428">
            <v>646150.45000000007</v>
          </cell>
          <cell r="K1428">
            <v>41251</v>
          </cell>
          <cell r="L1428">
            <v>60489.55</v>
          </cell>
          <cell r="M1428">
            <v>0</v>
          </cell>
          <cell r="N1428">
            <v>0</v>
          </cell>
          <cell r="O1428">
            <v>665389</v>
          </cell>
          <cell r="P1428">
            <v>665389</v>
          </cell>
        </row>
        <row r="1429">
          <cell r="G1429">
            <v>933806003</v>
          </cell>
          <cell r="J1429">
            <v>537011.27</v>
          </cell>
          <cell r="K1429">
            <v>39665</v>
          </cell>
          <cell r="L1429">
            <v>49734.73</v>
          </cell>
          <cell r="M1429">
            <v>0</v>
          </cell>
          <cell r="N1429">
            <v>0</v>
          </cell>
          <cell r="O1429">
            <v>547081</v>
          </cell>
          <cell r="P1429">
            <v>547081</v>
          </cell>
        </row>
        <row r="1430">
          <cell r="G1430">
            <v>933806156</v>
          </cell>
          <cell r="J1430">
            <v>442147.49</v>
          </cell>
          <cell r="K1430">
            <v>28762</v>
          </cell>
          <cell r="L1430">
            <v>41338.51</v>
          </cell>
          <cell r="M1430">
            <v>0</v>
          </cell>
          <cell r="N1430">
            <v>0</v>
          </cell>
          <cell r="O1430">
            <v>454724</v>
          </cell>
          <cell r="P1430">
            <v>454724</v>
          </cell>
        </row>
        <row r="1431">
          <cell r="G1431">
            <v>933806180</v>
          </cell>
          <cell r="J1431">
            <v>756712.91</v>
          </cell>
          <cell r="K1431">
            <v>47388</v>
          </cell>
          <cell r="L1431">
            <v>70932.09</v>
          </cell>
          <cell r="M1431">
            <v>0</v>
          </cell>
          <cell r="N1431">
            <v>0</v>
          </cell>
          <cell r="O1431">
            <v>780257</v>
          </cell>
          <cell r="P1431">
            <v>780257</v>
          </cell>
        </row>
        <row r="1432">
          <cell r="G1432">
            <v>938805260</v>
          </cell>
          <cell r="J1432">
            <v>189762</v>
          </cell>
          <cell r="K1432">
            <v>11882</v>
          </cell>
          <cell r="L1432">
            <v>17788</v>
          </cell>
          <cell r="M1432">
            <v>0</v>
          </cell>
          <cell r="N1432">
            <v>0</v>
          </cell>
          <cell r="O1432">
            <v>195668</v>
          </cell>
          <cell r="P1432">
            <v>195668</v>
          </cell>
        </row>
        <row r="1433">
          <cell r="G1433">
            <v>938808164</v>
          </cell>
          <cell r="J1433">
            <v>538404.79</v>
          </cell>
          <cell r="K1433">
            <v>33793</v>
          </cell>
          <cell r="L1433">
            <v>50461.21</v>
          </cell>
          <cell r="M1433">
            <v>0</v>
          </cell>
          <cell r="N1433">
            <v>0</v>
          </cell>
          <cell r="O1433">
            <v>555073</v>
          </cell>
          <cell r="P1433">
            <v>555073</v>
          </cell>
        </row>
        <row r="1434">
          <cell r="G1434">
            <v>938808205</v>
          </cell>
          <cell r="J1434">
            <v>168086.9</v>
          </cell>
          <cell r="K1434">
            <v>10085</v>
          </cell>
          <cell r="L1434">
            <v>15800.1</v>
          </cell>
          <cell r="M1434">
            <v>0</v>
          </cell>
          <cell r="N1434">
            <v>0</v>
          </cell>
          <cell r="O1434">
            <v>173802</v>
          </cell>
          <cell r="P1434">
            <v>173802</v>
          </cell>
        </row>
        <row r="1435">
          <cell r="G1435">
            <v>938808209</v>
          </cell>
          <cell r="J1435">
            <v>80522.36</v>
          </cell>
          <cell r="K1435">
            <v>4831</v>
          </cell>
          <cell r="L1435">
            <v>7569.64</v>
          </cell>
          <cell r="M1435">
            <v>0</v>
          </cell>
          <cell r="N1435">
            <v>0</v>
          </cell>
          <cell r="O1435">
            <v>83261</v>
          </cell>
          <cell r="P1435">
            <v>83261</v>
          </cell>
        </row>
        <row r="1436">
          <cell r="G1436">
            <v>938808218</v>
          </cell>
          <cell r="J1436">
            <v>87577.7</v>
          </cell>
          <cell r="K1436">
            <v>6744</v>
          </cell>
          <cell r="L1436">
            <v>8083.3</v>
          </cell>
          <cell r="M1436">
            <v>0</v>
          </cell>
          <cell r="N1436">
            <v>0</v>
          </cell>
          <cell r="O1436">
            <v>88917</v>
          </cell>
          <cell r="P1436">
            <v>88917</v>
          </cell>
        </row>
        <row r="1437">
          <cell r="G1437">
            <v>938808302</v>
          </cell>
          <cell r="J1437">
            <v>50998.45</v>
          </cell>
          <cell r="K1437">
            <v>3060</v>
          </cell>
          <cell r="L1437">
            <v>4793.55</v>
          </cell>
          <cell r="M1437">
            <v>0</v>
          </cell>
          <cell r="N1437">
            <v>0</v>
          </cell>
          <cell r="O1437">
            <v>52732</v>
          </cell>
          <cell r="P1437">
            <v>52732</v>
          </cell>
        </row>
        <row r="1438">
          <cell r="G1438">
            <v>938808350</v>
          </cell>
          <cell r="J1438">
            <v>44545</v>
          </cell>
          <cell r="K1438">
            <v>0</v>
          </cell>
          <cell r="L1438">
            <v>4455</v>
          </cell>
          <cell r="M1438">
            <v>0</v>
          </cell>
          <cell r="N1438">
            <v>0</v>
          </cell>
          <cell r="O1438">
            <v>49000</v>
          </cell>
          <cell r="P1438">
            <v>49000</v>
          </cell>
        </row>
        <row r="1439">
          <cell r="G1439">
            <v>938808519</v>
          </cell>
          <cell r="J1439">
            <v>213162.81</v>
          </cell>
          <cell r="K1439">
            <v>24463</v>
          </cell>
          <cell r="L1439">
            <v>18870.189999999999</v>
          </cell>
          <cell r="M1439">
            <v>0</v>
          </cell>
          <cell r="N1439">
            <v>0</v>
          </cell>
          <cell r="O1439">
            <v>207570</v>
          </cell>
          <cell r="P1439">
            <v>207570</v>
          </cell>
        </row>
        <row r="1440">
          <cell r="G1440">
            <v>938808592</v>
          </cell>
          <cell r="J1440">
            <v>271157</v>
          </cell>
          <cell r="K1440">
            <v>16269</v>
          </cell>
          <cell r="L1440">
            <v>25489</v>
          </cell>
          <cell r="M1440">
            <v>0</v>
          </cell>
          <cell r="N1440">
            <v>0</v>
          </cell>
          <cell r="O1440">
            <v>280377</v>
          </cell>
          <cell r="P1440">
            <v>280377</v>
          </cell>
        </row>
        <row r="1441">
          <cell r="G1441">
            <v>938808603</v>
          </cell>
          <cell r="J1441">
            <v>147993</v>
          </cell>
          <cell r="K1441">
            <v>0</v>
          </cell>
          <cell r="L1441">
            <v>14799</v>
          </cell>
          <cell r="M1441">
            <v>0</v>
          </cell>
          <cell r="N1441">
            <v>0</v>
          </cell>
          <cell r="O1441">
            <v>162792</v>
          </cell>
          <cell r="P1441">
            <v>162792</v>
          </cell>
        </row>
        <row r="1442">
          <cell r="G1442">
            <v>938808607</v>
          </cell>
          <cell r="J1442">
            <v>275591.08999999997</v>
          </cell>
          <cell r="K1442">
            <v>17032</v>
          </cell>
          <cell r="L1442">
            <v>25855.91</v>
          </cell>
          <cell r="M1442">
            <v>0</v>
          </cell>
          <cell r="N1442">
            <v>0</v>
          </cell>
          <cell r="O1442">
            <v>284415</v>
          </cell>
          <cell r="P1442">
            <v>284415</v>
          </cell>
        </row>
        <row r="1443">
          <cell r="G1443">
            <v>938808613</v>
          </cell>
          <cell r="J1443">
            <v>191680.87</v>
          </cell>
          <cell r="K1443">
            <v>11997</v>
          </cell>
          <cell r="L1443">
            <v>17968.13</v>
          </cell>
          <cell r="M1443">
            <v>0</v>
          </cell>
          <cell r="N1443">
            <v>0</v>
          </cell>
          <cell r="O1443">
            <v>197652</v>
          </cell>
          <cell r="P1443">
            <v>197652</v>
          </cell>
        </row>
        <row r="1444">
          <cell r="G1444">
            <v>938808683</v>
          </cell>
          <cell r="J1444">
            <v>406164</v>
          </cell>
          <cell r="K1444">
            <v>128017</v>
          </cell>
          <cell r="L1444">
            <v>27815</v>
          </cell>
          <cell r="M1444">
            <v>0</v>
          </cell>
          <cell r="N1444">
            <v>0</v>
          </cell>
          <cell r="O1444">
            <v>305962</v>
          </cell>
          <cell r="P1444">
            <v>305962</v>
          </cell>
        </row>
        <row r="1445">
          <cell r="G1445">
            <v>938808769</v>
          </cell>
          <cell r="J1445">
            <v>206573.36</v>
          </cell>
          <cell r="K1445">
            <v>12394</v>
          </cell>
          <cell r="L1445">
            <v>19417.64</v>
          </cell>
          <cell r="M1445">
            <v>0</v>
          </cell>
          <cell r="N1445">
            <v>0</v>
          </cell>
          <cell r="O1445">
            <v>213597</v>
          </cell>
          <cell r="P1445">
            <v>213597</v>
          </cell>
        </row>
        <row r="1446">
          <cell r="G1446">
            <v>938809374</v>
          </cell>
          <cell r="J1446">
            <v>44768</v>
          </cell>
          <cell r="K1446">
            <v>2686</v>
          </cell>
          <cell r="L1446">
            <v>4208</v>
          </cell>
          <cell r="M1446">
            <v>0</v>
          </cell>
          <cell r="N1446">
            <v>0</v>
          </cell>
          <cell r="O1446">
            <v>46290</v>
          </cell>
          <cell r="P1446">
            <v>46290</v>
          </cell>
        </row>
        <row r="1447">
          <cell r="G1447">
            <v>938809583</v>
          </cell>
          <cell r="J1447">
            <v>59549</v>
          </cell>
          <cell r="K1447">
            <v>0</v>
          </cell>
          <cell r="L1447">
            <v>5955</v>
          </cell>
          <cell r="M1447">
            <v>0</v>
          </cell>
          <cell r="N1447">
            <v>0</v>
          </cell>
          <cell r="O1447">
            <v>65504</v>
          </cell>
          <cell r="P1447">
            <v>65504</v>
          </cell>
        </row>
        <row r="1448">
          <cell r="G1448">
            <v>938809701</v>
          </cell>
          <cell r="J1448">
            <v>313364</v>
          </cell>
          <cell r="K1448">
            <v>19794</v>
          </cell>
          <cell r="L1448">
            <v>29357</v>
          </cell>
          <cell r="M1448">
            <v>0</v>
          </cell>
          <cell r="N1448">
            <v>0</v>
          </cell>
          <cell r="O1448">
            <v>322927</v>
          </cell>
          <cell r="P1448">
            <v>322927</v>
          </cell>
        </row>
        <row r="1449">
          <cell r="G1449">
            <v>938809749</v>
          </cell>
          <cell r="J1449">
            <v>56024</v>
          </cell>
          <cell r="K1449">
            <v>3361</v>
          </cell>
          <cell r="L1449">
            <v>5266</v>
          </cell>
          <cell r="M1449">
            <v>0</v>
          </cell>
          <cell r="N1449">
            <v>0</v>
          </cell>
          <cell r="O1449">
            <v>57929</v>
          </cell>
          <cell r="P1449">
            <v>57929</v>
          </cell>
        </row>
        <row r="1450">
          <cell r="G1450">
            <v>938809760</v>
          </cell>
          <cell r="J1450">
            <v>96124</v>
          </cell>
          <cell r="K1450">
            <v>5767</v>
          </cell>
          <cell r="L1450">
            <v>9036</v>
          </cell>
          <cell r="M1450">
            <v>0</v>
          </cell>
          <cell r="N1450">
            <v>0</v>
          </cell>
          <cell r="O1450">
            <v>99393</v>
          </cell>
          <cell r="P1450">
            <v>99393</v>
          </cell>
        </row>
        <row r="1451">
          <cell r="G1451">
            <v>938809805</v>
          </cell>
          <cell r="J1451">
            <v>223001.09</v>
          </cell>
          <cell r="K1451">
            <v>13876</v>
          </cell>
          <cell r="L1451">
            <v>20912.91</v>
          </cell>
          <cell r="M1451">
            <v>0</v>
          </cell>
          <cell r="N1451">
            <v>0</v>
          </cell>
          <cell r="O1451">
            <v>230038</v>
          </cell>
          <cell r="P1451">
            <v>230038</v>
          </cell>
        </row>
        <row r="1452">
          <cell r="G1452">
            <v>938809976</v>
          </cell>
          <cell r="J1452">
            <v>44961</v>
          </cell>
          <cell r="K1452">
            <v>0</v>
          </cell>
          <cell r="L1452">
            <v>4496</v>
          </cell>
          <cell r="M1452">
            <v>0</v>
          </cell>
          <cell r="N1452">
            <v>0</v>
          </cell>
          <cell r="O1452">
            <v>49457</v>
          </cell>
          <cell r="P1452">
            <v>49457</v>
          </cell>
        </row>
        <row r="1453">
          <cell r="G1453">
            <v>938885018</v>
          </cell>
          <cell r="J1453">
            <v>888082.1</v>
          </cell>
          <cell r="K1453">
            <v>61971</v>
          </cell>
          <cell r="L1453">
            <v>82610.899999999994</v>
          </cell>
          <cell r="M1453">
            <v>0</v>
          </cell>
          <cell r="N1453">
            <v>0</v>
          </cell>
          <cell r="O1453">
            <v>908722</v>
          </cell>
          <cell r="P1453">
            <v>908722</v>
          </cell>
        </row>
        <row r="1454">
          <cell r="G1454">
            <v>938900862</v>
          </cell>
          <cell r="J1454">
            <v>131404.18</v>
          </cell>
          <cell r="K1454">
            <v>7884</v>
          </cell>
          <cell r="L1454">
            <v>12351.82</v>
          </cell>
          <cell r="M1454">
            <v>0</v>
          </cell>
          <cell r="N1454">
            <v>0</v>
          </cell>
          <cell r="O1454">
            <v>135872</v>
          </cell>
          <cell r="P1454">
            <v>135872</v>
          </cell>
        </row>
        <row r="1455">
          <cell r="G1455">
            <v>938900932</v>
          </cell>
          <cell r="J1455">
            <v>106922.95</v>
          </cell>
          <cell r="K1455">
            <v>6415</v>
          </cell>
          <cell r="L1455">
            <v>10051.049999999999</v>
          </cell>
          <cell r="M1455">
            <v>0</v>
          </cell>
          <cell r="N1455">
            <v>0</v>
          </cell>
          <cell r="O1455">
            <v>110559</v>
          </cell>
          <cell r="P1455">
            <v>110559</v>
          </cell>
        </row>
        <row r="1456">
          <cell r="G1456">
            <v>938901244</v>
          </cell>
          <cell r="J1456">
            <v>44545</v>
          </cell>
          <cell r="K1456">
            <v>0</v>
          </cell>
          <cell r="L1456">
            <v>4455</v>
          </cell>
          <cell r="M1456">
            <v>0</v>
          </cell>
          <cell r="N1456">
            <v>0</v>
          </cell>
          <cell r="O1456">
            <v>49000</v>
          </cell>
          <cell r="P1456">
            <v>49000</v>
          </cell>
        </row>
        <row r="1457">
          <cell r="G1457">
            <v>938902553</v>
          </cell>
          <cell r="J1457">
            <v>327888.92</v>
          </cell>
          <cell r="K1457">
            <v>19673</v>
          </cell>
          <cell r="L1457">
            <v>30822.080000000002</v>
          </cell>
          <cell r="M1457">
            <v>0</v>
          </cell>
          <cell r="N1457">
            <v>0</v>
          </cell>
          <cell r="O1457">
            <v>339038</v>
          </cell>
          <cell r="P1457">
            <v>339038</v>
          </cell>
        </row>
        <row r="1458">
          <cell r="G1458">
            <v>938902701</v>
          </cell>
          <cell r="J1458">
            <v>44545</v>
          </cell>
          <cell r="K1458">
            <v>0</v>
          </cell>
          <cell r="L1458">
            <v>4455</v>
          </cell>
          <cell r="M1458">
            <v>0</v>
          </cell>
          <cell r="N1458">
            <v>0</v>
          </cell>
          <cell r="O1458">
            <v>49000</v>
          </cell>
          <cell r="P1458">
            <v>49000</v>
          </cell>
        </row>
        <row r="1459">
          <cell r="G1459">
            <v>938902731</v>
          </cell>
          <cell r="J1459">
            <v>59402</v>
          </cell>
          <cell r="K1459">
            <v>3564</v>
          </cell>
          <cell r="L1459">
            <v>5584</v>
          </cell>
          <cell r="M1459">
            <v>0</v>
          </cell>
          <cell r="N1459">
            <v>0</v>
          </cell>
          <cell r="O1459">
            <v>61422</v>
          </cell>
          <cell r="P1459">
            <v>61422</v>
          </cell>
        </row>
        <row r="1460">
          <cell r="G1460">
            <v>938902980</v>
          </cell>
          <cell r="J1460">
            <v>693061.17999999993</v>
          </cell>
          <cell r="K1460">
            <v>42576</v>
          </cell>
          <cell r="L1460">
            <v>65048.82</v>
          </cell>
          <cell r="M1460">
            <v>0</v>
          </cell>
          <cell r="N1460">
            <v>0</v>
          </cell>
          <cell r="O1460">
            <v>715534</v>
          </cell>
          <cell r="P1460">
            <v>715534</v>
          </cell>
        </row>
        <row r="1461">
          <cell r="G1461">
            <v>938905866</v>
          </cell>
          <cell r="J1461">
            <v>170970.09</v>
          </cell>
          <cell r="K1461">
            <v>10258</v>
          </cell>
          <cell r="L1461">
            <v>16070.91</v>
          </cell>
          <cell r="M1461">
            <v>0</v>
          </cell>
          <cell r="N1461">
            <v>0</v>
          </cell>
          <cell r="O1461">
            <v>176783</v>
          </cell>
          <cell r="P1461">
            <v>176783</v>
          </cell>
        </row>
        <row r="1462">
          <cell r="G1462">
            <v>938907250</v>
          </cell>
          <cell r="J1462">
            <v>266740.53999999998</v>
          </cell>
          <cell r="K1462">
            <v>16997</v>
          </cell>
          <cell r="L1462">
            <v>24974.46</v>
          </cell>
          <cell r="M1462">
            <v>0</v>
          </cell>
          <cell r="N1462">
            <v>0</v>
          </cell>
          <cell r="O1462">
            <v>274718</v>
          </cell>
          <cell r="P1462">
            <v>274718</v>
          </cell>
        </row>
        <row r="1463">
          <cell r="G1463">
            <v>938907252</v>
          </cell>
          <cell r="J1463">
            <v>237876.36</v>
          </cell>
          <cell r="K1463">
            <v>15762</v>
          </cell>
          <cell r="L1463">
            <v>22211.64</v>
          </cell>
          <cell r="M1463">
            <v>0</v>
          </cell>
          <cell r="N1463">
            <v>0</v>
          </cell>
          <cell r="O1463">
            <v>244326</v>
          </cell>
          <cell r="P1463">
            <v>244326</v>
          </cell>
        </row>
        <row r="1464">
          <cell r="G1464">
            <v>938907365</v>
          </cell>
          <cell r="J1464">
            <v>113117.82</v>
          </cell>
          <cell r="K1464">
            <v>7035</v>
          </cell>
          <cell r="L1464">
            <v>10608.18</v>
          </cell>
          <cell r="M1464">
            <v>0</v>
          </cell>
          <cell r="N1464">
            <v>0</v>
          </cell>
          <cell r="O1464">
            <v>116691</v>
          </cell>
          <cell r="P1464">
            <v>116691</v>
          </cell>
        </row>
        <row r="1465">
          <cell r="G1465">
            <v>938907580</v>
          </cell>
          <cell r="J1465">
            <v>44545</v>
          </cell>
          <cell r="K1465">
            <v>0</v>
          </cell>
          <cell r="L1465">
            <v>4455</v>
          </cell>
          <cell r="M1465">
            <v>0</v>
          </cell>
          <cell r="N1465">
            <v>0</v>
          </cell>
          <cell r="O1465">
            <v>49000</v>
          </cell>
          <cell r="P1465">
            <v>49000</v>
          </cell>
        </row>
        <row r="1466">
          <cell r="G1466">
            <v>938907582</v>
          </cell>
          <cell r="J1466">
            <v>273364</v>
          </cell>
          <cell r="K1466">
            <v>16898</v>
          </cell>
          <cell r="L1466">
            <v>25647</v>
          </cell>
          <cell r="M1466">
            <v>0</v>
          </cell>
          <cell r="N1466">
            <v>0</v>
          </cell>
          <cell r="O1466">
            <v>282113</v>
          </cell>
          <cell r="P1466">
            <v>282113</v>
          </cell>
        </row>
        <row r="1467">
          <cell r="G1467">
            <v>938907583</v>
          </cell>
          <cell r="J1467">
            <v>130945.54000000001</v>
          </cell>
          <cell r="K1467">
            <v>7857</v>
          </cell>
          <cell r="L1467">
            <v>12308.46</v>
          </cell>
          <cell r="M1467">
            <v>0</v>
          </cell>
          <cell r="N1467">
            <v>0</v>
          </cell>
          <cell r="O1467">
            <v>135397</v>
          </cell>
          <cell r="P1467">
            <v>135397</v>
          </cell>
        </row>
        <row r="1468">
          <cell r="G1468">
            <v>938907586</v>
          </cell>
          <cell r="J1468">
            <v>62439.82</v>
          </cell>
          <cell r="K1468">
            <v>3746</v>
          </cell>
          <cell r="L1468">
            <v>5869.18</v>
          </cell>
          <cell r="M1468">
            <v>0</v>
          </cell>
          <cell r="N1468">
            <v>0</v>
          </cell>
          <cell r="O1468">
            <v>64563</v>
          </cell>
          <cell r="P1468">
            <v>64563</v>
          </cell>
        </row>
        <row r="1469">
          <cell r="G1469">
            <v>938907610</v>
          </cell>
          <cell r="J1469">
            <v>120802.82</v>
          </cell>
          <cell r="K1469">
            <v>7248</v>
          </cell>
          <cell r="L1469">
            <v>11355.18</v>
          </cell>
          <cell r="M1469">
            <v>0</v>
          </cell>
          <cell r="N1469">
            <v>0</v>
          </cell>
          <cell r="O1469">
            <v>124910</v>
          </cell>
          <cell r="P1469">
            <v>124910</v>
          </cell>
        </row>
        <row r="1470">
          <cell r="G1470">
            <v>938909640</v>
          </cell>
          <cell r="J1470">
            <v>60545.82</v>
          </cell>
          <cell r="K1470">
            <v>0</v>
          </cell>
          <cell r="L1470">
            <v>6054.18</v>
          </cell>
          <cell r="M1470">
            <v>0</v>
          </cell>
          <cell r="N1470">
            <v>0</v>
          </cell>
          <cell r="O1470">
            <v>66600</v>
          </cell>
          <cell r="P1470">
            <v>66600</v>
          </cell>
        </row>
        <row r="1471">
          <cell r="G1471">
            <v>938987704</v>
          </cell>
          <cell r="J1471">
            <v>125242</v>
          </cell>
          <cell r="K1471">
            <v>7515</v>
          </cell>
          <cell r="L1471">
            <v>11773</v>
          </cell>
          <cell r="M1471">
            <v>0</v>
          </cell>
          <cell r="N1471">
            <v>0</v>
          </cell>
          <cell r="O1471">
            <v>129500</v>
          </cell>
          <cell r="P1471">
            <v>129500</v>
          </cell>
        </row>
        <row r="1472">
          <cell r="G1472">
            <v>938994314</v>
          </cell>
          <cell r="J1472">
            <v>169607</v>
          </cell>
          <cell r="K1472">
            <v>10176</v>
          </cell>
          <cell r="L1472">
            <v>15943</v>
          </cell>
          <cell r="M1472">
            <v>0</v>
          </cell>
          <cell r="N1472">
            <v>0</v>
          </cell>
          <cell r="O1472">
            <v>175374</v>
          </cell>
          <cell r="P1472">
            <v>175374</v>
          </cell>
        </row>
        <row r="1473">
          <cell r="G1473">
            <v>938994350</v>
          </cell>
          <cell r="J1473">
            <v>45792</v>
          </cell>
          <cell r="K1473">
            <v>2748</v>
          </cell>
          <cell r="L1473">
            <v>4304</v>
          </cell>
          <cell r="M1473">
            <v>0</v>
          </cell>
          <cell r="N1473">
            <v>0</v>
          </cell>
          <cell r="O1473">
            <v>47348</v>
          </cell>
          <cell r="P1473">
            <v>47348</v>
          </cell>
        </row>
        <row r="1474">
          <cell r="G1474">
            <v>938994540</v>
          </cell>
          <cell r="J1474">
            <v>72023.820000000007</v>
          </cell>
          <cell r="K1474">
            <v>4570</v>
          </cell>
          <cell r="L1474">
            <v>6745.18</v>
          </cell>
          <cell r="M1474">
            <v>0</v>
          </cell>
          <cell r="N1474">
            <v>0</v>
          </cell>
          <cell r="O1474">
            <v>74199</v>
          </cell>
          <cell r="P1474">
            <v>74199</v>
          </cell>
        </row>
        <row r="1475">
          <cell r="G1475">
            <v>938995075</v>
          </cell>
          <cell r="J1475">
            <v>70344</v>
          </cell>
          <cell r="K1475">
            <v>0</v>
          </cell>
          <cell r="L1475">
            <v>7034</v>
          </cell>
          <cell r="M1475">
            <v>0</v>
          </cell>
          <cell r="N1475">
            <v>0</v>
          </cell>
          <cell r="O1475">
            <v>77378</v>
          </cell>
          <cell r="P1475">
            <v>77378</v>
          </cell>
        </row>
        <row r="1476">
          <cell r="G1476">
            <v>938996457</v>
          </cell>
          <cell r="J1476">
            <v>108181.36</v>
          </cell>
          <cell r="K1476">
            <v>6491</v>
          </cell>
          <cell r="L1476">
            <v>10168.64</v>
          </cell>
          <cell r="M1476">
            <v>0</v>
          </cell>
          <cell r="N1476">
            <v>0</v>
          </cell>
          <cell r="O1476">
            <v>111859</v>
          </cell>
          <cell r="P1476">
            <v>111859</v>
          </cell>
        </row>
        <row r="1477">
          <cell r="G1477">
            <v>938997823</v>
          </cell>
          <cell r="J1477">
            <v>44545</v>
          </cell>
          <cell r="K1477">
            <v>0</v>
          </cell>
          <cell r="L1477">
            <v>4455</v>
          </cell>
          <cell r="M1477">
            <v>0</v>
          </cell>
          <cell r="N1477">
            <v>0</v>
          </cell>
          <cell r="O1477">
            <v>49000</v>
          </cell>
          <cell r="P1477">
            <v>49000</v>
          </cell>
        </row>
        <row r="1478">
          <cell r="G1478">
            <v>933805276</v>
          </cell>
          <cell r="J1478">
            <v>411314.09</v>
          </cell>
          <cell r="K1478">
            <v>24679</v>
          </cell>
          <cell r="L1478">
            <v>38663.910000000003</v>
          </cell>
          <cell r="M1478">
            <v>0</v>
          </cell>
          <cell r="N1478">
            <v>0</v>
          </cell>
          <cell r="O1478">
            <v>425299</v>
          </cell>
          <cell r="P1478">
            <v>425299</v>
          </cell>
        </row>
        <row r="1479">
          <cell r="G1479">
            <v>933805346</v>
          </cell>
          <cell r="J1479">
            <v>44545</v>
          </cell>
          <cell r="K1479">
            <v>0</v>
          </cell>
          <cell r="L1479">
            <v>4455</v>
          </cell>
          <cell r="M1479">
            <v>0</v>
          </cell>
          <cell r="N1479">
            <v>0</v>
          </cell>
          <cell r="O1479">
            <v>49000</v>
          </cell>
          <cell r="P1479">
            <v>49000</v>
          </cell>
        </row>
        <row r="1480">
          <cell r="G1480">
            <v>933805606</v>
          </cell>
          <cell r="J1480">
            <v>425162.98000000004</v>
          </cell>
          <cell r="K1480">
            <v>29480</v>
          </cell>
          <cell r="L1480">
            <v>39568.019999999997</v>
          </cell>
          <cell r="M1480">
            <v>0</v>
          </cell>
          <cell r="N1480">
            <v>0</v>
          </cell>
          <cell r="O1480">
            <v>435251</v>
          </cell>
          <cell r="P1480">
            <v>435251</v>
          </cell>
        </row>
        <row r="1481">
          <cell r="G1481">
            <v>933805649</v>
          </cell>
          <cell r="J1481">
            <v>548494.39</v>
          </cell>
          <cell r="K1481">
            <v>466882.45</v>
          </cell>
          <cell r="L1481">
            <v>8161.06</v>
          </cell>
          <cell r="M1481">
            <v>0</v>
          </cell>
          <cell r="N1481">
            <v>0</v>
          </cell>
          <cell r="O1481">
            <v>89773</v>
          </cell>
          <cell r="P1481">
            <v>89773</v>
          </cell>
        </row>
        <row r="1482">
          <cell r="G1482">
            <v>938805002</v>
          </cell>
          <cell r="J1482">
            <v>44545</v>
          </cell>
          <cell r="K1482">
            <v>0</v>
          </cell>
          <cell r="L1482">
            <v>4455</v>
          </cell>
          <cell r="M1482">
            <v>0</v>
          </cell>
          <cell r="N1482">
            <v>0</v>
          </cell>
          <cell r="O1482">
            <v>49000</v>
          </cell>
          <cell r="P1482">
            <v>49000</v>
          </cell>
        </row>
        <row r="1483">
          <cell r="G1483">
            <v>938805076</v>
          </cell>
          <cell r="J1483">
            <v>287355.71999999997</v>
          </cell>
          <cell r="K1483">
            <v>17241</v>
          </cell>
          <cell r="L1483">
            <v>27011.279999999999</v>
          </cell>
          <cell r="M1483">
            <v>0</v>
          </cell>
          <cell r="N1483">
            <v>0</v>
          </cell>
          <cell r="O1483">
            <v>297126</v>
          </cell>
          <cell r="P1483">
            <v>297126</v>
          </cell>
        </row>
        <row r="1484">
          <cell r="G1484">
            <v>938805524</v>
          </cell>
          <cell r="J1484">
            <v>414434.03</v>
          </cell>
          <cell r="K1484">
            <v>37026</v>
          </cell>
          <cell r="L1484">
            <v>37740.97</v>
          </cell>
          <cell r="M1484">
            <v>0</v>
          </cell>
          <cell r="N1484">
            <v>0</v>
          </cell>
          <cell r="O1484">
            <v>415149</v>
          </cell>
          <cell r="P1484">
            <v>415149</v>
          </cell>
        </row>
        <row r="1485">
          <cell r="G1485">
            <v>938805831</v>
          </cell>
          <cell r="J1485">
            <v>383123.08999999997</v>
          </cell>
          <cell r="K1485">
            <v>53230.09</v>
          </cell>
          <cell r="L1485">
            <v>32989</v>
          </cell>
          <cell r="M1485">
            <v>0</v>
          </cell>
          <cell r="N1485">
            <v>0</v>
          </cell>
          <cell r="O1485">
            <v>362882</v>
          </cell>
          <cell r="P1485">
            <v>362882</v>
          </cell>
        </row>
        <row r="1486">
          <cell r="G1486">
            <v>938805834</v>
          </cell>
          <cell r="J1486">
            <v>596801.63</v>
          </cell>
          <cell r="K1486">
            <v>37049</v>
          </cell>
          <cell r="L1486">
            <v>55975.37</v>
          </cell>
          <cell r="M1486">
            <v>0</v>
          </cell>
          <cell r="N1486">
            <v>0</v>
          </cell>
          <cell r="O1486">
            <v>615728</v>
          </cell>
          <cell r="P1486">
            <v>615728</v>
          </cell>
        </row>
        <row r="1487">
          <cell r="G1487">
            <v>938805867</v>
          </cell>
          <cell r="J1487">
            <v>243315</v>
          </cell>
          <cell r="K1487">
            <v>15343</v>
          </cell>
          <cell r="L1487">
            <v>22797</v>
          </cell>
          <cell r="M1487">
            <v>0</v>
          </cell>
          <cell r="N1487">
            <v>0</v>
          </cell>
          <cell r="O1487">
            <v>250769</v>
          </cell>
          <cell r="P1487">
            <v>250769</v>
          </cell>
        </row>
        <row r="1488">
          <cell r="G1488">
            <v>938805921</v>
          </cell>
          <cell r="J1488">
            <v>368583.09</v>
          </cell>
          <cell r="K1488">
            <v>25837</v>
          </cell>
          <cell r="L1488">
            <v>34274.910000000003</v>
          </cell>
          <cell r="M1488">
            <v>0</v>
          </cell>
          <cell r="N1488">
            <v>0</v>
          </cell>
          <cell r="O1488">
            <v>377021</v>
          </cell>
          <cell r="P1488">
            <v>377021</v>
          </cell>
        </row>
        <row r="1489">
          <cell r="G1489">
            <v>938807351</v>
          </cell>
          <cell r="J1489">
            <v>720567.28</v>
          </cell>
          <cell r="K1489">
            <v>477455.45</v>
          </cell>
          <cell r="L1489">
            <v>24311.17</v>
          </cell>
          <cell r="M1489">
            <v>0</v>
          </cell>
          <cell r="N1489">
            <v>0</v>
          </cell>
          <cell r="O1489">
            <v>267423</v>
          </cell>
          <cell r="P1489">
            <v>267423</v>
          </cell>
        </row>
        <row r="1490">
          <cell r="G1490">
            <v>938807382</v>
          </cell>
          <cell r="J1490">
            <v>44545</v>
          </cell>
          <cell r="K1490">
            <v>0</v>
          </cell>
          <cell r="L1490">
            <v>4455</v>
          </cell>
          <cell r="M1490">
            <v>0</v>
          </cell>
          <cell r="N1490">
            <v>0</v>
          </cell>
          <cell r="O1490">
            <v>49000</v>
          </cell>
          <cell r="P1490">
            <v>49000</v>
          </cell>
        </row>
        <row r="1491">
          <cell r="G1491">
            <v>938807431</v>
          </cell>
          <cell r="J1491">
            <v>384244.64</v>
          </cell>
          <cell r="K1491">
            <v>89472.639999999999</v>
          </cell>
          <cell r="L1491">
            <v>29477</v>
          </cell>
          <cell r="M1491">
            <v>0</v>
          </cell>
          <cell r="N1491">
            <v>0</v>
          </cell>
          <cell r="O1491">
            <v>324249</v>
          </cell>
          <cell r="P1491">
            <v>324249</v>
          </cell>
        </row>
        <row r="1492">
          <cell r="G1492">
            <v>938807542</v>
          </cell>
          <cell r="J1492">
            <v>170747.72</v>
          </cell>
          <cell r="K1492">
            <v>10245</v>
          </cell>
          <cell r="L1492">
            <v>16050.28</v>
          </cell>
          <cell r="M1492">
            <v>0</v>
          </cell>
          <cell r="N1492">
            <v>0</v>
          </cell>
          <cell r="O1492">
            <v>176553</v>
          </cell>
          <cell r="P1492">
            <v>176553</v>
          </cell>
        </row>
        <row r="1493">
          <cell r="G1493">
            <v>938807546</v>
          </cell>
          <cell r="J1493">
            <v>444318</v>
          </cell>
          <cell r="K1493">
            <v>90370.18</v>
          </cell>
          <cell r="L1493">
            <v>35395.18</v>
          </cell>
          <cell r="M1493">
            <v>0</v>
          </cell>
          <cell r="N1493">
            <v>0</v>
          </cell>
          <cell r="O1493">
            <v>389343</v>
          </cell>
          <cell r="P1493">
            <v>389343</v>
          </cell>
        </row>
        <row r="1494">
          <cell r="G1494">
            <v>938807562</v>
          </cell>
          <cell r="J1494">
            <v>44545</v>
          </cell>
          <cell r="K1494">
            <v>0</v>
          </cell>
          <cell r="L1494">
            <v>4455</v>
          </cell>
          <cell r="M1494">
            <v>0</v>
          </cell>
          <cell r="N1494">
            <v>0</v>
          </cell>
          <cell r="O1494">
            <v>49000</v>
          </cell>
          <cell r="P1494">
            <v>49000</v>
          </cell>
        </row>
        <row r="1495">
          <cell r="G1495">
            <v>938807564</v>
          </cell>
          <cell r="J1495">
            <v>771937.21000000008</v>
          </cell>
          <cell r="K1495">
            <v>53265</v>
          </cell>
          <cell r="L1495">
            <v>71866.789999999994</v>
          </cell>
          <cell r="M1495">
            <v>0</v>
          </cell>
          <cell r="N1495">
            <v>0</v>
          </cell>
          <cell r="O1495">
            <v>790539</v>
          </cell>
          <cell r="P1495">
            <v>790539</v>
          </cell>
        </row>
        <row r="1496">
          <cell r="G1496">
            <v>938807619</v>
          </cell>
          <cell r="J1496">
            <v>44545</v>
          </cell>
          <cell r="K1496">
            <v>0</v>
          </cell>
          <cell r="L1496">
            <v>4455</v>
          </cell>
          <cell r="M1496">
            <v>0</v>
          </cell>
          <cell r="N1496">
            <v>0</v>
          </cell>
          <cell r="O1496">
            <v>49000</v>
          </cell>
          <cell r="P1496">
            <v>49000</v>
          </cell>
        </row>
        <row r="1497">
          <cell r="G1497">
            <v>938807620</v>
          </cell>
          <cell r="J1497">
            <v>523816.91000000003</v>
          </cell>
          <cell r="K1497">
            <v>33662</v>
          </cell>
          <cell r="L1497">
            <v>49015.09</v>
          </cell>
          <cell r="M1497">
            <v>0</v>
          </cell>
          <cell r="N1497">
            <v>0</v>
          </cell>
          <cell r="O1497">
            <v>539170</v>
          </cell>
          <cell r="P1497">
            <v>539170</v>
          </cell>
        </row>
        <row r="1498">
          <cell r="G1498">
            <v>938807621</v>
          </cell>
          <cell r="J1498">
            <v>560849.09</v>
          </cell>
          <cell r="K1498">
            <v>35140</v>
          </cell>
          <cell r="L1498">
            <v>52570.91</v>
          </cell>
          <cell r="M1498">
            <v>0</v>
          </cell>
          <cell r="N1498">
            <v>0</v>
          </cell>
          <cell r="O1498">
            <v>578280</v>
          </cell>
          <cell r="P1498">
            <v>578280</v>
          </cell>
        </row>
        <row r="1499">
          <cell r="G1499">
            <v>938807623</v>
          </cell>
          <cell r="J1499">
            <v>47202</v>
          </cell>
          <cell r="K1499">
            <v>2832</v>
          </cell>
          <cell r="L1499">
            <v>4437</v>
          </cell>
          <cell r="M1499">
            <v>0</v>
          </cell>
          <cell r="N1499">
            <v>0</v>
          </cell>
          <cell r="O1499">
            <v>48807</v>
          </cell>
          <cell r="P1499">
            <v>48807</v>
          </cell>
        </row>
        <row r="1500">
          <cell r="G1500">
            <v>938807624</v>
          </cell>
          <cell r="J1500">
            <v>637564.66999999993</v>
          </cell>
          <cell r="K1500">
            <v>38750</v>
          </cell>
          <cell r="L1500">
            <v>59881.33</v>
          </cell>
          <cell r="M1500">
            <v>0</v>
          </cell>
          <cell r="N1500">
            <v>0</v>
          </cell>
          <cell r="O1500">
            <v>658696</v>
          </cell>
          <cell r="P1500">
            <v>658696</v>
          </cell>
        </row>
        <row r="1501">
          <cell r="G1501">
            <v>938807912</v>
          </cell>
          <cell r="J1501">
            <v>71727</v>
          </cell>
          <cell r="K1501">
            <v>4304</v>
          </cell>
          <cell r="L1501">
            <v>6742</v>
          </cell>
          <cell r="M1501">
            <v>0</v>
          </cell>
          <cell r="N1501">
            <v>0</v>
          </cell>
          <cell r="O1501">
            <v>74165</v>
          </cell>
          <cell r="P1501">
            <v>74165</v>
          </cell>
        </row>
        <row r="1502">
          <cell r="G1502">
            <v>938808204</v>
          </cell>
          <cell r="J1502">
            <v>91757</v>
          </cell>
          <cell r="K1502">
            <v>5505</v>
          </cell>
          <cell r="L1502">
            <v>8625</v>
          </cell>
          <cell r="M1502">
            <v>0</v>
          </cell>
          <cell r="N1502">
            <v>0</v>
          </cell>
          <cell r="O1502">
            <v>94877</v>
          </cell>
          <cell r="P1502">
            <v>94877</v>
          </cell>
        </row>
        <row r="1503">
          <cell r="G1503">
            <v>938808314</v>
          </cell>
          <cell r="J1503">
            <v>53635.92</v>
          </cell>
          <cell r="K1503">
            <v>3218</v>
          </cell>
          <cell r="L1503">
            <v>5042.08</v>
          </cell>
          <cell r="M1503">
            <v>0</v>
          </cell>
          <cell r="N1503">
            <v>0</v>
          </cell>
          <cell r="O1503">
            <v>55460</v>
          </cell>
          <cell r="P1503">
            <v>55460</v>
          </cell>
        </row>
        <row r="1504">
          <cell r="G1504">
            <v>938808315</v>
          </cell>
          <cell r="J1504">
            <v>222664.82</v>
          </cell>
          <cell r="K1504">
            <v>19564</v>
          </cell>
          <cell r="L1504">
            <v>20310.18</v>
          </cell>
          <cell r="M1504">
            <v>0</v>
          </cell>
          <cell r="N1504">
            <v>0</v>
          </cell>
          <cell r="O1504">
            <v>223411</v>
          </cell>
          <cell r="P1504">
            <v>223411</v>
          </cell>
        </row>
        <row r="1505">
          <cell r="G1505">
            <v>938808325</v>
          </cell>
          <cell r="J1505">
            <v>399719</v>
          </cell>
          <cell r="K1505">
            <v>25224</v>
          </cell>
          <cell r="L1505">
            <v>37450</v>
          </cell>
          <cell r="M1505">
            <v>0</v>
          </cell>
          <cell r="N1505">
            <v>0</v>
          </cell>
          <cell r="O1505">
            <v>411945</v>
          </cell>
          <cell r="P1505">
            <v>411945</v>
          </cell>
        </row>
        <row r="1506">
          <cell r="G1506">
            <v>938808327</v>
          </cell>
          <cell r="J1506">
            <v>80695</v>
          </cell>
          <cell r="K1506">
            <v>6083</v>
          </cell>
          <cell r="L1506">
            <v>7461</v>
          </cell>
          <cell r="M1506">
            <v>0</v>
          </cell>
          <cell r="N1506">
            <v>0</v>
          </cell>
          <cell r="O1506">
            <v>82073</v>
          </cell>
          <cell r="P1506">
            <v>82073</v>
          </cell>
        </row>
        <row r="1507">
          <cell r="G1507">
            <v>938808329</v>
          </cell>
          <cell r="J1507">
            <v>242109</v>
          </cell>
          <cell r="K1507">
            <v>0</v>
          </cell>
          <cell r="L1507">
            <v>24211</v>
          </cell>
          <cell r="M1507">
            <v>0</v>
          </cell>
          <cell r="N1507">
            <v>0</v>
          </cell>
          <cell r="O1507">
            <v>266320</v>
          </cell>
          <cell r="P1507">
            <v>266320</v>
          </cell>
        </row>
        <row r="1508">
          <cell r="G1508">
            <v>938808441</v>
          </cell>
          <cell r="J1508">
            <v>315290.36</v>
          </cell>
          <cell r="K1508">
            <v>18917</v>
          </cell>
          <cell r="L1508">
            <v>29637.64</v>
          </cell>
          <cell r="M1508">
            <v>0</v>
          </cell>
          <cell r="N1508">
            <v>0</v>
          </cell>
          <cell r="O1508">
            <v>326011</v>
          </cell>
          <cell r="P1508">
            <v>326011</v>
          </cell>
        </row>
        <row r="1509">
          <cell r="G1509">
            <v>938808534</v>
          </cell>
          <cell r="J1509">
            <v>141211.18</v>
          </cell>
          <cell r="K1509">
            <v>8473</v>
          </cell>
          <cell r="L1509">
            <v>13273.82</v>
          </cell>
          <cell r="M1509">
            <v>0</v>
          </cell>
          <cell r="N1509">
            <v>0</v>
          </cell>
          <cell r="O1509">
            <v>146012</v>
          </cell>
          <cell r="P1509">
            <v>146012</v>
          </cell>
        </row>
        <row r="1510">
          <cell r="G1510">
            <v>938808596</v>
          </cell>
          <cell r="J1510">
            <v>629026.4</v>
          </cell>
          <cell r="K1510">
            <v>466503.45</v>
          </cell>
          <cell r="L1510">
            <v>16252.05</v>
          </cell>
          <cell r="M1510">
            <v>0</v>
          </cell>
          <cell r="N1510">
            <v>0</v>
          </cell>
          <cell r="O1510">
            <v>178775</v>
          </cell>
          <cell r="P1510">
            <v>178775</v>
          </cell>
        </row>
        <row r="1511">
          <cell r="G1511">
            <v>938808759</v>
          </cell>
          <cell r="J1511">
            <v>1999816.5299999998</v>
          </cell>
          <cell r="K1511">
            <v>564632.44999999995</v>
          </cell>
          <cell r="L1511">
            <v>143517.92000000001</v>
          </cell>
          <cell r="M1511">
            <v>0</v>
          </cell>
          <cell r="N1511">
            <v>0</v>
          </cell>
          <cell r="O1511">
            <v>1578702</v>
          </cell>
          <cell r="P1511">
            <v>1578702</v>
          </cell>
        </row>
        <row r="1512">
          <cell r="G1512">
            <v>938808762</v>
          </cell>
          <cell r="J1512">
            <v>568397.81000000006</v>
          </cell>
          <cell r="K1512">
            <v>0</v>
          </cell>
          <cell r="L1512">
            <v>56840.19</v>
          </cell>
          <cell r="M1512">
            <v>0</v>
          </cell>
          <cell r="N1512">
            <v>0</v>
          </cell>
          <cell r="O1512">
            <v>625238</v>
          </cell>
          <cell r="P1512">
            <v>625238</v>
          </cell>
        </row>
        <row r="1513">
          <cell r="G1513">
            <v>938808956</v>
          </cell>
          <cell r="J1513">
            <v>337955.91000000003</v>
          </cell>
          <cell r="K1513">
            <v>22263</v>
          </cell>
          <cell r="L1513">
            <v>31569.09</v>
          </cell>
          <cell r="M1513">
            <v>0</v>
          </cell>
          <cell r="N1513">
            <v>0</v>
          </cell>
          <cell r="O1513">
            <v>347262</v>
          </cell>
          <cell r="P1513">
            <v>347262</v>
          </cell>
        </row>
        <row r="1514">
          <cell r="G1514">
            <v>938808972</v>
          </cell>
          <cell r="J1514">
            <v>51243</v>
          </cell>
          <cell r="K1514">
            <v>3075</v>
          </cell>
          <cell r="L1514">
            <v>4817</v>
          </cell>
          <cell r="M1514">
            <v>0</v>
          </cell>
          <cell r="N1514">
            <v>0</v>
          </cell>
          <cell r="O1514">
            <v>52985</v>
          </cell>
          <cell r="P1514">
            <v>52985</v>
          </cell>
        </row>
        <row r="1515">
          <cell r="G1515">
            <v>938809172</v>
          </cell>
          <cell r="J1515">
            <v>823057</v>
          </cell>
          <cell r="K1515">
            <v>143850</v>
          </cell>
          <cell r="L1515">
            <v>67921</v>
          </cell>
          <cell r="M1515">
            <v>0</v>
          </cell>
          <cell r="N1515">
            <v>0</v>
          </cell>
          <cell r="O1515">
            <v>747128</v>
          </cell>
          <cell r="P1515">
            <v>747128</v>
          </cell>
        </row>
        <row r="1516">
          <cell r="G1516">
            <v>938809405</v>
          </cell>
          <cell r="J1516">
            <v>389327.9</v>
          </cell>
          <cell r="K1516">
            <v>139872.9</v>
          </cell>
          <cell r="L1516">
            <v>24946</v>
          </cell>
          <cell r="M1516">
            <v>0</v>
          </cell>
          <cell r="N1516">
            <v>0</v>
          </cell>
          <cell r="O1516">
            <v>274401</v>
          </cell>
          <cell r="P1516">
            <v>274401</v>
          </cell>
        </row>
        <row r="1517">
          <cell r="G1517">
            <v>938809482</v>
          </cell>
          <cell r="J1517">
            <v>44545</v>
          </cell>
          <cell r="K1517">
            <v>0</v>
          </cell>
          <cell r="L1517">
            <v>4455</v>
          </cell>
          <cell r="M1517">
            <v>0</v>
          </cell>
          <cell r="N1517">
            <v>0</v>
          </cell>
          <cell r="O1517">
            <v>49000</v>
          </cell>
          <cell r="P1517">
            <v>49000</v>
          </cell>
        </row>
        <row r="1518">
          <cell r="G1518">
            <v>938809535</v>
          </cell>
          <cell r="J1518">
            <v>447341.73</v>
          </cell>
          <cell r="K1518">
            <v>447341.73</v>
          </cell>
          <cell r="L1518">
            <v>0</v>
          </cell>
          <cell r="M1518">
            <v>0</v>
          </cell>
          <cell r="N1518">
            <v>0</v>
          </cell>
          <cell r="O1518">
            <v>0</v>
          </cell>
          <cell r="P1518">
            <v>0</v>
          </cell>
        </row>
        <row r="1519">
          <cell r="G1519">
            <v>938809635</v>
          </cell>
          <cell r="J1519">
            <v>461047.48</v>
          </cell>
          <cell r="K1519">
            <v>29648</v>
          </cell>
          <cell r="L1519">
            <v>43139.519999999997</v>
          </cell>
          <cell r="M1519">
            <v>0</v>
          </cell>
          <cell r="N1519">
            <v>0</v>
          </cell>
          <cell r="O1519">
            <v>474539</v>
          </cell>
          <cell r="P1519">
            <v>474539</v>
          </cell>
        </row>
        <row r="1520">
          <cell r="G1520">
            <v>938809751</v>
          </cell>
          <cell r="J1520">
            <v>302119.90000000002</v>
          </cell>
          <cell r="K1520">
            <v>142629.9</v>
          </cell>
          <cell r="L1520">
            <v>15949</v>
          </cell>
          <cell r="M1520">
            <v>0</v>
          </cell>
          <cell r="N1520">
            <v>0</v>
          </cell>
          <cell r="O1520">
            <v>175439</v>
          </cell>
          <cell r="P1520">
            <v>175439</v>
          </cell>
        </row>
        <row r="1521">
          <cell r="G1521">
            <v>938809924</v>
          </cell>
          <cell r="J1521">
            <v>44545</v>
          </cell>
          <cell r="K1521">
            <v>0</v>
          </cell>
          <cell r="L1521">
            <v>4455</v>
          </cell>
          <cell r="M1521">
            <v>0</v>
          </cell>
          <cell r="N1521">
            <v>0</v>
          </cell>
          <cell r="O1521">
            <v>49000</v>
          </cell>
          <cell r="P1521">
            <v>49000</v>
          </cell>
        </row>
        <row r="1522">
          <cell r="G1522">
            <v>938900315</v>
          </cell>
          <cell r="J1522">
            <v>137071</v>
          </cell>
          <cell r="K1522">
            <v>8721</v>
          </cell>
          <cell r="L1522">
            <v>12835</v>
          </cell>
          <cell r="M1522">
            <v>0</v>
          </cell>
          <cell r="N1522">
            <v>0</v>
          </cell>
          <cell r="O1522">
            <v>141185</v>
          </cell>
          <cell r="P1522">
            <v>141185</v>
          </cell>
        </row>
        <row r="1523">
          <cell r="G1523">
            <v>938900317</v>
          </cell>
          <cell r="J1523">
            <v>355954</v>
          </cell>
          <cell r="K1523">
            <v>21357</v>
          </cell>
          <cell r="L1523">
            <v>33460</v>
          </cell>
          <cell r="M1523">
            <v>0</v>
          </cell>
          <cell r="N1523">
            <v>0</v>
          </cell>
          <cell r="O1523">
            <v>368057</v>
          </cell>
          <cell r="P1523">
            <v>368057</v>
          </cell>
        </row>
        <row r="1524">
          <cell r="G1524">
            <v>938900318</v>
          </cell>
          <cell r="J1524">
            <v>44545</v>
          </cell>
          <cell r="K1524">
            <v>0</v>
          </cell>
          <cell r="L1524">
            <v>4455</v>
          </cell>
          <cell r="M1524">
            <v>0</v>
          </cell>
          <cell r="N1524">
            <v>0</v>
          </cell>
          <cell r="O1524">
            <v>49000</v>
          </cell>
          <cell r="P1524">
            <v>49000</v>
          </cell>
        </row>
        <row r="1525">
          <cell r="G1525">
            <v>938900413</v>
          </cell>
          <cell r="J1525">
            <v>518018</v>
          </cell>
          <cell r="K1525">
            <v>31081</v>
          </cell>
          <cell r="L1525">
            <v>48694</v>
          </cell>
          <cell r="M1525">
            <v>0</v>
          </cell>
          <cell r="N1525">
            <v>0</v>
          </cell>
          <cell r="O1525">
            <v>535631</v>
          </cell>
          <cell r="P1525">
            <v>535631</v>
          </cell>
        </row>
        <row r="1526">
          <cell r="G1526">
            <v>938900417</v>
          </cell>
          <cell r="J1526">
            <v>338860.87</v>
          </cell>
          <cell r="K1526">
            <v>22565</v>
          </cell>
          <cell r="L1526">
            <v>31629.13</v>
          </cell>
          <cell r="M1526">
            <v>0</v>
          </cell>
          <cell r="N1526">
            <v>0</v>
          </cell>
          <cell r="O1526">
            <v>347925</v>
          </cell>
          <cell r="P1526">
            <v>347925</v>
          </cell>
        </row>
        <row r="1527">
          <cell r="G1527">
            <v>938900418</v>
          </cell>
          <cell r="J1527">
            <v>44545</v>
          </cell>
          <cell r="K1527">
            <v>0</v>
          </cell>
          <cell r="L1527">
            <v>4455</v>
          </cell>
          <cell r="M1527">
            <v>0</v>
          </cell>
          <cell r="N1527">
            <v>0</v>
          </cell>
          <cell r="O1527">
            <v>49000</v>
          </cell>
          <cell r="P1527">
            <v>49000</v>
          </cell>
        </row>
        <row r="1528">
          <cell r="G1528">
            <v>938901324</v>
          </cell>
          <cell r="J1528">
            <v>333165</v>
          </cell>
          <cell r="K1528">
            <v>20734</v>
          </cell>
          <cell r="L1528">
            <v>31243</v>
          </cell>
          <cell r="M1528">
            <v>0</v>
          </cell>
          <cell r="N1528">
            <v>0</v>
          </cell>
          <cell r="O1528">
            <v>343674</v>
          </cell>
          <cell r="P1528">
            <v>343674</v>
          </cell>
        </row>
        <row r="1529">
          <cell r="G1529">
            <v>938901326</v>
          </cell>
          <cell r="J1529">
            <v>44545</v>
          </cell>
          <cell r="K1529">
            <v>0</v>
          </cell>
          <cell r="L1529">
            <v>4455</v>
          </cell>
          <cell r="M1529">
            <v>0</v>
          </cell>
          <cell r="N1529">
            <v>0</v>
          </cell>
          <cell r="O1529">
            <v>49000</v>
          </cell>
          <cell r="P1529">
            <v>49000</v>
          </cell>
        </row>
        <row r="1530">
          <cell r="G1530">
            <v>938901641</v>
          </cell>
          <cell r="J1530">
            <v>290344.90000000002</v>
          </cell>
          <cell r="K1530">
            <v>18661</v>
          </cell>
          <cell r="L1530">
            <v>27168.1</v>
          </cell>
          <cell r="M1530">
            <v>0</v>
          </cell>
          <cell r="N1530">
            <v>0</v>
          </cell>
          <cell r="O1530">
            <v>298852</v>
          </cell>
          <cell r="P1530">
            <v>298852</v>
          </cell>
        </row>
        <row r="1531">
          <cell r="G1531">
            <v>938901743</v>
          </cell>
          <cell r="J1531">
            <v>326143.18</v>
          </cell>
          <cell r="K1531">
            <v>20561</v>
          </cell>
          <cell r="L1531">
            <v>30557.82</v>
          </cell>
          <cell r="M1531">
            <v>0</v>
          </cell>
          <cell r="N1531">
            <v>0</v>
          </cell>
          <cell r="O1531">
            <v>336140</v>
          </cell>
          <cell r="P1531">
            <v>336140</v>
          </cell>
        </row>
        <row r="1532">
          <cell r="G1532">
            <v>938901766</v>
          </cell>
          <cell r="J1532">
            <v>415571.99</v>
          </cell>
          <cell r="K1532">
            <v>25182</v>
          </cell>
          <cell r="L1532">
            <v>39039.01</v>
          </cell>
          <cell r="M1532">
            <v>0</v>
          </cell>
          <cell r="N1532">
            <v>0</v>
          </cell>
          <cell r="O1532">
            <v>429429</v>
          </cell>
          <cell r="P1532">
            <v>429429</v>
          </cell>
        </row>
        <row r="1533">
          <cell r="G1533">
            <v>938901791</v>
          </cell>
          <cell r="J1533">
            <v>175168.36</v>
          </cell>
          <cell r="K1533">
            <v>10758</v>
          </cell>
          <cell r="L1533">
            <v>16440.64</v>
          </cell>
          <cell r="M1533">
            <v>0</v>
          </cell>
          <cell r="N1533">
            <v>0</v>
          </cell>
          <cell r="O1533">
            <v>180851</v>
          </cell>
          <cell r="P1533">
            <v>180851</v>
          </cell>
        </row>
        <row r="1534">
          <cell r="G1534">
            <v>938901834</v>
          </cell>
          <cell r="J1534">
            <v>190887.91999999998</v>
          </cell>
          <cell r="K1534">
            <v>11453</v>
          </cell>
          <cell r="L1534">
            <v>17943.080000000002</v>
          </cell>
          <cell r="M1534">
            <v>0</v>
          </cell>
          <cell r="N1534">
            <v>0</v>
          </cell>
          <cell r="O1534">
            <v>197378</v>
          </cell>
          <cell r="P1534">
            <v>197378</v>
          </cell>
        </row>
        <row r="1535">
          <cell r="G1535">
            <v>938901850</v>
          </cell>
          <cell r="J1535">
            <v>310314.91000000003</v>
          </cell>
          <cell r="K1535">
            <v>18867</v>
          </cell>
          <cell r="L1535">
            <v>29145.09</v>
          </cell>
          <cell r="M1535">
            <v>0</v>
          </cell>
          <cell r="N1535">
            <v>0</v>
          </cell>
          <cell r="O1535">
            <v>320593</v>
          </cell>
          <cell r="P1535">
            <v>320593</v>
          </cell>
        </row>
        <row r="1536">
          <cell r="G1536">
            <v>938901896</v>
          </cell>
          <cell r="J1536">
            <v>328577.91999999998</v>
          </cell>
          <cell r="K1536">
            <v>22444</v>
          </cell>
          <cell r="L1536">
            <v>30613.08</v>
          </cell>
          <cell r="M1536">
            <v>0</v>
          </cell>
          <cell r="N1536">
            <v>0</v>
          </cell>
          <cell r="O1536">
            <v>336747</v>
          </cell>
          <cell r="P1536">
            <v>336747</v>
          </cell>
        </row>
        <row r="1537">
          <cell r="G1537">
            <v>938901897</v>
          </cell>
          <cell r="J1537">
            <v>374081</v>
          </cell>
          <cell r="K1537">
            <v>31875</v>
          </cell>
          <cell r="L1537">
            <v>34221</v>
          </cell>
          <cell r="M1537">
            <v>0</v>
          </cell>
          <cell r="N1537">
            <v>0</v>
          </cell>
          <cell r="O1537">
            <v>376427</v>
          </cell>
          <cell r="P1537">
            <v>376427</v>
          </cell>
        </row>
        <row r="1538">
          <cell r="G1538">
            <v>938901915</v>
          </cell>
          <cell r="J1538">
            <v>214376</v>
          </cell>
          <cell r="K1538">
            <v>0</v>
          </cell>
          <cell r="L1538">
            <v>21438</v>
          </cell>
          <cell r="M1538">
            <v>0</v>
          </cell>
          <cell r="N1538">
            <v>0</v>
          </cell>
          <cell r="O1538">
            <v>235814</v>
          </cell>
          <cell r="P1538">
            <v>235814</v>
          </cell>
        </row>
        <row r="1539">
          <cell r="G1539">
            <v>938901927</v>
          </cell>
          <cell r="J1539">
            <v>407509</v>
          </cell>
          <cell r="K1539">
            <v>25443</v>
          </cell>
          <cell r="L1539">
            <v>38207</v>
          </cell>
          <cell r="M1539">
            <v>0</v>
          </cell>
          <cell r="N1539">
            <v>0</v>
          </cell>
          <cell r="O1539">
            <v>420273</v>
          </cell>
          <cell r="P1539">
            <v>420273</v>
          </cell>
        </row>
        <row r="1540">
          <cell r="G1540">
            <v>938901930</v>
          </cell>
          <cell r="J1540">
            <v>117102</v>
          </cell>
          <cell r="K1540">
            <v>7771</v>
          </cell>
          <cell r="L1540">
            <v>10933</v>
          </cell>
          <cell r="M1540">
            <v>0</v>
          </cell>
          <cell r="N1540">
            <v>0</v>
          </cell>
          <cell r="O1540">
            <v>120264</v>
          </cell>
          <cell r="P1540">
            <v>120264</v>
          </cell>
        </row>
        <row r="1541">
          <cell r="G1541">
            <v>938901931</v>
          </cell>
          <cell r="J1541">
            <v>267892.14</v>
          </cell>
          <cell r="K1541">
            <v>17811</v>
          </cell>
          <cell r="L1541">
            <v>25007.86</v>
          </cell>
          <cell r="M1541">
            <v>0</v>
          </cell>
          <cell r="N1541">
            <v>0</v>
          </cell>
          <cell r="O1541">
            <v>275089</v>
          </cell>
          <cell r="P1541">
            <v>275089</v>
          </cell>
        </row>
        <row r="1542">
          <cell r="G1542">
            <v>938901935</v>
          </cell>
          <cell r="J1542">
            <v>208699.1</v>
          </cell>
          <cell r="K1542">
            <v>12522</v>
          </cell>
          <cell r="L1542">
            <v>19617.900000000001</v>
          </cell>
          <cell r="M1542">
            <v>0</v>
          </cell>
          <cell r="N1542">
            <v>0</v>
          </cell>
          <cell r="O1542">
            <v>215795</v>
          </cell>
          <cell r="P1542">
            <v>215795</v>
          </cell>
        </row>
        <row r="1543">
          <cell r="G1543">
            <v>938902046</v>
          </cell>
          <cell r="J1543">
            <v>122196</v>
          </cell>
          <cell r="K1543">
            <v>7332</v>
          </cell>
          <cell r="L1543">
            <v>11486</v>
          </cell>
          <cell r="M1543">
            <v>0</v>
          </cell>
          <cell r="N1543">
            <v>0</v>
          </cell>
          <cell r="O1543">
            <v>126350</v>
          </cell>
          <cell r="P1543">
            <v>126350</v>
          </cell>
        </row>
        <row r="1544">
          <cell r="G1544">
            <v>938902167</v>
          </cell>
          <cell r="J1544">
            <v>483224.08999999997</v>
          </cell>
          <cell r="K1544">
            <v>35446</v>
          </cell>
          <cell r="L1544">
            <v>44777.91</v>
          </cell>
          <cell r="M1544">
            <v>0</v>
          </cell>
          <cell r="N1544">
            <v>0</v>
          </cell>
          <cell r="O1544">
            <v>492556</v>
          </cell>
          <cell r="P1544">
            <v>492556</v>
          </cell>
        </row>
        <row r="1545">
          <cell r="G1545">
            <v>938902204</v>
          </cell>
          <cell r="J1545">
            <v>399237.4</v>
          </cell>
          <cell r="K1545">
            <v>23954</v>
          </cell>
          <cell r="L1545">
            <v>37528.6</v>
          </cell>
          <cell r="M1545">
            <v>0</v>
          </cell>
          <cell r="N1545">
            <v>0</v>
          </cell>
          <cell r="O1545">
            <v>412812</v>
          </cell>
          <cell r="P1545">
            <v>412812</v>
          </cell>
        </row>
        <row r="1546">
          <cell r="G1546">
            <v>938902564</v>
          </cell>
          <cell r="J1546">
            <v>907962.61</v>
          </cell>
          <cell r="K1546">
            <v>79294</v>
          </cell>
          <cell r="L1546">
            <v>82866.39</v>
          </cell>
          <cell r="M1546">
            <v>0</v>
          </cell>
          <cell r="N1546">
            <v>0</v>
          </cell>
          <cell r="O1546">
            <v>911535</v>
          </cell>
          <cell r="P1546">
            <v>911535</v>
          </cell>
        </row>
        <row r="1547">
          <cell r="G1547">
            <v>938902832</v>
          </cell>
          <cell r="J1547">
            <v>235877.91</v>
          </cell>
          <cell r="K1547">
            <v>14649</v>
          </cell>
          <cell r="L1547">
            <v>22123.09</v>
          </cell>
          <cell r="M1547">
            <v>0</v>
          </cell>
          <cell r="N1547">
            <v>0</v>
          </cell>
          <cell r="O1547">
            <v>243352</v>
          </cell>
          <cell r="P1547">
            <v>243352</v>
          </cell>
        </row>
        <row r="1548">
          <cell r="G1548">
            <v>938904113</v>
          </cell>
          <cell r="J1548">
            <v>44545</v>
          </cell>
          <cell r="K1548">
            <v>0</v>
          </cell>
          <cell r="L1548">
            <v>4455</v>
          </cell>
          <cell r="M1548">
            <v>0</v>
          </cell>
          <cell r="N1548">
            <v>0</v>
          </cell>
          <cell r="O1548">
            <v>49000</v>
          </cell>
          <cell r="P1548">
            <v>49000</v>
          </cell>
        </row>
        <row r="1549">
          <cell r="G1549">
            <v>938904557</v>
          </cell>
          <cell r="J1549">
            <v>433247</v>
          </cell>
          <cell r="K1549">
            <v>33688</v>
          </cell>
          <cell r="L1549">
            <v>39956</v>
          </cell>
          <cell r="M1549">
            <v>0</v>
          </cell>
          <cell r="N1549">
            <v>0</v>
          </cell>
          <cell r="O1549">
            <v>439515</v>
          </cell>
          <cell r="P1549">
            <v>439515</v>
          </cell>
        </row>
        <row r="1550">
          <cell r="G1550">
            <v>938904650</v>
          </cell>
          <cell r="J1550">
            <v>198497</v>
          </cell>
          <cell r="K1550">
            <v>14143</v>
          </cell>
          <cell r="L1550">
            <v>18435</v>
          </cell>
          <cell r="M1550">
            <v>0</v>
          </cell>
          <cell r="N1550">
            <v>0</v>
          </cell>
          <cell r="O1550">
            <v>202789</v>
          </cell>
          <cell r="P1550">
            <v>202789</v>
          </cell>
        </row>
        <row r="1551">
          <cell r="G1551">
            <v>938904998</v>
          </cell>
          <cell r="J1551">
            <v>149637.44</v>
          </cell>
          <cell r="K1551">
            <v>8978</v>
          </cell>
          <cell r="L1551">
            <v>14065.56</v>
          </cell>
          <cell r="M1551">
            <v>0</v>
          </cell>
          <cell r="N1551">
            <v>0</v>
          </cell>
          <cell r="O1551">
            <v>154725</v>
          </cell>
          <cell r="P1551">
            <v>154725</v>
          </cell>
        </row>
        <row r="1552">
          <cell r="G1552">
            <v>938905359</v>
          </cell>
          <cell r="J1552">
            <v>127653.36</v>
          </cell>
          <cell r="K1552">
            <v>7659</v>
          </cell>
          <cell r="L1552">
            <v>11999.64</v>
          </cell>
          <cell r="M1552">
            <v>0</v>
          </cell>
          <cell r="N1552">
            <v>0</v>
          </cell>
          <cell r="O1552">
            <v>131994</v>
          </cell>
          <cell r="P1552">
            <v>131994</v>
          </cell>
        </row>
        <row r="1553">
          <cell r="G1553">
            <v>938905623</v>
          </cell>
          <cell r="J1553">
            <v>320081</v>
          </cell>
          <cell r="K1553">
            <v>19205</v>
          </cell>
          <cell r="L1553">
            <v>30088</v>
          </cell>
          <cell r="M1553">
            <v>0</v>
          </cell>
          <cell r="N1553">
            <v>0</v>
          </cell>
          <cell r="O1553">
            <v>330964</v>
          </cell>
          <cell r="P1553">
            <v>330964</v>
          </cell>
        </row>
        <row r="1554">
          <cell r="G1554">
            <v>938906898</v>
          </cell>
          <cell r="J1554">
            <v>260411.01</v>
          </cell>
          <cell r="K1554">
            <v>28281</v>
          </cell>
          <cell r="L1554">
            <v>23212.99</v>
          </cell>
          <cell r="M1554">
            <v>0</v>
          </cell>
          <cell r="N1554">
            <v>0</v>
          </cell>
          <cell r="O1554">
            <v>255343</v>
          </cell>
          <cell r="P1554">
            <v>255343</v>
          </cell>
        </row>
        <row r="1555">
          <cell r="G1555">
            <v>938907005</v>
          </cell>
          <cell r="J1555">
            <v>291604</v>
          </cell>
          <cell r="K1555">
            <v>19233</v>
          </cell>
          <cell r="L1555">
            <v>27236</v>
          </cell>
          <cell r="M1555">
            <v>0</v>
          </cell>
          <cell r="N1555">
            <v>-1065329</v>
          </cell>
          <cell r="O1555">
            <v>0</v>
          </cell>
          <cell r="P1555">
            <v>-765722</v>
          </cell>
        </row>
        <row r="1556">
          <cell r="G1556">
            <v>938907008</v>
          </cell>
          <cell r="J1556">
            <v>331854.36</v>
          </cell>
          <cell r="K1556">
            <v>21897</v>
          </cell>
          <cell r="L1556">
            <v>30995.64</v>
          </cell>
          <cell r="M1556">
            <v>0</v>
          </cell>
          <cell r="N1556">
            <v>0</v>
          </cell>
          <cell r="O1556">
            <v>340953</v>
          </cell>
          <cell r="P1556">
            <v>340953</v>
          </cell>
        </row>
        <row r="1557">
          <cell r="G1557">
            <v>938907375</v>
          </cell>
          <cell r="J1557">
            <v>161186</v>
          </cell>
          <cell r="K1557">
            <v>10167</v>
          </cell>
          <cell r="L1557">
            <v>15102</v>
          </cell>
          <cell r="M1557">
            <v>0</v>
          </cell>
          <cell r="N1557">
            <v>0</v>
          </cell>
          <cell r="O1557">
            <v>166121</v>
          </cell>
          <cell r="P1557">
            <v>166121</v>
          </cell>
        </row>
        <row r="1558">
          <cell r="G1558">
            <v>938907378</v>
          </cell>
          <cell r="J1558">
            <v>211354.91</v>
          </cell>
          <cell r="K1558">
            <v>12681</v>
          </cell>
          <cell r="L1558">
            <v>19867.09</v>
          </cell>
          <cell r="M1558">
            <v>0</v>
          </cell>
          <cell r="N1558">
            <v>0</v>
          </cell>
          <cell r="O1558">
            <v>218541</v>
          </cell>
          <cell r="P1558">
            <v>218541</v>
          </cell>
        </row>
        <row r="1559">
          <cell r="G1559">
            <v>938907382</v>
          </cell>
          <cell r="J1559">
            <v>289591.91000000003</v>
          </cell>
          <cell r="K1559">
            <v>17624</v>
          </cell>
          <cell r="L1559">
            <v>27197.09</v>
          </cell>
          <cell r="M1559">
            <v>0</v>
          </cell>
          <cell r="N1559">
            <v>0</v>
          </cell>
          <cell r="O1559">
            <v>299165</v>
          </cell>
          <cell r="P1559">
            <v>299165</v>
          </cell>
        </row>
        <row r="1560">
          <cell r="G1560">
            <v>938907384</v>
          </cell>
          <cell r="J1560">
            <v>380752.08999999997</v>
          </cell>
          <cell r="K1560">
            <v>25079</v>
          </cell>
          <cell r="L1560">
            <v>35566.910000000003</v>
          </cell>
          <cell r="M1560">
            <v>0</v>
          </cell>
          <cell r="N1560">
            <v>0</v>
          </cell>
          <cell r="O1560">
            <v>391240</v>
          </cell>
          <cell r="P1560">
            <v>391240</v>
          </cell>
        </row>
        <row r="1561">
          <cell r="G1561">
            <v>938907434</v>
          </cell>
          <cell r="J1561">
            <v>701184.24</v>
          </cell>
          <cell r="K1561">
            <v>66887</v>
          </cell>
          <cell r="L1561">
            <v>63429.760000000002</v>
          </cell>
          <cell r="M1561">
            <v>0</v>
          </cell>
          <cell r="N1561">
            <v>0</v>
          </cell>
          <cell r="O1561">
            <v>697727</v>
          </cell>
          <cell r="P1561">
            <v>697727</v>
          </cell>
        </row>
        <row r="1562">
          <cell r="G1562">
            <v>938907481</v>
          </cell>
          <cell r="J1562">
            <v>309027.09000000003</v>
          </cell>
          <cell r="K1562">
            <v>21520</v>
          </cell>
          <cell r="L1562">
            <v>28750.91</v>
          </cell>
          <cell r="M1562">
            <v>0</v>
          </cell>
          <cell r="N1562">
            <v>0</v>
          </cell>
          <cell r="O1562">
            <v>316258</v>
          </cell>
          <cell r="P1562">
            <v>316258</v>
          </cell>
        </row>
        <row r="1563">
          <cell r="G1563">
            <v>938907486</v>
          </cell>
          <cell r="J1563">
            <v>358172.09</v>
          </cell>
          <cell r="K1563">
            <v>25957</v>
          </cell>
          <cell r="L1563">
            <v>33221.910000000003</v>
          </cell>
          <cell r="M1563">
            <v>0</v>
          </cell>
          <cell r="N1563">
            <v>0</v>
          </cell>
          <cell r="O1563">
            <v>365437</v>
          </cell>
          <cell r="P1563">
            <v>365437</v>
          </cell>
        </row>
        <row r="1564">
          <cell r="G1564">
            <v>938907487</v>
          </cell>
          <cell r="J1564">
            <v>133504</v>
          </cell>
          <cell r="K1564">
            <v>8010</v>
          </cell>
          <cell r="L1564">
            <v>12549</v>
          </cell>
          <cell r="M1564">
            <v>0</v>
          </cell>
          <cell r="N1564">
            <v>0</v>
          </cell>
          <cell r="O1564">
            <v>138043</v>
          </cell>
          <cell r="P1564">
            <v>138043</v>
          </cell>
        </row>
        <row r="1565">
          <cell r="G1565">
            <v>938907488</v>
          </cell>
          <cell r="J1565">
            <v>175565</v>
          </cell>
          <cell r="K1565">
            <v>0</v>
          </cell>
          <cell r="L1565">
            <v>17557</v>
          </cell>
          <cell r="M1565">
            <v>0</v>
          </cell>
          <cell r="N1565">
            <v>0</v>
          </cell>
          <cell r="O1565">
            <v>193122</v>
          </cell>
          <cell r="P1565">
            <v>193122</v>
          </cell>
        </row>
        <row r="1566">
          <cell r="G1566">
            <v>938908803</v>
          </cell>
          <cell r="J1566">
            <v>227731</v>
          </cell>
          <cell r="K1566">
            <v>0</v>
          </cell>
          <cell r="L1566">
            <v>22773</v>
          </cell>
          <cell r="M1566">
            <v>0</v>
          </cell>
          <cell r="N1566">
            <v>0</v>
          </cell>
          <cell r="O1566">
            <v>250504</v>
          </cell>
          <cell r="P1566">
            <v>250504</v>
          </cell>
        </row>
        <row r="1567">
          <cell r="G1567">
            <v>938908830</v>
          </cell>
          <cell r="J1567">
            <v>109365</v>
          </cell>
          <cell r="K1567">
            <v>0</v>
          </cell>
          <cell r="L1567">
            <v>10937</v>
          </cell>
          <cell r="M1567">
            <v>0</v>
          </cell>
          <cell r="N1567">
            <v>0</v>
          </cell>
          <cell r="O1567">
            <v>120302</v>
          </cell>
          <cell r="P1567">
            <v>120302</v>
          </cell>
        </row>
        <row r="1568">
          <cell r="G1568">
            <v>938911258</v>
          </cell>
          <cell r="J1568">
            <v>558839</v>
          </cell>
          <cell r="K1568">
            <v>34771</v>
          </cell>
          <cell r="L1568">
            <v>52407</v>
          </cell>
          <cell r="M1568">
            <v>0</v>
          </cell>
          <cell r="N1568">
            <v>0</v>
          </cell>
          <cell r="O1568">
            <v>576475</v>
          </cell>
          <cell r="P1568">
            <v>576475</v>
          </cell>
        </row>
        <row r="1569">
          <cell r="G1569">
            <v>938989365</v>
          </cell>
          <cell r="J1569">
            <v>53641</v>
          </cell>
          <cell r="K1569">
            <v>0</v>
          </cell>
          <cell r="L1569">
            <v>5364</v>
          </cell>
          <cell r="M1569">
            <v>0</v>
          </cell>
          <cell r="N1569">
            <v>0</v>
          </cell>
          <cell r="O1569">
            <v>59005</v>
          </cell>
          <cell r="P1569">
            <v>59005</v>
          </cell>
        </row>
        <row r="1570">
          <cell r="G1570">
            <v>938996609</v>
          </cell>
          <cell r="J1570">
            <v>51918</v>
          </cell>
          <cell r="K1570">
            <v>0</v>
          </cell>
          <cell r="L1570">
            <v>5192</v>
          </cell>
          <cell r="M1570">
            <v>0</v>
          </cell>
          <cell r="N1570">
            <v>0</v>
          </cell>
          <cell r="O1570">
            <v>57110</v>
          </cell>
          <cell r="P1570">
            <v>57110</v>
          </cell>
        </row>
        <row r="1571">
          <cell r="G1571">
            <v>933805214</v>
          </cell>
          <cell r="J1571">
            <v>484708.09</v>
          </cell>
          <cell r="K1571">
            <v>42979</v>
          </cell>
          <cell r="L1571">
            <v>44172.91</v>
          </cell>
          <cell r="M1571">
            <v>0</v>
          </cell>
          <cell r="N1571">
            <v>0</v>
          </cell>
          <cell r="O1571">
            <v>485902</v>
          </cell>
          <cell r="P1571">
            <v>485902</v>
          </cell>
        </row>
        <row r="1572">
          <cell r="G1572">
            <v>933805789</v>
          </cell>
          <cell r="J1572">
            <v>343968.61</v>
          </cell>
          <cell r="K1572">
            <v>45454</v>
          </cell>
          <cell r="L1572">
            <v>29851.39</v>
          </cell>
          <cell r="M1572">
            <v>0</v>
          </cell>
          <cell r="N1572">
            <v>0</v>
          </cell>
          <cell r="O1572">
            <v>328366</v>
          </cell>
          <cell r="P1572">
            <v>328366</v>
          </cell>
        </row>
        <row r="1573">
          <cell r="G1573">
            <v>933805845</v>
          </cell>
          <cell r="J1573">
            <v>428620.94</v>
          </cell>
          <cell r="K1573">
            <v>25717</v>
          </cell>
          <cell r="L1573">
            <v>40290.06</v>
          </cell>
          <cell r="M1573">
            <v>0</v>
          </cell>
          <cell r="N1573">
            <v>0</v>
          </cell>
          <cell r="O1573">
            <v>443194</v>
          </cell>
          <cell r="P1573">
            <v>443194</v>
          </cell>
        </row>
        <row r="1574">
          <cell r="G1574">
            <v>933805846</v>
          </cell>
          <cell r="J1574">
            <v>222126.18</v>
          </cell>
          <cell r="K1574">
            <v>15561</v>
          </cell>
          <cell r="L1574">
            <v>20656.82</v>
          </cell>
          <cell r="M1574">
            <v>0</v>
          </cell>
          <cell r="N1574">
            <v>0</v>
          </cell>
          <cell r="O1574">
            <v>227222</v>
          </cell>
          <cell r="P1574">
            <v>227222</v>
          </cell>
        </row>
        <row r="1575">
          <cell r="G1575">
            <v>933805849</v>
          </cell>
          <cell r="J1575">
            <v>390164.18</v>
          </cell>
          <cell r="K1575">
            <v>36066</v>
          </cell>
          <cell r="L1575">
            <v>35409.82</v>
          </cell>
          <cell r="M1575">
            <v>0</v>
          </cell>
          <cell r="N1575">
            <v>-291709</v>
          </cell>
          <cell r="O1575">
            <v>97799</v>
          </cell>
          <cell r="P1575">
            <v>97799</v>
          </cell>
        </row>
        <row r="1576">
          <cell r="G1576">
            <v>933805858</v>
          </cell>
          <cell r="J1576">
            <v>634537.09</v>
          </cell>
          <cell r="K1576">
            <v>490160.45</v>
          </cell>
          <cell r="L1576">
            <v>14437.36</v>
          </cell>
          <cell r="M1576">
            <v>0</v>
          </cell>
          <cell r="N1576">
            <v>0</v>
          </cell>
          <cell r="O1576">
            <v>158814</v>
          </cell>
          <cell r="P1576">
            <v>158814</v>
          </cell>
        </row>
        <row r="1577">
          <cell r="G1577">
            <v>933806910</v>
          </cell>
          <cell r="J1577">
            <v>357506.82</v>
          </cell>
          <cell r="K1577">
            <v>37581</v>
          </cell>
          <cell r="L1577">
            <v>31992.18</v>
          </cell>
          <cell r="M1577">
            <v>0</v>
          </cell>
          <cell r="N1577">
            <v>0</v>
          </cell>
          <cell r="O1577">
            <v>351918</v>
          </cell>
          <cell r="P1577">
            <v>351918</v>
          </cell>
        </row>
        <row r="1578">
          <cell r="G1578">
            <v>938508143</v>
          </cell>
          <cell r="J1578">
            <v>270908.63</v>
          </cell>
          <cell r="K1578">
            <v>16255</v>
          </cell>
          <cell r="L1578">
            <v>25465.37</v>
          </cell>
          <cell r="M1578">
            <v>0</v>
          </cell>
          <cell r="N1578">
            <v>0</v>
          </cell>
          <cell r="O1578">
            <v>280119</v>
          </cell>
          <cell r="P1578">
            <v>280119</v>
          </cell>
        </row>
        <row r="1579">
          <cell r="G1579">
            <v>938508145</v>
          </cell>
          <cell r="J1579">
            <v>103201.09</v>
          </cell>
          <cell r="K1579">
            <v>10163</v>
          </cell>
          <cell r="L1579">
            <v>9303.91</v>
          </cell>
          <cell r="M1579">
            <v>0</v>
          </cell>
          <cell r="N1579">
            <v>0</v>
          </cell>
          <cell r="O1579">
            <v>102342</v>
          </cell>
          <cell r="P1579">
            <v>102342</v>
          </cell>
        </row>
        <row r="1580">
          <cell r="G1580">
            <v>938805073</v>
          </cell>
          <cell r="J1580">
            <v>290705.08999999997</v>
          </cell>
          <cell r="K1580">
            <v>22654</v>
          </cell>
          <cell r="L1580">
            <v>26804.91</v>
          </cell>
          <cell r="M1580">
            <v>0</v>
          </cell>
          <cell r="N1580">
            <v>0</v>
          </cell>
          <cell r="O1580">
            <v>294856</v>
          </cell>
          <cell r="P1580">
            <v>294856</v>
          </cell>
        </row>
        <row r="1581">
          <cell r="G1581">
            <v>938805137</v>
          </cell>
          <cell r="J1581">
            <v>44545</v>
          </cell>
          <cell r="K1581">
            <v>0</v>
          </cell>
          <cell r="L1581">
            <v>4455</v>
          </cell>
          <cell r="M1581">
            <v>0</v>
          </cell>
          <cell r="N1581">
            <v>0</v>
          </cell>
          <cell r="O1581">
            <v>49000</v>
          </cell>
          <cell r="P1581">
            <v>49000</v>
          </cell>
        </row>
        <row r="1582">
          <cell r="G1582">
            <v>938805144</v>
          </cell>
          <cell r="J1582">
            <v>401681.48</v>
          </cell>
          <cell r="K1582">
            <v>24101</v>
          </cell>
          <cell r="L1582">
            <v>37758.519999999997</v>
          </cell>
          <cell r="M1582">
            <v>0</v>
          </cell>
          <cell r="N1582">
            <v>0</v>
          </cell>
          <cell r="O1582">
            <v>415339</v>
          </cell>
          <cell r="P1582">
            <v>415339</v>
          </cell>
        </row>
        <row r="1583">
          <cell r="G1583">
            <v>938805182</v>
          </cell>
          <cell r="J1583">
            <v>506003.31</v>
          </cell>
          <cell r="K1583">
            <v>40038</v>
          </cell>
          <cell r="L1583">
            <v>46596.69</v>
          </cell>
          <cell r="M1583">
            <v>0</v>
          </cell>
          <cell r="N1583">
            <v>0</v>
          </cell>
          <cell r="O1583">
            <v>512562</v>
          </cell>
          <cell r="P1583">
            <v>512562</v>
          </cell>
        </row>
        <row r="1584">
          <cell r="G1584">
            <v>938806184</v>
          </cell>
          <cell r="J1584">
            <v>328784.45</v>
          </cell>
          <cell r="K1584">
            <v>19727</v>
          </cell>
          <cell r="L1584">
            <v>30905.55</v>
          </cell>
          <cell r="M1584">
            <v>0</v>
          </cell>
          <cell r="N1584">
            <v>0</v>
          </cell>
          <cell r="O1584">
            <v>339963</v>
          </cell>
          <cell r="P1584">
            <v>339963</v>
          </cell>
        </row>
        <row r="1585">
          <cell r="G1585">
            <v>938806757</v>
          </cell>
          <cell r="J1585">
            <v>96739.91</v>
          </cell>
          <cell r="K1585">
            <v>5804</v>
          </cell>
          <cell r="L1585">
            <v>9094.09</v>
          </cell>
          <cell r="M1585">
            <v>0</v>
          </cell>
          <cell r="N1585">
            <v>0</v>
          </cell>
          <cell r="O1585">
            <v>100030</v>
          </cell>
          <cell r="P1585">
            <v>100030</v>
          </cell>
        </row>
        <row r="1586">
          <cell r="G1586">
            <v>938806791</v>
          </cell>
          <cell r="J1586">
            <v>276922.27</v>
          </cell>
          <cell r="K1586">
            <v>74723.45</v>
          </cell>
          <cell r="L1586">
            <v>20220.18</v>
          </cell>
          <cell r="M1586">
            <v>0</v>
          </cell>
          <cell r="N1586">
            <v>0</v>
          </cell>
          <cell r="O1586">
            <v>222419</v>
          </cell>
          <cell r="P1586">
            <v>222419</v>
          </cell>
        </row>
        <row r="1587">
          <cell r="G1587">
            <v>938806792</v>
          </cell>
          <cell r="J1587">
            <v>323971</v>
          </cell>
          <cell r="K1587">
            <v>25890</v>
          </cell>
          <cell r="L1587">
            <v>29808</v>
          </cell>
          <cell r="M1587">
            <v>0</v>
          </cell>
          <cell r="N1587">
            <v>0</v>
          </cell>
          <cell r="O1587">
            <v>327889</v>
          </cell>
          <cell r="P1587">
            <v>327889</v>
          </cell>
        </row>
        <row r="1588">
          <cell r="G1588">
            <v>938806971</v>
          </cell>
          <cell r="J1588">
            <v>364729.63</v>
          </cell>
          <cell r="K1588">
            <v>135198</v>
          </cell>
          <cell r="L1588">
            <v>22953.37</v>
          </cell>
          <cell r="M1588">
            <v>0</v>
          </cell>
          <cell r="N1588">
            <v>0</v>
          </cell>
          <cell r="O1588">
            <v>252485</v>
          </cell>
          <cell r="P1588">
            <v>252485</v>
          </cell>
        </row>
        <row r="1589">
          <cell r="G1589">
            <v>938807109</v>
          </cell>
          <cell r="J1589">
            <v>75561.820000000007</v>
          </cell>
          <cell r="K1589">
            <v>5030</v>
          </cell>
          <cell r="L1589">
            <v>7053.18</v>
          </cell>
          <cell r="M1589">
            <v>0</v>
          </cell>
          <cell r="N1589">
            <v>0</v>
          </cell>
          <cell r="O1589">
            <v>77585</v>
          </cell>
          <cell r="P1589">
            <v>77585</v>
          </cell>
        </row>
        <row r="1590">
          <cell r="G1590">
            <v>938902856</v>
          </cell>
          <cell r="J1590">
            <v>469013.95</v>
          </cell>
          <cell r="K1590">
            <v>38315</v>
          </cell>
          <cell r="L1590">
            <v>43070.05</v>
          </cell>
          <cell r="M1590">
            <v>0</v>
          </cell>
          <cell r="N1590">
            <v>0</v>
          </cell>
          <cell r="O1590">
            <v>473769</v>
          </cell>
          <cell r="P1590">
            <v>473769</v>
          </cell>
        </row>
        <row r="1591">
          <cell r="G1591">
            <v>938902958</v>
          </cell>
          <cell r="J1591">
            <v>66306</v>
          </cell>
          <cell r="K1591">
            <v>0</v>
          </cell>
          <cell r="L1591">
            <v>6631</v>
          </cell>
          <cell r="M1591">
            <v>0</v>
          </cell>
          <cell r="N1591">
            <v>0</v>
          </cell>
          <cell r="O1591">
            <v>72937</v>
          </cell>
          <cell r="P1591">
            <v>72937</v>
          </cell>
        </row>
        <row r="1592">
          <cell r="G1592">
            <v>938903253</v>
          </cell>
          <cell r="J1592">
            <v>173274</v>
          </cell>
          <cell r="K1592">
            <v>0</v>
          </cell>
          <cell r="L1592">
            <v>17327</v>
          </cell>
          <cell r="M1592">
            <v>0</v>
          </cell>
          <cell r="N1592">
            <v>0</v>
          </cell>
          <cell r="O1592">
            <v>190601</v>
          </cell>
          <cell r="P1592">
            <v>190601</v>
          </cell>
        </row>
        <row r="1593">
          <cell r="G1593">
            <v>938903264</v>
          </cell>
          <cell r="J1593">
            <v>430630.36</v>
          </cell>
          <cell r="K1593">
            <v>41968</v>
          </cell>
          <cell r="L1593">
            <v>38866.639999999999</v>
          </cell>
          <cell r="M1593">
            <v>0</v>
          </cell>
          <cell r="N1593">
            <v>0</v>
          </cell>
          <cell r="O1593">
            <v>427529</v>
          </cell>
          <cell r="P1593">
            <v>427529</v>
          </cell>
        </row>
        <row r="1594">
          <cell r="G1594">
            <v>938903268</v>
          </cell>
          <cell r="J1594">
            <v>57689</v>
          </cell>
          <cell r="K1594">
            <v>0</v>
          </cell>
          <cell r="L1594">
            <v>5769</v>
          </cell>
          <cell r="M1594">
            <v>0</v>
          </cell>
          <cell r="N1594">
            <v>0</v>
          </cell>
          <cell r="O1594">
            <v>63458</v>
          </cell>
          <cell r="P1594">
            <v>63458</v>
          </cell>
        </row>
        <row r="1595">
          <cell r="G1595">
            <v>938903269</v>
          </cell>
          <cell r="J1595">
            <v>53635.91</v>
          </cell>
          <cell r="K1595">
            <v>3218</v>
          </cell>
          <cell r="L1595">
            <v>5042.09</v>
          </cell>
          <cell r="M1595">
            <v>0</v>
          </cell>
          <cell r="N1595">
            <v>0</v>
          </cell>
          <cell r="O1595">
            <v>55460</v>
          </cell>
          <cell r="P1595">
            <v>55460</v>
          </cell>
        </row>
        <row r="1596">
          <cell r="G1596">
            <v>938903270</v>
          </cell>
          <cell r="J1596">
            <v>239602.44</v>
          </cell>
          <cell r="K1596">
            <v>16858</v>
          </cell>
          <cell r="L1596">
            <v>22274.560000000001</v>
          </cell>
          <cell r="M1596">
            <v>0</v>
          </cell>
          <cell r="N1596">
            <v>0</v>
          </cell>
          <cell r="O1596">
            <v>245019</v>
          </cell>
          <cell r="P1596">
            <v>245019</v>
          </cell>
        </row>
        <row r="1597">
          <cell r="G1597">
            <v>938903285</v>
          </cell>
          <cell r="J1597">
            <v>167265</v>
          </cell>
          <cell r="K1597">
            <v>12269</v>
          </cell>
          <cell r="L1597">
            <v>15500</v>
          </cell>
          <cell r="M1597">
            <v>0</v>
          </cell>
          <cell r="N1597">
            <v>0</v>
          </cell>
          <cell r="O1597">
            <v>170496</v>
          </cell>
          <cell r="P1597">
            <v>170496</v>
          </cell>
        </row>
        <row r="1598">
          <cell r="G1598">
            <v>938905141</v>
          </cell>
          <cell r="J1598">
            <v>507871.54</v>
          </cell>
          <cell r="K1598">
            <v>478838.45</v>
          </cell>
          <cell r="L1598">
            <v>2902.91</v>
          </cell>
          <cell r="M1598">
            <v>0</v>
          </cell>
          <cell r="N1598">
            <v>3.2741809263825417E-11</v>
          </cell>
          <cell r="O1598">
            <v>31936</v>
          </cell>
          <cell r="P1598">
            <v>31936</v>
          </cell>
        </row>
        <row r="1599">
          <cell r="G1599">
            <v>938905329</v>
          </cell>
          <cell r="J1599">
            <v>44545</v>
          </cell>
          <cell r="K1599">
            <v>0</v>
          </cell>
          <cell r="L1599">
            <v>4455</v>
          </cell>
          <cell r="M1599">
            <v>0</v>
          </cell>
          <cell r="N1599">
            <v>0</v>
          </cell>
          <cell r="O1599">
            <v>49000</v>
          </cell>
          <cell r="P1599">
            <v>49000</v>
          </cell>
        </row>
        <row r="1600">
          <cell r="G1600">
            <v>938905412</v>
          </cell>
          <cell r="J1600">
            <v>218380</v>
          </cell>
          <cell r="K1600">
            <v>19059</v>
          </cell>
          <cell r="L1600">
            <v>19932</v>
          </cell>
          <cell r="M1600">
            <v>0</v>
          </cell>
          <cell r="N1600">
            <v>0</v>
          </cell>
          <cell r="O1600">
            <v>219253</v>
          </cell>
          <cell r="P1600">
            <v>219253</v>
          </cell>
        </row>
        <row r="1601">
          <cell r="G1601">
            <v>938905648</v>
          </cell>
          <cell r="J1601">
            <v>137853</v>
          </cell>
          <cell r="K1601">
            <v>0</v>
          </cell>
          <cell r="L1601">
            <v>13785</v>
          </cell>
          <cell r="M1601">
            <v>0</v>
          </cell>
          <cell r="N1601">
            <v>0</v>
          </cell>
          <cell r="O1601">
            <v>151638</v>
          </cell>
          <cell r="P1601">
            <v>151638</v>
          </cell>
        </row>
        <row r="1602">
          <cell r="G1602">
            <v>938905869</v>
          </cell>
          <cell r="J1602">
            <v>488821.45999999996</v>
          </cell>
          <cell r="K1602">
            <v>35533</v>
          </cell>
          <cell r="L1602">
            <v>45328.54</v>
          </cell>
          <cell r="M1602">
            <v>0</v>
          </cell>
          <cell r="N1602">
            <v>0</v>
          </cell>
          <cell r="O1602">
            <v>498617</v>
          </cell>
          <cell r="P1602">
            <v>498617</v>
          </cell>
        </row>
        <row r="1603">
          <cell r="G1603">
            <v>938905870</v>
          </cell>
          <cell r="J1603">
            <v>386387.74</v>
          </cell>
          <cell r="K1603">
            <v>47999</v>
          </cell>
          <cell r="L1603">
            <v>33839.26</v>
          </cell>
          <cell r="M1603">
            <v>0</v>
          </cell>
          <cell r="N1603">
            <v>0</v>
          </cell>
          <cell r="O1603">
            <v>372228</v>
          </cell>
          <cell r="P1603">
            <v>372228</v>
          </cell>
        </row>
        <row r="1604">
          <cell r="G1604">
            <v>938905895</v>
          </cell>
          <cell r="J1604">
            <v>494046.36</v>
          </cell>
          <cell r="K1604">
            <v>45773</v>
          </cell>
          <cell r="L1604">
            <v>44827.64</v>
          </cell>
          <cell r="M1604">
            <v>0</v>
          </cell>
          <cell r="N1604">
            <v>0</v>
          </cell>
          <cell r="O1604">
            <v>493101</v>
          </cell>
          <cell r="P1604">
            <v>493101</v>
          </cell>
        </row>
        <row r="1605">
          <cell r="G1605">
            <v>938905932</v>
          </cell>
          <cell r="J1605">
            <v>181018.09</v>
          </cell>
          <cell r="K1605">
            <v>12846</v>
          </cell>
          <cell r="L1605">
            <v>16816.91</v>
          </cell>
          <cell r="M1605">
            <v>0</v>
          </cell>
          <cell r="N1605">
            <v>0</v>
          </cell>
          <cell r="O1605">
            <v>184989</v>
          </cell>
          <cell r="P1605">
            <v>184989</v>
          </cell>
        </row>
        <row r="1606">
          <cell r="G1606">
            <v>938905949</v>
          </cell>
          <cell r="J1606">
            <v>388989.72000000003</v>
          </cell>
          <cell r="K1606">
            <v>23836</v>
          </cell>
          <cell r="L1606">
            <v>36515.279999999999</v>
          </cell>
          <cell r="M1606">
            <v>0</v>
          </cell>
          <cell r="N1606">
            <v>0</v>
          </cell>
          <cell r="O1606">
            <v>401669</v>
          </cell>
          <cell r="P1606">
            <v>401669</v>
          </cell>
        </row>
        <row r="1607">
          <cell r="G1607">
            <v>938905958</v>
          </cell>
          <cell r="J1607">
            <v>390276.08999999997</v>
          </cell>
          <cell r="K1607">
            <v>30613</v>
          </cell>
          <cell r="L1607">
            <v>35965.910000000003</v>
          </cell>
          <cell r="M1607">
            <v>0</v>
          </cell>
          <cell r="N1607">
            <v>0</v>
          </cell>
          <cell r="O1607">
            <v>395629</v>
          </cell>
          <cell r="P1607">
            <v>395629</v>
          </cell>
        </row>
        <row r="1608">
          <cell r="G1608">
            <v>938906162</v>
          </cell>
          <cell r="J1608">
            <v>44545</v>
          </cell>
          <cell r="K1608">
            <v>0</v>
          </cell>
          <cell r="L1608">
            <v>4455</v>
          </cell>
          <cell r="M1608">
            <v>0</v>
          </cell>
          <cell r="N1608">
            <v>0</v>
          </cell>
          <cell r="O1608">
            <v>49000</v>
          </cell>
          <cell r="P1608">
            <v>49000</v>
          </cell>
        </row>
        <row r="1609">
          <cell r="G1609">
            <v>938906167</v>
          </cell>
          <cell r="J1609">
            <v>287805</v>
          </cell>
          <cell r="K1609">
            <v>22480</v>
          </cell>
          <cell r="L1609">
            <v>26533</v>
          </cell>
          <cell r="M1609">
            <v>0</v>
          </cell>
          <cell r="N1609">
            <v>0</v>
          </cell>
          <cell r="O1609">
            <v>291858</v>
          </cell>
          <cell r="P1609">
            <v>291858</v>
          </cell>
        </row>
        <row r="1610">
          <cell r="G1610">
            <v>938906337</v>
          </cell>
          <cell r="J1610">
            <v>167076.16999999998</v>
          </cell>
          <cell r="K1610">
            <v>10025</v>
          </cell>
          <cell r="L1610">
            <v>15704.83</v>
          </cell>
          <cell r="M1610">
            <v>0</v>
          </cell>
          <cell r="N1610">
            <v>0</v>
          </cell>
          <cell r="O1610">
            <v>172756</v>
          </cell>
          <cell r="P1610">
            <v>172756</v>
          </cell>
        </row>
        <row r="1611">
          <cell r="G1611">
            <v>938906359</v>
          </cell>
          <cell r="J1611">
            <v>316952.27</v>
          </cell>
          <cell r="K1611">
            <v>316952.27</v>
          </cell>
          <cell r="L1611">
            <v>0</v>
          </cell>
          <cell r="M1611">
            <v>0</v>
          </cell>
          <cell r="N1611">
            <v>0</v>
          </cell>
          <cell r="O1611">
            <v>0</v>
          </cell>
          <cell r="P1611">
            <v>0</v>
          </cell>
        </row>
        <row r="1612">
          <cell r="G1612">
            <v>938907547</v>
          </cell>
          <cell r="J1612">
            <v>192533.91</v>
          </cell>
          <cell r="K1612">
            <v>12793</v>
          </cell>
          <cell r="L1612">
            <v>17974.09</v>
          </cell>
          <cell r="M1612">
            <v>0</v>
          </cell>
          <cell r="N1612">
            <v>0</v>
          </cell>
          <cell r="O1612">
            <v>197715</v>
          </cell>
          <cell r="P1612">
            <v>197715</v>
          </cell>
        </row>
        <row r="1613">
          <cell r="G1613">
            <v>938908173</v>
          </cell>
          <cell r="J1613">
            <v>44545</v>
          </cell>
          <cell r="K1613">
            <v>0</v>
          </cell>
          <cell r="L1613">
            <v>4455</v>
          </cell>
          <cell r="M1613">
            <v>0</v>
          </cell>
          <cell r="N1613">
            <v>0</v>
          </cell>
          <cell r="O1613">
            <v>49000</v>
          </cell>
          <cell r="P1613">
            <v>49000</v>
          </cell>
        </row>
        <row r="1614">
          <cell r="G1614">
            <v>938908174</v>
          </cell>
          <cell r="J1614">
            <v>560736.34</v>
          </cell>
          <cell r="K1614">
            <v>58460</v>
          </cell>
          <cell r="L1614">
            <v>50227.66</v>
          </cell>
          <cell r="M1614">
            <v>0</v>
          </cell>
          <cell r="N1614">
            <v>0</v>
          </cell>
          <cell r="O1614">
            <v>552504</v>
          </cell>
          <cell r="P1614">
            <v>552504</v>
          </cell>
        </row>
        <row r="1615">
          <cell r="G1615">
            <v>938908180</v>
          </cell>
          <cell r="J1615">
            <v>428860.82000000007</v>
          </cell>
          <cell r="K1615">
            <v>35906</v>
          </cell>
          <cell r="L1615">
            <v>39295.18</v>
          </cell>
          <cell r="M1615">
            <v>0</v>
          </cell>
          <cell r="N1615">
            <v>0</v>
          </cell>
          <cell r="O1615">
            <v>432250</v>
          </cell>
          <cell r="P1615">
            <v>432250</v>
          </cell>
        </row>
        <row r="1616">
          <cell r="G1616">
            <v>938908497</v>
          </cell>
          <cell r="J1616">
            <v>152647.09</v>
          </cell>
          <cell r="K1616">
            <v>13129</v>
          </cell>
          <cell r="L1616">
            <v>13951.91</v>
          </cell>
          <cell r="M1616">
            <v>0</v>
          </cell>
          <cell r="N1616">
            <v>0</v>
          </cell>
          <cell r="O1616">
            <v>153470</v>
          </cell>
          <cell r="P1616">
            <v>153470</v>
          </cell>
        </row>
        <row r="1617">
          <cell r="G1617">
            <v>938908551</v>
          </cell>
          <cell r="J1617">
            <v>162591</v>
          </cell>
          <cell r="K1617">
            <v>12485</v>
          </cell>
          <cell r="L1617">
            <v>15011</v>
          </cell>
          <cell r="M1617">
            <v>0</v>
          </cell>
          <cell r="N1617">
            <v>0</v>
          </cell>
          <cell r="O1617">
            <v>165117</v>
          </cell>
          <cell r="P1617">
            <v>165117</v>
          </cell>
        </row>
        <row r="1618">
          <cell r="G1618">
            <v>938932758</v>
          </cell>
          <cell r="J1618">
            <v>578295.62</v>
          </cell>
          <cell r="K1618">
            <v>41150</v>
          </cell>
          <cell r="L1618">
            <v>53714.38</v>
          </cell>
          <cell r="M1618">
            <v>0</v>
          </cell>
          <cell r="N1618">
            <v>0</v>
          </cell>
          <cell r="O1618">
            <v>590860</v>
          </cell>
          <cell r="P1618">
            <v>590860</v>
          </cell>
        </row>
        <row r="1619">
          <cell r="G1619">
            <v>938935266</v>
          </cell>
          <cell r="J1619">
            <v>216195.84</v>
          </cell>
          <cell r="K1619">
            <v>37788</v>
          </cell>
          <cell r="L1619">
            <v>17841.16</v>
          </cell>
          <cell r="M1619">
            <v>0</v>
          </cell>
          <cell r="N1619">
            <v>0</v>
          </cell>
          <cell r="O1619">
            <v>196249</v>
          </cell>
          <cell r="P1619">
            <v>196249</v>
          </cell>
        </row>
        <row r="1620">
          <cell r="G1620">
            <v>938943869</v>
          </cell>
          <cell r="J1620">
            <v>496321.18</v>
          </cell>
          <cell r="K1620">
            <v>54595</v>
          </cell>
          <cell r="L1620">
            <v>44172.82</v>
          </cell>
          <cell r="M1620">
            <v>0</v>
          </cell>
          <cell r="N1620">
            <v>0</v>
          </cell>
          <cell r="O1620">
            <v>485899</v>
          </cell>
          <cell r="P1620">
            <v>485899</v>
          </cell>
        </row>
        <row r="1621">
          <cell r="G1621">
            <v>938948929</v>
          </cell>
          <cell r="J1621">
            <v>44545</v>
          </cell>
          <cell r="K1621">
            <v>0</v>
          </cell>
          <cell r="L1621">
            <v>4455</v>
          </cell>
          <cell r="M1621">
            <v>0</v>
          </cell>
          <cell r="N1621">
            <v>0</v>
          </cell>
          <cell r="O1621">
            <v>49000</v>
          </cell>
          <cell r="P1621">
            <v>49000</v>
          </cell>
        </row>
        <row r="1622">
          <cell r="G1622">
            <v>938957903</v>
          </cell>
          <cell r="J1622">
            <v>291429.36</v>
          </cell>
          <cell r="K1622">
            <v>35850</v>
          </cell>
          <cell r="L1622">
            <v>25557.64</v>
          </cell>
          <cell r="M1622">
            <v>0</v>
          </cell>
          <cell r="N1622">
            <v>0</v>
          </cell>
          <cell r="O1622">
            <v>281137</v>
          </cell>
          <cell r="P1622">
            <v>281137</v>
          </cell>
        </row>
        <row r="1623">
          <cell r="G1623">
            <v>938970208</v>
          </cell>
          <cell r="J1623">
            <v>175942.52000000002</v>
          </cell>
          <cell r="K1623">
            <v>17257</v>
          </cell>
          <cell r="L1623">
            <v>15868.48</v>
          </cell>
          <cell r="M1623">
            <v>0</v>
          </cell>
          <cell r="N1623">
            <v>0</v>
          </cell>
          <cell r="O1623">
            <v>174554</v>
          </cell>
          <cell r="P1623">
            <v>174554</v>
          </cell>
        </row>
        <row r="1624">
          <cell r="G1624">
            <v>938971845</v>
          </cell>
          <cell r="J1624">
            <v>168325</v>
          </cell>
          <cell r="K1624">
            <v>14070</v>
          </cell>
          <cell r="L1624">
            <v>15426</v>
          </cell>
          <cell r="M1624">
            <v>0</v>
          </cell>
          <cell r="N1624">
            <v>0</v>
          </cell>
          <cell r="O1624">
            <v>169681</v>
          </cell>
          <cell r="P1624">
            <v>169681</v>
          </cell>
        </row>
        <row r="1625">
          <cell r="G1625">
            <v>938973109</v>
          </cell>
          <cell r="J1625">
            <v>64558</v>
          </cell>
          <cell r="K1625">
            <v>3873</v>
          </cell>
          <cell r="L1625">
            <v>6069</v>
          </cell>
          <cell r="M1625">
            <v>0</v>
          </cell>
          <cell r="N1625">
            <v>0</v>
          </cell>
          <cell r="O1625">
            <v>66754</v>
          </cell>
          <cell r="P1625">
            <v>66754</v>
          </cell>
        </row>
        <row r="1626">
          <cell r="G1626">
            <v>938975509</v>
          </cell>
          <cell r="J1626">
            <v>44545</v>
          </cell>
          <cell r="K1626">
            <v>0</v>
          </cell>
          <cell r="L1626">
            <v>4455</v>
          </cell>
          <cell r="M1626">
            <v>0</v>
          </cell>
          <cell r="N1626">
            <v>0</v>
          </cell>
          <cell r="O1626">
            <v>49000</v>
          </cell>
          <cell r="P1626">
            <v>49000</v>
          </cell>
        </row>
        <row r="1627">
          <cell r="G1627">
            <v>938983166</v>
          </cell>
          <cell r="J1627">
            <v>77409</v>
          </cell>
          <cell r="K1627">
            <v>4645</v>
          </cell>
          <cell r="L1627">
            <v>7276</v>
          </cell>
          <cell r="M1627">
            <v>0</v>
          </cell>
          <cell r="N1627">
            <v>0</v>
          </cell>
          <cell r="O1627">
            <v>80040</v>
          </cell>
          <cell r="P1627">
            <v>80040</v>
          </cell>
        </row>
        <row r="1628">
          <cell r="G1628">
            <v>933805600</v>
          </cell>
          <cell r="J1628">
            <v>761838.37</v>
          </cell>
          <cell r="K1628">
            <v>62833</v>
          </cell>
          <cell r="L1628">
            <v>69900.63</v>
          </cell>
          <cell r="M1628">
            <v>0</v>
          </cell>
          <cell r="N1628">
            <v>0</v>
          </cell>
          <cell r="O1628">
            <v>768906</v>
          </cell>
          <cell r="P1628">
            <v>768906</v>
          </cell>
        </row>
        <row r="1629">
          <cell r="G1629">
            <v>933805628</v>
          </cell>
          <cell r="J1629">
            <v>50609</v>
          </cell>
          <cell r="K1629">
            <v>3037</v>
          </cell>
          <cell r="L1629">
            <v>4757</v>
          </cell>
          <cell r="M1629">
            <v>0</v>
          </cell>
          <cell r="N1629">
            <v>0</v>
          </cell>
          <cell r="O1629">
            <v>52329</v>
          </cell>
          <cell r="P1629">
            <v>52329</v>
          </cell>
        </row>
        <row r="1630">
          <cell r="G1630">
            <v>933805919</v>
          </cell>
          <cell r="J1630">
            <v>73296.91</v>
          </cell>
          <cell r="K1630">
            <v>5174</v>
          </cell>
          <cell r="L1630">
            <v>6812.09</v>
          </cell>
          <cell r="M1630">
            <v>0</v>
          </cell>
          <cell r="N1630">
            <v>0</v>
          </cell>
          <cell r="O1630">
            <v>74935</v>
          </cell>
          <cell r="P1630">
            <v>74935</v>
          </cell>
        </row>
        <row r="1631">
          <cell r="G1631">
            <v>933806005</v>
          </cell>
          <cell r="J1631">
            <v>391153.77</v>
          </cell>
          <cell r="K1631">
            <v>24958</v>
          </cell>
          <cell r="L1631">
            <v>36619.230000000003</v>
          </cell>
          <cell r="M1631">
            <v>0</v>
          </cell>
          <cell r="N1631">
            <v>0</v>
          </cell>
          <cell r="O1631">
            <v>402815</v>
          </cell>
          <cell r="P1631">
            <v>402815</v>
          </cell>
        </row>
        <row r="1632">
          <cell r="G1632">
            <v>933806010</v>
          </cell>
          <cell r="J1632">
            <v>1322764.1800000002</v>
          </cell>
          <cell r="K1632">
            <v>506638.45</v>
          </cell>
          <cell r="L1632">
            <v>81612.27</v>
          </cell>
          <cell r="M1632">
            <v>0</v>
          </cell>
          <cell r="N1632">
            <v>0</v>
          </cell>
          <cell r="O1632">
            <v>897738</v>
          </cell>
          <cell r="P1632">
            <v>897738</v>
          </cell>
        </row>
        <row r="1633">
          <cell r="G1633">
            <v>933806015</v>
          </cell>
          <cell r="J1633">
            <v>347936.99</v>
          </cell>
          <cell r="K1633">
            <v>42218</v>
          </cell>
          <cell r="L1633">
            <v>30572.01</v>
          </cell>
          <cell r="M1633">
            <v>0</v>
          </cell>
          <cell r="N1633">
            <v>0</v>
          </cell>
          <cell r="O1633">
            <v>336291</v>
          </cell>
          <cell r="P1633">
            <v>336291</v>
          </cell>
        </row>
        <row r="1634">
          <cell r="G1634">
            <v>938805035</v>
          </cell>
          <cell r="J1634">
            <v>390727.35</v>
          </cell>
          <cell r="K1634">
            <v>32129</v>
          </cell>
          <cell r="L1634">
            <v>35859.65</v>
          </cell>
          <cell r="M1634">
            <v>0</v>
          </cell>
          <cell r="N1634">
            <v>0</v>
          </cell>
          <cell r="O1634">
            <v>394458</v>
          </cell>
          <cell r="P1634">
            <v>394458</v>
          </cell>
        </row>
        <row r="1635">
          <cell r="G1635">
            <v>938805368</v>
          </cell>
          <cell r="J1635">
            <v>1313041.1800000002</v>
          </cell>
          <cell r="K1635">
            <v>78782</v>
          </cell>
          <cell r="L1635">
            <v>123425.82</v>
          </cell>
          <cell r="M1635">
            <v>0</v>
          </cell>
          <cell r="N1635">
            <v>0</v>
          </cell>
          <cell r="O1635">
            <v>1357685</v>
          </cell>
          <cell r="P1635">
            <v>1357685</v>
          </cell>
        </row>
        <row r="1636">
          <cell r="G1636">
            <v>938806877</v>
          </cell>
          <cell r="J1636">
            <v>322170.91000000003</v>
          </cell>
          <cell r="K1636">
            <v>23797</v>
          </cell>
          <cell r="L1636">
            <v>29837.09</v>
          </cell>
          <cell r="M1636">
            <v>-30000</v>
          </cell>
          <cell r="N1636">
            <v>0</v>
          </cell>
          <cell r="O1636">
            <v>298211</v>
          </cell>
          <cell r="P1636">
            <v>298211</v>
          </cell>
        </row>
        <row r="1637">
          <cell r="G1637">
            <v>938807046</v>
          </cell>
          <cell r="J1637">
            <v>530681.65999999992</v>
          </cell>
          <cell r="K1637">
            <v>40526</v>
          </cell>
          <cell r="L1637">
            <v>49015.34</v>
          </cell>
          <cell r="M1637">
            <v>-1000</v>
          </cell>
          <cell r="N1637">
            <v>0</v>
          </cell>
          <cell r="O1637">
            <v>538171</v>
          </cell>
          <cell r="P1637">
            <v>538171</v>
          </cell>
        </row>
        <row r="1638">
          <cell r="G1638">
            <v>938808531</v>
          </cell>
          <cell r="J1638">
            <v>329011</v>
          </cell>
          <cell r="K1638">
            <v>21230</v>
          </cell>
          <cell r="L1638">
            <v>30778</v>
          </cell>
          <cell r="M1638">
            <v>0</v>
          </cell>
          <cell r="N1638">
            <v>0</v>
          </cell>
          <cell r="O1638">
            <v>338559</v>
          </cell>
          <cell r="P1638">
            <v>338559</v>
          </cell>
        </row>
        <row r="1639">
          <cell r="G1639">
            <v>938808720</v>
          </cell>
          <cell r="J1639">
            <v>598663.63</v>
          </cell>
          <cell r="K1639">
            <v>35920</v>
          </cell>
          <cell r="L1639">
            <v>56274.37</v>
          </cell>
          <cell r="M1639">
            <v>0</v>
          </cell>
          <cell r="N1639">
            <v>0</v>
          </cell>
          <cell r="O1639">
            <v>619018</v>
          </cell>
          <cell r="P1639">
            <v>619018</v>
          </cell>
        </row>
        <row r="1640">
          <cell r="G1640">
            <v>938808928</v>
          </cell>
          <cell r="J1640">
            <v>239183.35999999999</v>
          </cell>
          <cell r="K1640">
            <v>19066</v>
          </cell>
          <cell r="L1640">
            <v>22011.64</v>
          </cell>
          <cell r="M1640">
            <v>0</v>
          </cell>
          <cell r="N1640">
            <v>0</v>
          </cell>
          <cell r="O1640">
            <v>242129</v>
          </cell>
          <cell r="P1640">
            <v>242129</v>
          </cell>
        </row>
        <row r="1641">
          <cell r="G1641">
            <v>938809002</v>
          </cell>
          <cell r="J1641">
            <v>125913</v>
          </cell>
          <cell r="K1641">
            <v>26881</v>
          </cell>
          <cell r="L1641">
            <v>9903</v>
          </cell>
          <cell r="M1641">
            <v>0</v>
          </cell>
          <cell r="N1641">
            <v>0</v>
          </cell>
          <cell r="O1641">
            <v>108935</v>
          </cell>
          <cell r="P1641">
            <v>108935</v>
          </cell>
        </row>
        <row r="1642">
          <cell r="G1642">
            <v>938809164</v>
          </cell>
          <cell r="J1642">
            <v>55519</v>
          </cell>
          <cell r="K1642">
            <v>3331</v>
          </cell>
          <cell r="L1642">
            <v>5219</v>
          </cell>
          <cell r="M1642">
            <v>0</v>
          </cell>
          <cell r="N1642">
            <v>0</v>
          </cell>
          <cell r="O1642">
            <v>57407</v>
          </cell>
          <cell r="P1642">
            <v>57407</v>
          </cell>
        </row>
        <row r="1643">
          <cell r="G1643">
            <v>938809594</v>
          </cell>
          <cell r="J1643">
            <v>166309</v>
          </cell>
          <cell r="K1643">
            <v>13949</v>
          </cell>
          <cell r="L1643">
            <v>15236</v>
          </cell>
          <cell r="M1643">
            <v>0</v>
          </cell>
          <cell r="N1643">
            <v>0</v>
          </cell>
          <cell r="O1643">
            <v>167596</v>
          </cell>
          <cell r="P1643">
            <v>167596</v>
          </cell>
        </row>
        <row r="1644">
          <cell r="G1644">
            <v>938809627</v>
          </cell>
          <cell r="J1644">
            <v>146888</v>
          </cell>
          <cell r="K1644">
            <v>8813</v>
          </cell>
          <cell r="L1644">
            <v>13808</v>
          </cell>
          <cell r="M1644">
            <v>0</v>
          </cell>
          <cell r="N1644">
            <v>0</v>
          </cell>
          <cell r="O1644">
            <v>151883</v>
          </cell>
          <cell r="P1644">
            <v>151883</v>
          </cell>
        </row>
        <row r="1645">
          <cell r="G1645">
            <v>938900601</v>
          </cell>
          <cell r="J1645">
            <v>156114</v>
          </cell>
          <cell r="K1645">
            <v>11352</v>
          </cell>
          <cell r="L1645">
            <v>14476</v>
          </cell>
          <cell r="M1645">
            <v>0</v>
          </cell>
          <cell r="N1645">
            <v>0</v>
          </cell>
          <cell r="O1645">
            <v>159238</v>
          </cell>
          <cell r="P1645">
            <v>159238</v>
          </cell>
        </row>
        <row r="1646">
          <cell r="G1646">
            <v>938900758</v>
          </cell>
          <cell r="J1646">
            <v>284453</v>
          </cell>
          <cell r="K1646">
            <v>19797</v>
          </cell>
          <cell r="L1646">
            <v>26466</v>
          </cell>
          <cell r="M1646">
            <v>0</v>
          </cell>
          <cell r="N1646">
            <v>0</v>
          </cell>
          <cell r="O1646">
            <v>291122</v>
          </cell>
          <cell r="P1646">
            <v>291122</v>
          </cell>
        </row>
        <row r="1647">
          <cell r="G1647">
            <v>938900801</v>
          </cell>
          <cell r="J1647">
            <v>116586</v>
          </cell>
          <cell r="K1647">
            <v>6995</v>
          </cell>
          <cell r="L1647">
            <v>10959</v>
          </cell>
          <cell r="M1647">
            <v>0</v>
          </cell>
          <cell r="N1647">
            <v>0</v>
          </cell>
          <cell r="O1647">
            <v>120550</v>
          </cell>
          <cell r="P1647">
            <v>120550</v>
          </cell>
        </row>
        <row r="1648">
          <cell r="G1648">
            <v>938900802</v>
          </cell>
          <cell r="J1648">
            <v>372119</v>
          </cell>
          <cell r="K1648">
            <v>23568</v>
          </cell>
          <cell r="L1648">
            <v>34855</v>
          </cell>
          <cell r="M1648">
            <v>0</v>
          </cell>
          <cell r="N1648">
            <v>0</v>
          </cell>
          <cell r="O1648">
            <v>383406</v>
          </cell>
          <cell r="P1648">
            <v>383406</v>
          </cell>
        </row>
        <row r="1649">
          <cell r="G1649">
            <v>938900817</v>
          </cell>
          <cell r="J1649">
            <v>313613.44</v>
          </cell>
          <cell r="K1649">
            <v>20058</v>
          </cell>
          <cell r="L1649">
            <v>29355.56</v>
          </cell>
          <cell r="M1649">
            <v>0</v>
          </cell>
          <cell r="N1649">
            <v>0</v>
          </cell>
          <cell r="O1649">
            <v>322911</v>
          </cell>
          <cell r="P1649">
            <v>322911</v>
          </cell>
        </row>
        <row r="1650">
          <cell r="G1650">
            <v>938900820</v>
          </cell>
          <cell r="J1650">
            <v>211314.82</v>
          </cell>
          <cell r="K1650">
            <v>15409</v>
          </cell>
          <cell r="L1650">
            <v>19590.18</v>
          </cell>
          <cell r="M1650">
            <v>0</v>
          </cell>
          <cell r="N1650">
            <v>0</v>
          </cell>
          <cell r="O1650">
            <v>215496</v>
          </cell>
          <cell r="P1650">
            <v>215496</v>
          </cell>
        </row>
        <row r="1651">
          <cell r="G1651">
            <v>938900871</v>
          </cell>
          <cell r="J1651">
            <v>44545</v>
          </cell>
          <cell r="K1651">
            <v>0</v>
          </cell>
          <cell r="L1651">
            <v>4455</v>
          </cell>
          <cell r="M1651">
            <v>0</v>
          </cell>
          <cell r="N1651">
            <v>0</v>
          </cell>
          <cell r="O1651">
            <v>49000</v>
          </cell>
          <cell r="P1651">
            <v>49000</v>
          </cell>
        </row>
        <row r="1652">
          <cell r="G1652">
            <v>938900924</v>
          </cell>
          <cell r="J1652">
            <v>242839</v>
          </cell>
          <cell r="K1652">
            <v>19037</v>
          </cell>
          <cell r="L1652">
            <v>22380</v>
          </cell>
          <cell r="M1652">
            <v>0</v>
          </cell>
          <cell r="N1652">
            <v>0</v>
          </cell>
          <cell r="O1652">
            <v>246182</v>
          </cell>
          <cell r="P1652">
            <v>246182</v>
          </cell>
        </row>
        <row r="1653">
          <cell r="G1653">
            <v>938901014</v>
          </cell>
          <cell r="J1653">
            <v>61280</v>
          </cell>
          <cell r="K1653">
            <v>3677</v>
          </cell>
          <cell r="L1653">
            <v>5760</v>
          </cell>
          <cell r="M1653">
            <v>0</v>
          </cell>
          <cell r="N1653">
            <v>0</v>
          </cell>
          <cell r="O1653">
            <v>63363</v>
          </cell>
          <cell r="P1653">
            <v>63363</v>
          </cell>
        </row>
        <row r="1654">
          <cell r="G1654">
            <v>938901029</v>
          </cell>
          <cell r="J1654">
            <v>59661</v>
          </cell>
          <cell r="K1654">
            <v>3580</v>
          </cell>
          <cell r="L1654">
            <v>5608</v>
          </cell>
          <cell r="M1654">
            <v>0</v>
          </cell>
          <cell r="N1654">
            <v>0</v>
          </cell>
          <cell r="O1654">
            <v>61689</v>
          </cell>
          <cell r="P1654">
            <v>61689</v>
          </cell>
        </row>
        <row r="1655">
          <cell r="G1655">
            <v>938901119</v>
          </cell>
          <cell r="J1655">
            <v>437908</v>
          </cell>
          <cell r="K1655">
            <v>29749</v>
          </cell>
          <cell r="L1655">
            <v>40816</v>
          </cell>
          <cell r="M1655">
            <v>0</v>
          </cell>
          <cell r="N1655">
            <v>0</v>
          </cell>
          <cell r="O1655">
            <v>448975</v>
          </cell>
          <cell r="P1655">
            <v>448975</v>
          </cell>
        </row>
        <row r="1656">
          <cell r="G1656">
            <v>938901137</v>
          </cell>
          <cell r="J1656">
            <v>380376.24</v>
          </cell>
          <cell r="K1656">
            <v>24808</v>
          </cell>
          <cell r="L1656">
            <v>35556.76</v>
          </cell>
          <cell r="M1656">
            <v>0</v>
          </cell>
          <cell r="N1656">
            <v>0</v>
          </cell>
          <cell r="O1656">
            <v>391125</v>
          </cell>
          <cell r="P1656">
            <v>391125</v>
          </cell>
        </row>
        <row r="1657">
          <cell r="G1657">
            <v>938901187</v>
          </cell>
          <cell r="J1657">
            <v>509090.4</v>
          </cell>
          <cell r="K1657">
            <v>30545</v>
          </cell>
          <cell r="L1657">
            <v>47854.6</v>
          </cell>
          <cell r="M1657">
            <v>0</v>
          </cell>
          <cell r="N1657">
            <v>0</v>
          </cell>
          <cell r="O1657">
            <v>526400</v>
          </cell>
          <cell r="P1657">
            <v>526400</v>
          </cell>
        </row>
        <row r="1658">
          <cell r="G1658">
            <v>938901218</v>
          </cell>
          <cell r="J1658">
            <v>87775</v>
          </cell>
          <cell r="K1658">
            <v>5267</v>
          </cell>
          <cell r="L1658">
            <v>8251</v>
          </cell>
          <cell r="M1658">
            <v>0</v>
          </cell>
          <cell r="N1658">
            <v>0</v>
          </cell>
          <cell r="O1658">
            <v>90759</v>
          </cell>
          <cell r="P1658">
            <v>90759</v>
          </cell>
        </row>
        <row r="1659">
          <cell r="G1659">
            <v>938901257</v>
          </cell>
          <cell r="J1659">
            <v>44545</v>
          </cell>
          <cell r="K1659">
            <v>0</v>
          </cell>
          <cell r="L1659">
            <v>4455</v>
          </cell>
          <cell r="M1659">
            <v>0</v>
          </cell>
          <cell r="N1659">
            <v>0</v>
          </cell>
          <cell r="O1659">
            <v>49000</v>
          </cell>
          <cell r="P1659">
            <v>49000</v>
          </cell>
        </row>
        <row r="1660">
          <cell r="G1660">
            <v>938902313</v>
          </cell>
          <cell r="J1660">
            <v>321929</v>
          </cell>
          <cell r="K1660">
            <v>19316</v>
          </cell>
          <cell r="L1660">
            <v>30261</v>
          </cell>
          <cell r="M1660">
            <v>0</v>
          </cell>
          <cell r="N1660">
            <v>0</v>
          </cell>
          <cell r="O1660">
            <v>332874</v>
          </cell>
          <cell r="P1660">
            <v>332874</v>
          </cell>
        </row>
        <row r="1661">
          <cell r="G1661">
            <v>938903446</v>
          </cell>
          <cell r="J1661">
            <v>44545</v>
          </cell>
          <cell r="K1661">
            <v>0</v>
          </cell>
          <cell r="L1661">
            <v>4455</v>
          </cell>
          <cell r="M1661">
            <v>0</v>
          </cell>
          <cell r="N1661">
            <v>0</v>
          </cell>
          <cell r="O1661">
            <v>49000</v>
          </cell>
          <cell r="P1661">
            <v>49000</v>
          </cell>
        </row>
        <row r="1662">
          <cell r="G1662">
            <v>938903463</v>
          </cell>
          <cell r="J1662">
            <v>44545</v>
          </cell>
          <cell r="K1662">
            <v>0</v>
          </cell>
          <cell r="L1662">
            <v>4455</v>
          </cell>
          <cell r="M1662">
            <v>0</v>
          </cell>
          <cell r="N1662">
            <v>0</v>
          </cell>
          <cell r="O1662">
            <v>49000</v>
          </cell>
          <cell r="P1662">
            <v>49000</v>
          </cell>
        </row>
        <row r="1663">
          <cell r="G1663">
            <v>938903940</v>
          </cell>
          <cell r="J1663">
            <v>44545</v>
          </cell>
          <cell r="K1663">
            <v>0</v>
          </cell>
          <cell r="L1663">
            <v>4455</v>
          </cell>
          <cell r="M1663">
            <v>0</v>
          </cell>
          <cell r="N1663">
            <v>0</v>
          </cell>
          <cell r="O1663">
            <v>49000</v>
          </cell>
          <cell r="P1663">
            <v>49000</v>
          </cell>
        </row>
        <row r="1664">
          <cell r="G1664">
            <v>938903950</v>
          </cell>
          <cell r="J1664">
            <v>383459.64</v>
          </cell>
          <cell r="K1664">
            <v>27971</v>
          </cell>
          <cell r="L1664">
            <v>35549.360000000001</v>
          </cell>
          <cell r="M1664">
            <v>0</v>
          </cell>
          <cell r="N1664">
            <v>0</v>
          </cell>
          <cell r="O1664">
            <v>391038</v>
          </cell>
          <cell r="P1664">
            <v>391038</v>
          </cell>
        </row>
        <row r="1665">
          <cell r="G1665">
            <v>938904520</v>
          </cell>
          <cell r="J1665">
            <v>114070</v>
          </cell>
          <cell r="K1665">
            <v>9326</v>
          </cell>
          <cell r="L1665">
            <v>10474</v>
          </cell>
          <cell r="M1665">
            <v>0</v>
          </cell>
          <cell r="N1665">
            <v>0</v>
          </cell>
          <cell r="O1665">
            <v>115218</v>
          </cell>
          <cell r="P1665">
            <v>115218</v>
          </cell>
        </row>
        <row r="1666">
          <cell r="G1666">
            <v>938905203</v>
          </cell>
          <cell r="J1666">
            <v>372677</v>
          </cell>
          <cell r="K1666">
            <v>23850</v>
          </cell>
          <cell r="L1666">
            <v>34883</v>
          </cell>
          <cell r="M1666">
            <v>0</v>
          </cell>
          <cell r="N1666">
            <v>0</v>
          </cell>
          <cell r="O1666">
            <v>383710</v>
          </cell>
          <cell r="P1666">
            <v>383710</v>
          </cell>
        </row>
        <row r="1667">
          <cell r="G1667">
            <v>938906631</v>
          </cell>
          <cell r="J1667">
            <v>75822.09</v>
          </cell>
          <cell r="K1667">
            <v>4549</v>
          </cell>
          <cell r="L1667">
            <v>7126.91</v>
          </cell>
          <cell r="M1667">
            <v>0</v>
          </cell>
          <cell r="N1667">
            <v>0</v>
          </cell>
          <cell r="O1667">
            <v>78400</v>
          </cell>
          <cell r="P1667">
            <v>78400</v>
          </cell>
        </row>
        <row r="1668">
          <cell r="G1668">
            <v>938906863</v>
          </cell>
          <cell r="J1668">
            <v>138299.21</v>
          </cell>
          <cell r="K1668">
            <v>8298</v>
          </cell>
          <cell r="L1668">
            <v>12999.79</v>
          </cell>
          <cell r="M1668">
            <v>0</v>
          </cell>
          <cell r="N1668">
            <v>0</v>
          </cell>
          <cell r="O1668">
            <v>143001</v>
          </cell>
          <cell r="P1668">
            <v>143001</v>
          </cell>
        </row>
        <row r="1669">
          <cell r="G1669">
            <v>938907155</v>
          </cell>
          <cell r="J1669">
            <v>44545</v>
          </cell>
          <cell r="K1669">
            <v>0</v>
          </cell>
          <cell r="L1669">
            <v>4455</v>
          </cell>
          <cell r="M1669">
            <v>0</v>
          </cell>
          <cell r="N1669">
            <v>0</v>
          </cell>
          <cell r="O1669">
            <v>49000</v>
          </cell>
          <cell r="P1669">
            <v>49000</v>
          </cell>
        </row>
        <row r="1670">
          <cell r="G1670">
            <v>938907393</v>
          </cell>
          <cell r="J1670">
            <v>351495</v>
          </cell>
          <cell r="K1670">
            <v>22082</v>
          </cell>
          <cell r="L1670">
            <v>32941</v>
          </cell>
          <cell r="M1670">
            <v>0</v>
          </cell>
          <cell r="N1670">
            <v>0</v>
          </cell>
          <cell r="O1670">
            <v>362354</v>
          </cell>
          <cell r="P1670">
            <v>362354</v>
          </cell>
        </row>
        <row r="1671">
          <cell r="G1671">
            <v>938907845</v>
          </cell>
          <cell r="J1671">
            <v>44545</v>
          </cell>
          <cell r="K1671">
            <v>0</v>
          </cell>
          <cell r="L1671">
            <v>4455</v>
          </cell>
          <cell r="M1671">
            <v>0</v>
          </cell>
          <cell r="N1671">
            <v>0</v>
          </cell>
          <cell r="O1671">
            <v>49000</v>
          </cell>
          <cell r="P1671">
            <v>49000</v>
          </cell>
        </row>
        <row r="1672">
          <cell r="G1672">
            <v>938907964</v>
          </cell>
          <cell r="J1672">
            <v>44749</v>
          </cell>
          <cell r="K1672">
            <v>2685</v>
          </cell>
          <cell r="L1672">
            <v>4206</v>
          </cell>
          <cell r="M1672">
            <v>0</v>
          </cell>
          <cell r="N1672">
            <v>0</v>
          </cell>
          <cell r="O1672">
            <v>46270</v>
          </cell>
          <cell r="P1672">
            <v>46270</v>
          </cell>
        </row>
        <row r="1673">
          <cell r="G1673">
            <v>938907973</v>
          </cell>
          <cell r="J1673">
            <v>449415.5</v>
          </cell>
          <cell r="K1673">
            <v>32673</v>
          </cell>
          <cell r="L1673">
            <v>41674.5</v>
          </cell>
          <cell r="M1673">
            <v>0</v>
          </cell>
          <cell r="N1673">
            <v>0</v>
          </cell>
          <cell r="O1673">
            <v>458417</v>
          </cell>
          <cell r="P1673">
            <v>458417</v>
          </cell>
        </row>
        <row r="1674">
          <cell r="G1674">
            <v>938907975</v>
          </cell>
          <cell r="J1674">
            <v>129912.18</v>
          </cell>
          <cell r="K1674">
            <v>7795</v>
          </cell>
          <cell r="L1674">
            <v>12211.82</v>
          </cell>
          <cell r="M1674">
            <v>0</v>
          </cell>
          <cell r="N1674">
            <v>0</v>
          </cell>
          <cell r="O1674">
            <v>134329</v>
          </cell>
          <cell r="P1674">
            <v>134329</v>
          </cell>
        </row>
        <row r="1675">
          <cell r="G1675">
            <v>938908976</v>
          </cell>
          <cell r="J1675">
            <v>228785.36</v>
          </cell>
          <cell r="K1675">
            <v>0</v>
          </cell>
          <cell r="L1675">
            <v>22878.639999999999</v>
          </cell>
          <cell r="M1675">
            <v>0</v>
          </cell>
          <cell r="N1675">
            <v>0</v>
          </cell>
          <cell r="O1675">
            <v>251664</v>
          </cell>
          <cell r="P1675">
            <v>251664</v>
          </cell>
        </row>
        <row r="1676">
          <cell r="G1676">
            <v>938909157</v>
          </cell>
          <cell r="J1676">
            <v>111760.36</v>
          </cell>
          <cell r="K1676">
            <v>0</v>
          </cell>
          <cell r="L1676">
            <v>11175.64</v>
          </cell>
          <cell r="M1676">
            <v>0</v>
          </cell>
          <cell r="N1676">
            <v>0</v>
          </cell>
          <cell r="O1676">
            <v>122936</v>
          </cell>
          <cell r="P1676">
            <v>122936</v>
          </cell>
        </row>
        <row r="1677">
          <cell r="G1677">
            <v>938909177</v>
          </cell>
          <cell r="J1677">
            <v>56587</v>
          </cell>
          <cell r="K1677">
            <v>0</v>
          </cell>
          <cell r="L1677">
            <v>5659</v>
          </cell>
          <cell r="M1677">
            <v>0</v>
          </cell>
          <cell r="N1677">
            <v>0</v>
          </cell>
          <cell r="O1677">
            <v>62246</v>
          </cell>
          <cell r="P1677">
            <v>62246</v>
          </cell>
        </row>
        <row r="1678">
          <cell r="G1678">
            <v>938909256</v>
          </cell>
          <cell r="J1678">
            <v>172493</v>
          </cell>
          <cell r="K1678">
            <v>10598</v>
          </cell>
          <cell r="L1678">
            <v>16190</v>
          </cell>
          <cell r="M1678">
            <v>0</v>
          </cell>
          <cell r="N1678">
            <v>0</v>
          </cell>
          <cell r="O1678">
            <v>178085</v>
          </cell>
          <cell r="P1678">
            <v>178085</v>
          </cell>
        </row>
        <row r="1679">
          <cell r="G1679">
            <v>938909465</v>
          </cell>
          <cell r="J1679">
            <v>44544.9</v>
          </cell>
          <cell r="K1679">
            <v>0</v>
          </cell>
          <cell r="L1679">
            <v>4454.1000000000004</v>
          </cell>
          <cell r="M1679">
            <v>0</v>
          </cell>
          <cell r="N1679">
            <v>0</v>
          </cell>
          <cell r="O1679">
            <v>48999</v>
          </cell>
          <cell r="P1679">
            <v>48999</v>
          </cell>
        </row>
        <row r="1680">
          <cell r="G1680">
            <v>938909628</v>
          </cell>
          <cell r="J1680">
            <v>160226</v>
          </cell>
          <cell r="K1680">
            <v>0</v>
          </cell>
          <cell r="L1680">
            <v>16023</v>
          </cell>
          <cell r="M1680">
            <v>0</v>
          </cell>
          <cell r="N1680">
            <v>0</v>
          </cell>
          <cell r="O1680">
            <v>176249</v>
          </cell>
          <cell r="P1680">
            <v>176249</v>
          </cell>
        </row>
        <row r="1681">
          <cell r="G1681">
            <v>933805139</v>
          </cell>
          <cell r="J1681">
            <v>718967.4</v>
          </cell>
          <cell r="K1681">
            <v>494234.45</v>
          </cell>
          <cell r="L1681">
            <v>22473.05</v>
          </cell>
          <cell r="M1681">
            <v>0</v>
          </cell>
          <cell r="N1681">
            <v>0</v>
          </cell>
          <cell r="O1681">
            <v>247206</v>
          </cell>
          <cell r="P1681">
            <v>247206</v>
          </cell>
        </row>
        <row r="1682">
          <cell r="G1682">
            <v>933805625</v>
          </cell>
          <cell r="J1682">
            <v>577915.16999999993</v>
          </cell>
          <cell r="K1682">
            <v>463684.45</v>
          </cell>
          <cell r="L1682">
            <v>11423.28</v>
          </cell>
          <cell r="M1682">
            <v>0</v>
          </cell>
          <cell r="N1682">
            <v>0</v>
          </cell>
          <cell r="O1682">
            <v>125654</v>
          </cell>
          <cell r="P1682">
            <v>125654</v>
          </cell>
        </row>
        <row r="1683">
          <cell r="G1683">
            <v>933805630</v>
          </cell>
          <cell r="J1683">
            <v>188317.09</v>
          </cell>
          <cell r="K1683">
            <v>12044</v>
          </cell>
          <cell r="L1683">
            <v>17626.91</v>
          </cell>
          <cell r="M1683">
            <v>0</v>
          </cell>
          <cell r="N1683">
            <v>0</v>
          </cell>
          <cell r="O1683">
            <v>193900</v>
          </cell>
          <cell r="P1683">
            <v>193900</v>
          </cell>
        </row>
        <row r="1684">
          <cell r="G1684">
            <v>933805633</v>
          </cell>
          <cell r="J1684">
            <v>359024.09</v>
          </cell>
          <cell r="K1684">
            <v>24271</v>
          </cell>
          <cell r="L1684">
            <v>33474.910000000003</v>
          </cell>
          <cell r="M1684">
            <v>0</v>
          </cell>
          <cell r="N1684">
            <v>0</v>
          </cell>
          <cell r="O1684">
            <v>368228</v>
          </cell>
          <cell r="P1684">
            <v>368228</v>
          </cell>
        </row>
        <row r="1685">
          <cell r="G1685">
            <v>933805657</v>
          </cell>
          <cell r="J1685">
            <v>987079.49</v>
          </cell>
          <cell r="K1685">
            <v>495431.45</v>
          </cell>
          <cell r="L1685">
            <v>49164.959999999999</v>
          </cell>
          <cell r="M1685">
            <v>-1000</v>
          </cell>
          <cell r="N1685">
            <v>0</v>
          </cell>
          <cell r="O1685">
            <v>539813</v>
          </cell>
          <cell r="P1685">
            <v>539813</v>
          </cell>
        </row>
        <row r="1686">
          <cell r="G1686">
            <v>933806012</v>
          </cell>
          <cell r="J1686">
            <v>199487.91</v>
          </cell>
          <cell r="K1686">
            <v>12466</v>
          </cell>
          <cell r="L1686">
            <v>18702.09</v>
          </cell>
          <cell r="M1686">
            <v>0</v>
          </cell>
          <cell r="N1686">
            <v>0</v>
          </cell>
          <cell r="O1686">
            <v>205724</v>
          </cell>
          <cell r="P1686">
            <v>205724</v>
          </cell>
        </row>
        <row r="1687">
          <cell r="G1687">
            <v>933806018</v>
          </cell>
          <cell r="J1687">
            <v>1459491.71</v>
          </cell>
          <cell r="K1687">
            <v>88562</v>
          </cell>
          <cell r="L1687">
            <v>137093.29</v>
          </cell>
          <cell r="M1687">
            <v>0</v>
          </cell>
          <cell r="N1687">
            <v>0</v>
          </cell>
          <cell r="O1687">
            <v>1508023</v>
          </cell>
          <cell r="P1687">
            <v>1508023</v>
          </cell>
        </row>
        <row r="1688">
          <cell r="G1688">
            <v>933806091</v>
          </cell>
          <cell r="J1688">
            <v>664661.76000000001</v>
          </cell>
          <cell r="K1688">
            <v>42858</v>
          </cell>
          <cell r="L1688">
            <v>62180.24</v>
          </cell>
          <cell r="M1688">
            <v>0</v>
          </cell>
          <cell r="N1688">
            <v>0</v>
          </cell>
          <cell r="O1688">
            <v>683984</v>
          </cell>
          <cell r="P1688">
            <v>683984</v>
          </cell>
        </row>
        <row r="1689">
          <cell r="G1689">
            <v>933806188</v>
          </cell>
          <cell r="J1689">
            <v>680689.00000000012</v>
          </cell>
          <cell r="K1689">
            <v>44812</v>
          </cell>
          <cell r="L1689">
            <v>63588</v>
          </cell>
          <cell r="M1689">
            <v>0</v>
          </cell>
          <cell r="N1689">
            <v>0</v>
          </cell>
          <cell r="O1689">
            <v>699465</v>
          </cell>
          <cell r="P1689">
            <v>699465</v>
          </cell>
        </row>
        <row r="1690">
          <cell r="G1690">
            <v>933806356</v>
          </cell>
          <cell r="J1690">
            <v>231873.53999999998</v>
          </cell>
          <cell r="K1690">
            <v>17635</v>
          </cell>
          <cell r="L1690">
            <v>21423.46</v>
          </cell>
          <cell r="M1690">
            <v>0</v>
          </cell>
          <cell r="N1690">
            <v>0</v>
          </cell>
          <cell r="O1690">
            <v>235662</v>
          </cell>
          <cell r="P1690">
            <v>235662</v>
          </cell>
        </row>
        <row r="1691">
          <cell r="G1691">
            <v>933806647</v>
          </cell>
          <cell r="J1691">
            <v>104895.09</v>
          </cell>
          <cell r="K1691">
            <v>6294</v>
          </cell>
          <cell r="L1691">
            <v>9859.91</v>
          </cell>
          <cell r="M1691">
            <v>0</v>
          </cell>
          <cell r="N1691">
            <v>0</v>
          </cell>
          <cell r="O1691">
            <v>108461</v>
          </cell>
          <cell r="P1691">
            <v>108461</v>
          </cell>
        </row>
        <row r="1692">
          <cell r="G1692">
            <v>933806827</v>
          </cell>
          <cell r="J1692">
            <v>400753</v>
          </cell>
          <cell r="K1692">
            <v>24293</v>
          </cell>
          <cell r="L1692">
            <v>37646</v>
          </cell>
          <cell r="M1692">
            <v>0</v>
          </cell>
          <cell r="N1692">
            <v>0</v>
          </cell>
          <cell r="O1692">
            <v>414106</v>
          </cell>
          <cell r="P1692">
            <v>414106</v>
          </cell>
        </row>
        <row r="1693">
          <cell r="G1693">
            <v>938631186</v>
          </cell>
          <cell r="J1693">
            <v>526897.71</v>
          </cell>
          <cell r="K1693">
            <v>40796</v>
          </cell>
          <cell r="L1693">
            <v>48610.29</v>
          </cell>
          <cell r="M1693">
            <v>0</v>
          </cell>
          <cell r="N1693">
            <v>0</v>
          </cell>
          <cell r="O1693">
            <v>534712</v>
          </cell>
          <cell r="P1693">
            <v>534712</v>
          </cell>
        </row>
        <row r="1694">
          <cell r="G1694">
            <v>938805036</v>
          </cell>
          <cell r="J1694">
            <v>72726.820000000007</v>
          </cell>
          <cell r="K1694">
            <v>4364</v>
          </cell>
          <cell r="L1694">
            <v>6836.18</v>
          </cell>
          <cell r="M1694">
            <v>0</v>
          </cell>
          <cell r="N1694">
            <v>0</v>
          </cell>
          <cell r="O1694">
            <v>75199</v>
          </cell>
          <cell r="P1694">
            <v>75199</v>
          </cell>
        </row>
        <row r="1695">
          <cell r="G1695">
            <v>938806561</v>
          </cell>
          <cell r="J1695">
            <v>135171</v>
          </cell>
          <cell r="K1695">
            <v>8358</v>
          </cell>
          <cell r="L1695">
            <v>12681</v>
          </cell>
          <cell r="M1695">
            <v>0</v>
          </cell>
          <cell r="N1695">
            <v>0</v>
          </cell>
          <cell r="O1695">
            <v>139494</v>
          </cell>
          <cell r="P1695">
            <v>139494</v>
          </cell>
        </row>
        <row r="1696">
          <cell r="G1696">
            <v>938806650</v>
          </cell>
          <cell r="J1696">
            <v>889599.37</v>
          </cell>
          <cell r="K1696">
            <v>61069</v>
          </cell>
          <cell r="L1696">
            <v>82852.63</v>
          </cell>
          <cell r="M1696">
            <v>0</v>
          </cell>
          <cell r="N1696">
            <v>0</v>
          </cell>
          <cell r="O1696">
            <v>911383</v>
          </cell>
          <cell r="P1696">
            <v>911383</v>
          </cell>
        </row>
        <row r="1697">
          <cell r="G1697">
            <v>938806656</v>
          </cell>
          <cell r="J1697">
            <v>66701.36</v>
          </cell>
          <cell r="K1697">
            <v>4002</v>
          </cell>
          <cell r="L1697">
            <v>6269.64</v>
          </cell>
          <cell r="M1697">
            <v>0</v>
          </cell>
          <cell r="N1697">
            <v>0</v>
          </cell>
          <cell r="O1697">
            <v>68969</v>
          </cell>
          <cell r="P1697">
            <v>68969</v>
          </cell>
        </row>
        <row r="1698">
          <cell r="G1698">
            <v>938806703</v>
          </cell>
          <cell r="J1698">
            <v>293395.27</v>
          </cell>
          <cell r="K1698">
            <v>21326</v>
          </cell>
          <cell r="L1698">
            <v>27206.73</v>
          </cell>
          <cell r="M1698">
            <v>0</v>
          </cell>
          <cell r="N1698">
            <v>0</v>
          </cell>
          <cell r="O1698">
            <v>299276</v>
          </cell>
          <cell r="P1698">
            <v>299276</v>
          </cell>
        </row>
        <row r="1699">
          <cell r="G1699">
            <v>938806830</v>
          </cell>
          <cell r="J1699">
            <v>410537.91000000003</v>
          </cell>
          <cell r="K1699">
            <v>26121</v>
          </cell>
          <cell r="L1699">
            <v>38442.089999999997</v>
          </cell>
          <cell r="M1699">
            <v>0</v>
          </cell>
          <cell r="N1699">
            <v>0</v>
          </cell>
          <cell r="O1699">
            <v>422859</v>
          </cell>
          <cell r="P1699">
            <v>422859</v>
          </cell>
        </row>
        <row r="1700">
          <cell r="G1700">
            <v>938806863</v>
          </cell>
          <cell r="J1700">
            <v>231191.82</v>
          </cell>
          <cell r="K1700">
            <v>16105</v>
          </cell>
          <cell r="L1700">
            <v>21509.18</v>
          </cell>
          <cell r="M1700">
            <v>0</v>
          </cell>
          <cell r="N1700">
            <v>0</v>
          </cell>
          <cell r="O1700">
            <v>236596</v>
          </cell>
          <cell r="P1700">
            <v>236596</v>
          </cell>
        </row>
        <row r="1701">
          <cell r="G1701">
            <v>938808136</v>
          </cell>
          <cell r="J1701">
            <v>198360.82</v>
          </cell>
          <cell r="K1701">
            <v>15128</v>
          </cell>
          <cell r="L1701">
            <v>18323.18</v>
          </cell>
          <cell r="M1701">
            <v>0</v>
          </cell>
          <cell r="N1701">
            <v>0</v>
          </cell>
          <cell r="O1701">
            <v>201556</v>
          </cell>
          <cell r="P1701">
            <v>201556</v>
          </cell>
        </row>
        <row r="1702">
          <cell r="G1702">
            <v>938808245</v>
          </cell>
          <cell r="J1702">
            <v>166485.09</v>
          </cell>
          <cell r="K1702">
            <v>11230</v>
          </cell>
          <cell r="L1702">
            <v>15525.91</v>
          </cell>
          <cell r="M1702">
            <v>0</v>
          </cell>
          <cell r="N1702">
            <v>0</v>
          </cell>
          <cell r="O1702">
            <v>170781</v>
          </cell>
          <cell r="P1702">
            <v>170781</v>
          </cell>
        </row>
        <row r="1703">
          <cell r="G1703">
            <v>938808247</v>
          </cell>
          <cell r="J1703">
            <v>136023.09</v>
          </cell>
          <cell r="K1703">
            <v>9154</v>
          </cell>
          <cell r="L1703">
            <v>12686.91</v>
          </cell>
          <cell r="M1703">
            <v>0</v>
          </cell>
          <cell r="N1703">
            <v>0</v>
          </cell>
          <cell r="O1703">
            <v>139556</v>
          </cell>
          <cell r="P1703">
            <v>139556</v>
          </cell>
        </row>
        <row r="1704">
          <cell r="G1704">
            <v>938808453</v>
          </cell>
          <cell r="J1704">
            <v>473095.09</v>
          </cell>
          <cell r="K1704">
            <v>30619</v>
          </cell>
          <cell r="L1704">
            <v>44247.91</v>
          </cell>
          <cell r="M1704">
            <v>0</v>
          </cell>
          <cell r="N1704">
            <v>0</v>
          </cell>
          <cell r="O1704">
            <v>486724</v>
          </cell>
          <cell r="P1704">
            <v>486724</v>
          </cell>
        </row>
        <row r="1705">
          <cell r="G1705">
            <v>938808476</v>
          </cell>
          <cell r="J1705">
            <v>763045.17999999993</v>
          </cell>
          <cell r="K1705">
            <v>55461</v>
          </cell>
          <cell r="L1705">
            <v>70758.820000000007</v>
          </cell>
          <cell r="M1705">
            <v>0</v>
          </cell>
          <cell r="N1705">
            <v>0</v>
          </cell>
          <cell r="O1705">
            <v>778343</v>
          </cell>
          <cell r="P1705">
            <v>778343</v>
          </cell>
        </row>
        <row r="1706">
          <cell r="G1706">
            <v>938808490</v>
          </cell>
          <cell r="J1706">
            <v>233616.18</v>
          </cell>
          <cell r="K1706">
            <v>14017</v>
          </cell>
          <cell r="L1706">
            <v>21959.82</v>
          </cell>
          <cell r="M1706">
            <v>0</v>
          </cell>
          <cell r="N1706">
            <v>0</v>
          </cell>
          <cell r="O1706">
            <v>241559</v>
          </cell>
          <cell r="P1706">
            <v>241559</v>
          </cell>
        </row>
        <row r="1707">
          <cell r="G1707">
            <v>938808605</v>
          </cell>
          <cell r="J1707">
            <v>230909.18</v>
          </cell>
          <cell r="K1707">
            <v>13855</v>
          </cell>
          <cell r="L1707">
            <v>21705.82</v>
          </cell>
          <cell r="M1707">
            <v>0</v>
          </cell>
          <cell r="N1707">
            <v>0</v>
          </cell>
          <cell r="O1707">
            <v>238760</v>
          </cell>
          <cell r="P1707">
            <v>238760</v>
          </cell>
        </row>
        <row r="1708">
          <cell r="G1708">
            <v>938808610</v>
          </cell>
          <cell r="J1708">
            <v>593015</v>
          </cell>
          <cell r="K1708">
            <v>36325</v>
          </cell>
          <cell r="L1708">
            <v>55669</v>
          </cell>
          <cell r="M1708">
            <v>0</v>
          </cell>
          <cell r="N1708">
            <v>0</v>
          </cell>
          <cell r="O1708">
            <v>612359</v>
          </cell>
          <cell r="P1708">
            <v>612359</v>
          </cell>
        </row>
        <row r="1709">
          <cell r="G1709">
            <v>938808624</v>
          </cell>
          <cell r="J1709">
            <v>49692</v>
          </cell>
          <cell r="K1709">
            <v>3726</v>
          </cell>
          <cell r="L1709">
            <v>4597</v>
          </cell>
          <cell r="M1709">
            <v>0</v>
          </cell>
          <cell r="N1709">
            <v>0</v>
          </cell>
          <cell r="O1709">
            <v>50563</v>
          </cell>
          <cell r="P1709">
            <v>50563</v>
          </cell>
        </row>
        <row r="1710">
          <cell r="G1710">
            <v>938808640</v>
          </cell>
          <cell r="J1710">
            <v>330635</v>
          </cell>
          <cell r="K1710">
            <v>25049</v>
          </cell>
          <cell r="L1710">
            <v>30559</v>
          </cell>
          <cell r="M1710">
            <v>0</v>
          </cell>
          <cell r="N1710">
            <v>0</v>
          </cell>
          <cell r="O1710">
            <v>336145</v>
          </cell>
          <cell r="P1710">
            <v>336145</v>
          </cell>
        </row>
        <row r="1711">
          <cell r="G1711">
            <v>938808864</v>
          </cell>
          <cell r="J1711">
            <v>86569.09</v>
          </cell>
          <cell r="K1711">
            <v>5194</v>
          </cell>
          <cell r="L1711">
            <v>8137.91</v>
          </cell>
          <cell r="M1711">
            <v>0</v>
          </cell>
          <cell r="N1711">
            <v>0</v>
          </cell>
          <cell r="O1711">
            <v>89513</v>
          </cell>
          <cell r="P1711">
            <v>89513</v>
          </cell>
        </row>
        <row r="1712">
          <cell r="G1712">
            <v>938808874</v>
          </cell>
          <cell r="J1712">
            <v>727085.09</v>
          </cell>
          <cell r="K1712">
            <v>49085</v>
          </cell>
          <cell r="L1712">
            <v>67799.91</v>
          </cell>
          <cell r="M1712">
            <v>0</v>
          </cell>
          <cell r="N1712">
            <v>0</v>
          </cell>
          <cell r="O1712">
            <v>745800</v>
          </cell>
          <cell r="P1712">
            <v>745800</v>
          </cell>
        </row>
        <row r="1713">
          <cell r="G1713">
            <v>938808934</v>
          </cell>
          <cell r="J1713">
            <v>380423.09</v>
          </cell>
          <cell r="K1713">
            <v>23322</v>
          </cell>
          <cell r="L1713">
            <v>35709.910000000003</v>
          </cell>
          <cell r="M1713">
            <v>0</v>
          </cell>
          <cell r="N1713">
            <v>0</v>
          </cell>
          <cell r="O1713">
            <v>392811</v>
          </cell>
          <cell r="P1713">
            <v>392811</v>
          </cell>
        </row>
        <row r="1714">
          <cell r="G1714">
            <v>938809046</v>
          </cell>
          <cell r="J1714">
            <v>94245.82</v>
          </cell>
          <cell r="K1714">
            <v>6151</v>
          </cell>
          <cell r="L1714">
            <v>8809.18</v>
          </cell>
          <cell r="M1714">
            <v>0</v>
          </cell>
          <cell r="N1714">
            <v>0</v>
          </cell>
          <cell r="O1714">
            <v>96904</v>
          </cell>
          <cell r="P1714">
            <v>96904</v>
          </cell>
        </row>
        <row r="1715">
          <cell r="G1715">
            <v>938809052</v>
          </cell>
          <cell r="J1715">
            <v>137112.09</v>
          </cell>
          <cell r="K1715">
            <v>8227</v>
          </cell>
          <cell r="L1715">
            <v>12888.91</v>
          </cell>
          <cell r="M1715">
            <v>0</v>
          </cell>
          <cell r="N1715">
            <v>0</v>
          </cell>
          <cell r="O1715">
            <v>141774</v>
          </cell>
          <cell r="P1715">
            <v>141774</v>
          </cell>
        </row>
        <row r="1716">
          <cell r="G1716">
            <v>938809135</v>
          </cell>
          <cell r="J1716">
            <v>145468.09</v>
          </cell>
          <cell r="K1716">
            <v>11210</v>
          </cell>
          <cell r="L1716">
            <v>13425.91</v>
          </cell>
          <cell r="M1716">
            <v>0</v>
          </cell>
          <cell r="N1716">
            <v>0</v>
          </cell>
          <cell r="O1716">
            <v>147684</v>
          </cell>
          <cell r="P1716">
            <v>147684</v>
          </cell>
        </row>
        <row r="1717">
          <cell r="G1717">
            <v>938809471</v>
          </cell>
          <cell r="J1717">
            <v>156464.53999999998</v>
          </cell>
          <cell r="K1717">
            <v>9388</v>
          </cell>
          <cell r="L1717">
            <v>14707.46</v>
          </cell>
          <cell r="M1717">
            <v>0</v>
          </cell>
          <cell r="N1717">
            <v>0</v>
          </cell>
          <cell r="O1717">
            <v>161784</v>
          </cell>
          <cell r="P1717">
            <v>161784</v>
          </cell>
        </row>
        <row r="1718">
          <cell r="G1718">
            <v>938809575</v>
          </cell>
          <cell r="J1718">
            <v>141338</v>
          </cell>
          <cell r="K1718">
            <v>11706</v>
          </cell>
          <cell r="L1718">
            <v>12963</v>
          </cell>
          <cell r="M1718">
            <v>0</v>
          </cell>
          <cell r="N1718">
            <v>0</v>
          </cell>
          <cell r="O1718">
            <v>142595</v>
          </cell>
          <cell r="P1718">
            <v>142595</v>
          </cell>
        </row>
        <row r="1719">
          <cell r="G1719">
            <v>938809604</v>
          </cell>
          <cell r="J1719">
            <v>390358.18</v>
          </cell>
          <cell r="K1719">
            <v>24414</v>
          </cell>
          <cell r="L1719">
            <v>36594.82</v>
          </cell>
          <cell r="M1719">
            <v>0</v>
          </cell>
          <cell r="N1719">
            <v>0</v>
          </cell>
          <cell r="O1719">
            <v>402539</v>
          </cell>
          <cell r="P1719">
            <v>402539</v>
          </cell>
        </row>
        <row r="1720">
          <cell r="G1720">
            <v>938809703</v>
          </cell>
          <cell r="J1720">
            <v>119090.45</v>
          </cell>
          <cell r="K1720">
            <v>7145</v>
          </cell>
          <cell r="L1720">
            <v>11194.55</v>
          </cell>
          <cell r="M1720">
            <v>0</v>
          </cell>
          <cell r="N1720">
            <v>0</v>
          </cell>
          <cell r="O1720">
            <v>123140</v>
          </cell>
          <cell r="P1720">
            <v>123140</v>
          </cell>
        </row>
        <row r="1721">
          <cell r="G1721">
            <v>938809832</v>
          </cell>
          <cell r="J1721">
            <v>87751.09</v>
          </cell>
          <cell r="K1721">
            <v>16432</v>
          </cell>
          <cell r="L1721">
            <v>7131.91</v>
          </cell>
          <cell r="M1721">
            <v>0</v>
          </cell>
          <cell r="N1721">
            <v>0</v>
          </cell>
          <cell r="O1721">
            <v>78451</v>
          </cell>
          <cell r="P1721">
            <v>78451</v>
          </cell>
        </row>
        <row r="1722">
          <cell r="G1722">
            <v>938809942</v>
          </cell>
          <cell r="J1722">
            <v>382127.73</v>
          </cell>
          <cell r="K1722">
            <v>32606</v>
          </cell>
          <cell r="L1722">
            <v>34952.269999999997</v>
          </cell>
          <cell r="M1722">
            <v>0</v>
          </cell>
          <cell r="N1722">
            <v>0</v>
          </cell>
          <cell r="O1722">
            <v>384474</v>
          </cell>
          <cell r="P1722">
            <v>384474</v>
          </cell>
        </row>
        <row r="1723">
          <cell r="G1723">
            <v>938809943</v>
          </cell>
          <cell r="J1723">
            <v>109274.35</v>
          </cell>
          <cell r="K1723">
            <v>8045</v>
          </cell>
          <cell r="L1723">
            <v>10122.65</v>
          </cell>
          <cell r="M1723">
            <v>0</v>
          </cell>
          <cell r="N1723">
            <v>0</v>
          </cell>
          <cell r="O1723">
            <v>111352</v>
          </cell>
          <cell r="P1723">
            <v>111352</v>
          </cell>
        </row>
        <row r="1724">
          <cell r="G1724">
            <v>938900051</v>
          </cell>
          <cell r="J1724">
            <v>334442.36</v>
          </cell>
          <cell r="K1724">
            <v>24782</v>
          </cell>
          <cell r="L1724">
            <v>30965.64</v>
          </cell>
          <cell r="M1724">
            <v>0</v>
          </cell>
          <cell r="N1724">
            <v>0</v>
          </cell>
          <cell r="O1724">
            <v>340626</v>
          </cell>
          <cell r="P1724">
            <v>340626</v>
          </cell>
        </row>
        <row r="1725">
          <cell r="G1725">
            <v>938900193</v>
          </cell>
          <cell r="J1725">
            <v>69510</v>
          </cell>
          <cell r="K1725">
            <v>4915</v>
          </cell>
          <cell r="L1725">
            <v>6460</v>
          </cell>
          <cell r="M1725">
            <v>0</v>
          </cell>
          <cell r="N1725">
            <v>0</v>
          </cell>
          <cell r="O1725">
            <v>71055</v>
          </cell>
          <cell r="P1725">
            <v>71055</v>
          </cell>
        </row>
        <row r="1726">
          <cell r="G1726">
            <v>938900359</v>
          </cell>
          <cell r="J1726">
            <v>168231</v>
          </cell>
          <cell r="K1726">
            <v>10094</v>
          </cell>
          <cell r="L1726">
            <v>15814</v>
          </cell>
          <cell r="M1726">
            <v>0</v>
          </cell>
          <cell r="N1726">
            <v>0</v>
          </cell>
          <cell r="O1726">
            <v>173951</v>
          </cell>
          <cell r="P1726">
            <v>173951</v>
          </cell>
        </row>
        <row r="1727">
          <cell r="G1727">
            <v>938900621</v>
          </cell>
          <cell r="J1727">
            <v>88870</v>
          </cell>
          <cell r="K1727">
            <v>5332</v>
          </cell>
          <cell r="L1727">
            <v>8354</v>
          </cell>
          <cell r="M1727">
            <v>0</v>
          </cell>
          <cell r="N1727">
            <v>0</v>
          </cell>
          <cell r="O1727">
            <v>91892</v>
          </cell>
          <cell r="P1727">
            <v>91892</v>
          </cell>
        </row>
        <row r="1728">
          <cell r="G1728">
            <v>938900681</v>
          </cell>
          <cell r="J1728">
            <v>152180.35999999999</v>
          </cell>
          <cell r="K1728">
            <v>12109</v>
          </cell>
          <cell r="L1728">
            <v>14007.64</v>
          </cell>
          <cell r="M1728">
            <v>0</v>
          </cell>
          <cell r="N1728">
            <v>0</v>
          </cell>
          <cell r="O1728">
            <v>154079</v>
          </cell>
          <cell r="P1728">
            <v>154079</v>
          </cell>
        </row>
        <row r="1729">
          <cell r="G1729">
            <v>938900723</v>
          </cell>
          <cell r="J1729">
            <v>128990.82</v>
          </cell>
          <cell r="K1729">
            <v>7739</v>
          </cell>
          <cell r="L1729">
            <v>12125.18</v>
          </cell>
          <cell r="M1729">
            <v>0</v>
          </cell>
          <cell r="N1729">
            <v>0</v>
          </cell>
          <cell r="O1729">
            <v>133377</v>
          </cell>
          <cell r="P1729">
            <v>133377</v>
          </cell>
        </row>
        <row r="1730">
          <cell r="G1730">
            <v>938900724</v>
          </cell>
          <cell r="J1730">
            <v>44545</v>
          </cell>
          <cell r="K1730">
            <v>0</v>
          </cell>
          <cell r="L1730">
            <v>4455</v>
          </cell>
          <cell r="M1730">
            <v>0</v>
          </cell>
          <cell r="N1730">
            <v>0</v>
          </cell>
          <cell r="O1730">
            <v>49000</v>
          </cell>
          <cell r="P1730">
            <v>49000</v>
          </cell>
        </row>
        <row r="1731">
          <cell r="G1731">
            <v>938900725</v>
          </cell>
          <cell r="J1731">
            <v>60469</v>
          </cell>
          <cell r="K1731">
            <v>3876</v>
          </cell>
          <cell r="L1731">
            <v>5659</v>
          </cell>
          <cell r="M1731">
            <v>0</v>
          </cell>
          <cell r="N1731">
            <v>0</v>
          </cell>
          <cell r="O1731">
            <v>62252</v>
          </cell>
          <cell r="P1731">
            <v>62252</v>
          </cell>
        </row>
        <row r="1732">
          <cell r="G1732">
            <v>938900726</v>
          </cell>
          <cell r="J1732">
            <v>48673</v>
          </cell>
          <cell r="K1732">
            <v>2920</v>
          </cell>
          <cell r="L1732">
            <v>4575</v>
          </cell>
          <cell r="M1732">
            <v>0</v>
          </cell>
          <cell r="N1732">
            <v>0</v>
          </cell>
          <cell r="O1732">
            <v>50328</v>
          </cell>
          <cell r="P1732">
            <v>50328</v>
          </cell>
        </row>
        <row r="1733">
          <cell r="G1733">
            <v>938900739</v>
          </cell>
          <cell r="J1733">
            <v>272565</v>
          </cell>
          <cell r="K1733">
            <v>20573</v>
          </cell>
          <cell r="L1733">
            <v>25199</v>
          </cell>
          <cell r="M1733">
            <v>0</v>
          </cell>
          <cell r="N1733">
            <v>0</v>
          </cell>
          <cell r="O1733">
            <v>277191</v>
          </cell>
          <cell r="P1733">
            <v>277191</v>
          </cell>
        </row>
        <row r="1734">
          <cell r="G1734">
            <v>938901253</v>
          </cell>
          <cell r="J1734">
            <v>120220</v>
          </cell>
          <cell r="K1734">
            <v>0</v>
          </cell>
          <cell r="L1734">
            <v>12022</v>
          </cell>
          <cell r="M1734">
            <v>0</v>
          </cell>
          <cell r="N1734">
            <v>0</v>
          </cell>
          <cell r="O1734">
            <v>132242</v>
          </cell>
          <cell r="P1734">
            <v>132242</v>
          </cell>
        </row>
        <row r="1735">
          <cell r="G1735">
            <v>938901255</v>
          </cell>
          <cell r="J1735">
            <v>377913.36</v>
          </cell>
          <cell r="K1735">
            <v>25653</v>
          </cell>
          <cell r="L1735">
            <v>35225.64</v>
          </cell>
          <cell r="M1735">
            <v>0</v>
          </cell>
          <cell r="N1735">
            <v>0</v>
          </cell>
          <cell r="O1735">
            <v>387486</v>
          </cell>
          <cell r="P1735">
            <v>387486</v>
          </cell>
        </row>
        <row r="1736">
          <cell r="G1736">
            <v>938901256</v>
          </cell>
          <cell r="J1736">
            <v>290451</v>
          </cell>
          <cell r="K1736">
            <v>17427</v>
          </cell>
          <cell r="L1736">
            <v>27302</v>
          </cell>
          <cell r="M1736">
            <v>0</v>
          </cell>
          <cell r="N1736">
            <v>0</v>
          </cell>
          <cell r="O1736">
            <v>300326</v>
          </cell>
          <cell r="P1736">
            <v>300326</v>
          </cell>
        </row>
        <row r="1737">
          <cell r="G1737">
            <v>938901385</v>
          </cell>
          <cell r="J1737">
            <v>411205</v>
          </cell>
          <cell r="K1737">
            <v>24672</v>
          </cell>
          <cell r="L1737">
            <v>38653</v>
          </cell>
          <cell r="M1737">
            <v>0</v>
          </cell>
          <cell r="N1737">
            <v>0</v>
          </cell>
          <cell r="O1737">
            <v>425186</v>
          </cell>
          <cell r="P1737">
            <v>425186</v>
          </cell>
        </row>
        <row r="1738">
          <cell r="G1738">
            <v>938901646</v>
          </cell>
          <cell r="J1738">
            <v>359632.22</v>
          </cell>
          <cell r="K1738">
            <v>21578</v>
          </cell>
          <cell r="L1738">
            <v>33805.78</v>
          </cell>
          <cell r="M1738">
            <v>0</v>
          </cell>
          <cell r="N1738">
            <v>0</v>
          </cell>
          <cell r="O1738">
            <v>371860</v>
          </cell>
          <cell r="P1738">
            <v>371860</v>
          </cell>
        </row>
        <row r="1739">
          <cell r="G1739">
            <v>938901692</v>
          </cell>
          <cell r="J1739">
            <v>44545</v>
          </cell>
          <cell r="K1739">
            <v>0</v>
          </cell>
          <cell r="L1739">
            <v>4455</v>
          </cell>
          <cell r="M1739">
            <v>0</v>
          </cell>
          <cell r="N1739">
            <v>0</v>
          </cell>
          <cell r="O1739">
            <v>49000</v>
          </cell>
          <cell r="P1739">
            <v>49000</v>
          </cell>
        </row>
        <row r="1740">
          <cell r="G1740">
            <v>938901722</v>
          </cell>
          <cell r="J1740">
            <v>93749</v>
          </cell>
          <cell r="K1740">
            <v>0</v>
          </cell>
          <cell r="L1740">
            <v>9375</v>
          </cell>
          <cell r="M1740">
            <v>0</v>
          </cell>
          <cell r="N1740">
            <v>0</v>
          </cell>
          <cell r="O1740">
            <v>103124</v>
          </cell>
          <cell r="P1740">
            <v>103124</v>
          </cell>
        </row>
        <row r="1741">
          <cell r="G1741">
            <v>938901752</v>
          </cell>
          <cell r="J1741">
            <v>133569.4</v>
          </cell>
          <cell r="K1741">
            <v>8014</v>
          </cell>
          <cell r="L1741">
            <v>12555.6</v>
          </cell>
          <cell r="M1741">
            <v>0</v>
          </cell>
          <cell r="N1741">
            <v>0</v>
          </cell>
          <cell r="O1741">
            <v>138111</v>
          </cell>
          <cell r="P1741">
            <v>138111</v>
          </cell>
        </row>
        <row r="1742">
          <cell r="G1742">
            <v>938901764</v>
          </cell>
          <cell r="J1742">
            <v>502154</v>
          </cell>
          <cell r="K1742">
            <v>0</v>
          </cell>
          <cell r="L1742">
            <v>50215</v>
          </cell>
          <cell r="M1742">
            <v>0</v>
          </cell>
          <cell r="N1742">
            <v>0</v>
          </cell>
          <cell r="O1742">
            <v>552369</v>
          </cell>
          <cell r="P1742">
            <v>552369</v>
          </cell>
        </row>
        <row r="1743">
          <cell r="G1743">
            <v>938902163</v>
          </cell>
          <cell r="J1743">
            <v>522742.27</v>
          </cell>
          <cell r="K1743">
            <v>36080</v>
          </cell>
          <cell r="L1743">
            <v>48666.73</v>
          </cell>
          <cell r="M1743">
            <v>0</v>
          </cell>
          <cell r="N1743">
            <v>0</v>
          </cell>
          <cell r="O1743">
            <v>535329</v>
          </cell>
          <cell r="P1743">
            <v>535329</v>
          </cell>
        </row>
        <row r="1744">
          <cell r="G1744">
            <v>938902270</v>
          </cell>
          <cell r="J1744">
            <v>44545</v>
          </cell>
          <cell r="K1744">
            <v>0</v>
          </cell>
          <cell r="L1744">
            <v>4455</v>
          </cell>
          <cell r="M1744">
            <v>0</v>
          </cell>
          <cell r="N1744">
            <v>0</v>
          </cell>
          <cell r="O1744">
            <v>49000</v>
          </cell>
          <cell r="P1744">
            <v>49000</v>
          </cell>
        </row>
        <row r="1745">
          <cell r="G1745">
            <v>938902274</v>
          </cell>
          <cell r="J1745">
            <v>138330</v>
          </cell>
          <cell r="K1745">
            <v>14256</v>
          </cell>
          <cell r="L1745">
            <v>12407</v>
          </cell>
          <cell r="M1745">
            <v>0</v>
          </cell>
          <cell r="N1745">
            <v>0</v>
          </cell>
          <cell r="O1745">
            <v>136481</v>
          </cell>
          <cell r="P1745">
            <v>136481</v>
          </cell>
        </row>
        <row r="1746">
          <cell r="G1746">
            <v>938902301</v>
          </cell>
          <cell r="J1746">
            <v>153635.91</v>
          </cell>
          <cell r="K1746">
            <v>9218</v>
          </cell>
          <cell r="L1746">
            <v>14442.09</v>
          </cell>
          <cell r="M1746">
            <v>0</v>
          </cell>
          <cell r="N1746">
            <v>0</v>
          </cell>
          <cell r="O1746">
            <v>158860</v>
          </cell>
          <cell r="P1746">
            <v>158860</v>
          </cell>
        </row>
        <row r="1747">
          <cell r="G1747">
            <v>938902342</v>
          </cell>
          <cell r="J1747">
            <v>191950</v>
          </cell>
          <cell r="K1747">
            <v>12261</v>
          </cell>
          <cell r="L1747">
            <v>17969</v>
          </cell>
          <cell r="M1747">
            <v>0</v>
          </cell>
          <cell r="N1747">
            <v>0</v>
          </cell>
          <cell r="O1747">
            <v>197658</v>
          </cell>
          <cell r="P1747">
            <v>197658</v>
          </cell>
        </row>
        <row r="1748">
          <cell r="G1748">
            <v>938902390</v>
          </cell>
          <cell r="J1748">
            <v>68127</v>
          </cell>
          <cell r="K1748">
            <v>4088</v>
          </cell>
          <cell r="L1748">
            <v>6404</v>
          </cell>
          <cell r="M1748">
            <v>0</v>
          </cell>
          <cell r="N1748">
            <v>0</v>
          </cell>
          <cell r="O1748">
            <v>70443</v>
          </cell>
          <cell r="P1748">
            <v>70443</v>
          </cell>
        </row>
        <row r="1749">
          <cell r="G1749">
            <v>938902638</v>
          </cell>
          <cell r="J1749">
            <v>81238</v>
          </cell>
          <cell r="K1749">
            <v>4874</v>
          </cell>
          <cell r="L1749">
            <v>7636</v>
          </cell>
          <cell r="M1749">
            <v>0</v>
          </cell>
          <cell r="N1749">
            <v>0</v>
          </cell>
          <cell r="O1749">
            <v>84000</v>
          </cell>
          <cell r="P1749">
            <v>84000</v>
          </cell>
        </row>
        <row r="1750">
          <cell r="G1750">
            <v>938903177</v>
          </cell>
          <cell r="J1750">
            <v>57787</v>
          </cell>
          <cell r="K1750">
            <v>3715</v>
          </cell>
          <cell r="L1750">
            <v>5407</v>
          </cell>
          <cell r="M1750">
            <v>0</v>
          </cell>
          <cell r="N1750">
            <v>0</v>
          </cell>
          <cell r="O1750">
            <v>59479</v>
          </cell>
          <cell r="P1750">
            <v>59479</v>
          </cell>
        </row>
        <row r="1751">
          <cell r="G1751">
            <v>938903202</v>
          </cell>
          <cell r="J1751">
            <v>92613</v>
          </cell>
          <cell r="K1751">
            <v>8287</v>
          </cell>
          <cell r="L1751">
            <v>8433</v>
          </cell>
          <cell r="M1751">
            <v>0</v>
          </cell>
          <cell r="N1751">
            <v>0</v>
          </cell>
          <cell r="O1751">
            <v>92759</v>
          </cell>
          <cell r="P1751">
            <v>92759</v>
          </cell>
        </row>
        <row r="1752">
          <cell r="G1752">
            <v>938903208</v>
          </cell>
          <cell r="J1752">
            <v>253149.8</v>
          </cell>
          <cell r="K1752">
            <v>0</v>
          </cell>
          <cell r="L1752">
            <v>25315.200000000001</v>
          </cell>
          <cell r="M1752">
            <v>0</v>
          </cell>
          <cell r="N1752">
            <v>0</v>
          </cell>
          <cell r="O1752">
            <v>278465</v>
          </cell>
          <cell r="P1752">
            <v>278465</v>
          </cell>
        </row>
        <row r="1753">
          <cell r="G1753">
            <v>938903274</v>
          </cell>
          <cell r="J1753">
            <v>153031</v>
          </cell>
          <cell r="K1753">
            <v>9182</v>
          </cell>
          <cell r="L1753">
            <v>14385</v>
          </cell>
          <cell r="M1753">
            <v>0</v>
          </cell>
          <cell r="N1753">
            <v>0</v>
          </cell>
          <cell r="O1753">
            <v>158234</v>
          </cell>
          <cell r="P1753">
            <v>158234</v>
          </cell>
        </row>
        <row r="1754">
          <cell r="G1754">
            <v>938903381</v>
          </cell>
          <cell r="J1754">
            <v>181971.9</v>
          </cell>
          <cell r="K1754">
            <v>10918</v>
          </cell>
          <cell r="L1754">
            <v>17105.099999999999</v>
          </cell>
          <cell r="M1754">
            <v>0</v>
          </cell>
          <cell r="N1754">
            <v>0</v>
          </cell>
          <cell r="O1754">
            <v>188159</v>
          </cell>
          <cell r="P1754">
            <v>188159</v>
          </cell>
        </row>
        <row r="1755">
          <cell r="G1755">
            <v>938903384</v>
          </cell>
          <cell r="J1755">
            <v>87913</v>
          </cell>
          <cell r="K1755">
            <v>0</v>
          </cell>
          <cell r="L1755">
            <v>8791</v>
          </cell>
          <cell r="M1755">
            <v>0</v>
          </cell>
          <cell r="N1755">
            <v>0</v>
          </cell>
          <cell r="O1755">
            <v>96704</v>
          </cell>
          <cell r="P1755">
            <v>96704</v>
          </cell>
        </row>
        <row r="1756">
          <cell r="G1756">
            <v>938903413</v>
          </cell>
          <cell r="J1756">
            <v>189268.32</v>
          </cell>
          <cell r="K1756">
            <v>11356</v>
          </cell>
          <cell r="L1756">
            <v>17791.68</v>
          </cell>
          <cell r="M1756">
            <v>0</v>
          </cell>
          <cell r="N1756">
            <v>0</v>
          </cell>
          <cell r="O1756">
            <v>195704</v>
          </cell>
          <cell r="P1756">
            <v>195704</v>
          </cell>
        </row>
        <row r="1757">
          <cell r="G1757">
            <v>938903849</v>
          </cell>
          <cell r="J1757">
            <v>44545</v>
          </cell>
          <cell r="K1757">
            <v>0</v>
          </cell>
          <cell r="L1757">
            <v>4455</v>
          </cell>
          <cell r="M1757">
            <v>0</v>
          </cell>
          <cell r="N1757">
            <v>0</v>
          </cell>
          <cell r="O1757">
            <v>49000</v>
          </cell>
          <cell r="P1757">
            <v>49000</v>
          </cell>
        </row>
        <row r="1758">
          <cell r="G1758">
            <v>938905560</v>
          </cell>
          <cell r="J1758">
            <v>187458.69999999998</v>
          </cell>
          <cell r="K1758">
            <v>0</v>
          </cell>
          <cell r="L1758">
            <v>18746.3</v>
          </cell>
          <cell r="M1758">
            <v>0</v>
          </cell>
          <cell r="N1758">
            <v>0</v>
          </cell>
          <cell r="O1758">
            <v>206205</v>
          </cell>
          <cell r="P1758">
            <v>206205</v>
          </cell>
        </row>
        <row r="1759">
          <cell r="G1759">
            <v>938905707</v>
          </cell>
          <cell r="J1759">
            <v>197232</v>
          </cell>
          <cell r="K1759">
            <v>0</v>
          </cell>
          <cell r="L1759">
            <v>19723</v>
          </cell>
          <cell r="M1759">
            <v>0</v>
          </cell>
          <cell r="N1759">
            <v>0</v>
          </cell>
          <cell r="O1759">
            <v>216955</v>
          </cell>
          <cell r="P1759">
            <v>216955</v>
          </cell>
        </row>
        <row r="1760">
          <cell r="G1760">
            <v>938905716</v>
          </cell>
          <cell r="J1760">
            <v>277862.18</v>
          </cell>
          <cell r="K1760">
            <v>0</v>
          </cell>
          <cell r="L1760">
            <v>27785.82</v>
          </cell>
          <cell r="M1760">
            <v>0</v>
          </cell>
          <cell r="N1760">
            <v>0</v>
          </cell>
          <cell r="O1760">
            <v>305648</v>
          </cell>
          <cell r="P1760">
            <v>305648</v>
          </cell>
        </row>
        <row r="1761">
          <cell r="G1761">
            <v>938905754</v>
          </cell>
          <cell r="J1761">
            <v>44545</v>
          </cell>
          <cell r="K1761">
            <v>0</v>
          </cell>
          <cell r="L1761">
            <v>4455</v>
          </cell>
          <cell r="M1761">
            <v>0</v>
          </cell>
          <cell r="N1761">
            <v>0</v>
          </cell>
          <cell r="O1761">
            <v>49000</v>
          </cell>
          <cell r="P1761">
            <v>49000</v>
          </cell>
        </row>
        <row r="1762">
          <cell r="G1762">
            <v>938906570</v>
          </cell>
          <cell r="J1762">
            <v>111614.09</v>
          </cell>
          <cell r="K1762">
            <v>9427</v>
          </cell>
          <cell r="L1762">
            <v>10218.91</v>
          </cell>
          <cell r="M1762">
            <v>0</v>
          </cell>
          <cell r="N1762">
            <v>0</v>
          </cell>
          <cell r="O1762">
            <v>112406</v>
          </cell>
          <cell r="P1762">
            <v>112406</v>
          </cell>
        </row>
        <row r="1763">
          <cell r="G1763">
            <v>938906571</v>
          </cell>
          <cell r="J1763">
            <v>132786.09</v>
          </cell>
          <cell r="K1763">
            <v>8215</v>
          </cell>
          <cell r="L1763">
            <v>12456.91</v>
          </cell>
          <cell r="M1763">
            <v>0</v>
          </cell>
          <cell r="N1763">
            <v>0</v>
          </cell>
          <cell r="O1763">
            <v>137028</v>
          </cell>
          <cell r="P1763">
            <v>137028</v>
          </cell>
        </row>
        <row r="1764">
          <cell r="G1764">
            <v>938906575</v>
          </cell>
          <cell r="J1764">
            <v>107218.09</v>
          </cell>
          <cell r="K1764">
            <v>6433</v>
          </cell>
          <cell r="L1764">
            <v>10078.91</v>
          </cell>
          <cell r="M1764">
            <v>0</v>
          </cell>
          <cell r="N1764">
            <v>0</v>
          </cell>
          <cell r="O1764">
            <v>110864</v>
          </cell>
          <cell r="P1764">
            <v>110864</v>
          </cell>
        </row>
        <row r="1765">
          <cell r="G1765">
            <v>938906576</v>
          </cell>
          <cell r="J1765">
            <v>325902.27</v>
          </cell>
          <cell r="K1765">
            <v>19554</v>
          </cell>
          <cell r="L1765">
            <v>30634.73</v>
          </cell>
          <cell r="M1765">
            <v>0</v>
          </cell>
          <cell r="N1765">
            <v>0</v>
          </cell>
          <cell r="O1765">
            <v>336983</v>
          </cell>
          <cell r="P1765">
            <v>336983</v>
          </cell>
        </row>
        <row r="1766">
          <cell r="G1766">
            <v>938906577</v>
          </cell>
          <cell r="J1766">
            <v>266039.09000000003</v>
          </cell>
          <cell r="K1766">
            <v>15962</v>
          </cell>
          <cell r="L1766">
            <v>25007.91</v>
          </cell>
          <cell r="M1766">
            <v>0</v>
          </cell>
          <cell r="N1766">
            <v>0</v>
          </cell>
          <cell r="O1766">
            <v>275085</v>
          </cell>
          <cell r="P1766">
            <v>275085</v>
          </cell>
        </row>
        <row r="1767">
          <cell r="G1767">
            <v>938906864</v>
          </cell>
          <cell r="J1767">
            <v>137031.09</v>
          </cell>
          <cell r="K1767">
            <v>10455</v>
          </cell>
          <cell r="L1767">
            <v>12657.91</v>
          </cell>
          <cell r="M1767">
            <v>0</v>
          </cell>
          <cell r="N1767">
            <v>0</v>
          </cell>
          <cell r="O1767">
            <v>139234</v>
          </cell>
          <cell r="P1767">
            <v>139234</v>
          </cell>
        </row>
        <row r="1768">
          <cell r="G1768">
            <v>938906865</v>
          </cell>
          <cell r="J1768">
            <v>597021.09</v>
          </cell>
          <cell r="K1768">
            <v>36318</v>
          </cell>
          <cell r="L1768">
            <v>56069.91</v>
          </cell>
          <cell r="M1768">
            <v>0</v>
          </cell>
          <cell r="N1768">
            <v>0</v>
          </cell>
          <cell r="O1768">
            <v>616773</v>
          </cell>
          <cell r="P1768">
            <v>616773</v>
          </cell>
        </row>
        <row r="1769">
          <cell r="G1769">
            <v>938906867</v>
          </cell>
          <cell r="J1769">
            <v>313187.64</v>
          </cell>
          <cell r="K1769">
            <v>20280</v>
          </cell>
          <cell r="L1769">
            <v>29290.36</v>
          </cell>
          <cell r="M1769">
            <v>0</v>
          </cell>
          <cell r="N1769">
            <v>0</v>
          </cell>
          <cell r="O1769">
            <v>322198</v>
          </cell>
          <cell r="P1769">
            <v>322198</v>
          </cell>
        </row>
        <row r="1770">
          <cell r="G1770">
            <v>938907194</v>
          </cell>
          <cell r="J1770">
            <v>150706.91</v>
          </cell>
          <cell r="K1770">
            <v>9787</v>
          </cell>
          <cell r="L1770">
            <v>14092.09</v>
          </cell>
          <cell r="M1770">
            <v>0</v>
          </cell>
          <cell r="N1770">
            <v>0</v>
          </cell>
          <cell r="O1770">
            <v>155012</v>
          </cell>
          <cell r="P1770">
            <v>155012</v>
          </cell>
        </row>
        <row r="1771">
          <cell r="G1771">
            <v>938907364</v>
          </cell>
          <cell r="J1771">
            <v>500595.82</v>
          </cell>
          <cell r="K1771">
            <v>30284</v>
          </cell>
          <cell r="L1771">
            <v>47031.18</v>
          </cell>
          <cell r="M1771">
            <v>0</v>
          </cell>
          <cell r="N1771">
            <v>0</v>
          </cell>
          <cell r="O1771">
            <v>517343</v>
          </cell>
          <cell r="P1771">
            <v>517343</v>
          </cell>
        </row>
        <row r="1772">
          <cell r="G1772">
            <v>938907632</v>
          </cell>
          <cell r="J1772">
            <v>412880</v>
          </cell>
          <cell r="K1772">
            <v>25269</v>
          </cell>
          <cell r="L1772">
            <v>38761</v>
          </cell>
          <cell r="M1772">
            <v>0</v>
          </cell>
          <cell r="N1772">
            <v>0</v>
          </cell>
          <cell r="O1772">
            <v>426372</v>
          </cell>
          <cell r="P1772">
            <v>426372</v>
          </cell>
        </row>
        <row r="1773">
          <cell r="G1773">
            <v>938907667</v>
          </cell>
          <cell r="J1773">
            <v>728377.80999999994</v>
          </cell>
          <cell r="K1773">
            <v>54622</v>
          </cell>
          <cell r="L1773">
            <v>67375.19</v>
          </cell>
          <cell r="M1773">
            <v>0</v>
          </cell>
          <cell r="N1773">
            <v>0</v>
          </cell>
          <cell r="O1773">
            <v>741131</v>
          </cell>
          <cell r="P1773">
            <v>741131</v>
          </cell>
        </row>
        <row r="1774">
          <cell r="G1774">
            <v>938907685</v>
          </cell>
          <cell r="J1774">
            <v>275545.82</v>
          </cell>
          <cell r="K1774">
            <v>19759</v>
          </cell>
          <cell r="L1774">
            <v>25579.18</v>
          </cell>
          <cell r="M1774">
            <v>0</v>
          </cell>
          <cell r="N1774">
            <v>0</v>
          </cell>
          <cell r="O1774">
            <v>281366</v>
          </cell>
          <cell r="P1774">
            <v>281366</v>
          </cell>
        </row>
        <row r="1775">
          <cell r="G1775">
            <v>938907687</v>
          </cell>
          <cell r="J1775">
            <v>76779</v>
          </cell>
          <cell r="K1775">
            <v>6840</v>
          </cell>
          <cell r="L1775">
            <v>6994</v>
          </cell>
          <cell r="M1775">
            <v>0</v>
          </cell>
          <cell r="N1775">
            <v>0</v>
          </cell>
          <cell r="O1775">
            <v>76933</v>
          </cell>
          <cell r="P1775">
            <v>76933</v>
          </cell>
        </row>
        <row r="1776">
          <cell r="G1776">
            <v>938908767</v>
          </cell>
          <cell r="J1776">
            <v>84263</v>
          </cell>
          <cell r="K1776">
            <v>5056</v>
          </cell>
          <cell r="L1776">
            <v>7921</v>
          </cell>
          <cell r="M1776">
            <v>0</v>
          </cell>
          <cell r="N1776">
            <v>0</v>
          </cell>
          <cell r="O1776">
            <v>87128</v>
          </cell>
          <cell r="P1776">
            <v>87128</v>
          </cell>
        </row>
        <row r="1777">
          <cell r="G1777">
            <v>938909910</v>
          </cell>
          <cell r="J1777">
            <v>90312</v>
          </cell>
          <cell r="K1777">
            <v>0</v>
          </cell>
          <cell r="L1777">
            <v>9031</v>
          </cell>
          <cell r="M1777">
            <v>0</v>
          </cell>
          <cell r="N1777">
            <v>0</v>
          </cell>
          <cell r="O1777">
            <v>99343</v>
          </cell>
          <cell r="P1777">
            <v>99343</v>
          </cell>
        </row>
        <row r="1778">
          <cell r="G1778">
            <v>938909957</v>
          </cell>
          <cell r="J1778">
            <v>157505</v>
          </cell>
          <cell r="K1778">
            <v>0</v>
          </cell>
          <cell r="L1778">
            <v>15751</v>
          </cell>
          <cell r="M1778">
            <v>0</v>
          </cell>
          <cell r="N1778">
            <v>0</v>
          </cell>
          <cell r="O1778">
            <v>173256</v>
          </cell>
          <cell r="P1778">
            <v>173256</v>
          </cell>
        </row>
        <row r="1779">
          <cell r="G1779">
            <v>933805140</v>
          </cell>
          <cell r="J1779">
            <v>274130.84999999998</v>
          </cell>
          <cell r="K1779">
            <v>18929</v>
          </cell>
          <cell r="L1779">
            <v>25520.15</v>
          </cell>
          <cell r="M1779">
            <v>0</v>
          </cell>
          <cell r="N1779">
            <v>0</v>
          </cell>
          <cell r="O1779">
            <v>280722</v>
          </cell>
          <cell r="P1779">
            <v>280722</v>
          </cell>
        </row>
        <row r="1780">
          <cell r="G1780">
            <v>933805908</v>
          </cell>
          <cell r="J1780">
            <v>1577721.7</v>
          </cell>
          <cell r="K1780">
            <v>534344.44999999995</v>
          </cell>
          <cell r="L1780">
            <v>104337.75</v>
          </cell>
          <cell r="M1780">
            <v>0</v>
          </cell>
          <cell r="N1780">
            <v>0</v>
          </cell>
          <cell r="O1780">
            <v>1147715</v>
          </cell>
          <cell r="P1780">
            <v>1147715</v>
          </cell>
        </row>
        <row r="1781">
          <cell r="G1781">
            <v>933806152</v>
          </cell>
          <cell r="J1781">
            <v>331867.45</v>
          </cell>
          <cell r="K1781">
            <v>20160</v>
          </cell>
          <cell r="L1781">
            <v>31170.55</v>
          </cell>
          <cell r="M1781">
            <v>0</v>
          </cell>
          <cell r="N1781">
            <v>0</v>
          </cell>
          <cell r="O1781">
            <v>342878</v>
          </cell>
          <cell r="P1781">
            <v>342878</v>
          </cell>
        </row>
        <row r="1782">
          <cell r="G1782">
            <v>933806927</v>
          </cell>
          <cell r="J1782">
            <v>646433.27999999991</v>
          </cell>
          <cell r="K1782">
            <v>46975</v>
          </cell>
          <cell r="L1782">
            <v>59945.72</v>
          </cell>
          <cell r="M1782">
            <v>0</v>
          </cell>
          <cell r="N1782">
            <v>0</v>
          </cell>
          <cell r="O1782">
            <v>659404</v>
          </cell>
          <cell r="P1782">
            <v>659404</v>
          </cell>
        </row>
        <row r="1783">
          <cell r="G1783">
            <v>938805106</v>
          </cell>
          <cell r="J1783">
            <v>134998.09</v>
          </cell>
          <cell r="K1783">
            <v>8100</v>
          </cell>
          <cell r="L1783">
            <v>12689.91</v>
          </cell>
          <cell r="M1783">
            <v>-18000</v>
          </cell>
          <cell r="N1783">
            <v>0</v>
          </cell>
          <cell r="O1783">
            <v>121588</v>
          </cell>
          <cell r="P1783">
            <v>121588</v>
          </cell>
        </row>
        <row r="1784">
          <cell r="G1784">
            <v>938805387</v>
          </cell>
          <cell r="J1784">
            <v>304897.09000000003</v>
          </cell>
          <cell r="K1784">
            <v>26483</v>
          </cell>
          <cell r="L1784">
            <v>27841.91</v>
          </cell>
          <cell r="M1784">
            <v>0</v>
          </cell>
          <cell r="N1784">
            <v>0</v>
          </cell>
          <cell r="O1784">
            <v>306256</v>
          </cell>
          <cell r="P1784">
            <v>306256</v>
          </cell>
        </row>
        <row r="1785">
          <cell r="G1785">
            <v>938805800</v>
          </cell>
          <cell r="J1785">
            <v>47347</v>
          </cell>
          <cell r="K1785">
            <v>4578</v>
          </cell>
          <cell r="L1785">
            <v>4277</v>
          </cell>
          <cell r="M1785">
            <v>0</v>
          </cell>
          <cell r="N1785">
            <v>0</v>
          </cell>
          <cell r="O1785">
            <v>47046</v>
          </cell>
          <cell r="P1785">
            <v>47046</v>
          </cell>
        </row>
        <row r="1786">
          <cell r="G1786">
            <v>938806011</v>
          </cell>
          <cell r="J1786">
            <v>191582</v>
          </cell>
          <cell r="K1786">
            <v>13977</v>
          </cell>
          <cell r="L1786">
            <v>17761</v>
          </cell>
          <cell r="M1786">
            <v>0</v>
          </cell>
          <cell r="N1786">
            <v>0</v>
          </cell>
          <cell r="O1786">
            <v>195366</v>
          </cell>
          <cell r="P1786">
            <v>195366</v>
          </cell>
        </row>
        <row r="1787">
          <cell r="G1787">
            <v>938806063</v>
          </cell>
          <cell r="J1787">
            <v>425885.5</v>
          </cell>
          <cell r="K1787">
            <v>33742</v>
          </cell>
          <cell r="L1787">
            <v>39214.5</v>
          </cell>
          <cell r="M1787">
            <v>-1000</v>
          </cell>
          <cell r="N1787">
            <v>0</v>
          </cell>
          <cell r="O1787">
            <v>430358</v>
          </cell>
          <cell r="P1787">
            <v>430358</v>
          </cell>
        </row>
        <row r="1788">
          <cell r="G1788">
            <v>938806190</v>
          </cell>
          <cell r="J1788">
            <v>235642.21999999997</v>
          </cell>
          <cell r="K1788">
            <v>16372</v>
          </cell>
          <cell r="L1788">
            <v>21926.78</v>
          </cell>
          <cell r="M1788">
            <v>0</v>
          </cell>
          <cell r="N1788">
            <v>0</v>
          </cell>
          <cell r="O1788">
            <v>241197</v>
          </cell>
          <cell r="P1788">
            <v>241197</v>
          </cell>
        </row>
        <row r="1789">
          <cell r="G1789">
            <v>938806624</v>
          </cell>
          <cell r="J1789">
            <v>342888</v>
          </cell>
          <cell r="K1789">
            <v>21566</v>
          </cell>
          <cell r="L1789">
            <v>32132</v>
          </cell>
          <cell r="M1789">
            <v>0</v>
          </cell>
          <cell r="N1789">
            <v>0</v>
          </cell>
          <cell r="O1789">
            <v>353454</v>
          </cell>
          <cell r="P1789">
            <v>353454</v>
          </cell>
        </row>
        <row r="1790">
          <cell r="G1790">
            <v>938806674</v>
          </cell>
          <cell r="J1790">
            <v>373533</v>
          </cell>
          <cell r="K1790">
            <v>30105</v>
          </cell>
          <cell r="L1790">
            <v>34343</v>
          </cell>
          <cell r="M1790">
            <v>0</v>
          </cell>
          <cell r="N1790">
            <v>0</v>
          </cell>
          <cell r="O1790">
            <v>377771</v>
          </cell>
          <cell r="P1790">
            <v>377771</v>
          </cell>
        </row>
        <row r="1791">
          <cell r="G1791">
            <v>938806723</v>
          </cell>
          <cell r="J1791">
            <v>117110</v>
          </cell>
          <cell r="K1791">
            <v>9508</v>
          </cell>
          <cell r="L1791">
            <v>10760</v>
          </cell>
          <cell r="M1791">
            <v>0</v>
          </cell>
          <cell r="N1791">
            <v>0</v>
          </cell>
          <cell r="O1791">
            <v>118362</v>
          </cell>
          <cell r="P1791">
            <v>118362</v>
          </cell>
        </row>
        <row r="1792">
          <cell r="G1792">
            <v>938806731</v>
          </cell>
          <cell r="J1792">
            <v>89666</v>
          </cell>
          <cell r="K1792">
            <v>8110</v>
          </cell>
          <cell r="L1792">
            <v>8156</v>
          </cell>
          <cell r="M1792">
            <v>0</v>
          </cell>
          <cell r="N1792">
            <v>0</v>
          </cell>
          <cell r="O1792">
            <v>89712</v>
          </cell>
          <cell r="P1792">
            <v>89712</v>
          </cell>
        </row>
        <row r="1793">
          <cell r="G1793">
            <v>938806734</v>
          </cell>
          <cell r="J1793">
            <v>305089.04000000004</v>
          </cell>
          <cell r="K1793">
            <v>26743</v>
          </cell>
          <cell r="L1793">
            <v>27834.959999999999</v>
          </cell>
          <cell r="M1793">
            <v>0</v>
          </cell>
          <cell r="N1793">
            <v>0</v>
          </cell>
          <cell r="O1793">
            <v>306181</v>
          </cell>
          <cell r="P1793">
            <v>306181</v>
          </cell>
        </row>
        <row r="1794">
          <cell r="G1794">
            <v>938807040</v>
          </cell>
          <cell r="J1794">
            <v>61996.82</v>
          </cell>
          <cell r="K1794">
            <v>4216</v>
          </cell>
          <cell r="L1794">
            <v>5778.18</v>
          </cell>
          <cell r="M1794">
            <v>0</v>
          </cell>
          <cell r="N1794">
            <v>0</v>
          </cell>
          <cell r="O1794">
            <v>63559</v>
          </cell>
          <cell r="P1794">
            <v>63559</v>
          </cell>
        </row>
        <row r="1795">
          <cell r="G1795">
            <v>938808160</v>
          </cell>
          <cell r="J1795">
            <v>190866.65</v>
          </cell>
          <cell r="K1795">
            <v>14430</v>
          </cell>
          <cell r="L1795">
            <v>17643.349999999999</v>
          </cell>
          <cell r="M1795">
            <v>0</v>
          </cell>
          <cell r="N1795">
            <v>0</v>
          </cell>
          <cell r="O1795">
            <v>194080</v>
          </cell>
          <cell r="P1795">
            <v>194080</v>
          </cell>
        </row>
        <row r="1796">
          <cell r="G1796">
            <v>938808452</v>
          </cell>
          <cell r="J1796">
            <v>140196.54</v>
          </cell>
          <cell r="K1796">
            <v>8908</v>
          </cell>
          <cell r="L1796">
            <v>13128.46</v>
          </cell>
          <cell r="M1796">
            <v>0</v>
          </cell>
          <cell r="N1796">
            <v>0</v>
          </cell>
          <cell r="O1796">
            <v>144417</v>
          </cell>
          <cell r="P1796">
            <v>144417</v>
          </cell>
        </row>
        <row r="1797">
          <cell r="G1797">
            <v>938808752</v>
          </cell>
          <cell r="J1797">
            <v>237128.36</v>
          </cell>
          <cell r="K1797">
            <v>17454</v>
          </cell>
          <cell r="L1797">
            <v>21967.64</v>
          </cell>
          <cell r="M1797">
            <v>0</v>
          </cell>
          <cell r="N1797">
            <v>0</v>
          </cell>
          <cell r="O1797">
            <v>241642</v>
          </cell>
          <cell r="P1797">
            <v>241642</v>
          </cell>
        </row>
        <row r="1798">
          <cell r="G1798">
            <v>938808931</v>
          </cell>
          <cell r="J1798">
            <v>111897.73</v>
          </cell>
          <cell r="K1798">
            <v>8203</v>
          </cell>
          <cell r="L1798">
            <v>10369.27</v>
          </cell>
          <cell r="M1798">
            <v>0</v>
          </cell>
          <cell r="N1798">
            <v>0</v>
          </cell>
          <cell r="O1798">
            <v>114064</v>
          </cell>
          <cell r="P1798">
            <v>114064</v>
          </cell>
        </row>
        <row r="1799">
          <cell r="G1799">
            <v>938900512</v>
          </cell>
          <cell r="J1799">
            <v>385003</v>
          </cell>
          <cell r="K1799">
            <v>29304</v>
          </cell>
          <cell r="L1799">
            <v>35570</v>
          </cell>
          <cell r="M1799">
            <v>0</v>
          </cell>
          <cell r="N1799">
            <v>0</v>
          </cell>
          <cell r="O1799">
            <v>391269</v>
          </cell>
          <cell r="P1799">
            <v>391269</v>
          </cell>
        </row>
        <row r="1800">
          <cell r="G1800">
            <v>938900514</v>
          </cell>
          <cell r="J1800">
            <v>287311</v>
          </cell>
          <cell r="K1800">
            <v>17735</v>
          </cell>
          <cell r="L1800">
            <v>26958</v>
          </cell>
          <cell r="M1800">
            <v>0</v>
          </cell>
          <cell r="N1800">
            <v>0</v>
          </cell>
          <cell r="O1800">
            <v>296534</v>
          </cell>
          <cell r="P1800">
            <v>296534</v>
          </cell>
        </row>
        <row r="1801">
          <cell r="G1801">
            <v>938903151</v>
          </cell>
          <cell r="J1801">
            <v>59990</v>
          </cell>
          <cell r="K1801">
            <v>3599</v>
          </cell>
          <cell r="L1801">
            <v>5639</v>
          </cell>
          <cell r="M1801">
            <v>0</v>
          </cell>
          <cell r="N1801">
            <v>0</v>
          </cell>
          <cell r="O1801">
            <v>62030</v>
          </cell>
          <cell r="P1801">
            <v>62030</v>
          </cell>
        </row>
        <row r="1802">
          <cell r="G1802">
            <v>938903155</v>
          </cell>
          <cell r="J1802">
            <v>211295.35999999999</v>
          </cell>
          <cell r="K1802">
            <v>0</v>
          </cell>
          <cell r="L1802">
            <v>21129.64</v>
          </cell>
          <cell r="M1802">
            <v>0</v>
          </cell>
          <cell r="N1802">
            <v>0</v>
          </cell>
          <cell r="O1802">
            <v>232425</v>
          </cell>
          <cell r="P1802">
            <v>232425</v>
          </cell>
        </row>
        <row r="1803">
          <cell r="G1803">
            <v>938903156</v>
          </cell>
          <cell r="J1803">
            <v>624046</v>
          </cell>
          <cell r="K1803">
            <v>39676</v>
          </cell>
          <cell r="L1803">
            <v>58437</v>
          </cell>
          <cell r="M1803">
            <v>0</v>
          </cell>
          <cell r="N1803">
            <v>0</v>
          </cell>
          <cell r="O1803">
            <v>642807</v>
          </cell>
          <cell r="P1803">
            <v>642807</v>
          </cell>
        </row>
        <row r="1804">
          <cell r="G1804">
            <v>938903183</v>
          </cell>
          <cell r="J1804">
            <v>44545</v>
          </cell>
          <cell r="K1804">
            <v>0</v>
          </cell>
          <cell r="L1804">
            <v>4455</v>
          </cell>
          <cell r="M1804">
            <v>0</v>
          </cell>
          <cell r="N1804">
            <v>0</v>
          </cell>
          <cell r="O1804">
            <v>49000</v>
          </cell>
          <cell r="P1804">
            <v>49000</v>
          </cell>
        </row>
        <row r="1805">
          <cell r="G1805">
            <v>938903186</v>
          </cell>
          <cell r="J1805">
            <v>329541</v>
          </cell>
          <cell r="K1805">
            <v>20517</v>
          </cell>
          <cell r="L1805">
            <v>30902</v>
          </cell>
          <cell r="M1805">
            <v>0</v>
          </cell>
          <cell r="N1805">
            <v>0</v>
          </cell>
          <cell r="O1805">
            <v>339926</v>
          </cell>
          <cell r="P1805">
            <v>339926</v>
          </cell>
        </row>
        <row r="1806">
          <cell r="G1806">
            <v>938903383</v>
          </cell>
          <cell r="J1806">
            <v>44545</v>
          </cell>
          <cell r="K1806">
            <v>0</v>
          </cell>
          <cell r="L1806">
            <v>4455</v>
          </cell>
          <cell r="M1806">
            <v>0</v>
          </cell>
          <cell r="N1806">
            <v>0</v>
          </cell>
          <cell r="O1806">
            <v>49000</v>
          </cell>
          <cell r="P1806">
            <v>49000</v>
          </cell>
        </row>
        <row r="1807">
          <cell r="G1807">
            <v>938903959</v>
          </cell>
          <cell r="J1807">
            <v>733903.01</v>
          </cell>
          <cell r="K1807">
            <v>68850</v>
          </cell>
          <cell r="L1807">
            <v>66504.990000000005</v>
          </cell>
          <cell r="M1807">
            <v>0</v>
          </cell>
          <cell r="N1807">
            <v>0</v>
          </cell>
          <cell r="O1807">
            <v>731558</v>
          </cell>
          <cell r="P1807">
            <v>731558</v>
          </cell>
        </row>
        <row r="1808">
          <cell r="G1808">
            <v>938905246</v>
          </cell>
          <cell r="J1808">
            <v>299878</v>
          </cell>
          <cell r="K1808">
            <v>211476</v>
          </cell>
          <cell r="L1808">
            <v>8840</v>
          </cell>
          <cell r="M1808">
            <v>0</v>
          </cell>
          <cell r="N1808">
            <v>0</v>
          </cell>
          <cell r="O1808">
            <v>97242</v>
          </cell>
          <cell r="P1808">
            <v>97242</v>
          </cell>
        </row>
        <row r="1809">
          <cell r="G1809">
            <v>938906235</v>
          </cell>
          <cell r="J1809">
            <v>109891.36</v>
          </cell>
          <cell r="K1809">
            <v>6593</v>
          </cell>
          <cell r="L1809">
            <v>10329.64</v>
          </cell>
          <cell r="M1809">
            <v>0</v>
          </cell>
          <cell r="N1809">
            <v>0</v>
          </cell>
          <cell r="O1809">
            <v>113628</v>
          </cell>
          <cell r="P1809">
            <v>113628</v>
          </cell>
        </row>
        <row r="1810">
          <cell r="G1810">
            <v>938906239</v>
          </cell>
          <cell r="J1810">
            <v>141957.09</v>
          </cell>
          <cell r="K1810">
            <v>10255</v>
          </cell>
          <cell r="L1810">
            <v>13169.91</v>
          </cell>
          <cell r="M1810">
            <v>0</v>
          </cell>
          <cell r="N1810">
            <v>0</v>
          </cell>
          <cell r="O1810">
            <v>144872</v>
          </cell>
          <cell r="P1810">
            <v>144872</v>
          </cell>
        </row>
        <row r="1811">
          <cell r="G1811">
            <v>938906328</v>
          </cell>
          <cell r="J1811">
            <v>193520.91</v>
          </cell>
          <cell r="K1811">
            <v>12852</v>
          </cell>
          <cell r="L1811">
            <v>18067.09</v>
          </cell>
          <cell r="M1811">
            <v>0</v>
          </cell>
          <cell r="N1811">
            <v>0</v>
          </cell>
          <cell r="O1811">
            <v>198736</v>
          </cell>
          <cell r="P1811">
            <v>198736</v>
          </cell>
        </row>
        <row r="1812">
          <cell r="G1812">
            <v>938906329</v>
          </cell>
          <cell r="J1812">
            <v>306236.91000000003</v>
          </cell>
          <cell r="K1812">
            <v>20608</v>
          </cell>
          <cell r="L1812">
            <v>28563.09</v>
          </cell>
          <cell r="M1812">
            <v>0</v>
          </cell>
          <cell r="N1812">
            <v>0</v>
          </cell>
          <cell r="O1812">
            <v>314192</v>
          </cell>
          <cell r="P1812">
            <v>314192</v>
          </cell>
        </row>
        <row r="1813">
          <cell r="G1813">
            <v>938906330</v>
          </cell>
          <cell r="J1813">
            <v>245317.91</v>
          </cell>
          <cell r="K1813">
            <v>16208</v>
          </cell>
          <cell r="L1813">
            <v>22911.09</v>
          </cell>
          <cell r="M1813">
            <v>0</v>
          </cell>
          <cell r="N1813">
            <v>0</v>
          </cell>
          <cell r="O1813">
            <v>252021</v>
          </cell>
          <cell r="P1813">
            <v>252021</v>
          </cell>
        </row>
        <row r="1814">
          <cell r="G1814">
            <v>938906332</v>
          </cell>
          <cell r="J1814">
            <v>44545</v>
          </cell>
          <cell r="K1814">
            <v>0</v>
          </cell>
          <cell r="L1814">
            <v>4455</v>
          </cell>
          <cell r="M1814">
            <v>0</v>
          </cell>
          <cell r="N1814">
            <v>0</v>
          </cell>
          <cell r="O1814">
            <v>49000</v>
          </cell>
          <cell r="P1814">
            <v>49000</v>
          </cell>
        </row>
        <row r="1815">
          <cell r="G1815">
            <v>938906334</v>
          </cell>
          <cell r="J1815">
            <v>126172.09</v>
          </cell>
          <cell r="K1815">
            <v>8315</v>
          </cell>
          <cell r="L1815">
            <v>11785.91</v>
          </cell>
          <cell r="M1815">
            <v>0</v>
          </cell>
          <cell r="N1815">
            <v>0</v>
          </cell>
          <cell r="O1815">
            <v>129643</v>
          </cell>
          <cell r="P1815">
            <v>129643</v>
          </cell>
        </row>
        <row r="1816">
          <cell r="G1816">
            <v>938906369</v>
          </cell>
          <cell r="J1816">
            <v>239739.09</v>
          </cell>
          <cell r="K1816">
            <v>16866</v>
          </cell>
          <cell r="L1816">
            <v>22286.91</v>
          </cell>
          <cell r="M1816">
            <v>0</v>
          </cell>
          <cell r="N1816">
            <v>0</v>
          </cell>
          <cell r="O1816">
            <v>245160</v>
          </cell>
          <cell r="P1816">
            <v>245160</v>
          </cell>
        </row>
        <row r="1817">
          <cell r="G1817">
            <v>938906372</v>
          </cell>
          <cell r="J1817">
            <v>63357.09</v>
          </cell>
          <cell r="K1817">
            <v>3801</v>
          </cell>
          <cell r="L1817">
            <v>5955.91</v>
          </cell>
          <cell r="M1817">
            <v>0</v>
          </cell>
          <cell r="N1817">
            <v>0</v>
          </cell>
          <cell r="O1817">
            <v>65512</v>
          </cell>
          <cell r="P1817">
            <v>65512</v>
          </cell>
        </row>
        <row r="1818">
          <cell r="G1818">
            <v>938906921</v>
          </cell>
          <cell r="J1818">
            <v>493210.09</v>
          </cell>
          <cell r="K1818">
            <v>35797</v>
          </cell>
          <cell r="L1818">
            <v>45740.91</v>
          </cell>
          <cell r="M1818">
            <v>0</v>
          </cell>
          <cell r="N1818">
            <v>0</v>
          </cell>
          <cell r="O1818">
            <v>503154</v>
          </cell>
          <cell r="P1818">
            <v>503154</v>
          </cell>
        </row>
        <row r="1819">
          <cell r="G1819">
            <v>938907268</v>
          </cell>
          <cell r="J1819">
            <v>116558</v>
          </cell>
          <cell r="K1819">
            <v>11957</v>
          </cell>
          <cell r="L1819">
            <v>10460</v>
          </cell>
          <cell r="M1819">
            <v>0</v>
          </cell>
          <cell r="N1819">
            <v>0</v>
          </cell>
          <cell r="O1819">
            <v>115061</v>
          </cell>
          <cell r="P1819">
            <v>115061</v>
          </cell>
        </row>
        <row r="1820">
          <cell r="G1820">
            <v>938907269</v>
          </cell>
          <cell r="J1820">
            <v>149382</v>
          </cell>
          <cell r="K1820">
            <v>19882</v>
          </cell>
          <cell r="L1820">
            <v>12950</v>
          </cell>
          <cell r="M1820">
            <v>0</v>
          </cell>
          <cell r="N1820">
            <v>0</v>
          </cell>
          <cell r="O1820">
            <v>142450</v>
          </cell>
          <cell r="P1820">
            <v>142450</v>
          </cell>
        </row>
        <row r="1821">
          <cell r="G1821">
            <v>938907270</v>
          </cell>
          <cell r="J1821">
            <v>152636</v>
          </cell>
          <cell r="K1821">
            <v>9903</v>
          </cell>
          <cell r="L1821">
            <v>14273</v>
          </cell>
          <cell r="M1821">
            <v>0</v>
          </cell>
          <cell r="N1821">
            <v>0</v>
          </cell>
          <cell r="O1821">
            <v>157006</v>
          </cell>
          <cell r="P1821">
            <v>157006</v>
          </cell>
        </row>
        <row r="1822">
          <cell r="G1822">
            <v>938918006</v>
          </cell>
          <cell r="J1822">
            <v>238379</v>
          </cell>
          <cell r="K1822">
            <v>14303</v>
          </cell>
          <cell r="L1822">
            <v>22408</v>
          </cell>
          <cell r="M1822">
            <v>0</v>
          </cell>
          <cell r="N1822">
            <v>0</v>
          </cell>
          <cell r="O1822">
            <v>246484</v>
          </cell>
          <cell r="P1822">
            <v>246484</v>
          </cell>
        </row>
        <row r="1823">
          <cell r="G1823">
            <v>938918144</v>
          </cell>
          <cell r="J1823">
            <v>117750</v>
          </cell>
          <cell r="K1823">
            <v>7561</v>
          </cell>
          <cell r="L1823">
            <v>11019</v>
          </cell>
          <cell r="M1823">
            <v>0</v>
          </cell>
          <cell r="N1823">
            <v>0</v>
          </cell>
          <cell r="O1823">
            <v>121208</v>
          </cell>
          <cell r="P1823">
            <v>121208</v>
          </cell>
        </row>
        <row r="1824">
          <cell r="G1824">
            <v>938942378</v>
          </cell>
          <cell r="J1824">
            <v>332829.18</v>
          </cell>
          <cell r="K1824">
            <v>21459</v>
          </cell>
          <cell r="L1824">
            <v>31136.82</v>
          </cell>
          <cell r="M1824">
            <v>-3000</v>
          </cell>
          <cell r="N1824">
            <v>0</v>
          </cell>
          <cell r="O1824">
            <v>339507</v>
          </cell>
          <cell r="P1824">
            <v>339507</v>
          </cell>
        </row>
        <row r="1825">
          <cell r="G1825">
            <v>938942813</v>
          </cell>
          <cell r="J1825">
            <v>44545</v>
          </cell>
          <cell r="K1825">
            <v>0</v>
          </cell>
          <cell r="L1825">
            <v>4455</v>
          </cell>
          <cell r="M1825">
            <v>0</v>
          </cell>
          <cell r="N1825">
            <v>0</v>
          </cell>
          <cell r="O1825">
            <v>49000</v>
          </cell>
          <cell r="P1825">
            <v>49000</v>
          </cell>
        </row>
        <row r="1826">
          <cell r="G1826">
            <v>938947501</v>
          </cell>
          <cell r="J1826">
            <v>135453.35999999999</v>
          </cell>
          <cell r="K1826">
            <v>0</v>
          </cell>
          <cell r="L1826">
            <v>13545.64</v>
          </cell>
          <cell r="M1826">
            <v>0</v>
          </cell>
          <cell r="N1826">
            <v>0</v>
          </cell>
          <cell r="O1826">
            <v>148999</v>
          </cell>
          <cell r="P1826">
            <v>148999</v>
          </cell>
        </row>
        <row r="1827">
          <cell r="G1827">
            <v>938951417</v>
          </cell>
          <cell r="J1827">
            <v>44545</v>
          </cell>
          <cell r="K1827">
            <v>0</v>
          </cell>
          <cell r="L1827">
            <v>4455</v>
          </cell>
          <cell r="M1827">
            <v>0</v>
          </cell>
          <cell r="N1827">
            <v>0</v>
          </cell>
          <cell r="O1827">
            <v>49000</v>
          </cell>
          <cell r="P1827">
            <v>49000</v>
          </cell>
        </row>
        <row r="1828">
          <cell r="G1828">
            <v>938959740</v>
          </cell>
          <cell r="J1828">
            <v>172800</v>
          </cell>
          <cell r="K1828">
            <v>10368</v>
          </cell>
          <cell r="L1828">
            <v>16243</v>
          </cell>
          <cell r="M1828">
            <v>0</v>
          </cell>
          <cell r="N1828">
            <v>0</v>
          </cell>
          <cell r="O1828">
            <v>178675</v>
          </cell>
          <cell r="P1828">
            <v>178675</v>
          </cell>
        </row>
        <row r="1829">
          <cell r="G1829">
            <v>938983573</v>
          </cell>
          <cell r="J1829">
            <v>48434</v>
          </cell>
          <cell r="K1829">
            <v>3154</v>
          </cell>
          <cell r="L1829">
            <v>4528</v>
          </cell>
          <cell r="M1829">
            <v>0</v>
          </cell>
          <cell r="N1829">
            <v>0</v>
          </cell>
          <cell r="O1829">
            <v>49808</v>
          </cell>
          <cell r="P1829">
            <v>49808</v>
          </cell>
        </row>
        <row r="1830">
          <cell r="G1830">
            <v>938983610</v>
          </cell>
          <cell r="J1830">
            <v>667765</v>
          </cell>
          <cell r="K1830">
            <v>55700</v>
          </cell>
          <cell r="L1830">
            <v>61207</v>
          </cell>
          <cell r="M1830">
            <v>0</v>
          </cell>
          <cell r="N1830">
            <v>0</v>
          </cell>
          <cell r="O1830">
            <v>673272</v>
          </cell>
          <cell r="P1830">
            <v>673272</v>
          </cell>
        </row>
        <row r="1831">
          <cell r="G1831">
            <v>938983661</v>
          </cell>
          <cell r="J1831">
            <v>482814.36</v>
          </cell>
          <cell r="K1831">
            <v>32939</v>
          </cell>
          <cell r="L1831">
            <v>44987.64</v>
          </cell>
          <cell r="M1831">
            <v>0</v>
          </cell>
          <cell r="N1831">
            <v>0</v>
          </cell>
          <cell r="O1831">
            <v>494863</v>
          </cell>
          <cell r="P1831">
            <v>494863</v>
          </cell>
        </row>
        <row r="1832">
          <cell r="G1832">
            <v>933805155</v>
          </cell>
          <cell r="J1832">
            <v>321961.18</v>
          </cell>
          <cell r="K1832">
            <v>21303</v>
          </cell>
          <cell r="L1832">
            <v>30065.82</v>
          </cell>
          <cell r="M1832">
            <v>0</v>
          </cell>
          <cell r="N1832">
            <v>0</v>
          </cell>
          <cell r="O1832">
            <v>330724</v>
          </cell>
          <cell r="P1832">
            <v>330724</v>
          </cell>
        </row>
        <row r="1833">
          <cell r="G1833">
            <v>933805306</v>
          </cell>
          <cell r="J1833">
            <v>44545</v>
          </cell>
          <cell r="K1833">
            <v>0</v>
          </cell>
          <cell r="L1833">
            <v>4455</v>
          </cell>
          <cell r="M1833">
            <v>0</v>
          </cell>
          <cell r="N1833">
            <v>0</v>
          </cell>
          <cell r="O1833">
            <v>49000</v>
          </cell>
          <cell r="P1833">
            <v>49000</v>
          </cell>
        </row>
        <row r="1834">
          <cell r="G1834">
            <v>933805758</v>
          </cell>
          <cell r="J1834">
            <v>498819.99</v>
          </cell>
          <cell r="K1834">
            <v>343534.5</v>
          </cell>
          <cell r="L1834">
            <v>15528.51</v>
          </cell>
          <cell r="M1834">
            <v>0</v>
          </cell>
          <cell r="N1834">
            <v>0</v>
          </cell>
          <cell r="O1834">
            <v>170814</v>
          </cell>
          <cell r="P1834">
            <v>170814</v>
          </cell>
        </row>
        <row r="1835">
          <cell r="G1835">
            <v>933805956</v>
          </cell>
          <cell r="J1835">
            <v>468694.39</v>
          </cell>
          <cell r="K1835">
            <v>38048</v>
          </cell>
          <cell r="L1835">
            <v>43064.61</v>
          </cell>
          <cell r="M1835">
            <v>0</v>
          </cell>
          <cell r="N1835">
            <v>0</v>
          </cell>
          <cell r="O1835">
            <v>473711</v>
          </cell>
          <cell r="P1835">
            <v>473711</v>
          </cell>
        </row>
        <row r="1836">
          <cell r="G1836">
            <v>933805957</v>
          </cell>
          <cell r="J1836">
            <v>308006.7</v>
          </cell>
          <cell r="K1836">
            <v>19473</v>
          </cell>
          <cell r="L1836">
            <v>28853.3</v>
          </cell>
          <cell r="M1836">
            <v>0</v>
          </cell>
          <cell r="N1836">
            <v>0</v>
          </cell>
          <cell r="O1836">
            <v>317387</v>
          </cell>
          <cell r="P1836">
            <v>317387</v>
          </cell>
        </row>
        <row r="1837">
          <cell r="G1837">
            <v>933805965</v>
          </cell>
          <cell r="J1837">
            <v>264452</v>
          </cell>
          <cell r="K1837">
            <v>18597</v>
          </cell>
          <cell r="L1837">
            <v>24586</v>
          </cell>
          <cell r="M1837">
            <v>0</v>
          </cell>
          <cell r="N1837">
            <v>0</v>
          </cell>
          <cell r="O1837">
            <v>270441</v>
          </cell>
          <cell r="P1837">
            <v>270441</v>
          </cell>
        </row>
        <row r="1838">
          <cell r="G1838">
            <v>933805966</v>
          </cell>
          <cell r="J1838">
            <v>479963</v>
          </cell>
          <cell r="K1838">
            <v>41454</v>
          </cell>
          <cell r="L1838">
            <v>43851</v>
          </cell>
          <cell r="M1838">
            <v>0</v>
          </cell>
          <cell r="N1838">
            <v>0</v>
          </cell>
          <cell r="O1838">
            <v>482360</v>
          </cell>
          <cell r="P1838">
            <v>482360</v>
          </cell>
        </row>
        <row r="1839">
          <cell r="G1839">
            <v>933805968</v>
          </cell>
          <cell r="J1839">
            <v>431757.54</v>
          </cell>
          <cell r="K1839">
            <v>30869</v>
          </cell>
          <cell r="L1839">
            <v>40088.46</v>
          </cell>
          <cell r="M1839">
            <v>0</v>
          </cell>
          <cell r="N1839">
            <v>0</v>
          </cell>
          <cell r="O1839">
            <v>440977</v>
          </cell>
          <cell r="P1839">
            <v>440977</v>
          </cell>
        </row>
        <row r="1840">
          <cell r="G1840">
            <v>933805971</v>
          </cell>
          <cell r="J1840">
            <v>349359.27</v>
          </cell>
          <cell r="K1840">
            <v>21954</v>
          </cell>
          <cell r="L1840">
            <v>32740.73</v>
          </cell>
          <cell r="M1840">
            <v>0</v>
          </cell>
          <cell r="N1840">
            <v>0</v>
          </cell>
          <cell r="O1840">
            <v>360146</v>
          </cell>
          <cell r="P1840">
            <v>360146</v>
          </cell>
        </row>
        <row r="1841">
          <cell r="G1841">
            <v>933805972</v>
          </cell>
          <cell r="J1841">
            <v>179439</v>
          </cell>
          <cell r="K1841">
            <v>17963</v>
          </cell>
          <cell r="L1841">
            <v>16148</v>
          </cell>
          <cell r="M1841">
            <v>0</v>
          </cell>
          <cell r="N1841">
            <v>0</v>
          </cell>
          <cell r="O1841">
            <v>177624</v>
          </cell>
          <cell r="P1841">
            <v>177624</v>
          </cell>
        </row>
        <row r="1842">
          <cell r="G1842">
            <v>933806375</v>
          </cell>
          <cell r="J1842">
            <v>251681.09</v>
          </cell>
          <cell r="K1842">
            <v>15845</v>
          </cell>
          <cell r="L1842">
            <v>23583.91</v>
          </cell>
          <cell r="M1842">
            <v>0</v>
          </cell>
          <cell r="N1842">
            <v>0</v>
          </cell>
          <cell r="O1842">
            <v>259420</v>
          </cell>
          <cell r="P1842">
            <v>259420</v>
          </cell>
        </row>
        <row r="1843">
          <cell r="G1843">
            <v>933806438</v>
          </cell>
          <cell r="J1843">
            <v>299813.49</v>
          </cell>
          <cell r="K1843">
            <v>20719</v>
          </cell>
          <cell r="L1843">
            <v>27909.51</v>
          </cell>
          <cell r="M1843">
            <v>0</v>
          </cell>
          <cell r="N1843">
            <v>0</v>
          </cell>
          <cell r="O1843">
            <v>307004</v>
          </cell>
          <cell r="P1843">
            <v>307004</v>
          </cell>
        </row>
        <row r="1844">
          <cell r="G1844">
            <v>933806618</v>
          </cell>
          <cell r="J1844">
            <v>66363.179999999993</v>
          </cell>
          <cell r="K1844">
            <v>3982</v>
          </cell>
          <cell r="L1844">
            <v>6237.82</v>
          </cell>
          <cell r="M1844">
            <v>0</v>
          </cell>
          <cell r="N1844">
            <v>0</v>
          </cell>
          <cell r="O1844">
            <v>68619</v>
          </cell>
          <cell r="P1844">
            <v>68619</v>
          </cell>
        </row>
        <row r="1845">
          <cell r="G1845">
            <v>938807203</v>
          </cell>
          <cell r="J1845">
            <v>675518.90999999992</v>
          </cell>
          <cell r="K1845">
            <v>147383.73000000001</v>
          </cell>
          <cell r="L1845">
            <v>52813.82</v>
          </cell>
          <cell r="M1845">
            <v>0</v>
          </cell>
          <cell r="N1845">
            <v>0</v>
          </cell>
          <cell r="O1845">
            <v>580949</v>
          </cell>
          <cell r="P1845">
            <v>580949</v>
          </cell>
        </row>
        <row r="1846">
          <cell r="G1846">
            <v>938807229</v>
          </cell>
          <cell r="J1846">
            <v>272246.36</v>
          </cell>
          <cell r="K1846">
            <v>24772</v>
          </cell>
          <cell r="L1846">
            <v>24747.64</v>
          </cell>
          <cell r="M1846">
            <v>0</v>
          </cell>
          <cell r="N1846">
            <v>0</v>
          </cell>
          <cell r="O1846">
            <v>272222</v>
          </cell>
          <cell r="P1846">
            <v>272222</v>
          </cell>
        </row>
        <row r="1847">
          <cell r="G1847">
            <v>938807322</v>
          </cell>
          <cell r="J1847">
            <v>601921.59</v>
          </cell>
          <cell r="K1847">
            <v>60931</v>
          </cell>
          <cell r="L1847">
            <v>54099.41</v>
          </cell>
          <cell r="M1847">
            <v>0</v>
          </cell>
          <cell r="N1847">
            <v>0</v>
          </cell>
          <cell r="O1847">
            <v>595090</v>
          </cell>
          <cell r="P1847">
            <v>595090</v>
          </cell>
        </row>
        <row r="1848">
          <cell r="G1848">
            <v>938807427</v>
          </cell>
          <cell r="J1848">
            <v>508304.63000000006</v>
          </cell>
          <cell r="K1848">
            <v>45884</v>
          </cell>
          <cell r="L1848">
            <v>46242.37</v>
          </cell>
          <cell r="M1848">
            <v>0</v>
          </cell>
          <cell r="N1848">
            <v>0</v>
          </cell>
          <cell r="O1848">
            <v>508663</v>
          </cell>
          <cell r="P1848">
            <v>508663</v>
          </cell>
        </row>
        <row r="1849">
          <cell r="G1849">
            <v>938807538</v>
          </cell>
          <cell r="J1849">
            <v>159610</v>
          </cell>
          <cell r="K1849">
            <v>32407</v>
          </cell>
          <cell r="L1849">
            <v>12720</v>
          </cell>
          <cell r="M1849">
            <v>0</v>
          </cell>
          <cell r="N1849">
            <v>0</v>
          </cell>
          <cell r="O1849">
            <v>139923</v>
          </cell>
          <cell r="P1849">
            <v>139923</v>
          </cell>
        </row>
        <row r="1850">
          <cell r="G1850">
            <v>938807671</v>
          </cell>
          <cell r="J1850">
            <v>1251660.79</v>
          </cell>
          <cell r="K1850">
            <v>79318</v>
          </cell>
          <cell r="L1850">
            <v>117234.21</v>
          </cell>
          <cell r="M1850">
            <v>0</v>
          </cell>
          <cell r="N1850">
            <v>0</v>
          </cell>
          <cell r="O1850">
            <v>1289577</v>
          </cell>
          <cell r="P1850">
            <v>1289577</v>
          </cell>
        </row>
        <row r="1851">
          <cell r="G1851">
            <v>938809146</v>
          </cell>
          <cell r="J1851">
            <v>161527.56</v>
          </cell>
          <cell r="K1851">
            <v>9692</v>
          </cell>
          <cell r="L1851">
            <v>15183.44</v>
          </cell>
          <cell r="M1851">
            <v>0</v>
          </cell>
          <cell r="N1851">
            <v>0</v>
          </cell>
          <cell r="O1851">
            <v>167019</v>
          </cell>
          <cell r="P1851">
            <v>167019</v>
          </cell>
        </row>
        <row r="1852">
          <cell r="G1852">
            <v>938900515</v>
          </cell>
          <cell r="J1852">
            <v>44545</v>
          </cell>
          <cell r="K1852">
            <v>0</v>
          </cell>
          <cell r="L1852">
            <v>4455</v>
          </cell>
          <cell r="M1852">
            <v>0</v>
          </cell>
          <cell r="N1852">
            <v>0</v>
          </cell>
          <cell r="O1852">
            <v>49000</v>
          </cell>
          <cell r="P1852">
            <v>49000</v>
          </cell>
        </row>
        <row r="1853">
          <cell r="G1853">
            <v>938900516</v>
          </cell>
          <cell r="J1853">
            <v>44545</v>
          </cell>
          <cell r="K1853">
            <v>0</v>
          </cell>
          <cell r="L1853">
            <v>4455</v>
          </cell>
          <cell r="M1853">
            <v>0</v>
          </cell>
          <cell r="N1853">
            <v>0</v>
          </cell>
          <cell r="O1853">
            <v>49000</v>
          </cell>
          <cell r="P1853">
            <v>49000</v>
          </cell>
        </row>
        <row r="1854">
          <cell r="G1854">
            <v>938900537</v>
          </cell>
          <cell r="J1854">
            <v>95344</v>
          </cell>
          <cell r="K1854">
            <v>5969</v>
          </cell>
          <cell r="L1854">
            <v>8938</v>
          </cell>
          <cell r="M1854">
            <v>0</v>
          </cell>
          <cell r="N1854">
            <v>0</v>
          </cell>
          <cell r="O1854">
            <v>98313</v>
          </cell>
          <cell r="P1854">
            <v>98313</v>
          </cell>
        </row>
        <row r="1855">
          <cell r="G1855">
            <v>938900538</v>
          </cell>
          <cell r="J1855">
            <v>94544.95</v>
          </cell>
          <cell r="K1855">
            <v>5673</v>
          </cell>
          <cell r="L1855">
            <v>8887.0499999999993</v>
          </cell>
          <cell r="M1855">
            <v>0</v>
          </cell>
          <cell r="N1855">
            <v>0</v>
          </cell>
          <cell r="O1855">
            <v>97759</v>
          </cell>
          <cell r="P1855">
            <v>97759</v>
          </cell>
        </row>
        <row r="1856">
          <cell r="G1856">
            <v>938900540</v>
          </cell>
          <cell r="J1856">
            <v>210121.27000000002</v>
          </cell>
          <cell r="K1856">
            <v>15337</v>
          </cell>
          <cell r="L1856">
            <v>19478.73</v>
          </cell>
          <cell r="M1856">
            <v>0</v>
          </cell>
          <cell r="N1856">
            <v>0</v>
          </cell>
          <cell r="O1856">
            <v>214263</v>
          </cell>
          <cell r="P1856">
            <v>214263</v>
          </cell>
        </row>
        <row r="1857">
          <cell r="G1857">
            <v>938900542</v>
          </cell>
          <cell r="J1857">
            <v>8908.98</v>
          </cell>
          <cell r="K1857">
            <v>0</v>
          </cell>
          <cell r="L1857">
            <v>891.02</v>
          </cell>
          <cell r="M1857">
            <v>0</v>
          </cell>
          <cell r="N1857">
            <v>0</v>
          </cell>
          <cell r="O1857">
            <v>9800</v>
          </cell>
          <cell r="P1857">
            <v>9800</v>
          </cell>
        </row>
        <row r="1858">
          <cell r="G1858">
            <v>938900543</v>
          </cell>
          <cell r="J1858">
            <v>187696.45</v>
          </cell>
          <cell r="K1858">
            <v>14488</v>
          </cell>
          <cell r="L1858">
            <v>17320.55</v>
          </cell>
          <cell r="M1858">
            <v>0</v>
          </cell>
          <cell r="N1858">
            <v>0</v>
          </cell>
          <cell r="O1858">
            <v>190529</v>
          </cell>
          <cell r="P1858">
            <v>190529</v>
          </cell>
        </row>
        <row r="1859">
          <cell r="G1859">
            <v>938900546</v>
          </cell>
          <cell r="J1859">
            <v>44545</v>
          </cell>
          <cell r="K1859">
            <v>0</v>
          </cell>
          <cell r="L1859">
            <v>4455</v>
          </cell>
          <cell r="M1859">
            <v>0</v>
          </cell>
          <cell r="N1859">
            <v>0</v>
          </cell>
          <cell r="O1859">
            <v>49000</v>
          </cell>
          <cell r="P1859">
            <v>49000</v>
          </cell>
        </row>
        <row r="1860">
          <cell r="G1860">
            <v>938900547</v>
          </cell>
          <cell r="J1860">
            <v>91009</v>
          </cell>
          <cell r="K1860">
            <v>5461</v>
          </cell>
          <cell r="L1860">
            <v>8555</v>
          </cell>
          <cell r="M1860">
            <v>0</v>
          </cell>
          <cell r="N1860">
            <v>0</v>
          </cell>
          <cell r="O1860">
            <v>94103</v>
          </cell>
          <cell r="P1860">
            <v>94103</v>
          </cell>
        </row>
        <row r="1861">
          <cell r="G1861">
            <v>938901421</v>
          </cell>
          <cell r="J1861">
            <v>92551</v>
          </cell>
          <cell r="K1861">
            <v>7290</v>
          </cell>
          <cell r="L1861">
            <v>8526</v>
          </cell>
          <cell r="M1861">
            <v>0</v>
          </cell>
          <cell r="N1861">
            <v>0</v>
          </cell>
          <cell r="O1861">
            <v>93787</v>
          </cell>
          <cell r="P1861">
            <v>93787</v>
          </cell>
        </row>
        <row r="1862">
          <cell r="G1862">
            <v>938901425</v>
          </cell>
          <cell r="J1862">
            <v>44545</v>
          </cell>
          <cell r="K1862">
            <v>0</v>
          </cell>
          <cell r="L1862">
            <v>4455</v>
          </cell>
          <cell r="M1862">
            <v>0</v>
          </cell>
          <cell r="N1862">
            <v>0</v>
          </cell>
          <cell r="O1862">
            <v>49000</v>
          </cell>
          <cell r="P1862">
            <v>49000</v>
          </cell>
        </row>
        <row r="1863">
          <cell r="G1863">
            <v>938908094</v>
          </cell>
          <cell r="J1863">
            <v>294068</v>
          </cell>
          <cell r="K1863">
            <v>23104</v>
          </cell>
          <cell r="L1863">
            <v>27096</v>
          </cell>
          <cell r="M1863">
            <v>0</v>
          </cell>
          <cell r="N1863">
            <v>0</v>
          </cell>
          <cell r="O1863">
            <v>298060</v>
          </cell>
          <cell r="P1863">
            <v>298060</v>
          </cell>
        </row>
        <row r="1864">
          <cell r="G1864">
            <v>938908146</v>
          </cell>
          <cell r="J1864">
            <v>123273.08000000002</v>
          </cell>
          <cell r="K1864">
            <v>8637</v>
          </cell>
          <cell r="L1864">
            <v>11463.92</v>
          </cell>
          <cell r="M1864">
            <v>0</v>
          </cell>
          <cell r="N1864">
            <v>0</v>
          </cell>
          <cell r="O1864">
            <v>126100</v>
          </cell>
          <cell r="P1864">
            <v>126100</v>
          </cell>
        </row>
        <row r="1865">
          <cell r="G1865">
            <v>938908147</v>
          </cell>
          <cell r="J1865">
            <v>8908.98</v>
          </cell>
          <cell r="K1865">
            <v>0</v>
          </cell>
          <cell r="L1865">
            <v>891.02</v>
          </cell>
          <cell r="M1865">
            <v>0</v>
          </cell>
          <cell r="N1865">
            <v>0</v>
          </cell>
          <cell r="O1865">
            <v>9800</v>
          </cell>
          <cell r="P1865">
            <v>9800</v>
          </cell>
        </row>
        <row r="1866">
          <cell r="G1866">
            <v>938908148</v>
          </cell>
          <cell r="J1866">
            <v>358254.36</v>
          </cell>
          <cell r="K1866">
            <v>26458</v>
          </cell>
          <cell r="L1866">
            <v>33179.64</v>
          </cell>
          <cell r="M1866">
            <v>0</v>
          </cell>
          <cell r="N1866">
            <v>0</v>
          </cell>
          <cell r="O1866">
            <v>364976</v>
          </cell>
          <cell r="P1866">
            <v>364976</v>
          </cell>
        </row>
        <row r="1867">
          <cell r="G1867">
            <v>938908149</v>
          </cell>
          <cell r="J1867">
            <v>320482.82</v>
          </cell>
          <cell r="K1867">
            <v>32630</v>
          </cell>
          <cell r="L1867">
            <v>28785.18</v>
          </cell>
          <cell r="M1867">
            <v>0</v>
          </cell>
          <cell r="N1867">
            <v>0</v>
          </cell>
          <cell r="O1867">
            <v>316638</v>
          </cell>
          <cell r="P1867">
            <v>316638</v>
          </cell>
        </row>
        <row r="1868">
          <cell r="G1868">
            <v>938908153</v>
          </cell>
          <cell r="J1868">
            <v>345993.82</v>
          </cell>
          <cell r="K1868">
            <v>23489</v>
          </cell>
          <cell r="L1868">
            <v>32250.18</v>
          </cell>
          <cell r="M1868">
            <v>0</v>
          </cell>
          <cell r="N1868">
            <v>0</v>
          </cell>
          <cell r="O1868">
            <v>354755</v>
          </cell>
          <cell r="P1868">
            <v>354755</v>
          </cell>
        </row>
        <row r="1869">
          <cell r="G1869">
            <v>938908154</v>
          </cell>
          <cell r="J1869">
            <v>311916.82</v>
          </cell>
          <cell r="K1869">
            <v>20452</v>
          </cell>
          <cell r="L1869">
            <v>29146.18</v>
          </cell>
          <cell r="M1869">
            <v>0</v>
          </cell>
          <cell r="N1869">
            <v>0</v>
          </cell>
          <cell r="O1869">
            <v>320611</v>
          </cell>
          <cell r="P1869">
            <v>320611</v>
          </cell>
        </row>
        <row r="1870">
          <cell r="G1870">
            <v>938908155</v>
          </cell>
          <cell r="J1870">
            <v>241082.82</v>
          </cell>
          <cell r="K1870">
            <v>16450</v>
          </cell>
          <cell r="L1870">
            <v>22463.18</v>
          </cell>
          <cell r="M1870">
            <v>0</v>
          </cell>
          <cell r="N1870">
            <v>0</v>
          </cell>
          <cell r="O1870">
            <v>247096</v>
          </cell>
          <cell r="P1870">
            <v>247096</v>
          </cell>
        </row>
        <row r="1871">
          <cell r="G1871">
            <v>938908158</v>
          </cell>
          <cell r="J1871">
            <v>68441.820000000007</v>
          </cell>
          <cell r="K1871">
            <v>4355</v>
          </cell>
          <cell r="L1871">
            <v>6409.18</v>
          </cell>
          <cell r="M1871">
            <v>0</v>
          </cell>
          <cell r="N1871">
            <v>0</v>
          </cell>
          <cell r="O1871">
            <v>70496</v>
          </cell>
          <cell r="P1871">
            <v>70496</v>
          </cell>
        </row>
        <row r="1872">
          <cell r="G1872">
            <v>938908159</v>
          </cell>
          <cell r="J1872">
            <v>154581</v>
          </cell>
          <cell r="K1872">
            <v>9275</v>
          </cell>
          <cell r="L1872">
            <v>14531</v>
          </cell>
          <cell r="M1872">
            <v>0</v>
          </cell>
          <cell r="N1872">
            <v>0</v>
          </cell>
          <cell r="O1872">
            <v>159837</v>
          </cell>
          <cell r="P1872">
            <v>159837</v>
          </cell>
        </row>
        <row r="1873">
          <cell r="G1873">
            <v>938908160</v>
          </cell>
          <cell r="J1873">
            <v>163154.82</v>
          </cell>
          <cell r="K1873">
            <v>13264</v>
          </cell>
          <cell r="L1873">
            <v>14989.18</v>
          </cell>
          <cell r="M1873">
            <v>0</v>
          </cell>
          <cell r="N1873">
            <v>0</v>
          </cell>
          <cell r="O1873">
            <v>164880</v>
          </cell>
          <cell r="P1873">
            <v>164880</v>
          </cell>
        </row>
        <row r="1874">
          <cell r="G1874">
            <v>938908161</v>
          </cell>
          <cell r="J1874">
            <v>137229.82</v>
          </cell>
          <cell r="K1874">
            <v>8482</v>
          </cell>
          <cell r="L1874">
            <v>12875.18</v>
          </cell>
          <cell r="M1874">
            <v>0</v>
          </cell>
          <cell r="N1874">
            <v>0</v>
          </cell>
          <cell r="O1874">
            <v>141623</v>
          </cell>
          <cell r="P1874">
            <v>141623</v>
          </cell>
        </row>
        <row r="1875">
          <cell r="G1875">
            <v>938908255</v>
          </cell>
          <cell r="J1875">
            <v>416948.64</v>
          </cell>
          <cell r="K1875">
            <v>32214</v>
          </cell>
          <cell r="L1875">
            <v>38473.360000000001</v>
          </cell>
          <cell r="M1875">
            <v>0</v>
          </cell>
          <cell r="N1875">
            <v>0</v>
          </cell>
          <cell r="O1875">
            <v>423208</v>
          </cell>
          <cell r="P1875">
            <v>423208</v>
          </cell>
        </row>
        <row r="1876">
          <cell r="G1876">
            <v>938908843</v>
          </cell>
          <cell r="J1876">
            <v>240545</v>
          </cell>
          <cell r="K1876">
            <v>14681</v>
          </cell>
          <cell r="L1876">
            <v>22586</v>
          </cell>
          <cell r="M1876">
            <v>0</v>
          </cell>
          <cell r="N1876">
            <v>0</v>
          </cell>
          <cell r="O1876">
            <v>248450</v>
          </cell>
          <cell r="P1876">
            <v>248450</v>
          </cell>
        </row>
        <row r="1877">
          <cell r="G1877">
            <v>938909608</v>
          </cell>
          <cell r="J1877">
            <v>147363</v>
          </cell>
          <cell r="K1877">
            <v>0</v>
          </cell>
          <cell r="L1877">
            <v>14736</v>
          </cell>
          <cell r="M1877">
            <v>0</v>
          </cell>
          <cell r="N1877">
            <v>0</v>
          </cell>
          <cell r="O1877">
            <v>162099</v>
          </cell>
          <cell r="P1877">
            <v>162099</v>
          </cell>
        </row>
        <row r="1878">
          <cell r="G1878">
            <v>938909625</v>
          </cell>
          <cell r="J1878">
            <v>80108.800000000003</v>
          </cell>
          <cell r="K1878">
            <v>0</v>
          </cell>
          <cell r="L1878">
            <v>8011.2</v>
          </cell>
          <cell r="M1878">
            <v>0</v>
          </cell>
          <cell r="N1878">
            <v>0</v>
          </cell>
          <cell r="O1878">
            <v>88120</v>
          </cell>
          <cell r="P1878">
            <v>88120</v>
          </cell>
        </row>
        <row r="1879">
          <cell r="G1879">
            <v>938909672</v>
          </cell>
          <cell r="J1879">
            <v>312276</v>
          </cell>
          <cell r="K1879">
            <v>0</v>
          </cell>
          <cell r="L1879">
            <v>31228</v>
          </cell>
          <cell r="M1879">
            <v>0</v>
          </cell>
          <cell r="N1879">
            <v>0</v>
          </cell>
          <cell r="O1879">
            <v>343504</v>
          </cell>
          <cell r="P1879">
            <v>343504</v>
          </cell>
        </row>
        <row r="1880">
          <cell r="G1880">
            <v>938909833</v>
          </cell>
          <cell r="J1880">
            <v>82708</v>
          </cell>
          <cell r="K1880">
            <v>0</v>
          </cell>
          <cell r="L1880">
            <v>8271</v>
          </cell>
          <cell r="M1880">
            <v>0</v>
          </cell>
          <cell r="N1880">
            <v>0</v>
          </cell>
          <cell r="O1880">
            <v>90979</v>
          </cell>
          <cell r="P1880">
            <v>90979</v>
          </cell>
        </row>
        <row r="1881">
          <cell r="G1881">
            <v>938915901</v>
          </cell>
          <cell r="J1881">
            <v>44544.9</v>
          </cell>
          <cell r="K1881">
            <v>0</v>
          </cell>
          <cell r="L1881">
            <v>4454.1000000000004</v>
          </cell>
          <cell r="M1881">
            <v>0</v>
          </cell>
          <cell r="N1881">
            <v>0</v>
          </cell>
          <cell r="O1881">
            <v>48999</v>
          </cell>
          <cell r="P1881">
            <v>48999</v>
          </cell>
        </row>
        <row r="1882">
          <cell r="G1882">
            <v>938917082</v>
          </cell>
          <cell r="J1882">
            <v>366359</v>
          </cell>
          <cell r="K1882">
            <v>22230</v>
          </cell>
          <cell r="L1882">
            <v>34413</v>
          </cell>
          <cell r="M1882">
            <v>0</v>
          </cell>
          <cell r="N1882">
            <v>0</v>
          </cell>
          <cell r="O1882">
            <v>378542</v>
          </cell>
          <cell r="P1882">
            <v>378542</v>
          </cell>
        </row>
        <row r="1883">
          <cell r="G1883">
            <v>938921730</v>
          </cell>
          <cell r="J1883">
            <v>108181.36</v>
          </cell>
          <cell r="K1883">
            <v>6491</v>
          </cell>
          <cell r="L1883">
            <v>10168.64</v>
          </cell>
          <cell r="M1883">
            <v>0</v>
          </cell>
          <cell r="N1883">
            <v>0</v>
          </cell>
          <cell r="O1883">
            <v>111859</v>
          </cell>
          <cell r="P1883">
            <v>111859</v>
          </cell>
        </row>
        <row r="1884">
          <cell r="G1884">
            <v>933805570</v>
          </cell>
          <cell r="J1884">
            <v>275516.09000000003</v>
          </cell>
          <cell r="K1884">
            <v>26209</v>
          </cell>
          <cell r="L1884">
            <v>24930.91</v>
          </cell>
          <cell r="M1884">
            <v>0</v>
          </cell>
          <cell r="N1884">
            <v>0</v>
          </cell>
          <cell r="O1884">
            <v>274238</v>
          </cell>
          <cell r="P1884">
            <v>274238</v>
          </cell>
        </row>
        <row r="1885">
          <cell r="G1885">
            <v>933805661</v>
          </cell>
          <cell r="J1885">
            <v>270908.53000000003</v>
          </cell>
          <cell r="K1885">
            <v>16255</v>
          </cell>
          <cell r="L1885">
            <v>25465.47</v>
          </cell>
          <cell r="M1885">
            <v>0</v>
          </cell>
          <cell r="N1885">
            <v>0</v>
          </cell>
          <cell r="O1885">
            <v>280119</v>
          </cell>
          <cell r="P1885">
            <v>280119</v>
          </cell>
        </row>
        <row r="1886">
          <cell r="G1886">
            <v>933805663</v>
          </cell>
          <cell r="J1886">
            <v>1049334.6299999999</v>
          </cell>
          <cell r="K1886">
            <v>515048.45</v>
          </cell>
          <cell r="L1886">
            <v>53428.82</v>
          </cell>
          <cell r="M1886">
            <v>0</v>
          </cell>
          <cell r="N1886">
            <v>0</v>
          </cell>
          <cell r="O1886">
            <v>587715</v>
          </cell>
          <cell r="P1886">
            <v>587715</v>
          </cell>
        </row>
        <row r="1887">
          <cell r="G1887">
            <v>933805668</v>
          </cell>
          <cell r="J1887">
            <v>921484.3</v>
          </cell>
          <cell r="K1887">
            <v>507377.45</v>
          </cell>
          <cell r="L1887">
            <v>41411.15</v>
          </cell>
          <cell r="M1887">
            <v>0</v>
          </cell>
          <cell r="N1887">
            <v>0</v>
          </cell>
          <cell r="O1887">
            <v>455518</v>
          </cell>
          <cell r="P1887">
            <v>455518</v>
          </cell>
        </row>
        <row r="1888">
          <cell r="G1888">
            <v>933805673</v>
          </cell>
          <cell r="J1888">
            <v>82089.820000000007</v>
          </cell>
          <cell r="K1888">
            <v>5174</v>
          </cell>
          <cell r="L1888">
            <v>7691.18</v>
          </cell>
          <cell r="M1888">
            <v>0</v>
          </cell>
          <cell r="N1888">
            <v>0</v>
          </cell>
          <cell r="O1888">
            <v>84607</v>
          </cell>
          <cell r="P1888">
            <v>84607</v>
          </cell>
        </row>
        <row r="1889">
          <cell r="G1889">
            <v>933805690</v>
          </cell>
          <cell r="J1889">
            <v>672956.26</v>
          </cell>
          <cell r="K1889">
            <v>487502.45</v>
          </cell>
          <cell r="L1889">
            <v>18545.189999999999</v>
          </cell>
          <cell r="M1889">
            <v>0</v>
          </cell>
          <cell r="N1889">
            <v>0</v>
          </cell>
          <cell r="O1889">
            <v>203999</v>
          </cell>
          <cell r="P1889">
            <v>203999</v>
          </cell>
        </row>
        <row r="1890">
          <cell r="G1890">
            <v>933805695</v>
          </cell>
          <cell r="J1890">
            <v>371005</v>
          </cell>
          <cell r="K1890">
            <v>23997</v>
          </cell>
          <cell r="L1890">
            <v>34701</v>
          </cell>
          <cell r="M1890">
            <v>0</v>
          </cell>
          <cell r="N1890">
            <v>0</v>
          </cell>
          <cell r="O1890">
            <v>381709</v>
          </cell>
          <cell r="P1890">
            <v>381709</v>
          </cell>
        </row>
        <row r="1891">
          <cell r="G1891">
            <v>933806101</v>
          </cell>
          <cell r="J1891">
            <v>289825.99</v>
          </cell>
          <cell r="K1891">
            <v>17390</v>
          </cell>
          <cell r="L1891">
            <v>27244.01</v>
          </cell>
          <cell r="M1891">
            <v>0</v>
          </cell>
          <cell r="N1891">
            <v>0</v>
          </cell>
          <cell r="O1891">
            <v>299680</v>
          </cell>
          <cell r="P1891">
            <v>299680</v>
          </cell>
        </row>
        <row r="1892">
          <cell r="G1892">
            <v>933806102</v>
          </cell>
          <cell r="J1892">
            <v>404965.45</v>
          </cell>
          <cell r="K1892">
            <v>42414</v>
          </cell>
          <cell r="L1892">
            <v>36255.550000000003</v>
          </cell>
          <cell r="M1892">
            <v>0</v>
          </cell>
          <cell r="N1892">
            <v>0</v>
          </cell>
          <cell r="O1892">
            <v>398807</v>
          </cell>
          <cell r="P1892">
            <v>398807</v>
          </cell>
        </row>
        <row r="1893">
          <cell r="G1893">
            <v>933806106</v>
          </cell>
          <cell r="J1893">
            <v>148201.26999999999</v>
          </cell>
          <cell r="K1893">
            <v>12118</v>
          </cell>
          <cell r="L1893">
            <v>13608.73</v>
          </cell>
          <cell r="M1893">
            <v>0</v>
          </cell>
          <cell r="N1893">
            <v>0</v>
          </cell>
          <cell r="O1893">
            <v>149692</v>
          </cell>
          <cell r="P1893">
            <v>149692</v>
          </cell>
        </row>
        <row r="1894">
          <cell r="G1894">
            <v>933806236</v>
          </cell>
          <cell r="J1894">
            <v>142316.82</v>
          </cell>
          <cell r="K1894">
            <v>9035</v>
          </cell>
          <cell r="L1894">
            <v>13328.18</v>
          </cell>
          <cell r="M1894">
            <v>0</v>
          </cell>
          <cell r="N1894">
            <v>-50000</v>
          </cell>
          <cell r="O1894">
            <v>96610</v>
          </cell>
          <cell r="P1894">
            <v>96610</v>
          </cell>
        </row>
        <row r="1895">
          <cell r="G1895">
            <v>933806237</v>
          </cell>
          <cell r="J1895">
            <v>469388.64</v>
          </cell>
          <cell r="K1895">
            <v>38338</v>
          </cell>
          <cell r="L1895">
            <v>43105.36</v>
          </cell>
          <cell r="M1895">
            <v>0</v>
          </cell>
          <cell r="N1895">
            <v>0</v>
          </cell>
          <cell r="O1895">
            <v>474156</v>
          </cell>
          <cell r="P1895">
            <v>474156</v>
          </cell>
        </row>
        <row r="1896">
          <cell r="G1896">
            <v>933806247</v>
          </cell>
          <cell r="J1896">
            <v>49538</v>
          </cell>
          <cell r="K1896">
            <v>2972</v>
          </cell>
          <cell r="L1896">
            <v>4657</v>
          </cell>
          <cell r="M1896">
            <v>0</v>
          </cell>
          <cell r="N1896">
            <v>0</v>
          </cell>
          <cell r="O1896">
            <v>51223</v>
          </cell>
          <cell r="P1896">
            <v>51223</v>
          </cell>
        </row>
        <row r="1897">
          <cell r="G1897">
            <v>933806348</v>
          </cell>
          <cell r="J1897">
            <v>267148</v>
          </cell>
          <cell r="K1897">
            <v>23226</v>
          </cell>
          <cell r="L1897">
            <v>24392</v>
          </cell>
          <cell r="M1897">
            <v>0</v>
          </cell>
          <cell r="N1897">
            <v>0</v>
          </cell>
          <cell r="O1897">
            <v>268314</v>
          </cell>
          <cell r="P1897">
            <v>268314</v>
          </cell>
        </row>
        <row r="1898">
          <cell r="G1898">
            <v>933806398</v>
          </cell>
          <cell r="J1898">
            <v>263048.45999999996</v>
          </cell>
          <cell r="K1898">
            <v>101293.73</v>
          </cell>
          <cell r="L1898">
            <v>16175.27</v>
          </cell>
          <cell r="M1898">
            <v>0</v>
          </cell>
          <cell r="N1898">
            <v>0</v>
          </cell>
          <cell r="O1898">
            <v>177930</v>
          </cell>
          <cell r="P1898">
            <v>177930</v>
          </cell>
        </row>
        <row r="1899">
          <cell r="G1899">
            <v>933806402</v>
          </cell>
          <cell r="J1899">
            <v>105106.82</v>
          </cell>
          <cell r="K1899">
            <v>8540</v>
          </cell>
          <cell r="L1899">
            <v>9657.18</v>
          </cell>
          <cell r="M1899">
            <v>0</v>
          </cell>
          <cell r="N1899">
            <v>0</v>
          </cell>
          <cell r="O1899">
            <v>106224</v>
          </cell>
          <cell r="P1899">
            <v>106224</v>
          </cell>
        </row>
        <row r="1900">
          <cell r="G1900">
            <v>933806460</v>
          </cell>
          <cell r="J1900">
            <v>410200.37</v>
          </cell>
          <cell r="K1900">
            <v>35779</v>
          </cell>
          <cell r="L1900">
            <v>37442.629999999997</v>
          </cell>
          <cell r="M1900">
            <v>0</v>
          </cell>
          <cell r="N1900">
            <v>0</v>
          </cell>
          <cell r="O1900">
            <v>411864</v>
          </cell>
          <cell r="P1900">
            <v>411864</v>
          </cell>
        </row>
        <row r="1901">
          <cell r="G1901">
            <v>933806462</v>
          </cell>
          <cell r="J1901">
            <v>328629.18</v>
          </cell>
          <cell r="K1901">
            <v>44534</v>
          </cell>
          <cell r="L1901">
            <v>28409.82</v>
          </cell>
          <cell r="M1901">
            <v>0</v>
          </cell>
          <cell r="N1901">
            <v>0</v>
          </cell>
          <cell r="O1901">
            <v>312505</v>
          </cell>
          <cell r="P1901">
            <v>312505</v>
          </cell>
        </row>
        <row r="1902">
          <cell r="G1902">
            <v>933806471</v>
          </cell>
          <cell r="J1902">
            <v>292424.34999999998</v>
          </cell>
          <cell r="K1902">
            <v>36157</v>
          </cell>
          <cell r="L1902">
            <v>25626.65</v>
          </cell>
          <cell r="M1902">
            <v>0</v>
          </cell>
          <cell r="N1902">
            <v>0</v>
          </cell>
          <cell r="O1902">
            <v>281894</v>
          </cell>
          <cell r="P1902">
            <v>281894</v>
          </cell>
        </row>
        <row r="1903">
          <cell r="G1903">
            <v>933806488</v>
          </cell>
          <cell r="J1903">
            <v>643604.59</v>
          </cell>
          <cell r="K1903">
            <v>57973</v>
          </cell>
          <cell r="L1903">
            <v>58563.41</v>
          </cell>
          <cell r="M1903">
            <v>0</v>
          </cell>
          <cell r="N1903">
            <v>0</v>
          </cell>
          <cell r="O1903">
            <v>644195</v>
          </cell>
          <cell r="P1903">
            <v>644195</v>
          </cell>
        </row>
        <row r="1904">
          <cell r="G1904">
            <v>933806493</v>
          </cell>
          <cell r="J1904">
            <v>90718.09</v>
          </cell>
          <cell r="K1904">
            <v>12640</v>
          </cell>
          <cell r="L1904">
            <v>7807.91</v>
          </cell>
          <cell r="M1904">
            <v>0</v>
          </cell>
          <cell r="N1904">
            <v>0</v>
          </cell>
          <cell r="O1904">
            <v>85886</v>
          </cell>
          <cell r="P1904">
            <v>85886</v>
          </cell>
        </row>
        <row r="1905">
          <cell r="G1905">
            <v>933806549</v>
          </cell>
          <cell r="J1905">
            <v>354431.02</v>
          </cell>
          <cell r="K1905">
            <v>26725</v>
          </cell>
          <cell r="L1905">
            <v>32770.980000000003</v>
          </cell>
          <cell r="M1905">
            <v>0</v>
          </cell>
          <cell r="N1905">
            <v>0</v>
          </cell>
          <cell r="O1905">
            <v>360477</v>
          </cell>
          <cell r="P1905">
            <v>360477</v>
          </cell>
        </row>
        <row r="1906">
          <cell r="G1906">
            <v>933806719</v>
          </cell>
          <cell r="J1906">
            <v>95631.09</v>
          </cell>
          <cell r="K1906">
            <v>9460</v>
          </cell>
          <cell r="L1906">
            <v>8616.91</v>
          </cell>
          <cell r="M1906">
            <v>0</v>
          </cell>
          <cell r="N1906">
            <v>0</v>
          </cell>
          <cell r="O1906">
            <v>94788</v>
          </cell>
          <cell r="P1906">
            <v>94788</v>
          </cell>
        </row>
        <row r="1907">
          <cell r="G1907">
            <v>933806726</v>
          </cell>
          <cell r="J1907">
            <v>521644</v>
          </cell>
          <cell r="K1907">
            <v>56115</v>
          </cell>
          <cell r="L1907">
            <v>46553</v>
          </cell>
          <cell r="M1907">
            <v>0</v>
          </cell>
          <cell r="N1907">
            <v>0</v>
          </cell>
          <cell r="O1907">
            <v>512082</v>
          </cell>
          <cell r="P1907">
            <v>512082</v>
          </cell>
        </row>
        <row r="1908">
          <cell r="G1908">
            <v>938805301</v>
          </cell>
          <cell r="J1908">
            <v>131696.4</v>
          </cell>
          <cell r="K1908">
            <v>9391</v>
          </cell>
          <cell r="L1908">
            <v>12230.6</v>
          </cell>
          <cell r="M1908">
            <v>0</v>
          </cell>
          <cell r="N1908">
            <v>0</v>
          </cell>
          <cell r="O1908">
            <v>134536</v>
          </cell>
          <cell r="P1908">
            <v>134536</v>
          </cell>
        </row>
        <row r="1909">
          <cell r="G1909">
            <v>938805376</v>
          </cell>
          <cell r="J1909">
            <v>401903.44999999995</v>
          </cell>
          <cell r="K1909">
            <v>47441</v>
          </cell>
          <cell r="L1909">
            <v>35446.550000000003</v>
          </cell>
          <cell r="M1909">
            <v>0</v>
          </cell>
          <cell r="N1909">
            <v>0</v>
          </cell>
          <cell r="O1909">
            <v>389909</v>
          </cell>
          <cell r="P1909">
            <v>389909</v>
          </cell>
        </row>
        <row r="1910">
          <cell r="G1910">
            <v>938805393</v>
          </cell>
          <cell r="J1910">
            <v>279205.90999999997</v>
          </cell>
          <cell r="K1910">
            <v>24942</v>
          </cell>
          <cell r="L1910">
            <v>25426.09</v>
          </cell>
          <cell r="M1910">
            <v>0</v>
          </cell>
          <cell r="N1910">
            <v>0</v>
          </cell>
          <cell r="O1910">
            <v>279690</v>
          </cell>
          <cell r="P1910">
            <v>279690</v>
          </cell>
        </row>
        <row r="1911">
          <cell r="G1911">
            <v>938805427</v>
          </cell>
          <cell r="J1911">
            <v>290686</v>
          </cell>
          <cell r="K1911">
            <v>19675</v>
          </cell>
          <cell r="L1911">
            <v>27101</v>
          </cell>
          <cell r="M1911">
            <v>0</v>
          </cell>
          <cell r="N1911">
            <v>0</v>
          </cell>
          <cell r="O1911">
            <v>298112</v>
          </cell>
          <cell r="P1911">
            <v>298112</v>
          </cell>
        </row>
        <row r="1912">
          <cell r="G1912">
            <v>938805521</v>
          </cell>
          <cell r="J1912">
            <v>44545</v>
          </cell>
          <cell r="K1912">
            <v>0</v>
          </cell>
          <cell r="L1912">
            <v>4455</v>
          </cell>
          <cell r="M1912">
            <v>0</v>
          </cell>
          <cell r="N1912">
            <v>0</v>
          </cell>
          <cell r="O1912">
            <v>49000</v>
          </cell>
          <cell r="P1912">
            <v>49000</v>
          </cell>
        </row>
        <row r="1913">
          <cell r="G1913">
            <v>938806148</v>
          </cell>
          <cell r="J1913">
            <v>213039.7</v>
          </cell>
          <cell r="K1913">
            <v>22957</v>
          </cell>
          <cell r="L1913">
            <v>19008.3</v>
          </cell>
          <cell r="M1913">
            <v>0</v>
          </cell>
          <cell r="N1913">
            <v>0</v>
          </cell>
          <cell r="O1913">
            <v>209091</v>
          </cell>
          <cell r="P1913">
            <v>209091</v>
          </cell>
        </row>
        <row r="1914">
          <cell r="G1914">
            <v>938806460</v>
          </cell>
          <cell r="J1914">
            <v>515536</v>
          </cell>
          <cell r="K1914">
            <v>42844</v>
          </cell>
          <cell r="L1914">
            <v>47269</v>
          </cell>
          <cell r="M1914">
            <v>0</v>
          </cell>
          <cell r="N1914">
            <v>0</v>
          </cell>
          <cell r="O1914">
            <v>519961</v>
          </cell>
          <cell r="P1914">
            <v>519961</v>
          </cell>
        </row>
        <row r="1915">
          <cell r="G1915">
            <v>938806583</v>
          </cell>
          <cell r="J1915">
            <v>425954.5</v>
          </cell>
          <cell r="K1915">
            <v>50373</v>
          </cell>
          <cell r="L1915">
            <v>37558.5</v>
          </cell>
          <cell r="M1915">
            <v>0</v>
          </cell>
          <cell r="N1915">
            <v>0</v>
          </cell>
          <cell r="O1915">
            <v>413140</v>
          </cell>
          <cell r="P1915">
            <v>413140</v>
          </cell>
        </row>
        <row r="1916">
          <cell r="G1916">
            <v>938806618</v>
          </cell>
          <cell r="J1916">
            <v>311923.18</v>
          </cell>
          <cell r="K1916">
            <v>35094</v>
          </cell>
          <cell r="L1916">
            <v>27682.82</v>
          </cell>
          <cell r="M1916">
            <v>0</v>
          </cell>
          <cell r="N1916">
            <v>0</v>
          </cell>
          <cell r="O1916">
            <v>304512</v>
          </cell>
          <cell r="P1916">
            <v>304512</v>
          </cell>
        </row>
        <row r="1917">
          <cell r="G1917">
            <v>938806631</v>
          </cell>
          <cell r="J1917">
            <v>247812.4</v>
          </cell>
          <cell r="K1917">
            <v>14869</v>
          </cell>
          <cell r="L1917">
            <v>23294.6</v>
          </cell>
          <cell r="M1917">
            <v>0</v>
          </cell>
          <cell r="N1917">
            <v>0</v>
          </cell>
          <cell r="O1917">
            <v>256238</v>
          </cell>
          <cell r="P1917">
            <v>256238</v>
          </cell>
        </row>
        <row r="1918">
          <cell r="G1918">
            <v>938806773</v>
          </cell>
          <cell r="J1918">
            <v>44545</v>
          </cell>
          <cell r="K1918">
            <v>0</v>
          </cell>
          <cell r="L1918">
            <v>4455</v>
          </cell>
          <cell r="M1918">
            <v>0</v>
          </cell>
          <cell r="N1918">
            <v>0</v>
          </cell>
          <cell r="O1918">
            <v>49000</v>
          </cell>
          <cell r="P1918">
            <v>49000</v>
          </cell>
        </row>
        <row r="1919">
          <cell r="G1919">
            <v>938806873</v>
          </cell>
          <cell r="J1919">
            <v>314178.36</v>
          </cell>
          <cell r="K1919">
            <v>28281</v>
          </cell>
          <cell r="L1919">
            <v>28589.64</v>
          </cell>
          <cell r="M1919">
            <v>0</v>
          </cell>
          <cell r="N1919">
            <v>0</v>
          </cell>
          <cell r="O1919">
            <v>314487</v>
          </cell>
          <cell r="P1919">
            <v>314487</v>
          </cell>
        </row>
        <row r="1920">
          <cell r="G1920">
            <v>938806992</v>
          </cell>
          <cell r="J1920">
            <v>294822.44999999995</v>
          </cell>
          <cell r="K1920">
            <v>42505</v>
          </cell>
          <cell r="L1920">
            <v>25231.55</v>
          </cell>
          <cell r="M1920">
            <v>0</v>
          </cell>
          <cell r="N1920">
            <v>0</v>
          </cell>
          <cell r="O1920">
            <v>277549</v>
          </cell>
          <cell r="P1920">
            <v>277549</v>
          </cell>
        </row>
        <row r="1921">
          <cell r="G1921">
            <v>938807315</v>
          </cell>
          <cell r="J1921">
            <v>211890</v>
          </cell>
          <cell r="K1921">
            <v>27603</v>
          </cell>
          <cell r="L1921">
            <v>18429</v>
          </cell>
          <cell r="M1921">
            <v>0</v>
          </cell>
          <cell r="N1921">
            <v>0</v>
          </cell>
          <cell r="O1921">
            <v>202716</v>
          </cell>
          <cell r="P1921">
            <v>202716</v>
          </cell>
        </row>
        <row r="1922">
          <cell r="G1922">
            <v>938807637</v>
          </cell>
          <cell r="J1922">
            <v>215612.82</v>
          </cell>
          <cell r="K1922">
            <v>0</v>
          </cell>
          <cell r="L1922">
            <v>21561.18</v>
          </cell>
          <cell r="M1922">
            <v>0</v>
          </cell>
          <cell r="N1922">
            <v>0</v>
          </cell>
          <cell r="O1922">
            <v>237174</v>
          </cell>
          <cell r="P1922">
            <v>237174</v>
          </cell>
        </row>
        <row r="1923">
          <cell r="G1923">
            <v>938807854</v>
          </cell>
          <cell r="J1923">
            <v>459834.36</v>
          </cell>
          <cell r="K1923">
            <v>31312</v>
          </cell>
          <cell r="L1923">
            <v>42852.639999999999</v>
          </cell>
          <cell r="M1923">
            <v>0</v>
          </cell>
          <cell r="N1923">
            <v>0</v>
          </cell>
          <cell r="O1923">
            <v>471375</v>
          </cell>
          <cell r="P1923">
            <v>471375</v>
          </cell>
        </row>
        <row r="1924">
          <cell r="G1924">
            <v>938807905</v>
          </cell>
          <cell r="J1924">
            <v>246609.5</v>
          </cell>
          <cell r="K1924">
            <v>32416</v>
          </cell>
          <cell r="L1924">
            <v>21419.5</v>
          </cell>
          <cell r="M1924">
            <v>0</v>
          </cell>
          <cell r="N1924">
            <v>0</v>
          </cell>
          <cell r="O1924">
            <v>235613</v>
          </cell>
          <cell r="P1924">
            <v>235613</v>
          </cell>
        </row>
        <row r="1925">
          <cell r="G1925">
            <v>938807906</v>
          </cell>
          <cell r="J1925">
            <v>187728.62</v>
          </cell>
          <cell r="K1925">
            <v>11760</v>
          </cell>
          <cell r="L1925">
            <v>17596.38</v>
          </cell>
          <cell r="M1925">
            <v>0</v>
          </cell>
          <cell r="N1925">
            <v>0</v>
          </cell>
          <cell r="O1925">
            <v>193565</v>
          </cell>
          <cell r="P1925">
            <v>193565</v>
          </cell>
        </row>
        <row r="1926">
          <cell r="G1926">
            <v>938807914</v>
          </cell>
          <cell r="J1926">
            <v>961279.96</v>
          </cell>
          <cell r="K1926">
            <v>74304</v>
          </cell>
          <cell r="L1926">
            <v>88698.04</v>
          </cell>
          <cell r="M1926">
            <v>0</v>
          </cell>
          <cell r="N1926">
            <v>0</v>
          </cell>
          <cell r="O1926">
            <v>975674</v>
          </cell>
          <cell r="P1926">
            <v>975674</v>
          </cell>
        </row>
        <row r="1927">
          <cell r="G1927">
            <v>938905650</v>
          </cell>
          <cell r="J1927">
            <v>345864.12</v>
          </cell>
          <cell r="K1927">
            <v>32912</v>
          </cell>
          <cell r="L1927">
            <v>31294.880000000001</v>
          </cell>
          <cell r="M1927">
            <v>0</v>
          </cell>
          <cell r="N1927">
            <v>0</v>
          </cell>
          <cell r="O1927">
            <v>344247</v>
          </cell>
          <cell r="P1927">
            <v>344247</v>
          </cell>
        </row>
        <row r="1928">
          <cell r="G1928">
            <v>938905810</v>
          </cell>
          <cell r="J1928">
            <v>377076.18</v>
          </cell>
          <cell r="K1928">
            <v>47441</v>
          </cell>
          <cell r="L1928">
            <v>32963.82</v>
          </cell>
          <cell r="M1928">
            <v>0</v>
          </cell>
          <cell r="N1928">
            <v>0</v>
          </cell>
          <cell r="O1928">
            <v>362599</v>
          </cell>
          <cell r="P1928">
            <v>362599</v>
          </cell>
        </row>
        <row r="1929">
          <cell r="G1929">
            <v>938905814</v>
          </cell>
          <cell r="J1929">
            <v>151329</v>
          </cell>
          <cell r="K1929">
            <v>33896</v>
          </cell>
          <cell r="L1929">
            <v>11743</v>
          </cell>
          <cell r="M1929">
            <v>0</v>
          </cell>
          <cell r="N1929">
            <v>0</v>
          </cell>
          <cell r="O1929">
            <v>129176</v>
          </cell>
          <cell r="P1929">
            <v>129176</v>
          </cell>
        </row>
        <row r="1930">
          <cell r="G1930">
            <v>938905818</v>
          </cell>
          <cell r="J1930">
            <v>52726.82</v>
          </cell>
          <cell r="K1930">
            <v>3164</v>
          </cell>
          <cell r="L1930">
            <v>4956.18</v>
          </cell>
          <cell r="M1930">
            <v>0</v>
          </cell>
          <cell r="N1930">
            <v>0</v>
          </cell>
          <cell r="O1930">
            <v>54519</v>
          </cell>
          <cell r="P1930">
            <v>54519</v>
          </cell>
        </row>
        <row r="1931">
          <cell r="G1931">
            <v>938907233</v>
          </cell>
          <cell r="J1931">
            <v>379744.36</v>
          </cell>
          <cell r="K1931">
            <v>47601</v>
          </cell>
          <cell r="L1931">
            <v>33214.639999999999</v>
          </cell>
          <cell r="M1931">
            <v>0</v>
          </cell>
          <cell r="N1931">
            <v>0</v>
          </cell>
          <cell r="O1931">
            <v>365358</v>
          </cell>
          <cell r="P1931">
            <v>365358</v>
          </cell>
        </row>
        <row r="1932">
          <cell r="G1932">
            <v>938907235</v>
          </cell>
          <cell r="J1932">
            <v>226800.82</v>
          </cell>
          <cell r="K1932">
            <v>17579</v>
          </cell>
          <cell r="L1932">
            <v>20922.18</v>
          </cell>
          <cell r="M1932">
            <v>0</v>
          </cell>
          <cell r="N1932">
            <v>0</v>
          </cell>
          <cell r="O1932">
            <v>230144</v>
          </cell>
          <cell r="P1932">
            <v>230144</v>
          </cell>
        </row>
        <row r="1933">
          <cell r="G1933">
            <v>938907240</v>
          </cell>
          <cell r="J1933">
            <v>52726.82</v>
          </cell>
          <cell r="K1933">
            <v>3164</v>
          </cell>
          <cell r="L1933">
            <v>4956.18</v>
          </cell>
          <cell r="M1933">
            <v>0</v>
          </cell>
          <cell r="N1933">
            <v>0</v>
          </cell>
          <cell r="O1933">
            <v>54519</v>
          </cell>
          <cell r="P1933">
            <v>54519</v>
          </cell>
        </row>
        <row r="1934">
          <cell r="G1934">
            <v>938907472</v>
          </cell>
          <cell r="J1934">
            <v>386424.92</v>
          </cell>
          <cell r="K1934">
            <v>33856</v>
          </cell>
          <cell r="L1934">
            <v>35257.08</v>
          </cell>
          <cell r="M1934">
            <v>0</v>
          </cell>
          <cell r="N1934">
            <v>0</v>
          </cell>
          <cell r="O1934">
            <v>387826</v>
          </cell>
          <cell r="P1934">
            <v>387826</v>
          </cell>
        </row>
        <row r="1935">
          <cell r="G1935">
            <v>938907473</v>
          </cell>
          <cell r="J1935">
            <v>83441</v>
          </cell>
          <cell r="K1935">
            <v>8481</v>
          </cell>
          <cell r="L1935">
            <v>7496</v>
          </cell>
          <cell r="M1935">
            <v>0</v>
          </cell>
          <cell r="N1935">
            <v>0</v>
          </cell>
          <cell r="O1935">
            <v>82456</v>
          </cell>
          <cell r="P1935">
            <v>82456</v>
          </cell>
        </row>
        <row r="1936">
          <cell r="G1936">
            <v>938907634</v>
          </cell>
          <cell r="J1936">
            <v>44545</v>
          </cell>
          <cell r="K1936">
            <v>0</v>
          </cell>
          <cell r="L1936">
            <v>4455</v>
          </cell>
          <cell r="M1936">
            <v>0</v>
          </cell>
          <cell r="N1936">
            <v>0</v>
          </cell>
          <cell r="O1936">
            <v>49000</v>
          </cell>
          <cell r="P1936">
            <v>49000</v>
          </cell>
        </row>
        <row r="1937">
          <cell r="G1937">
            <v>938907641</v>
          </cell>
          <cell r="J1937">
            <v>262007.18</v>
          </cell>
          <cell r="K1937">
            <v>15969</v>
          </cell>
          <cell r="L1937">
            <v>24603.82</v>
          </cell>
          <cell r="M1937">
            <v>0</v>
          </cell>
          <cell r="N1937">
            <v>0</v>
          </cell>
          <cell r="O1937">
            <v>270642</v>
          </cell>
          <cell r="P1937">
            <v>270642</v>
          </cell>
        </row>
        <row r="1938">
          <cell r="G1938">
            <v>938907689</v>
          </cell>
          <cell r="J1938">
            <v>44545</v>
          </cell>
          <cell r="K1938">
            <v>0</v>
          </cell>
          <cell r="L1938">
            <v>4455</v>
          </cell>
          <cell r="M1938">
            <v>0</v>
          </cell>
          <cell r="N1938">
            <v>0</v>
          </cell>
          <cell r="O1938">
            <v>49000</v>
          </cell>
          <cell r="P1938">
            <v>49000</v>
          </cell>
        </row>
        <row r="1939">
          <cell r="G1939">
            <v>938985440</v>
          </cell>
          <cell r="J1939">
            <v>269993</v>
          </cell>
          <cell r="K1939">
            <v>21411</v>
          </cell>
          <cell r="L1939">
            <v>24858</v>
          </cell>
          <cell r="M1939">
            <v>0</v>
          </cell>
          <cell r="N1939">
            <v>0</v>
          </cell>
          <cell r="O1939">
            <v>273440</v>
          </cell>
          <cell r="P1939">
            <v>273440</v>
          </cell>
        </row>
        <row r="1940">
          <cell r="G1940">
            <v>933805336</v>
          </cell>
          <cell r="J1940">
            <v>605218.81999999995</v>
          </cell>
          <cell r="K1940">
            <v>41028</v>
          </cell>
          <cell r="L1940">
            <v>56419.18</v>
          </cell>
          <cell r="M1940">
            <v>0</v>
          </cell>
          <cell r="N1940">
            <v>0</v>
          </cell>
          <cell r="O1940">
            <v>620610</v>
          </cell>
          <cell r="P1940">
            <v>620610</v>
          </cell>
        </row>
        <row r="1941">
          <cell r="G1941">
            <v>933805767</v>
          </cell>
          <cell r="J1941">
            <v>815815.96</v>
          </cell>
          <cell r="K1941">
            <v>499052.45</v>
          </cell>
          <cell r="L1941">
            <v>31676.49</v>
          </cell>
          <cell r="M1941">
            <v>0</v>
          </cell>
          <cell r="N1941">
            <v>0</v>
          </cell>
          <cell r="O1941">
            <v>348440</v>
          </cell>
          <cell r="P1941">
            <v>348440</v>
          </cell>
        </row>
        <row r="1942">
          <cell r="G1942">
            <v>933805942</v>
          </cell>
          <cell r="J1942">
            <v>82326.09</v>
          </cell>
          <cell r="K1942">
            <v>5188</v>
          </cell>
          <cell r="L1942">
            <v>7713.91</v>
          </cell>
          <cell r="M1942">
            <v>0</v>
          </cell>
          <cell r="N1942">
            <v>0</v>
          </cell>
          <cell r="O1942">
            <v>84852</v>
          </cell>
          <cell r="P1942">
            <v>84852</v>
          </cell>
        </row>
        <row r="1943">
          <cell r="G1943">
            <v>933806035</v>
          </cell>
          <cell r="J1943">
            <v>505677.36</v>
          </cell>
          <cell r="K1943">
            <v>45230</v>
          </cell>
          <cell r="L1943">
            <v>46044.639999999999</v>
          </cell>
          <cell r="M1943">
            <v>0</v>
          </cell>
          <cell r="N1943">
            <v>0</v>
          </cell>
          <cell r="O1943">
            <v>506492</v>
          </cell>
          <cell r="P1943">
            <v>506492</v>
          </cell>
        </row>
        <row r="1944">
          <cell r="G1944">
            <v>933806183</v>
          </cell>
          <cell r="J1944">
            <v>402941.89</v>
          </cell>
          <cell r="K1944">
            <v>47504</v>
          </cell>
          <cell r="L1944">
            <v>35544.11</v>
          </cell>
          <cell r="M1944">
            <v>0</v>
          </cell>
          <cell r="N1944">
            <v>0</v>
          </cell>
          <cell r="O1944">
            <v>390982</v>
          </cell>
          <cell r="P1944">
            <v>390982</v>
          </cell>
        </row>
        <row r="1945">
          <cell r="G1945">
            <v>933806359</v>
          </cell>
          <cell r="J1945">
            <v>506533.72</v>
          </cell>
          <cell r="K1945">
            <v>55208</v>
          </cell>
          <cell r="L1945">
            <v>45132.28</v>
          </cell>
          <cell r="M1945">
            <v>0</v>
          </cell>
          <cell r="N1945">
            <v>0</v>
          </cell>
          <cell r="O1945">
            <v>496458</v>
          </cell>
          <cell r="P1945">
            <v>496458</v>
          </cell>
        </row>
        <row r="1946">
          <cell r="G1946">
            <v>933806421</v>
          </cell>
          <cell r="J1946">
            <v>92867</v>
          </cell>
          <cell r="K1946">
            <v>5820</v>
          </cell>
          <cell r="L1946">
            <v>8705</v>
          </cell>
          <cell r="M1946">
            <v>0</v>
          </cell>
          <cell r="N1946">
            <v>0</v>
          </cell>
          <cell r="O1946">
            <v>95752</v>
          </cell>
          <cell r="P1946">
            <v>95752</v>
          </cell>
        </row>
        <row r="1947">
          <cell r="G1947">
            <v>933806730</v>
          </cell>
          <cell r="J1947">
            <v>371817.64</v>
          </cell>
          <cell r="K1947">
            <v>22309</v>
          </cell>
          <cell r="L1947">
            <v>34951.360000000001</v>
          </cell>
          <cell r="M1947">
            <v>0</v>
          </cell>
          <cell r="N1947">
            <v>0</v>
          </cell>
          <cell r="O1947">
            <v>384460</v>
          </cell>
          <cell r="P1947">
            <v>384460</v>
          </cell>
        </row>
        <row r="1948">
          <cell r="G1948">
            <v>938805118</v>
          </cell>
          <cell r="J1948">
            <v>362522.82</v>
          </cell>
          <cell r="K1948">
            <v>46567</v>
          </cell>
          <cell r="L1948">
            <v>31595.18</v>
          </cell>
          <cell r="M1948">
            <v>0</v>
          </cell>
          <cell r="N1948">
            <v>0</v>
          </cell>
          <cell r="O1948">
            <v>347551</v>
          </cell>
          <cell r="P1948">
            <v>347551</v>
          </cell>
        </row>
        <row r="1949">
          <cell r="G1949">
            <v>938805384</v>
          </cell>
          <cell r="J1949">
            <v>182816.99</v>
          </cell>
          <cell r="K1949">
            <v>19158</v>
          </cell>
          <cell r="L1949">
            <v>16366.01</v>
          </cell>
          <cell r="M1949">
            <v>0</v>
          </cell>
          <cell r="N1949">
            <v>0</v>
          </cell>
          <cell r="O1949">
            <v>180025</v>
          </cell>
          <cell r="P1949">
            <v>180025</v>
          </cell>
        </row>
        <row r="1950">
          <cell r="G1950">
            <v>938807523</v>
          </cell>
          <cell r="J1950">
            <v>428577.5</v>
          </cell>
          <cell r="K1950">
            <v>41597</v>
          </cell>
          <cell r="L1950">
            <v>38698.5</v>
          </cell>
          <cell r="M1950">
            <v>0</v>
          </cell>
          <cell r="N1950">
            <v>0</v>
          </cell>
          <cell r="O1950">
            <v>425679</v>
          </cell>
          <cell r="P1950">
            <v>425679</v>
          </cell>
        </row>
        <row r="1951">
          <cell r="G1951">
            <v>938807561</v>
          </cell>
          <cell r="J1951">
            <v>124626.09</v>
          </cell>
          <cell r="K1951">
            <v>10207</v>
          </cell>
          <cell r="L1951">
            <v>11441.91</v>
          </cell>
          <cell r="M1951">
            <v>0</v>
          </cell>
          <cell r="N1951">
            <v>0</v>
          </cell>
          <cell r="O1951">
            <v>125861</v>
          </cell>
          <cell r="P1951">
            <v>125861</v>
          </cell>
        </row>
        <row r="1952">
          <cell r="G1952">
            <v>938808917</v>
          </cell>
          <cell r="J1952">
            <v>2094984.31</v>
          </cell>
          <cell r="K1952">
            <v>150515</v>
          </cell>
          <cell r="L1952">
            <v>194446.69</v>
          </cell>
          <cell r="M1952">
            <v>0</v>
          </cell>
          <cell r="N1952">
            <v>0</v>
          </cell>
          <cell r="O1952">
            <v>2138916</v>
          </cell>
          <cell r="P1952">
            <v>2138916</v>
          </cell>
        </row>
        <row r="1953">
          <cell r="G1953">
            <v>938809142</v>
          </cell>
          <cell r="J1953">
            <v>142393</v>
          </cell>
          <cell r="K1953">
            <v>10033</v>
          </cell>
          <cell r="L1953">
            <v>13236</v>
          </cell>
          <cell r="M1953">
            <v>0</v>
          </cell>
          <cell r="N1953">
            <v>0</v>
          </cell>
          <cell r="O1953">
            <v>145596</v>
          </cell>
          <cell r="P1953">
            <v>145596</v>
          </cell>
        </row>
        <row r="1954">
          <cell r="G1954">
            <v>938809629</v>
          </cell>
          <cell r="J1954">
            <v>169161.18</v>
          </cell>
          <cell r="K1954">
            <v>11887</v>
          </cell>
          <cell r="L1954">
            <v>15727.82</v>
          </cell>
          <cell r="M1954">
            <v>0</v>
          </cell>
          <cell r="N1954">
            <v>0</v>
          </cell>
          <cell r="O1954">
            <v>173002</v>
          </cell>
          <cell r="P1954">
            <v>173002</v>
          </cell>
        </row>
        <row r="1955">
          <cell r="G1955">
            <v>938901083</v>
          </cell>
          <cell r="J1955">
            <v>119164</v>
          </cell>
          <cell r="K1955">
            <v>7150</v>
          </cell>
          <cell r="L1955">
            <v>11201</v>
          </cell>
          <cell r="M1955">
            <v>0</v>
          </cell>
          <cell r="N1955">
            <v>0</v>
          </cell>
          <cell r="O1955">
            <v>123215</v>
          </cell>
          <cell r="P1955">
            <v>123215</v>
          </cell>
        </row>
        <row r="1956">
          <cell r="G1956">
            <v>938905042</v>
          </cell>
          <cell r="J1956">
            <v>114858.36</v>
          </cell>
          <cell r="K1956">
            <v>114858.36</v>
          </cell>
          <cell r="L1956">
            <v>0</v>
          </cell>
          <cell r="M1956">
            <v>0</v>
          </cell>
          <cell r="N1956">
            <v>-1</v>
          </cell>
          <cell r="O1956">
            <v>0</v>
          </cell>
          <cell r="P1956">
            <v>-1</v>
          </cell>
        </row>
        <row r="1957">
          <cell r="G1957">
            <v>938905164</v>
          </cell>
          <cell r="J1957">
            <v>264148</v>
          </cell>
          <cell r="K1957">
            <v>129621</v>
          </cell>
          <cell r="L1957">
            <v>13453</v>
          </cell>
          <cell r="M1957">
            <v>0</v>
          </cell>
          <cell r="N1957">
            <v>0</v>
          </cell>
          <cell r="O1957">
            <v>147980</v>
          </cell>
          <cell r="P1957">
            <v>147980</v>
          </cell>
        </row>
        <row r="1958">
          <cell r="G1958">
            <v>938905170</v>
          </cell>
          <cell r="J1958">
            <v>259390</v>
          </cell>
          <cell r="K1958">
            <v>34175</v>
          </cell>
          <cell r="L1958">
            <v>22522</v>
          </cell>
          <cell r="M1958">
            <v>0</v>
          </cell>
          <cell r="N1958">
            <v>0</v>
          </cell>
          <cell r="O1958">
            <v>247737</v>
          </cell>
          <cell r="P1958">
            <v>247737</v>
          </cell>
        </row>
        <row r="1959">
          <cell r="G1959">
            <v>938905171</v>
          </cell>
          <cell r="J1959">
            <v>671262.17999999993</v>
          </cell>
          <cell r="K1959">
            <v>51939</v>
          </cell>
          <cell r="L1959">
            <v>61932.82</v>
          </cell>
          <cell r="M1959">
            <v>0</v>
          </cell>
          <cell r="N1959">
            <v>0</v>
          </cell>
          <cell r="O1959">
            <v>681256</v>
          </cell>
          <cell r="P1959">
            <v>681256</v>
          </cell>
        </row>
        <row r="1960">
          <cell r="G1960">
            <v>938905191</v>
          </cell>
          <cell r="J1960">
            <v>481771.4</v>
          </cell>
          <cell r="K1960">
            <v>44789</v>
          </cell>
          <cell r="L1960">
            <v>43698.6</v>
          </cell>
          <cell r="M1960">
            <v>0</v>
          </cell>
          <cell r="N1960">
            <v>0</v>
          </cell>
          <cell r="O1960">
            <v>480681</v>
          </cell>
          <cell r="P1960">
            <v>480681</v>
          </cell>
        </row>
        <row r="1961">
          <cell r="G1961">
            <v>938905192</v>
          </cell>
          <cell r="J1961">
            <v>283005.55</v>
          </cell>
          <cell r="K1961">
            <v>31870</v>
          </cell>
          <cell r="L1961">
            <v>25113.45</v>
          </cell>
          <cell r="M1961">
            <v>0</v>
          </cell>
          <cell r="N1961">
            <v>0</v>
          </cell>
          <cell r="O1961">
            <v>276249</v>
          </cell>
          <cell r="P1961">
            <v>276249</v>
          </cell>
        </row>
        <row r="1962">
          <cell r="G1962">
            <v>938905196</v>
          </cell>
          <cell r="J1962">
            <v>233864.36</v>
          </cell>
          <cell r="K1962">
            <v>16017</v>
          </cell>
          <cell r="L1962">
            <v>21784.639999999999</v>
          </cell>
          <cell r="M1962">
            <v>0</v>
          </cell>
          <cell r="N1962">
            <v>0</v>
          </cell>
          <cell r="O1962">
            <v>239632</v>
          </cell>
          <cell r="P1962">
            <v>239632</v>
          </cell>
        </row>
        <row r="1963">
          <cell r="G1963">
            <v>938905432</v>
          </cell>
          <cell r="J1963">
            <v>251543.36</v>
          </cell>
          <cell r="K1963">
            <v>19063</v>
          </cell>
          <cell r="L1963">
            <v>23247.64</v>
          </cell>
          <cell r="M1963">
            <v>0</v>
          </cell>
          <cell r="N1963">
            <v>0</v>
          </cell>
          <cell r="O1963">
            <v>255728</v>
          </cell>
          <cell r="P1963">
            <v>255728</v>
          </cell>
        </row>
        <row r="1964">
          <cell r="G1964">
            <v>938906243</v>
          </cell>
          <cell r="J1964">
            <v>627147.91</v>
          </cell>
          <cell r="K1964">
            <v>53759</v>
          </cell>
          <cell r="L1964">
            <v>57339.09</v>
          </cell>
          <cell r="M1964">
            <v>0</v>
          </cell>
          <cell r="N1964">
            <v>0</v>
          </cell>
          <cell r="O1964">
            <v>630728</v>
          </cell>
          <cell r="P1964">
            <v>630728</v>
          </cell>
        </row>
        <row r="1965">
          <cell r="G1965">
            <v>938906246</v>
          </cell>
          <cell r="J1965">
            <v>380096.63</v>
          </cell>
          <cell r="K1965">
            <v>25784</v>
          </cell>
          <cell r="L1965">
            <v>35431.370000000003</v>
          </cell>
          <cell r="M1965">
            <v>0</v>
          </cell>
          <cell r="N1965">
            <v>0</v>
          </cell>
          <cell r="O1965">
            <v>389744</v>
          </cell>
          <cell r="P1965">
            <v>389744</v>
          </cell>
        </row>
        <row r="1966">
          <cell r="G1966">
            <v>938906250</v>
          </cell>
          <cell r="J1966">
            <v>438985</v>
          </cell>
          <cell r="K1966">
            <v>34777</v>
          </cell>
          <cell r="L1966">
            <v>40421</v>
          </cell>
          <cell r="M1966">
            <v>0</v>
          </cell>
          <cell r="N1966">
            <v>0</v>
          </cell>
          <cell r="O1966">
            <v>444629</v>
          </cell>
          <cell r="P1966">
            <v>444629</v>
          </cell>
        </row>
        <row r="1967">
          <cell r="G1967">
            <v>938907397</v>
          </cell>
          <cell r="J1967">
            <v>127200.91</v>
          </cell>
          <cell r="K1967">
            <v>11354</v>
          </cell>
          <cell r="L1967">
            <v>11585.09</v>
          </cell>
          <cell r="M1967">
            <v>0</v>
          </cell>
          <cell r="N1967">
            <v>0</v>
          </cell>
          <cell r="O1967">
            <v>127432</v>
          </cell>
          <cell r="P1967">
            <v>127432</v>
          </cell>
        </row>
        <row r="1968">
          <cell r="G1968">
            <v>938907648</v>
          </cell>
          <cell r="J1968">
            <v>52726.82</v>
          </cell>
          <cell r="K1968">
            <v>3164</v>
          </cell>
          <cell r="L1968">
            <v>4956.18</v>
          </cell>
          <cell r="M1968">
            <v>0</v>
          </cell>
          <cell r="N1968">
            <v>0</v>
          </cell>
          <cell r="O1968">
            <v>54519</v>
          </cell>
          <cell r="P1968">
            <v>54519</v>
          </cell>
        </row>
        <row r="1969">
          <cell r="G1969">
            <v>938907650</v>
          </cell>
          <cell r="J1969">
            <v>60286.82</v>
          </cell>
          <cell r="K1969">
            <v>3617</v>
          </cell>
          <cell r="L1969">
            <v>5667.18</v>
          </cell>
          <cell r="M1969">
            <v>0</v>
          </cell>
          <cell r="N1969">
            <v>0</v>
          </cell>
          <cell r="O1969">
            <v>62337</v>
          </cell>
          <cell r="P1969">
            <v>62337</v>
          </cell>
        </row>
        <row r="1970">
          <cell r="G1970">
            <v>938907651</v>
          </cell>
          <cell r="J1970">
            <v>52726.82</v>
          </cell>
          <cell r="K1970">
            <v>3164</v>
          </cell>
          <cell r="L1970">
            <v>4956.18</v>
          </cell>
          <cell r="M1970">
            <v>0</v>
          </cell>
          <cell r="N1970">
            <v>0</v>
          </cell>
          <cell r="O1970">
            <v>54519</v>
          </cell>
          <cell r="P1970">
            <v>54519</v>
          </cell>
        </row>
        <row r="1971">
          <cell r="G1971">
            <v>938907652</v>
          </cell>
          <cell r="J1971">
            <v>541773.81999999995</v>
          </cell>
          <cell r="K1971">
            <v>51863</v>
          </cell>
          <cell r="L1971">
            <v>48991.18</v>
          </cell>
          <cell r="M1971">
            <v>0</v>
          </cell>
          <cell r="N1971">
            <v>0</v>
          </cell>
          <cell r="O1971">
            <v>538902</v>
          </cell>
          <cell r="P1971">
            <v>538902</v>
          </cell>
        </row>
        <row r="1972">
          <cell r="G1972">
            <v>938907653</v>
          </cell>
          <cell r="J1972">
            <v>621599.99999999988</v>
          </cell>
          <cell r="K1972">
            <v>48463</v>
          </cell>
          <cell r="L1972">
            <v>57314</v>
          </cell>
          <cell r="M1972">
            <v>0</v>
          </cell>
          <cell r="N1972">
            <v>0</v>
          </cell>
          <cell r="O1972">
            <v>630451</v>
          </cell>
          <cell r="P1972">
            <v>630451</v>
          </cell>
        </row>
        <row r="1973">
          <cell r="G1973">
            <v>938907658</v>
          </cell>
          <cell r="J1973">
            <v>188931.82</v>
          </cell>
          <cell r="K1973">
            <v>15803</v>
          </cell>
          <cell r="L1973">
            <v>17313.18</v>
          </cell>
          <cell r="M1973">
            <v>0</v>
          </cell>
          <cell r="N1973">
            <v>0</v>
          </cell>
          <cell r="O1973">
            <v>190442</v>
          </cell>
          <cell r="P1973">
            <v>190442</v>
          </cell>
        </row>
        <row r="1974">
          <cell r="G1974">
            <v>938907659</v>
          </cell>
          <cell r="J1974">
            <v>513525.18</v>
          </cell>
          <cell r="K1974">
            <v>48927</v>
          </cell>
          <cell r="L1974">
            <v>46459.82</v>
          </cell>
          <cell r="M1974">
            <v>0</v>
          </cell>
          <cell r="N1974">
            <v>0</v>
          </cell>
          <cell r="O1974">
            <v>511058</v>
          </cell>
          <cell r="P1974">
            <v>511058</v>
          </cell>
        </row>
        <row r="1975">
          <cell r="G1975">
            <v>938907660</v>
          </cell>
          <cell r="J1975">
            <v>375054.82</v>
          </cell>
          <cell r="K1975">
            <v>28955</v>
          </cell>
          <cell r="L1975">
            <v>34610.18</v>
          </cell>
          <cell r="M1975">
            <v>0</v>
          </cell>
          <cell r="N1975">
            <v>0</v>
          </cell>
          <cell r="O1975">
            <v>380710</v>
          </cell>
          <cell r="P1975">
            <v>380710</v>
          </cell>
        </row>
        <row r="1976">
          <cell r="G1976">
            <v>938908943</v>
          </cell>
          <cell r="J1976">
            <v>56264.82</v>
          </cell>
          <cell r="K1976">
            <v>3624</v>
          </cell>
          <cell r="L1976">
            <v>5264.18</v>
          </cell>
          <cell r="M1976">
            <v>0</v>
          </cell>
          <cell r="N1976">
            <v>0</v>
          </cell>
          <cell r="O1976">
            <v>57905</v>
          </cell>
          <cell r="P1976">
            <v>57905</v>
          </cell>
        </row>
        <row r="1977">
          <cell r="G1977">
            <v>938908953</v>
          </cell>
          <cell r="J1977">
            <v>307258.18</v>
          </cell>
          <cell r="K1977">
            <v>20669</v>
          </cell>
          <cell r="L1977">
            <v>28658.82</v>
          </cell>
          <cell r="M1977">
            <v>0</v>
          </cell>
          <cell r="N1977">
            <v>0</v>
          </cell>
          <cell r="O1977">
            <v>315248</v>
          </cell>
          <cell r="P1977">
            <v>315248</v>
          </cell>
        </row>
        <row r="1978">
          <cell r="G1978">
            <v>938908965</v>
          </cell>
          <cell r="J1978">
            <v>202127</v>
          </cell>
          <cell r="K1978">
            <v>19324</v>
          </cell>
          <cell r="L1978">
            <v>18280</v>
          </cell>
          <cell r="M1978">
            <v>0</v>
          </cell>
          <cell r="N1978">
            <v>0</v>
          </cell>
          <cell r="O1978">
            <v>201083</v>
          </cell>
          <cell r="P1978">
            <v>201083</v>
          </cell>
        </row>
        <row r="1979">
          <cell r="G1979">
            <v>938909270</v>
          </cell>
          <cell r="J1979">
            <v>437405.64</v>
          </cell>
          <cell r="K1979">
            <v>36915</v>
          </cell>
          <cell r="L1979">
            <v>40049.360000000001</v>
          </cell>
          <cell r="M1979">
            <v>0</v>
          </cell>
          <cell r="N1979">
            <v>0</v>
          </cell>
          <cell r="O1979">
            <v>440540</v>
          </cell>
          <cell r="P1979">
            <v>440540</v>
          </cell>
        </row>
        <row r="1980">
          <cell r="G1980">
            <v>933805271</v>
          </cell>
          <cell r="J1980">
            <v>340454.62</v>
          </cell>
          <cell r="K1980">
            <v>31098</v>
          </cell>
          <cell r="L1980">
            <v>30935.38</v>
          </cell>
          <cell r="M1980">
            <v>0</v>
          </cell>
          <cell r="N1980">
            <v>0</v>
          </cell>
          <cell r="O1980">
            <v>340292</v>
          </cell>
          <cell r="P1980">
            <v>340292</v>
          </cell>
        </row>
        <row r="1981">
          <cell r="G1981">
            <v>933805278</v>
          </cell>
          <cell r="J1981">
            <v>554030.82000000007</v>
          </cell>
          <cell r="K1981">
            <v>37461</v>
          </cell>
          <cell r="L1981">
            <v>51657.18</v>
          </cell>
          <cell r="M1981">
            <v>0</v>
          </cell>
          <cell r="N1981">
            <v>0</v>
          </cell>
          <cell r="O1981">
            <v>568227</v>
          </cell>
          <cell r="P1981">
            <v>568227</v>
          </cell>
        </row>
        <row r="1982">
          <cell r="G1982">
            <v>933805334</v>
          </cell>
          <cell r="J1982">
            <v>78181.36</v>
          </cell>
          <cell r="K1982">
            <v>4691</v>
          </cell>
          <cell r="L1982">
            <v>7348.64</v>
          </cell>
          <cell r="M1982">
            <v>0</v>
          </cell>
          <cell r="N1982">
            <v>0</v>
          </cell>
          <cell r="O1982">
            <v>80839</v>
          </cell>
          <cell r="P1982">
            <v>80839</v>
          </cell>
        </row>
        <row r="1983">
          <cell r="G1983">
            <v>933805340</v>
          </cell>
          <cell r="J1983">
            <v>310372</v>
          </cell>
          <cell r="K1983">
            <v>23834</v>
          </cell>
          <cell r="L1983">
            <v>28654</v>
          </cell>
          <cell r="M1983">
            <v>0</v>
          </cell>
          <cell r="N1983">
            <v>0</v>
          </cell>
          <cell r="O1983">
            <v>315192</v>
          </cell>
          <cell r="P1983">
            <v>315192</v>
          </cell>
        </row>
        <row r="1984">
          <cell r="G1984">
            <v>933805344</v>
          </cell>
          <cell r="J1984">
            <v>332753.44999999995</v>
          </cell>
          <cell r="K1984">
            <v>32621</v>
          </cell>
          <cell r="L1984">
            <v>30013.55</v>
          </cell>
          <cell r="M1984">
            <v>0</v>
          </cell>
          <cell r="N1984">
            <v>0</v>
          </cell>
          <cell r="O1984">
            <v>330146</v>
          </cell>
          <cell r="P1984">
            <v>330146</v>
          </cell>
        </row>
        <row r="1985">
          <cell r="G1985">
            <v>933805591</v>
          </cell>
          <cell r="J1985">
            <v>720017.90999999992</v>
          </cell>
          <cell r="K1985">
            <v>47916</v>
          </cell>
          <cell r="L1985">
            <v>67210.09</v>
          </cell>
          <cell r="M1985">
            <v>0</v>
          </cell>
          <cell r="N1985">
            <v>0</v>
          </cell>
          <cell r="O1985">
            <v>739312</v>
          </cell>
          <cell r="P1985">
            <v>739312</v>
          </cell>
        </row>
        <row r="1986">
          <cell r="G1986">
            <v>933805892</v>
          </cell>
          <cell r="J1986">
            <v>304489.08999999997</v>
          </cell>
          <cell r="K1986">
            <v>27699</v>
          </cell>
          <cell r="L1986">
            <v>27678.91</v>
          </cell>
          <cell r="M1986">
            <v>0</v>
          </cell>
          <cell r="N1986">
            <v>0</v>
          </cell>
          <cell r="O1986">
            <v>304469</v>
          </cell>
          <cell r="P1986">
            <v>304469</v>
          </cell>
        </row>
        <row r="1987">
          <cell r="G1987">
            <v>933805978</v>
          </cell>
          <cell r="J1987">
            <v>540156.38</v>
          </cell>
          <cell r="K1987">
            <v>43825</v>
          </cell>
          <cell r="L1987">
            <v>49633.62</v>
          </cell>
          <cell r="M1987">
            <v>0</v>
          </cell>
          <cell r="N1987">
            <v>0</v>
          </cell>
          <cell r="O1987">
            <v>545965</v>
          </cell>
          <cell r="P1987">
            <v>545965</v>
          </cell>
        </row>
        <row r="1988">
          <cell r="G1988">
            <v>933806190</v>
          </cell>
          <cell r="J1988">
            <v>889293.8</v>
          </cell>
          <cell r="K1988">
            <v>67751</v>
          </cell>
          <cell r="L1988">
            <v>82154.2</v>
          </cell>
          <cell r="M1988">
            <v>0</v>
          </cell>
          <cell r="N1988">
            <v>0</v>
          </cell>
          <cell r="O1988">
            <v>903697</v>
          </cell>
          <cell r="P1988">
            <v>903697</v>
          </cell>
        </row>
        <row r="1989">
          <cell r="G1989">
            <v>933806412</v>
          </cell>
          <cell r="J1989">
            <v>542050.16999999993</v>
          </cell>
          <cell r="K1989">
            <v>167241.09</v>
          </cell>
          <cell r="L1989">
            <v>37480.92</v>
          </cell>
          <cell r="M1989">
            <v>0</v>
          </cell>
          <cell r="N1989">
            <v>0</v>
          </cell>
          <cell r="O1989">
            <v>412290</v>
          </cell>
          <cell r="P1989">
            <v>412290</v>
          </cell>
        </row>
        <row r="1990">
          <cell r="G1990">
            <v>933806451</v>
          </cell>
          <cell r="J1990">
            <v>426407.27</v>
          </cell>
          <cell r="K1990">
            <v>42211</v>
          </cell>
          <cell r="L1990">
            <v>38419.730000000003</v>
          </cell>
          <cell r="M1990">
            <v>0</v>
          </cell>
          <cell r="N1990">
            <v>0</v>
          </cell>
          <cell r="O1990">
            <v>422616</v>
          </cell>
          <cell r="P1990">
            <v>422616</v>
          </cell>
        </row>
        <row r="1991">
          <cell r="G1991">
            <v>933806627</v>
          </cell>
          <cell r="J1991">
            <v>238647</v>
          </cell>
          <cell r="K1991">
            <v>17793</v>
          </cell>
          <cell r="L1991">
            <v>22085</v>
          </cell>
          <cell r="M1991">
            <v>0</v>
          </cell>
          <cell r="N1991">
            <v>0</v>
          </cell>
          <cell r="O1991">
            <v>242939</v>
          </cell>
          <cell r="P1991">
            <v>242939</v>
          </cell>
        </row>
        <row r="1992">
          <cell r="G1992">
            <v>933806629</v>
          </cell>
          <cell r="J1992">
            <v>435903.72</v>
          </cell>
          <cell r="K1992">
            <v>50970</v>
          </cell>
          <cell r="L1992">
            <v>38493.279999999999</v>
          </cell>
          <cell r="M1992">
            <v>0</v>
          </cell>
          <cell r="N1992">
            <v>0</v>
          </cell>
          <cell r="O1992">
            <v>423427</v>
          </cell>
          <cell r="P1992">
            <v>423427</v>
          </cell>
        </row>
        <row r="1993">
          <cell r="G1993">
            <v>933806776</v>
          </cell>
          <cell r="J1993">
            <v>503490.45</v>
          </cell>
          <cell r="K1993">
            <v>34428</v>
          </cell>
          <cell r="L1993">
            <v>46906.55</v>
          </cell>
          <cell r="M1993">
            <v>0</v>
          </cell>
          <cell r="N1993">
            <v>0</v>
          </cell>
          <cell r="O1993">
            <v>515969</v>
          </cell>
          <cell r="P1993">
            <v>515969</v>
          </cell>
        </row>
        <row r="1994">
          <cell r="G1994">
            <v>933806937</v>
          </cell>
          <cell r="J1994">
            <v>142673.09</v>
          </cell>
          <cell r="K1994">
            <v>11786</v>
          </cell>
          <cell r="L1994">
            <v>13088.91</v>
          </cell>
          <cell r="M1994">
            <v>0</v>
          </cell>
          <cell r="N1994">
            <v>0</v>
          </cell>
          <cell r="O1994">
            <v>143976</v>
          </cell>
          <cell r="P1994">
            <v>143976</v>
          </cell>
        </row>
        <row r="1995">
          <cell r="G1995">
            <v>938532381</v>
          </cell>
          <cell r="J1995">
            <v>179897</v>
          </cell>
          <cell r="K1995">
            <v>12531</v>
          </cell>
          <cell r="L1995">
            <v>16737</v>
          </cell>
          <cell r="M1995">
            <v>0</v>
          </cell>
          <cell r="N1995">
            <v>0</v>
          </cell>
          <cell r="O1995">
            <v>184103</v>
          </cell>
          <cell r="P1995">
            <v>184103</v>
          </cell>
        </row>
        <row r="1996">
          <cell r="G1996">
            <v>938805104</v>
          </cell>
          <cell r="J1996">
            <v>511091.36</v>
          </cell>
          <cell r="K1996">
            <v>40840</v>
          </cell>
          <cell r="L1996">
            <v>47025.64</v>
          </cell>
          <cell r="M1996">
            <v>0</v>
          </cell>
          <cell r="N1996">
            <v>0</v>
          </cell>
          <cell r="O1996">
            <v>517277</v>
          </cell>
          <cell r="P1996">
            <v>517277</v>
          </cell>
        </row>
        <row r="1997">
          <cell r="G1997">
            <v>938805105</v>
          </cell>
          <cell r="J1997">
            <v>193999.91</v>
          </cell>
          <cell r="K1997">
            <v>11640</v>
          </cell>
          <cell r="L1997">
            <v>18236.09</v>
          </cell>
          <cell r="M1997">
            <v>0</v>
          </cell>
          <cell r="N1997">
            <v>0</v>
          </cell>
          <cell r="O1997">
            <v>200596</v>
          </cell>
          <cell r="P1997">
            <v>200596</v>
          </cell>
        </row>
        <row r="1998">
          <cell r="G1998">
            <v>938805175</v>
          </cell>
          <cell r="J1998">
            <v>220336.44999999998</v>
          </cell>
          <cell r="K1998">
            <v>21906</v>
          </cell>
          <cell r="L1998">
            <v>19843.55</v>
          </cell>
          <cell r="M1998">
            <v>0</v>
          </cell>
          <cell r="N1998">
            <v>0</v>
          </cell>
          <cell r="O1998">
            <v>218274</v>
          </cell>
          <cell r="P1998">
            <v>218274</v>
          </cell>
        </row>
        <row r="1999">
          <cell r="G1999">
            <v>938805283</v>
          </cell>
          <cell r="J1999">
            <v>44943</v>
          </cell>
          <cell r="K1999">
            <v>2697</v>
          </cell>
          <cell r="L1999">
            <v>4225</v>
          </cell>
          <cell r="M1999">
            <v>0</v>
          </cell>
          <cell r="N1999">
            <v>0</v>
          </cell>
          <cell r="O1999">
            <v>46471</v>
          </cell>
          <cell r="P1999">
            <v>46471</v>
          </cell>
        </row>
        <row r="2000">
          <cell r="G2000">
            <v>938805326</v>
          </cell>
          <cell r="J2000">
            <v>372331.33999999997</v>
          </cell>
          <cell r="K2000">
            <v>25318</v>
          </cell>
          <cell r="L2000">
            <v>34701.660000000003</v>
          </cell>
          <cell r="M2000">
            <v>0</v>
          </cell>
          <cell r="N2000">
            <v>0</v>
          </cell>
          <cell r="O2000">
            <v>381715</v>
          </cell>
          <cell r="P2000">
            <v>381715</v>
          </cell>
        </row>
        <row r="2001">
          <cell r="G2001">
            <v>938806355</v>
          </cell>
          <cell r="J2001">
            <v>581081.73</v>
          </cell>
          <cell r="K2001">
            <v>42062</v>
          </cell>
          <cell r="L2001">
            <v>53902.27</v>
          </cell>
          <cell r="M2001">
            <v>0</v>
          </cell>
          <cell r="N2001">
            <v>0</v>
          </cell>
          <cell r="O2001">
            <v>592922</v>
          </cell>
          <cell r="P2001">
            <v>592922</v>
          </cell>
        </row>
        <row r="2002">
          <cell r="G2002">
            <v>938806370</v>
          </cell>
          <cell r="J2002">
            <v>209268.18</v>
          </cell>
          <cell r="K2002">
            <v>126905.18</v>
          </cell>
          <cell r="L2002">
            <v>8236</v>
          </cell>
          <cell r="M2002">
            <v>0</v>
          </cell>
          <cell r="N2002">
            <v>0</v>
          </cell>
          <cell r="O2002">
            <v>90599</v>
          </cell>
          <cell r="P2002">
            <v>90599</v>
          </cell>
        </row>
        <row r="2003">
          <cell r="G2003">
            <v>938806374</v>
          </cell>
          <cell r="J2003">
            <v>171651</v>
          </cell>
          <cell r="K2003">
            <v>10299</v>
          </cell>
          <cell r="L2003">
            <v>16135</v>
          </cell>
          <cell r="M2003">
            <v>0</v>
          </cell>
          <cell r="N2003">
            <v>0</v>
          </cell>
          <cell r="O2003">
            <v>177487</v>
          </cell>
          <cell r="P2003">
            <v>177487</v>
          </cell>
        </row>
        <row r="2004">
          <cell r="G2004">
            <v>938806463</v>
          </cell>
          <cell r="J2004">
            <v>409605</v>
          </cell>
          <cell r="K2004">
            <v>46166</v>
          </cell>
          <cell r="L2004">
            <v>36344</v>
          </cell>
          <cell r="M2004">
            <v>0</v>
          </cell>
          <cell r="N2004">
            <v>0</v>
          </cell>
          <cell r="O2004">
            <v>399783</v>
          </cell>
          <cell r="P2004">
            <v>399783</v>
          </cell>
        </row>
        <row r="2005">
          <cell r="G2005">
            <v>938806619</v>
          </cell>
          <cell r="J2005">
            <v>399613</v>
          </cell>
          <cell r="K2005">
            <v>24969</v>
          </cell>
          <cell r="L2005">
            <v>37464</v>
          </cell>
          <cell r="M2005">
            <v>0</v>
          </cell>
          <cell r="N2005">
            <v>0</v>
          </cell>
          <cell r="O2005">
            <v>412108</v>
          </cell>
          <cell r="P2005">
            <v>412108</v>
          </cell>
        </row>
        <row r="2006">
          <cell r="G2006">
            <v>938806840</v>
          </cell>
          <cell r="J2006">
            <v>119832</v>
          </cell>
          <cell r="K2006">
            <v>7190</v>
          </cell>
          <cell r="L2006">
            <v>11264</v>
          </cell>
          <cell r="M2006">
            <v>0</v>
          </cell>
          <cell r="N2006">
            <v>0</v>
          </cell>
          <cell r="O2006">
            <v>123906</v>
          </cell>
          <cell r="P2006">
            <v>123906</v>
          </cell>
        </row>
        <row r="2007">
          <cell r="G2007">
            <v>938806857</v>
          </cell>
          <cell r="J2007">
            <v>130805</v>
          </cell>
          <cell r="K2007">
            <v>7848</v>
          </cell>
          <cell r="L2007">
            <v>12296</v>
          </cell>
          <cell r="M2007">
            <v>0</v>
          </cell>
          <cell r="N2007">
            <v>0</v>
          </cell>
          <cell r="O2007">
            <v>135253</v>
          </cell>
          <cell r="P2007">
            <v>135253</v>
          </cell>
        </row>
        <row r="2008">
          <cell r="G2008">
            <v>938806935</v>
          </cell>
          <cell r="J2008">
            <v>200005</v>
          </cell>
          <cell r="K2008">
            <v>0</v>
          </cell>
          <cell r="L2008">
            <v>20001</v>
          </cell>
          <cell r="M2008">
            <v>0</v>
          </cell>
          <cell r="N2008">
            <v>0</v>
          </cell>
          <cell r="O2008">
            <v>220006</v>
          </cell>
          <cell r="P2008">
            <v>220006</v>
          </cell>
        </row>
        <row r="2009">
          <cell r="G2009">
            <v>938807091</v>
          </cell>
          <cell r="J2009">
            <v>440778.92</v>
          </cell>
          <cell r="K2009">
            <v>41088</v>
          </cell>
          <cell r="L2009">
            <v>39969.08</v>
          </cell>
          <cell r="M2009">
            <v>0</v>
          </cell>
          <cell r="N2009">
            <v>0</v>
          </cell>
          <cell r="O2009">
            <v>439660</v>
          </cell>
          <cell r="P2009">
            <v>439660</v>
          </cell>
        </row>
        <row r="2010">
          <cell r="G2010">
            <v>938807136</v>
          </cell>
          <cell r="J2010">
            <v>286392</v>
          </cell>
          <cell r="K2010">
            <v>18424</v>
          </cell>
          <cell r="L2010">
            <v>26797</v>
          </cell>
          <cell r="M2010">
            <v>0</v>
          </cell>
          <cell r="N2010">
            <v>0</v>
          </cell>
          <cell r="O2010">
            <v>294765</v>
          </cell>
          <cell r="P2010">
            <v>294765</v>
          </cell>
        </row>
        <row r="2011">
          <cell r="G2011">
            <v>938808294</v>
          </cell>
          <cell r="J2011">
            <v>141749</v>
          </cell>
          <cell r="K2011">
            <v>9001</v>
          </cell>
          <cell r="L2011">
            <v>13275</v>
          </cell>
          <cell r="M2011">
            <v>0</v>
          </cell>
          <cell r="N2011">
            <v>0</v>
          </cell>
          <cell r="O2011">
            <v>146023</v>
          </cell>
          <cell r="P2011">
            <v>146023</v>
          </cell>
        </row>
        <row r="2012">
          <cell r="G2012">
            <v>938808962</v>
          </cell>
          <cell r="J2012">
            <v>193995</v>
          </cell>
          <cell r="K2012">
            <v>12384</v>
          </cell>
          <cell r="L2012">
            <v>18161</v>
          </cell>
          <cell r="M2012">
            <v>0</v>
          </cell>
          <cell r="N2012">
            <v>0</v>
          </cell>
          <cell r="O2012">
            <v>199772</v>
          </cell>
          <cell r="P2012">
            <v>199772</v>
          </cell>
        </row>
        <row r="2013">
          <cell r="G2013">
            <v>938808971</v>
          </cell>
          <cell r="J2013">
            <v>308689.2</v>
          </cell>
          <cell r="K2013">
            <v>25222</v>
          </cell>
          <cell r="L2013">
            <v>28346.799999999999</v>
          </cell>
          <cell r="M2013">
            <v>0</v>
          </cell>
          <cell r="N2013">
            <v>0</v>
          </cell>
          <cell r="O2013">
            <v>311814</v>
          </cell>
          <cell r="P2013">
            <v>311814</v>
          </cell>
        </row>
        <row r="2014">
          <cell r="G2014">
            <v>938900521</v>
          </cell>
          <cell r="J2014">
            <v>142132</v>
          </cell>
          <cell r="K2014">
            <v>9024</v>
          </cell>
          <cell r="L2014">
            <v>13311</v>
          </cell>
          <cell r="M2014">
            <v>0</v>
          </cell>
          <cell r="N2014">
            <v>0</v>
          </cell>
          <cell r="O2014">
            <v>146419</v>
          </cell>
          <cell r="P2014">
            <v>146419</v>
          </cell>
        </row>
        <row r="2015">
          <cell r="G2015">
            <v>938901455</v>
          </cell>
          <cell r="J2015">
            <v>299326.91000000003</v>
          </cell>
          <cell r="K2015">
            <v>18704</v>
          </cell>
          <cell r="L2015">
            <v>28062.09</v>
          </cell>
          <cell r="M2015">
            <v>0</v>
          </cell>
          <cell r="N2015">
            <v>0</v>
          </cell>
          <cell r="O2015">
            <v>308685</v>
          </cell>
          <cell r="P2015">
            <v>308685</v>
          </cell>
        </row>
        <row r="2016">
          <cell r="G2016">
            <v>938901457</v>
          </cell>
          <cell r="J2016">
            <v>1008335.09</v>
          </cell>
          <cell r="K2016">
            <v>77127</v>
          </cell>
          <cell r="L2016">
            <v>93120.91</v>
          </cell>
          <cell r="M2016">
            <v>0</v>
          </cell>
          <cell r="N2016">
            <v>0</v>
          </cell>
          <cell r="O2016">
            <v>1024329</v>
          </cell>
          <cell r="P2016">
            <v>1024329</v>
          </cell>
        </row>
        <row r="2017">
          <cell r="G2017">
            <v>938901459</v>
          </cell>
          <cell r="J2017">
            <v>408231.82</v>
          </cell>
          <cell r="K2017">
            <v>26231</v>
          </cell>
          <cell r="L2017">
            <v>38200.18</v>
          </cell>
          <cell r="M2017">
            <v>0</v>
          </cell>
          <cell r="N2017">
            <v>0</v>
          </cell>
          <cell r="O2017">
            <v>420201</v>
          </cell>
          <cell r="P2017">
            <v>420201</v>
          </cell>
        </row>
        <row r="2018">
          <cell r="G2018">
            <v>938901461</v>
          </cell>
          <cell r="J2018">
            <v>202644</v>
          </cell>
          <cell r="K2018">
            <v>26056</v>
          </cell>
          <cell r="L2018">
            <v>17659</v>
          </cell>
          <cell r="M2018">
            <v>0</v>
          </cell>
          <cell r="N2018">
            <v>0</v>
          </cell>
          <cell r="O2018">
            <v>194247</v>
          </cell>
          <cell r="P2018">
            <v>194247</v>
          </cell>
        </row>
        <row r="2019">
          <cell r="G2019">
            <v>938901462</v>
          </cell>
          <cell r="J2019">
            <v>603859.36</v>
          </cell>
          <cell r="K2019">
            <v>49880</v>
          </cell>
          <cell r="L2019">
            <v>55397.64</v>
          </cell>
          <cell r="M2019">
            <v>0</v>
          </cell>
          <cell r="N2019">
            <v>0</v>
          </cell>
          <cell r="O2019">
            <v>609377</v>
          </cell>
          <cell r="P2019">
            <v>609377</v>
          </cell>
        </row>
        <row r="2020">
          <cell r="G2020">
            <v>938901465</v>
          </cell>
          <cell r="J2020">
            <v>185009</v>
          </cell>
          <cell r="K2020">
            <v>32442</v>
          </cell>
          <cell r="L2020">
            <v>15257</v>
          </cell>
          <cell r="M2020">
            <v>0</v>
          </cell>
          <cell r="N2020">
            <v>0</v>
          </cell>
          <cell r="O2020">
            <v>167824</v>
          </cell>
          <cell r="P2020">
            <v>167824</v>
          </cell>
        </row>
        <row r="2021">
          <cell r="G2021">
            <v>938901467</v>
          </cell>
          <cell r="J2021">
            <v>462502.36</v>
          </cell>
          <cell r="K2021">
            <v>51822</v>
          </cell>
          <cell r="L2021">
            <v>41067.64</v>
          </cell>
          <cell r="M2021">
            <v>0</v>
          </cell>
          <cell r="N2021">
            <v>0</v>
          </cell>
          <cell r="O2021">
            <v>451748</v>
          </cell>
          <cell r="P2021">
            <v>451748</v>
          </cell>
        </row>
        <row r="2022">
          <cell r="G2022">
            <v>938901470</v>
          </cell>
          <cell r="J2022">
            <v>295857.90000000002</v>
          </cell>
          <cell r="K2022">
            <v>24948</v>
          </cell>
          <cell r="L2022">
            <v>27091.1</v>
          </cell>
          <cell r="M2022">
            <v>0</v>
          </cell>
          <cell r="N2022">
            <v>0</v>
          </cell>
          <cell r="O2022">
            <v>298001</v>
          </cell>
          <cell r="P2022">
            <v>298001</v>
          </cell>
        </row>
        <row r="2023">
          <cell r="G2023">
            <v>938901638</v>
          </cell>
          <cell r="J2023">
            <v>341050</v>
          </cell>
          <cell r="K2023">
            <v>26915</v>
          </cell>
          <cell r="L2023">
            <v>31414</v>
          </cell>
          <cell r="M2023">
            <v>0</v>
          </cell>
          <cell r="N2023">
            <v>0</v>
          </cell>
          <cell r="O2023">
            <v>345549</v>
          </cell>
          <cell r="P2023">
            <v>345549</v>
          </cell>
        </row>
        <row r="2024">
          <cell r="G2024">
            <v>938903369</v>
          </cell>
          <cell r="J2024">
            <v>273450</v>
          </cell>
          <cell r="K2024">
            <v>20378</v>
          </cell>
          <cell r="L2024">
            <v>25307</v>
          </cell>
          <cell r="M2024">
            <v>0</v>
          </cell>
          <cell r="N2024">
            <v>0</v>
          </cell>
          <cell r="O2024">
            <v>278379</v>
          </cell>
          <cell r="P2024">
            <v>278379</v>
          </cell>
        </row>
        <row r="2025">
          <cell r="G2025">
            <v>938904121</v>
          </cell>
          <cell r="J2025">
            <v>71944</v>
          </cell>
          <cell r="K2025">
            <v>4317</v>
          </cell>
          <cell r="L2025">
            <v>6763</v>
          </cell>
          <cell r="M2025">
            <v>0</v>
          </cell>
          <cell r="N2025">
            <v>0</v>
          </cell>
          <cell r="O2025">
            <v>74390</v>
          </cell>
          <cell r="P2025">
            <v>74390</v>
          </cell>
        </row>
        <row r="2026">
          <cell r="G2026">
            <v>938904153</v>
          </cell>
          <cell r="J2026">
            <v>172328.27000000002</v>
          </cell>
          <cell r="K2026">
            <v>10588</v>
          </cell>
          <cell r="L2026">
            <v>16173.73</v>
          </cell>
          <cell r="M2026">
            <v>0</v>
          </cell>
          <cell r="N2026">
            <v>0</v>
          </cell>
          <cell r="O2026">
            <v>177914</v>
          </cell>
          <cell r="P2026">
            <v>177914</v>
          </cell>
        </row>
        <row r="2027">
          <cell r="G2027">
            <v>938904162</v>
          </cell>
          <cell r="J2027">
            <v>491640.36</v>
          </cell>
          <cell r="K2027">
            <v>29747</v>
          </cell>
          <cell r="L2027">
            <v>46189.64</v>
          </cell>
          <cell r="M2027">
            <v>0</v>
          </cell>
          <cell r="N2027">
            <v>-10000</v>
          </cell>
          <cell r="O2027">
            <v>498083</v>
          </cell>
          <cell r="P2027">
            <v>498083</v>
          </cell>
        </row>
        <row r="2028">
          <cell r="G2028">
            <v>938904163</v>
          </cell>
          <cell r="J2028">
            <v>52914</v>
          </cell>
          <cell r="K2028">
            <v>0</v>
          </cell>
          <cell r="L2028">
            <v>5291</v>
          </cell>
          <cell r="M2028">
            <v>0</v>
          </cell>
          <cell r="N2028">
            <v>0</v>
          </cell>
          <cell r="O2028">
            <v>58205</v>
          </cell>
          <cell r="P2028">
            <v>58205</v>
          </cell>
        </row>
        <row r="2029">
          <cell r="G2029">
            <v>938904177</v>
          </cell>
          <cell r="J2029">
            <v>400254</v>
          </cell>
          <cell r="K2029">
            <v>25256</v>
          </cell>
          <cell r="L2029">
            <v>37500</v>
          </cell>
          <cell r="M2029">
            <v>0</v>
          </cell>
          <cell r="N2029">
            <v>0</v>
          </cell>
          <cell r="O2029">
            <v>412498</v>
          </cell>
          <cell r="P2029">
            <v>412498</v>
          </cell>
        </row>
        <row r="2030">
          <cell r="G2030">
            <v>938904735</v>
          </cell>
          <cell r="J2030">
            <v>725318.91</v>
          </cell>
          <cell r="K2030">
            <v>52949</v>
          </cell>
          <cell r="L2030">
            <v>67237.09</v>
          </cell>
          <cell r="M2030">
            <v>0</v>
          </cell>
          <cell r="N2030">
            <v>0</v>
          </cell>
          <cell r="O2030">
            <v>739607</v>
          </cell>
          <cell r="P2030">
            <v>739607</v>
          </cell>
        </row>
        <row r="2031">
          <cell r="G2031">
            <v>938904978</v>
          </cell>
          <cell r="J2031">
            <v>198066</v>
          </cell>
          <cell r="K2031">
            <v>20321</v>
          </cell>
          <cell r="L2031">
            <v>17775</v>
          </cell>
          <cell r="M2031">
            <v>0</v>
          </cell>
          <cell r="N2031">
            <v>0</v>
          </cell>
          <cell r="O2031">
            <v>195520</v>
          </cell>
          <cell r="P2031">
            <v>195520</v>
          </cell>
        </row>
        <row r="2032">
          <cell r="G2032">
            <v>938905060</v>
          </cell>
          <cell r="J2032">
            <v>449531.9</v>
          </cell>
          <cell r="K2032">
            <v>449531.9</v>
          </cell>
          <cell r="L2032">
            <v>0</v>
          </cell>
          <cell r="M2032">
            <v>0</v>
          </cell>
          <cell r="N2032">
            <v>0</v>
          </cell>
          <cell r="O2032">
            <v>0</v>
          </cell>
          <cell r="P2032">
            <v>0</v>
          </cell>
        </row>
        <row r="2033">
          <cell r="G2033">
            <v>938905440</v>
          </cell>
          <cell r="J2033">
            <v>355888.36</v>
          </cell>
          <cell r="K2033">
            <v>46169</v>
          </cell>
          <cell r="L2033">
            <v>30971.64</v>
          </cell>
          <cell r="M2033">
            <v>0</v>
          </cell>
          <cell r="N2033">
            <v>0</v>
          </cell>
          <cell r="O2033">
            <v>340691</v>
          </cell>
          <cell r="P2033">
            <v>340691</v>
          </cell>
        </row>
        <row r="2034">
          <cell r="G2034">
            <v>938907096</v>
          </cell>
          <cell r="J2034">
            <v>325019</v>
          </cell>
          <cell r="K2034">
            <v>23472</v>
          </cell>
          <cell r="L2034">
            <v>30155</v>
          </cell>
          <cell r="M2034">
            <v>0</v>
          </cell>
          <cell r="N2034">
            <v>0</v>
          </cell>
          <cell r="O2034">
            <v>331702</v>
          </cell>
          <cell r="P2034">
            <v>331702</v>
          </cell>
        </row>
        <row r="2035">
          <cell r="G2035">
            <v>938907097</v>
          </cell>
          <cell r="J2035">
            <v>432839</v>
          </cell>
          <cell r="K2035">
            <v>37882</v>
          </cell>
          <cell r="L2035">
            <v>39496</v>
          </cell>
          <cell r="M2035">
            <v>0</v>
          </cell>
          <cell r="N2035">
            <v>0</v>
          </cell>
          <cell r="O2035">
            <v>434453</v>
          </cell>
          <cell r="P2035">
            <v>434453</v>
          </cell>
        </row>
        <row r="2036">
          <cell r="G2036">
            <v>938907101</v>
          </cell>
          <cell r="J2036">
            <v>468810</v>
          </cell>
          <cell r="K2036">
            <v>28129</v>
          </cell>
          <cell r="L2036">
            <v>44068</v>
          </cell>
          <cell r="M2036">
            <v>0</v>
          </cell>
          <cell r="N2036">
            <v>0</v>
          </cell>
          <cell r="O2036">
            <v>484749</v>
          </cell>
          <cell r="P2036">
            <v>484749</v>
          </cell>
        </row>
        <row r="2037">
          <cell r="G2037">
            <v>938907497</v>
          </cell>
          <cell r="J2037">
            <v>417752</v>
          </cell>
          <cell r="K2037">
            <v>35984</v>
          </cell>
          <cell r="L2037">
            <v>38177</v>
          </cell>
          <cell r="M2037">
            <v>0</v>
          </cell>
          <cell r="N2037">
            <v>0</v>
          </cell>
          <cell r="O2037">
            <v>419945</v>
          </cell>
          <cell r="P2037">
            <v>419945</v>
          </cell>
        </row>
        <row r="2038">
          <cell r="G2038">
            <v>938907498</v>
          </cell>
          <cell r="J2038">
            <v>302897.09000000003</v>
          </cell>
          <cell r="K2038">
            <v>20159</v>
          </cell>
          <cell r="L2038">
            <v>28273.91</v>
          </cell>
          <cell r="M2038">
            <v>0</v>
          </cell>
          <cell r="N2038">
            <v>0</v>
          </cell>
          <cell r="O2038">
            <v>311012</v>
          </cell>
          <cell r="P2038">
            <v>311012</v>
          </cell>
        </row>
        <row r="2039">
          <cell r="G2039">
            <v>938907502</v>
          </cell>
          <cell r="J2039">
            <v>211378.09</v>
          </cell>
          <cell r="K2039">
            <v>13675</v>
          </cell>
          <cell r="L2039">
            <v>19769.91</v>
          </cell>
          <cell r="M2039">
            <v>0</v>
          </cell>
          <cell r="N2039">
            <v>0</v>
          </cell>
          <cell r="O2039">
            <v>217473</v>
          </cell>
          <cell r="P2039">
            <v>217473</v>
          </cell>
        </row>
        <row r="2040">
          <cell r="G2040">
            <v>938907503</v>
          </cell>
          <cell r="J2040">
            <v>243482</v>
          </cell>
          <cell r="K2040">
            <v>22302</v>
          </cell>
          <cell r="L2040">
            <v>22118</v>
          </cell>
          <cell r="M2040">
            <v>0</v>
          </cell>
          <cell r="N2040">
            <v>0</v>
          </cell>
          <cell r="O2040">
            <v>243298</v>
          </cell>
          <cell r="P2040">
            <v>243298</v>
          </cell>
        </row>
        <row r="2041">
          <cell r="G2041">
            <v>938907534</v>
          </cell>
          <cell r="J2041">
            <v>583105.63</v>
          </cell>
          <cell r="K2041">
            <v>57817</v>
          </cell>
          <cell r="L2041">
            <v>52528.37</v>
          </cell>
          <cell r="M2041">
            <v>0</v>
          </cell>
          <cell r="N2041">
            <v>0</v>
          </cell>
          <cell r="O2041">
            <v>577817</v>
          </cell>
          <cell r="P2041">
            <v>577817</v>
          </cell>
        </row>
        <row r="2042">
          <cell r="G2042">
            <v>938914246</v>
          </cell>
          <cell r="J2042">
            <v>212699.31</v>
          </cell>
          <cell r="K2042">
            <v>12762</v>
          </cell>
          <cell r="L2042">
            <v>19993.689999999999</v>
          </cell>
          <cell r="M2042">
            <v>0</v>
          </cell>
          <cell r="N2042">
            <v>0</v>
          </cell>
          <cell r="O2042">
            <v>219931</v>
          </cell>
          <cell r="P2042">
            <v>219931</v>
          </cell>
        </row>
        <row r="2043">
          <cell r="G2043">
            <v>938988594</v>
          </cell>
          <cell r="J2043">
            <v>326057</v>
          </cell>
          <cell r="K2043">
            <v>27256</v>
          </cell>
          <cell r="L2043">
            <v>29880</v>
          </cell>
          <cell r="M2043">
            <v>0</v>
          </cell>
          <cell r="N2043">
            <v>0</v>
          </cell>
          <cell r="O2043">
            <v>328681</v>
          </cell>
          <cell r="P2043">
            <v>328681</v>
          </cell>
        </row>
        <row r="2044">
          <cell r="G2044">
            <v>938989516</v>
          </cell>
          <cell r="J2044">
            <v>225278.72</v>
          </cell>
          <cell r="K2044">
            <v>14261</v>
          </cell>
          <cell r="L2044">
            <v>21101.279999999999</v>
          </cell>
          <cell r="M2044">
            <v>0</v>
          </cell>
          <cell r="N2044">
            <v>0</v>
          </cell>
          <cell r="O2044">
            <v>232119</v>
          </cell>
          <cell r="P2044">
            <v>232119</v>
          </cell>
        </row>
        <row r="2045">
          <cell r="G2045">
            <v>938991751</v>
          </cell>
          <cell r="J2045">
            <v>477431.82</v>
          </cell>
          <cell r="K2045">
            <v>45521</v>
          </cell>
          <cell r="L2045">
            <v>43191.18</v>
          </cell>
          <cell r="M2045">
            <v>0</v>
          </cell>
          <cell r="N2045">
            <v>0</v>
          </cell>
          <cell r="O2045">
            <v>475102</v>
          </cell>
          <cell r="P2045">
            <v>475102</v>
          </cell>
        </row>
        <row r="2046">
          <cell r="G2046">
            <v>938993609</v>
          </cell>
          <cell r="J2046">
            <v>181119</v>
          </cell>
          <cell r="K2046">
            <v>13845</v>
          </cell>
          <cell r="L2046">
            <v>16727</v>
          </cell>
          <cell r="M2046">
            <v>0</v>
          </cell>
          <cell r="N2046">
            <v>0</v>
          </cell>
          <cell r="O2046">
            <v>184001</v>
          </cell>
          <cell r="P2046">
            <v>184001</v>
          </cell>
        </row>
        <row r="2047">
          <cell r="G2047">
            <v>933805173</v>
          </cell>
          <cell r="J2047">
            <v>392144.85</v>
          </cell>
          <cell r="K2047">
            <v>27499</v>
          </cell>
          <cell r="L2047">
            <v>36464.15</v>
          </cell>
          <cell r="M2047">
            <v>0</v>
          </cell>
          <cell r="N2047">
            <v>0</v>
          </cell>
          <cell r="O2047">
            <v>401110</v>
          </cell>
          <cell r="P2047">
            <v>401110</v>
          </cell>
        </row>
        <row r="2048">
          <cell r="G2048">
            <v>933805175</v>
          </cell>
          <cell r="J2048">
            <v>746473.31</v>
          </cell>
          <cell r="K2048">
            <v>477520.45</v>
          </cell>
          <cell r="L2048">
            <v>26895.14</v>
          </cell>
          <cell r="M2048">
            <v>0</v>
          </cell>
          <cell r="N2048">
            <v>-30000.000000000058</v>
          </cell>
          <cell r="O2048">
            <v>265848</v>
          </cell>
          <cell r="P2048">
            <v>265848</v>
          </cell>
        </row>
        <row r="2049">
          <cell r="G2049">
            <v>933805251</v>
          </cell>
          <cell r="J2049">
            <v>436160</v>
          </cell>
          <cell r="K2049">
            <v>27659</v>
          </cell>
          <cell r="L2049">
            <v>40850</v>
          </cell>
          <cell r="M2049">
            <v>0</v>
          </cell>
          <cell r="N2049">
            <v>0</v>
          </cell>
          <cell r="O2049">
            <v>449351</v>
          </cell>
          <cell r="P2049">
            <v>449351</v>
          </cell>
        </row>
        <row r="2050">
          <cell r="G2050">
            <v>933805275</v>
          </cell>
          <cell r="J2050">
            <v>452897.67</v>
          </cell>
          <cell r="K2050">
            <v>32882</v>
          </cell>
          <cell r="L2050">
            <v>42001.33</v>
          </cell>
          <cell r="M2050">
            <v>0</v>
          </cell>
          <cell r="N2050">
            <v>0</v>
          </cell>
          <cell r="O2050">
            <v>462017</v>
          </cell>
          <cell r="P2050">
            <v>462017</v>
          </cell>
        </row>
        <row r="2051">
          <cell r="G2051">
            <v>933805287</v>
          </cell>
          <cell r="J2051">
            <v>309856.91000000003</v>
          </cell>
          <cell r="K2051">
            <v>40181</v>
          </cell>
          <cell r="L2051">
            <v>26968.09</v>
          </cell>
          <cell r="M2051">
            <v>0</v>
          </cell>
          <cell r="N2051">
            <v>0</v>
          </cell>
          <cell r="O2051">
            <v>296644</v>
          </cell>
          <cell r="P2051">
            <v>296644</v>
          </cell>
        </row>
        <row r="2052">
          <cell r="G2052">
            <v>933805318</v>
          </cell>
          <cell r="J2052">
            <v>114585.82</v>
          </cell>
          <cell r="K2052">
            <v>7123</v>
          </cell>
          <cell r="L2052">
            <v>10746.18</v>
          </cell>
          <cell r="M2052">
            <v>0</v>
          </cell>
          <cell r="N2052">
            <v>0</v>
          </cell>
          <cell r="O2052">
            <v>118209</v>
          </cell>
          <cell r="P2052">
            <v>118209</v>
          </cell>
        </row>
        <row r="2053">
          <cell r="G2053">
            <v>933805320</v>
          </cell>
          <cell r="J2053">
            <v>66960</v>
          </cell>
          <cell r="K2053">
            <v>4018</v>
          </cell>
          <cell r="L2053">
            <v>6294</v>
          </cell>
          <cell r="M2053">
            <v>0</v>
          </cell>
          <cell r="N2053">
            <v>0</v>
          </cell>
          <cell r="O2053">
            <v>69236</v>
          </cell>
          <cell r="P2053">
            <v>69236</v>
          </cell>
        </row>
        <row r="2054">
          <cell r="G2054">
            <v>933805325</v>
          </cell>
          <cell r="J2054">
            <v>52726.82</v>
          </cell>
          <cell r="K2054">
            <v>3164</v>
          </cell>
          <cell r="L2054">
            <v>4956.18</v>
          </cell>
          <cell r="M2054">
            <v>0</v>
          </cell>
          <cell r="N2054">
            <v>0</v>
          </cell>
          <cell r="O2054">
            <v>54519</v>
          </cell>
          <cell r="P2054">
            <v>54519</v>
          </cell>
        </row>
        <row r="2055">
          <cell r="G2055">
            <v>933805329</v>
          </cell>
          <cell r="J2055">
            <v>460131.96</v>
          </cell>
          <cell r="K2055">
            <v>27950</v>
          </cell>
          <cell r="L2055">
            <v>43218.04</v>
          </cell>
          <cell r="M2055">
            <v>0</v>
          </cell>
          <cell r="N2055">
            <v>0</v>
          </cell>
          <cell r="O2055">
            <v>475400</v>
          </cell>
          <cell r="P2055">
            <v>475400</v>
          </cell>
        </row>
        <row r="2056">
          <cell r="G2056">
            <v>933805877</v>
          </cell>
          <cell r="J2056">
            <v>258380.82</v>
          </cell>
          <cell r="K2056">
            <v>25926</v>
          </cell>
          <cell r="L2056">
            <v>23245.18</v>
          </cell>
          <cell r="M2056">
            <v>0</v>
          </cell>
          <cell r="N2056">
            <v>0</v>
          </cell>
          <cell r="O2056">
            <v>255700</v>
          </cell>
          <cell r="P2056">
            <v>255700</v>
          </cell>
        </row>
        <row r="2057">
          <cell r="G2057">
            <v>933805941</v>
          </cell>
          <cell r="J2057">
            <v>508019.26999999996</v>
          </cell>
          <cell r="K2057">
            <v>394834.36</v>
          </cell>
          <cell r="L2057">
            <v>11318.09</v>
          </cell>
          <cell r="M2057">
            <v>0</v>
          </cell>
          <cell r="N2057">
            <v>0</v>
          </cell>
          <cell r="O2057">
            <v>124503</v>
          </cell>
          <cell r="P2057">
            <v>124503</v>
          </cell>
        </row>
        <row r="2058">
          <cell r="G2058">
            <v>933805945</v>
          </cell>
          <cell r="J2058">
            <v>434997.73</v>
          </cell>
          <cell r="K2058">
            <v>44216</v>
          </cell>
          <cell r="L2058">
            <v>39078.269999999997</v>
          </cell>
          <cell r="M2058">
            <v>0</v>
          </cell>
          <cell r="N2058">
            <v>0</v>
          </cell>
          <cell r="O2058">
            <v>429860</v>
          </cell>
          <cell r="P2058">
            <v>429860</v>
          </cell>
        </row>
        <row r="2059">
          <cell r="G2059">
            <v>933805947</v>
          </cell>
          <cell r="J2059">
            <v>165424.26999999999</v>
          </cell>
          <cell r="K2059">
            <v>10918</v>
          </cell>
          <cell r="L2059">
            <v>15450.73</v>
          </cell>
          <cell r="M2059">
            <v>0</v>
          </cell>
          <cell r="N2059">
            <v>0</v>
          </cell>
          <cell r="O2059">
            <v>169957</v>
          </cell>
          <cell r="P2059">
            <v>169957</v>
          </cell>
        </row>
        <row r="2060">
          <cell r="G2060">
            <v>933806026</v>
          </cell>
          <cell r="J2060">
            <v>160036</v>
          </cell>
          <cell r="K2060">
            <v>15558</v>
          </cell>
          <cell r="L2060">
            <v>14448</v>
          </cell>
          <cell r="M2060">
            <v>0</v>
          </cell>
          <cell r="N2060">
            <v>0</v>
          </cell>
          <cell r="O2060">
            <v>158926</v>
          </cell>
          <cell r="P2060">
            <v>158926</v>
          </cell>
        </row>
        <row r="2061">
          <cell r="G2061">
            <v>933806389</v>
          </cell>
          <cell r="J2061">
            <v>298096.72000000003</v>
          </cell>
          <cell r="K2061">
            <v>23097</v>
          </cell>
          <cell r="L2061">
            <v>27500.28</v>
          </cell>
          <cell r="M2061">
            <v>0</v>
          </cell>
          <cell r="N2061">
            <v>0</v>
          </cell>
          <cell r="O2061">
            <v>302500</v>
          </cell>
          <cell r="P2061">
            <v>302500</v>
          </cell>
        </row>
        <row r="2062">
          <cell r="G2062">
            <v>933806411</v>
          </cell>
          <cell r="J2062">
            <v>258675.09</v>
          </cell>
          <cell r="K2062">
            <v>22469</v>
          </cell>
          <cell r="L2062">
            <v>23620.91</v>
          </cell>
          <cell r="M2062">
            <v>0</v>
          </cell>
          <cell r="N2062">
            <v>0</v>
          </cell>
          <cell r="O2062">
            <v>259827</v>
          </cell>
          <cell r="P2062">
            <v>259827</v>
          </cell>
        </row>
        <row r="2063">
          <cell r="G2063">
            <v>933806439</v>
          </cell>
          <cell r="J2063">
            <v>300678.63</v>
          </cell>
          <cell r="K2063">
            <v>21515</v>
          </cell>
          <cell r="L2063">
            <v>27916.37</v>
          </cell>
          <cell r="M2063">
            <v>0</v>
          </cell>
          <cell r="N2063">
            <v>0</v>
          </cell>
          <cell r="O2063">
            <v>307080</v>
          </cell>
          <cell r="P2063">
            <v>307080</v>
          </cell>
        </row>
        <row r="2064">
          <cell r="G2064">
            <v>933806486</v>
          </cell>
          <cell r="J2064">
            <v>178841.64</v>
          </cell>
          <cell r="K2064">
            <v>10979</v>
          </cell>
          <cell r="L2064">
            <v>16786.36</v>
          </cell>
          <cell r="M2064">
            <v>0</v>
          </cell>
          <cell r="N2064">
            <v>0</v>
          </cell>
          <cell r="O2064">
            <v>184649</v>
          </cell>
          <cell r="P2064">
            <v>184649</v>
          </cell>
        </row>
        <row r="2065">
          <cell r="G2065">
            <v>938040381</v>
          </cell>
          <cell r="J2065">
            <v>44545</v>
          </cell>
          <cell r="K2065">
            <v>0</v>
          </cell>
          <cell r="L2065">
            <v>4455</v>
          </cell>
          <cell r="M2065">
            <v>0</v>
          </cell>
          <cell r="N2065">
            <v>0</v>
          </cell>
          <cell r="O2065">
            <v>49000</v>
          </cell>
          <cell r="P2065">
            <v>49000</v>
          </cell>
        </row>
        <row r="2066">
          <cell r="G2066">
            <v>938805053</v>
          </cell>
          <cell r="J2066">
            <v>415497.63</v>
          </cell>
          <cell r="K2066">
            <v>26419</v>
          </cell>
          <cell r="L2066">
            <v>38907.370000000003</v>
          </cell>
          <cell r="M2066">
            <v>0</v>
          </cell>
          <cell r="N2066">
            <v>0</v>
          </cell>
          <cell r="O2066">
            <v>427986</v>
          </cell>
          <cell r="P2066">
            <v>427986</v>
          </cell>
        </row>
        <row r="2067">
          <cell r="G2067">
            <v>938805330</v>
          </cell>
          <cell r="J2067">
            <v>426671.35999999999</v>
          </cell>
          <cell r="K2067">
            <v>34286</v>
          </cell>
          <cell r="L2067">
            <v>39238.639999999999</v>
          </cell>
          <cell r="M2067">
            <v>0</v>
          </cell>
          <cell r="N2067">
            <v>0</v>
          </cell>
          <cell r="O2067">
            <v>431624</v>
          </cell>
          <cell r="P2067">
            <v>431624</v>
          </cell>
        </row>
        <row r="2068">
          <cell r="G2068">
            <v>938805334</v>
          </cell>
          <cell r="J2068">
            <v>104902</v>
          </cell>
          <cell r="K2068">
            <v>7535</v>
          </cell>
          <cell r="L2068">
            <v>9737</v>
          </cell>
          <cell r="M2068">
            <v>0</v>
          </cell>
          <cell r="N2068">
            <v>0</v>
          </cell>
          <cell r="O2068">
            <v>107104</v>
          </cell>
          <cell r="P2068">
            <v>107104</v>
          </cell>
        </row>
        <row r="2069">
          <cell r="G2069">
            <v>938805346</v>
          </cell>
          <cell r="J2069">
            <v>431543</v>
          </cell>
          <cell r="K2069">
            <v>37556</v>
          </cell>
          <cell r="L2069">
            <v>39399</v>
          </cell>
          <cell r="M2069">
            <v>0</v>
          </cell>
          <cell r="N2069">
            <v>0</v>
          </cell>
          <cell r="O2069">
            <v>433386</v>
          </cell>
          <cell r="P2069">
            <v>433386</v>
          </cell>
        </row>
        <row r="2070">
          <cell r="G2070">
            <v>938805813</v>
          </cell>
          <cell r="J2070">
            <v>61437</v>
          </cell>
          <cell r="K2070">
            <v>3686</v>
          </cell>
          <cell r="L2070">
            <v>5775</v>
          </cell>
          <cell r="M2070">
            <v>0</v>
          </cell>
          <cell r="N2070">
            <v>0</v>
          </cell>
          <cell r="O2070">
            <v>63526</v>
          </cell>
          <cell r="P2070">
            <v>63526</v>
          </cell>
        </row>
        <row r="2071">
          <cell r="G2071">
            <v>938805851</v>
          </cell>
          <cell r="J2071">
            <v>44545</v>
          </cell>
          <cell r="K2071">
            <v>0</v>
          </cell>
          <cell r="L2071">
            <v>4455</v>
          </cell>
          <cell r="M2071">
            <v>0</v>
          </cell>
          <cell r="N2071">
            <v>0</v>
          </cell>
          <cell r="O2071">
            <v>49000</v>
          </cell>
          <cell r="P2071">
            <v>49000</v>
          </cell>
        </row>
        <row r="2072">
          <cell r="G2072">
            <v>938806013</v>
          </cell>
          <cell r="J2072">
            <v>44545</v>
          </cell>
          <cell r="K2072">
            <v>0</v>
          </cell>
          <cell r="L2072">
            <v>4455</v>
          </cell>
          <cell r="M2072">
            <v>0</v>
          </cell>
          <cell r="N2072">
            <v>0</v>
          </cell>
          <cell r="O2072">
            <v>49000</v>
          </cell>
          <cell r="P2072">
            <v>49000</v>
          </cell>
        </row>
        <row r="2073">
          <cell r="G2073">
            <v>938806074</v>
          </cell>
          <cell r="J2073">
            <v>60908.63</v>
          </cell>
          <cell r="K2073">
            <v>3655</v>
          </cell>
          <cell r="L2073">
            <v>5725.37</v>
          </cell>
          <cell r="M2073">
            <v>0</v>
          </cell>
          <cell r="N2073">
            <v>0</v>
          </cell>
          <cell r="O2073">
            <v>62979</v>
          </cell>
          <cell r="P2073">
            <v>62979</v>
          </cell>
        </row>
        <row r="2074">
          <cell r="G2074">
            <v>938806484</v>
          </cell>
          <cell r="J2074">
            <v>163031.9</v>
          </cell>
          <cell r="K2074">
            <v>9782</v>
          </cell>
          <cell r="L2074">
            <v>15325.1</v>
          </cell>
          <cell r="M2074">
            <v>0</v>
          </cell>
          <cell r="N2074">
            <v>0</v>
          </cell>
          <cell r="O2074">
            <v>168575</v>
          </cell>
          <cell r="P2074">
            <v>168575</v>
          </cell>
        </row>
        <row r="2075">
          <cell r="G2075">
            <v>938806730</v>
          </cell>
          <cell r="J2075">
            <v>340590.09</v>
          </cell>
          <cell r="K2075">
            <v>20932</v>
          </cell>
          <cell r="L2075">
            <v>31965.91</v>
          </cell>
          <cell r="M2075">
            <v>0</v>
          </cell>
          <cell r="N2075">
            <v>0</v>
          </cell>
          <cell r="O2075">
            <v>351624</v>
          </cell>
          <cell r="P2075">
            <v>351624</v>
          </cell>
        </row>
        <row r="2076">
          <cell r="G2076">
            <v>938806976</v>
          </cell>
          <cell r="J2076">
            <v>52726.720000000001</v>
          </cell>
          <cell r="K2076">
            <v>3164</v>
          </cell>
          <cell r="L2076">
            <v>4956.28</v>
          </cell>
          <cell r="M2076">
            <v>0</v>
          </cell>
          <cell r="N2076">
            <v>0</v>
          </cell>
          <cell r="O2076">
            <v>54519</v>
          </cell>
          <cell r="P2076">
            <v>54519</v>
          </cell>
        </row>
        <row r="2077">
          <cell r="G2077">
            <v>938807055</v>
          </cell>
          <cell r="J2077">
            <v>229094</v>
          </cell>
          <cell r="K2077">
            <v>17220</v>
          </cell>
          <cell r="L2077">
            <v>21187</v>
          </cell>
          <cell r="M2077">
            <v>0</v>
          </cell>
          <cell r="N2077">
            <v>0</v>
          </cell>
          <cell r="O2077">
            <v>233061</v>
          </cell>
          <cell r="P2077">
            <v>233061</v>
          </cell>
        </row>
        <row r="2078">
          <cell r="G2078">
            <v>938807102</v>
          </cell>
          <cell r="J2078">
            <v>45614</v>
          </cell>
          <cell r="K2078">
            <v>2985</v>
          </cell>
          <cell r="L2078">
            <v>4263</v>
          </cell>
          <cell r="M2078">
            <v>0</v>
          </cell>
          <cell r="N2078">
            <v>0</v>
          </cell>
          <cell r="O2078">
            <v>46892</v>
          </cell>
          <cell r="P2078">
            <v>46892</v>
          </cell>
        </row>
        <row r="2079">
          <cell r="G2079">
            <v>938807230</v>
          </cell>
          <cell r="J2079">
            <v>55454.09</v>
          </cell>
          <cell r="K2079">
            <v>3327</v>
          </cell>
          <cell r="L2079">
            <v>5212.91</v>
          </cell>
          <cell r="M2079">
            <v>0</v>
          </cell>
          <cell r="N2079">
            <v>0</v>
          </cell>
          <cell r="O2079">
            <v>57340</v>
          </cell>
          <cell r="P2079">
            <v>57340</v>
          </cell>
        </row>
        <row r="2080">
          <cell r="G2080">
            <v>938807304</v>
          </cell>
          <cell r="J2080">
            <v>205450.09</v>
          </cell>
          <cell r="K2080">
            <v>12327</v>
          </cell>
          <cell r="L2080">
            <v>19311.91</v>
          </cell>
          <cell r="M2080">
            <v>0</v>
          </cell>
          <cell r="N2080">
            <v>0</v>
          </cell>
          <cell r="O2080">
            <v>212435</v>
          </cell>
          <cell r="P2080">
            <v>212435</v>
          </cell>
        </row>
        <row r="2081">
          <cell r="G2081">
            <v>938807532</v>
          </cell>
          <cell r="J2081">
            <v>130790.09</v>
          </cell>
          <cell r="K2081">
            <v>10825</v>
          </cell>
          <cell r="L2081">
            <v>11996.91</v>
          </cell>
          <cell r="M2081">
            <v>0</v>
          </cell>
          <cell r="N2081">
            <v>0</v>
          </cell>
          <cell r="O2081">
            <v>131962</v>
          </cell>
          <cell r="P2081">
            <v>131962</v>
          </cell>
        </row>
        <row r="2082">
          <cell r="G2082">
            <v>938807630</v>
          </cell>
          <cell r="J2082">
            <v>287141</v>
          </cell>
          <cell r="K2082">
            <v>27651</v>
          </cell>
          <cell r="L2082">
            <v>25949</v>
          </cell>
          <cell r="M2082">
            <v>0</v>
          </cell>
          <cell r="N2082">
            <v>0</v>
          </cell>
          <cell r="O2082">
            <v>285439</v>
          </cell>
          <cell r="P2082">
            <v>285439</v>
          </cell>
        </row>
        <row r="2083">
          <cell r="G2083">
            <v>938807849</v>
          </cell>
          <cell r="J2083">
            <v>178488.91</v>
          </cell>
          <cell r="K2083">
            <v>13439</v>
          </cell>
          <cell r="L2083">
            <v>16505.09</v>
          </cell>
          <cell r="M2083">
            <v>0</v>
          </cell>
          <cell r="N2083">
            <v>0</v>
          </cell>
          <cell r="O2083">
            <v>181555</v>
          </cell>
          <cell r="P2083">
            <v>181555</v>
          </cell>
        </row>
        <row r="2084">
          <cell r="G2084">
            <v>938809487</v>
          </cell>
          <cell r="J2084">
            <v>687322.42</v>
          </cell>
          <cell r="K2084">
            <v>56625</v>
          </cell>
          <cell r="L2084">
            <v>63069.58</v>
          </cell>
          <cell r="M2084">
            <v>0</v>
          </cell>
          <cell r="N2084">
            <v>0</v>
          </cell>
          <cell r="O2084">
            <v>693767</v>
          </cell>
          <cell r="P2084">
            <v>693767</v>
          </cell>
        </row>
        <row r="2085">
          <cell r="G2085">
            <v>938809867</v>
          </cell>
          <cell r="J2085">
            <v>396198.72000000003</v>
          </cell>
          <cell r="K2085">
            <v>37173</v>
          </cell>
          <cell r="L2085">
            <v>35902.28</v>
          </cell>
          <cell r="M2085">
            <v>0</v>
          </cell>
          <cell r="N2085">
            <v>0</v>
          </cell>
          <cell r="O2085">
            <v>394928</v>
          </cell>
          <cell r="P2085">
            <v>394928</v>
          </cell>
        </row>
        <row r="2086">
          <cell r="G2086">
            <v>938900465</v>
          </cell>
          <cell r="J2086">
            <v>44981.9</v>
          </cell>
          <cell r="K2086">
            <v>2947</v>
          </cell>
          <cell r="L2086">
            <v>4203.1000000000004</v>
          </cell>
          <cell r="M2086">
            <v>0</v>
          </cell>
          <cell r="N2086">
            <v>0</v>
          </cell>
          <cell r="O2086">
            <v>46238</v>
          </cell>
          <cell r="P2086">
            <v>46238</v>
          </cell>
        </row>
        <row r="2087">
          <cell r="G2087">
            <v>938901315</v>
          </cell>
          <cell r="J2087">
            <v>222417.9</v>
          </cell>
          <cell r="K2087">
            <v>15827</v>
          </cell>
          <cell r="L2087">
            <v>20659.099999999999</v>
          </cell>
          <cell r="M2087">
            <v>0</v>
          </cell>
          <cell r="N2087">
            <v>0</v>
          </cell>
          <cell r="O2087">
            <v>227250</v>
          </cell>
          <cell r="P2087">
            <v>227250</v>
          </cell>
        </row>
        <row r="2088">
          <cell r="G2088">
            <v>938901449</v>
          </cell>
          <cell r="J2088">
            <v>181408.08000000002</v>
          </cell>
          <cell r="K2088">
            <v>11629</v>
          </cell>
          <cell r="L2088">
            <v>16977.919999999998</v>
          </cell>
          <cell r="M2088">
            <v>0</v>
          </cell>
          <cell r="N2088">
            <v>0</v>
          </cell>
          <cell r="O2088">
            <v>186757</v>
          </cell>
          <cell r="P2088">
            <v>186757</v>
          </cell>
        </row>
        <row r="2089">
          <cell r="G2089">
            <v>938901450</v>
          </cell>
          <cell r="J2089">
            <v>139626</v>
          </cell>
          <cell r="K2089">
            <v>14333</v>
          </cell>
          <cell r="L2089">
            <v>12529</v>
          </cell>
          <cell r="M2089">
            <v>0</v>
          </cell>
          <cell r="N2089">
            <v>0</v>
          </cell>
          <cell r="O2089">
            <v>137822</v>
          </cell>
          <cell r="P2089">
            <v>137822</v>
          </cell>
        </row>
        <row r="2090">
          <cell r="G2090">
            <v>938901565</v>
          </cell>
          <cell r="J2090">
            <v>45236</v>
          </cell>
          <cell r="K2090">
            <v>0</v>
          </cell>
          <cell r="L2090">
            <v>4524</v>
          </cell>
          <cell r="M2090">
            <v>0</v>
          </cell>
          <cell r="N2090">
            <v>0</v>
          </cell>
          <cell r="O2090">
            <v>49760</v>
          </cell>
          <cell r="P2090">
            <v>49760</v>
          </cell>
        </row>
        <row r="2091">
          <cell r="G2091">
            <v>938901575</v>
          </cell>
          <cell r="J2091">
            <v>137111</v>
          </cell>
          <cell r="K2091">
            <v>0</v>
          </cell>
          <cell r="L2091">
            <v>13711</v>
          </cell>
          <cell r="M2091">
            <v>0</v>
          </cell>
          <cell r="N2091">
            <v>0</v>
          </cell>
          <cell r="O2091">
            <v>150822</v>
          </cell>
          <cell r="P2091">
            <v>150822</v>
          </cell>
        </row>
        <row r="2092">
          <cell r="G2092">
            <v>938903044</v>
          </cell>
          <cell r="J2092">
            <v>1197260.5</v>
          </cell>
          <cell r="K2092">
            <v>93426</v>
          </cell>
          <cell r="L2092">
            <v>110383.5</v>
          </cell>
          <cell r="M2092">
            <v>0</v>
          </cell>
          <cell r="N2092">
            <v>0</v>
          </cell>
          <cell r="O2092">
            <v>1214218</v>
          </cell>
          <cell r="P2092">
            <v>1214218</v>
          </cell>
        </row>
        <row r="2093">
          <cell r="G2093">
            <v>938903075</v>
          </cell>
          <cell r="J2093">
            <v>44544.9</v>
          </cell>
          <cell r="K2093">
            <v>0</v>
          </cell>
          <cell r="L2093">
            <v>4454.1000000000004</v>
          </cell>
          <cell r="M2093">
            <v>0</v>
          </cell>
          <cell r="N2093">
            <v>0</v>
          </cell>
          <cell r="O2093">
            <v>48999</v>
          </cell>
          <cell r="P2093">
            <v>48999</v>
          </cell>
        </row>
        <row r="2094">
          <cell r="G2094">
            <v>938903173</v>
          </cell>
          <cell r="J2094">
            <v>289301.09999999998</v>
          </cell>
          <cell r="K2094">
            <v>28277</v>
          </cell>
          <cell r="L2094">
            <v>26102.9</v>
          </cell>
          <cell r="M2094">
            <v>0</v>
          </cell>
          <cell r="N2094">
            <v>0</v>
          </cell>
          <cell r="O2094">
            <v>287127</v>
          </cell>
          <cell r="P2094">
            <v>287127</v>
          </cell>
        </row>
        <row r="2095">
          <cell r="G2095">
            <v>938903214</v>
          </cell>
          <cell r="J2095">
            <v>356673</v>
          </cell>
          <cell r="K2095">
            <v>21649</v>
          </cell>
          <cell r="L2095">
            <v>33502</v>
          </cell>
          <cell r="M2095">
            <v>0</v>
          </cell>
          <cell r="N2095">
            <v>0</v>
          </cell>
          <cell r="O2095">
            <v>368526</v>
          </cell>
          <cell r="P2095">
            <v>368526</v>
          </cell>
        </row>
        <row r="2096">
          <cell r="G2096">
            <v>938904362</v>
          </cell>
          <cell r="J2096">
            <v>154125</v>
          </cell>
          <cell r="K2096">
            <v>11481</v>
          </cell>
          <cell r="L2096">
            <v>14264</v>
          </cell>
          <cell r="M2096">
            <v>0</v>
          </cell>
          <cell r="N2096">
            <v>0</v>
          </cell>
          <cell r="O2096">
            <v>156908</v>
          </cell>
          <cell r="P2096">
            <v>156908</v>
          </cell>
        </row>
        <row r="2097">
          <cell r="G2097">
            <v>938906121</v>
          </cell>
          <cell r="J2097">
            <v>151087</v>
          </cell>
          <cell r="K2097">
            <v>9313</v>
          </cell>
          <cell r="L2097">
            <v>14177</v>
          </cell>
          <cell r="M2097">
            <v>0</v>
          </cell>
          <cell r="N2097">
            <v>0</v>
          </cell>
          <cell r="O2097">
            <v>155951</v>
          </cell>
          <cell r="P2097">
            <v>155951</v>
          </cell>
        </row>
        <row r="2098">
          <cell r="G2098">
            <v>938906388</v>
          </cell>
          <cell r="J2098">
            <v>55454.09</v>
          </cell>
          <cell r="K2098">
            <v>3327</v>
          </cell>
          <cell r="L2098">
            <v>5212.91</v>
          </cell>
          <cell r="M2098">
            <v>0</v>
          </cell>
          <cell r="N2098">
            <v>0</v>
          </cell>
          <cell r="O2098">
            <v>57340</v>
          </cell>
          <cell r="P2098">
            <v>57340</v>
          </cell>
        </row>
        <row r="2099">
          <cell r="G2099">
            <v>938906562</v>
          </cell>
          <cell r="J2099">
            <v>55454.09</v>
          </cell>
          <cell r="K2099">
            <v>3327</v>
          </cell>
          <cell r="L2099">
            <v>5212.91</v>
          </cell>
          <cell r="M2099">
            <v>0</v>
          </cell>
          <cell r="N2099">
            <v>0</v>
          </cell>
          <cell r="O2099">
            <v>57340</v>
          </cell>
          <cell r="P2099">
            <v>57340</v>
          </cell>
        </row>
        <row r="2100">
          <cell r="G2100">
            <v>938906564</v>
          </cell>
          <cell r="J2100">
            <v>278779</v>
          </cell>
          <cell r="K2100">
            <v>17968</v>
          </cell>
          <cell r="L2100">
            <v>26081</v>
          </cell>
          <cell r="M2100">
            <v>0</v>
          </cell>
          <cell r="N2100">
            <v>0</v>
          </cell>
          <cell r="O2100">
            <v>286892</v>
          </cell>
          <cell r="P2100">
            <v>286892</v>
          </cell>
        </row>
        <row r="2101">
          <cell r="G2101">
            <v>938906567</v>
          </cell>
          <cell r="J2101">
            <v>214223.09</v>
          </cell>
          <cell r="K2101">
            <v>13102</v>
          </cell>
          <cell r="L2101">
            <v>20111.91</v>
          </cell>
          <cell r="M2101">
            <v>0</v>
          </cell>
          <cell r="N2101">
            <v>0</v>
          </cell>
          <cell r="O2101">
            <v>221233</v>
          </cell>
          <cell r="P2101">
            <v>221233</v>
          </cell>
        </row>
        <row r="2102">
          <cell r="G2102">
            <v>938906602</v>
          </cell>
          <cell r="J2102">
            <v>187436</v>
          </cell>
          <cell r="K2102">
            <v>14720</v>
          </cell>
          <cell r="L2102">
            <v>17272</v>
          </cell>
          <cell r="M2102">
            <v>0</v>
          </cell>
          <cell r="N2102">
            <v>0</v>
          </cell>
          <cell r="O2102">
            <v>189988</v>
          </cell>
          <cell r="P2102">
            <v>189988</v>
          </cell>
        </row>
        <row r="2103">
          <cell r="G2103">
            <v>938906744</v>
          </cell>
          <cell r="J2103">
            <v>98480.09</v>
          </cell>
          <cell r="K2103">
            <v>6653</v>
          </cell>
          <cell r="L2103">
            <v>9182.91</v>
          </cell>
          <cell r="M2103">
            <v>0</v>
          </cell>
          <cell r="N2103">
            <v>0</v>
          </cell>
          <cell r="O2103">
            <v>101010</v>
          </cell>
          <cell r="P2103">
            <v>101010</v>
          </cell>
        </row>
        <row r="2104">
          <cell r="G2104">
            <v>938906870</v>
          </cell>
          <cell r="J2104">
            <v>55454.09</v>
          </cell>
          <cell r="K2104">
            <v>3327</v>
          </cell>
          <cell r="L2104">
            <v>5212.91</v>
          </cell>
          <cell r="M2104">
            <v>0</v>
          </cell>
          <cell r="N2104">
            <v>0</v>
          </cell>
          <cell r="O2104">
            <v>57340</v>
          </cell>
          <cell r="P2104">
            <v>57340</v>
          </cell>
        </row>
        <row r="2105">
          <cell r="G2105">
            <v>938906872</v>
          </cell>
          <cell r="J2105">
            <v>116147.09</v>
          </cell>
          <cell r="K2105">
            <v>9947</v>
          </cell>
          <cell r="L2105">
            <v>10619.91</v>
          </cell>
          <cell r="M2105">
            <v>0</v>
          </cell>
          <cell r="N2105">
            <v>0</v>
          </cell>
          <cell r="O2105">
            <v>116820</v>
          </cell>
          <cell r="P2105">
            <v>116820</v>
          </cell>
        </row>
        <row r="2106">
          <cell r="G2106">
            <v>938907088</v>
          </cell>
          <cell r="J2106">
            <v>78703</v>
          </cell>
          <cell r="K2106">
            <v>5715</v>
          </cell>
          <cell r="L2106">
            <v>7299</v>
          </cell>
          <cell r="M2106">
            <v>0</v>
          </cell>
          <cell r="N2106">
            <v>-28967</v>
          </cell>
          <cell r="O2106">
            <v>51320</v>
          </cell>
          <cell r="P2106">
            <v>51320</v>
          </cell>
        </row>
        <row r="2107">
          <cell r="G2107">
            <v>938907089</v>
          </cell>
          <cell r="J2107">
            <v>189359.75999999998</v>
          </cell>
          <cell r="K2107">
            <v>11362</v>
          </cell>
          <cell r="L2107">
            <v>17800.240000000002</v>
          </cell>
          <cell r="M2107">
            <v>0</v>
          </cell>
          <cell r="N2107">
            <v>0</v>
          </cell>
          <cell r="O2107">
            <v>195798</v>
          </cell>
          <cell r="P2107">
            <v>195798</v>
          </cell>
        </row>
        <row r="2108">
          <cell r="G2108">
            <v>938907263</v>
          </cell>
          <cell r="J2108">
            <v>250977</v>
          </cell>
          <cell r="K2108">
            <v>22255</v>
          </cell>
          <cell r="L2108">
            <v>22872</v>
          </cell>
          <cell r="M2108">
            <v>0</v>
          </cell>
          <cell r="N2108">
            <v>0</v>
          </cell>
          <cell r="O2108">
            <v>251594</v>
          </cell>
          <cell r="P2108">
            <v>251594</v>
          </cell>
        </row>
        <row r="2109">
          <cell r="G2109">
            <v>938907286</v>
          </cell>
          <cell r="J2109">
            <v>150903</v>
          </cell>
          <cell r="K2109">
            <v>21710</v>
          </cell>
          <cell r="L2109">
            <v>12919</v>
          </cell>
          <cell r="M2109">
            <v>0</v>
          </cell>
          <cell r="N2109">
            <v>0</v>
          </cell>
          <cell r="O2109">
            <v>142112</v>
          </cell>
          <cell r="P2109">
            <v>142112</v>
          </cell>
        </row>
        <row r="2110">
          <cell r="G2110">
            <v>938907305</v>
          </cell>
          <cell r="J2110">
            <v>230936.18</v>
          </cell>
          <cell r="K2110">
            <v>230936.18</v>
          </cell>
          <cell r="L2110">
            <v>0</v>
          </cell>
          <cell r="M2110">
            <v>0</v>
          </cell>
          <cell r="N2110">
            <v>0</v>
          </cell>
          <cell r="O2110">
            <v>0</v>
          </cell>
          <cell r="P2110">
            <v>0</v>
          </cell>
        </row>
        <row r="2111">
          <cell r="G2111">
            <v>938907457</v>
          </cell>
          <cell r="J2111">
            <v>472383.08999999997</v>
          </cell>
          <cell r="K2111">
            <v>37525</v>
          </cell>
          <cell r="L2111">
            <v>43485.91</v>
          </cell>
          <cell r="M2111">
            <v>0</v>
          </cell>
          <cell r="N2111">
            <v>0</v>
          </cell>
          <cell r="O2111">
            <v>478344</v>
          </cell>
          <cell r="P2111">
            <v>478344</v>
          </cell>
        </row>
        <row r="2112">
          <cell r="G2112">
            <v>938907458</v>
          </cell>
          <cell r="J2112">
            <v>606617.80000000005</v>
          </cell>
          <cell r="K2112">
            <v>39127</v>
          </cell>
          <cell r="L2112">
            <v>56749.2</v>
          </cell>
          <cell r="M2112">
            <v>0</v>
          </cell>
          <cell r="N2112">
            <v>0</v>
          </cell>
          <cell r="O2112">
            <v>624240</v>
          </cell>
          <cell r="P2112">
            <v>624240</v>
          </cell>
        </row>
        <row r="2113">
          <cell r="G2113">
            <v>938907462</v>
          </cell>
          <cell r="J2113">
            <v>49920.9</v>
          </cell>
          <cell r="K2113">
            <v>2995</v>
          </cell>
          <cell r="L2113">
            <v>4692.1000000000004</v>
          </cell>
          <cell r="M2113">
            <v>0</v>
          </cell>
          <cell r="N2113">
            <v>0</v>
          </cell>
          <cell r="O2113">
            <v>51618</v>
          </cell>
          <cell r="P2113">
            <v>51618</v>
          </cell>
        </row>
        <row r="2114">
          <cell r="G2114">
            <v>938907920</v>
          </cell>
          <cell r="J2114">
            <v>44545</v>
          </cell>
          <cell r="K2114">
            <v>0</v>
          </cell>
          <cell r="L2114">
            <v>4455</v>
          </cell>
          <cell r="M2114">
            <v>0</v>
          </cell>
          <cell r="N2114">
            <v>0</v>
          </cell>
          <cell r="O2114">
            <v>49000</v>
          </cell>
          <cell r="P2114">
            <v>49000</v>
          </cell>
        </row>
        <row r="2115">
          <cell r="G2115">
            <v>938907923</v>
          </cell>
          <cell r="J2115">
            <v>44545</v>
          </cell>
          <cell r="K2115">
            <v>0</v>
          </cell>
          <cell r="L2115">
            <v>4455</v>
          </cell>
          <cell r="M2115">
            <v>0</v>
          </cell>
          <cell r="N2115">
            <v>0</v>
          </cell>
          <cell r="O2115">
            <v>49000</v>
          </cell>
          <cell r="P2115">
            <v>49000</v>
          </cell>
        </row>
        <row r="2116">
          <cell r="G2116">
            <v>938907926</v>
          </cell>
          <cell r="J2116">
            <v>273702</v>
          </cell>
          <cell r="K2116">
            <v>17911</v>
          </cell>
          <cell r="L2116">
            <v>25579</v>
          </cell>
          <cell r="M2116">
            <v>0</v>
          </cell>
          <cell r="N2116">
            <v>0</v>
          </cell>
          <cell r="O2116">
            <v>281370</v>
          </cell>
          <cell r="P2116">
            <v>281370</v>
          </cell>
        </row>
        <row r="2117">
          <cell r="G2117">
            <v>938907928</v>
          </cell>
          <cell r="J2117">
            <v>76771</v>
          </cell>
          <cell r="K2117">
            <v>4606</v>
          </cell>
          <cell r="L2117">
            <v>7217</v>
          </cell>
          <cell r="M2117">
            <v>0</v>
          </cell>
          <cell r="N2117">
            <v>0</v>
          </cell>
          <cell r="O2117">
            <v>79382</v>
          </cell>
          <cell r="P2117">
            <v>79382</v>
          </cell>
        </row>
        <row r="2118">
          <cell r="G2118">
            <v>938908703</v>
          </cell>
          <cell r="J2118">
            <v>763853.6</v>
          </cell>
          <cell r="K2118">
            <v>0</v>
          </cell>
          <cell r="L2118">
            <v>76385.399999999994</v>
          </cell>
          <cell r="M2118">
            <v>0</v>
          </cell>
          <cell r="N2118">
            <v>0</v>
          </cell>
          <cell r="O2118">
            <v>840239</v>
          </cell>
          <cell r="P2118">
            <v>840239</v>
          </cell>
        </row>
        <row r="2119">
          <cell r="G2119">
            <v>938908732</v>
          </cell>
          <cell r="J2119">
            <v>140563.9</v>
          </cell>
          <cell r="K2119">
            <v>0</v>
          </cell>
          <cell r="L2119">
            <v>14056.1</v>
          </cell>
          <cell r="M2119">
            <v>0</v>
          </cell>
          <cell r="N2119">
            <v>0</v>
          </cell>
          <cell r="O2119">
            <v>154620</v>
          </cell>
          <cell r="P2119">
            <v>154620</v>
          </cell>
        </row>
        <row r="2120">
          <cell r="G2120">
            <v>938908775</v>
          </cell>
          <cell r="J2120">
            <v>218323</v>
          </cell>
          <cell r="K2120">
            <v>0</v>
          </cell>
          <cell r="L2120">
            <v>21832</v>
          </cell>
          <cell r="M2120">
            <v>0</v>
          </cell>
          <cell r="N2120">
            <v>0</v>
          </cell>
          <cell r="O2120">
            <v>240155</v>
          </cell>
          <cell r="P2120">
            <v>240155</v>
          </cell>
        </row>
        <row r="2121">
          <cell r="G2121">
            <v>938916374</v>
          </cell>
          <cell r="J2121">
            <v>50982</v>
          </cell>
          <cell r="K2121">
            <v>3059</v>
          </cell>
          <cell r="L2121">
            <v>4792</v>
          </cell>
          <cell r="M2121">
            <v>0</v>
          </cell>
          <cell r="N2121">
            <v>0</v>
          </cell>
          <cell r="O2121">
            <v>52715</v>
          </cell>
          <cell r="P2121">
            <v>52715</v>
          </cell>
        </row>
        <row r="2122">
          <cell r="G2122">
            <v>938925043</v>
          </cell>
          <cell r="J2122">
            <v>45593</v>
          </cell>
          <cell r="K2122">
            <v>3232</v>
          </cell>
          <cell r="L2122">
            <v>4236</v>
          </cell>
          <cell r="M2122">
            <v>0</v>
          </cell>
          <cell r="N2122">
            <v>0</v>
          </cell>
          <cell r="O2122">
            <v>46597</v>
          </cell>
          <cell r="P2122">
            <v>46597</v>
          </cell>
        </row>
        <row r="2123">
          <cell r="G2123">
            <v>938926601</v>
          </cell>
          <cell r="J2123">
            <v>44544.9</v>
          </cell>
          <cell r="K2123">
            <v>0</v>
          </cell>
          <cell r="L2123">
            <v>4454.1000000000004</v>
          </cell>
          <cell r="M2123">
            <v>0</v>
          </cell>
          <cell r="N2123">
            <v>0</v>
          </cell>
          <cell r="O2123">
            <v>48999</v>
          </cell>
          <cell r="P2123">
            <v>48999</v>
          </cell>
        </row>
        <row r="2124">
          <cell r="G2124">
            <v>938978627</v>
          </cell>
          <cell r="J2124">
            <v>44545</v>
          </cell>
          <cell r="K2124">
            <v>0</v>
          </cell>
          <cell r="L2124">
            <v>4455</v>
          </cell>
          <cell r="M2124">
            <v>0</v>
          </cell>
          <cell r="N2124">
            <v>0</v>
          </cell>
          <cell r="O2124">
            <v>49000</v>
          </cell>
          <cell r="P2124">
            <v>49000</v>
          </cell>
        </row>
        <row r="2125">
          <cell r="G2125">
            <v>938984526</v>
          </cell>
          <cell r="J2125">
            <v>263511.36</v>
          </cell>
          <cell r="K2125">
            <v>16307</v>
          </cell>
          <cell r="L2125">
            <v>24720.639999999999</v>
          </cell>
          <cell r="M2125">
            <v>0</v>
          </cell>
          <cell r="N2125">
            <v>0</v>
          </cell>
          <cell r="O2125">
            <v>271925</v>
          </cell>
          <cell r="P2125">
            <v>271925</v>
          </cell>
        </row>
        <row r="2126">
          <cell r="G2126">
            <v>938988914</v>
          </cell>
          <cell r="J2126">
            <v>44544.9</v>
          </cell>
          <cell r="K2126">
            <v>0</v>
          </cell>
          <cell r="L2126">
            <v>4454.1000000000004</v>
          </cell>
          <cell r="M2126">
            <v>0</v>
          </cell>
          <cell r="N2126">
            <v>0</v>
          </cell>
          <cell r="O2126">
            <v>48999</v>
          </cell>
          <cell r="P2126">
            <v>48999</v>
          </cell>
        </row>
        <row r="2127">
          <cell r="G2127">
            <v>938991503</v>
          </cell>
          <cell r="J2127">
            <v>400821.36</v>
          </cell>
          <cell r="K2127">
            <v>29012</v>
          </cell>
          <cell r="L2127">
            <v>37180.639999999999</v>
          </cell>
          <cell r="M2127">
            <v>0</v>
          </cell>
          <cell r="N2127">
            <v>0</v>
          </cell>
          <cell r="O2127">
            <v>408990</v>
          </cell>
          <cell r="P2127">
            <v>408990</v>
          </cell>
        </row>
        <row r="2128">
          <cell r="G2128">
            <v>938997312</v>
          </cell>
          <cell r="J2128">
            <v>153090</v>
          </cell>
          <cell r="K2128">
            <v>9434</v>
          </cell>
          <cell r="L2128">
            <v>14366</v>
          </cell>
          <cell r="M2128">
            <v>0</v>
          </cell>
          <cell r="N2128">
            <v>0</v>
          </cell>
          <cell r="O2128">
            <v>158022</v>
          </cell>
          <cell r="P2128">
            <v>158022</v>
          </cell>
        </row>
        <row r="2129">
          <cell r="G2129">
            <v>933805597</v>
          </cell>
          <cell r="J2129">
            <v>410819.85</v>
          </cell>
          <cell r="K2129">
            <v>32590</v>
          </cell>
          <cell r="L2129">
            <v>37823.15</v>
          </cell>
          <cell r="M2129">
            <v>0</v>
          </cell>
          <cell r="N2129">
            <v>0</v>
          </cell>
          <cell r="O2129">
            <v>416053</v>
          </cell>
          <cell r="P2129">
            <v>416053</v>
          </cell>
        </row>
        <row r="2130">
          <cell r="G2130">
            <v>933805599</v>
          </cell>
          <cell r="J2130">
            <v>1343630.81</v>
          </cell>
          <cell r="K2130">
            <v>88807</v>
          </cell>
          <cell r="L2130">
            <v>125482.19</v>
          </cell>
          <cell r="M2130">
            <v>0</v>
          </cell>
          <cell r="N2130">
            <v>0</v>
          </cell>
          <cell r="O2130">
            <v>1380306</v>
          </cell>
          <cell r="P2130">
            <v>1380306</v>
          </cell>
        </row>
        <row r="2131">
          <cell r="G2131">
            <v>933805629</v>
          </cell>
          <cell r="J2131">
            <v>929670.07000000007</v>
          </cell>
          <cell r="K2131">
            <v>58014</v>
          </cell>
          <cell r="L2131">
            <v>87165.93</v>
          </cell>
          <cell r="M2131">
            <v>0</v>
          </cell>
          <cell r="N2131">
            <v>0</v>
          </cell>
          <cell r="O2131">
            <v>958822</v>
          </cell>
          <cell r="P2131">
            <v>958822</v>
          </cell>
        </row>
        <row r="2132">
          <cell r="G2132">
            <v>933805636</v>
          </cell>
          <cell r="J2132">
            <v>265755.64</v>
          </cell>
          <cell r="K2132">
            <v>16193</v>
          </cell>
          <cell r="L2132">
            <v>24956.36</v>
          </cell>
          <cell r="M2132">
            <v>0</v>
          </cell>
          <cell r="N2132">
            <v>0</v>
          </cell>
          <cell r="O2132">
            <v>274519</v>
          </cell>
          <cell r="P2132">
            <v>274519</v>
          </cell>
        </row>
        <row r="2133">
          <cell r="G2133">
            <v>933805654</v>
          </cell>
          <cell r="J2133">
            <v>395349.07</v>
          </cell>
          <cell r="K2133">
            <v>168578.18</v>
          </cell>
          <cell r="L2133">
            <v>22677.11</v>
          </cell>
          <cell r="M2133">
            <v>0</v>
          </cell>
          <cell r="N2133">
            <v>0</v>
          </cell>
          <cell r="O2133">
            <v>249448</v>
          </cell>
          <cell r="P2133">
            <v>249448</v>
          </cell>
        </row>
        <row r="2134">
          <cell r="G2134">
            <v>933805825</v>
          </cell>
          <cell r="J2134">
            <v>339918.09</v>
          </cell>
          <cell r="K2134">
            <v>23373</v>
          </cell>
          <cell r="L2134">
            <v>31654.91</v>
          </cell>
          <cell r="M2134">
            <v>0</v>
          </cell>
          <cell r="N2134">
            <v>0</v>
          </cell>
          <cell r="O2134">
            <v>348200</v>
          </cell>
          <cell r="P2134">
            <v>348200</v>
          </cell>
        </row>
        <row r="2135">
          <cell r="G2135">
            <v>933805917</v>
          </cell>
          <cell r="J2135">
            <v>953071.46</v>
          </cell>
          <cell r="K2135">
            <v>495624.45</v>
          </cell>
          <cell r="L2135">
            <v>45744.99</v>
          </cell>
          <cell r="M2135">
            <v>0</v>
          </cell>
          <cell r="N2135">
            <v>0</v>
          </cell>
          <cell r="O2135">
            <v>503192</v>
          </cell>
          <cell r="P2135">
            <v>503192</v>
          </cell>
        </row>
        <row r="2136">
          <cell r="G2136">
            <v>933805988</v>
          </cell>
          <cell r="J2136">
            <v>342453.77</v>
          </cell>
          <cell r="K2136">
            <v>22781</v>
          </cell>
          <cell r="L2136">
            <v>31967.23</v>
          </cell>
          <cell r="M2136">
            <v>0</v>
          </cell>
          <cell r="N2136">
            <v>0</v>
          </cell>
          <cell r="O2136">
            <v>351640</v>
          </cell>
          <cell r="P2136">
            <v>351640</v>
          </cell>
        </row>
        <row r="2137">
          <cell r="G2137">
            <v>933806097</v>
          </cell>
          <cell r="J2137">
            <v>245927.09</v>
          </cell>
          <cell r="K2137">
            <v>16493</v>
          </cell>
          <cell r="L2137">
            <v>22943.91</v>
          </cell>
          <cell r="M2137">
            <v>0</v>
          </cell>
          <cell r="N2137">
            <v>0</v>
          </cell>
          <cell r="O2137">
            <v>252378</v>
          </cell>
          <cell r="P2137">
            <v>252378</v>
          </cell>
        </row>
        <row r="2138">
          <cell r="G2138">
            <v>933806258</v>
          </cell>
          <cell r="J2138">
            <v>201622.36</v>
          </cell>
          <cell r="K2138">
            <v>12842</v>
          </cell>
          <cell r="L2138">
            <v>18877.64</v>
          </cell>
          <cell r="M2138">
            <v>0</v>
          </cell>
          <cell r="N2138">
            <v>0</v>
          </cell>
          <cell r="O2138">
            <v>207658</v>
          </cell>
          <cell r="P2138">
            <v>207658</v>
          </cell>
        </row>
        <row r="2139">
          <cell r="G2139">
            <v>933806259</v>
          </cell>
          <cell r="J2139">
            <v>489769.64</v>
          </cell>
          <cell r="K2139">
            <v>33357</v>
          </cell>
          <cell r="L2139">
            <v>45641.36</v>
          </cell>
          <cell r="M2139">
            <v>0</v>
          </cell>
          <cell r="N2139">
            <v>0</v>
          </cell>
          <cell r="O2139">
            <v>502054</v>
          </cell>
          <cell r="P2139">
            <v>502054</v>
          </cell>
        </row>
        <row r="2140">
          <cell r="G2140">
            <v>933806593</v>
          </cell>
          <cell r="J2140">
            <v>436097.26999999996</v>
          </cell>
          <cell r="K2140">
            <v>30881</v>
          </cell>
          <cell r="L2140">
            <v>40521.730000000003</v>
          </cell>
          <cell r="M2140">
            <v>0</v>
          </cell>
          <cell r="N2140">
            <v>0</v>
          </cell>
          <cell r="O2140">
            <v>445738</v>
          </cell>
          <cell r="P2140">
            <v>445738</v>
          </cell>
        </row>
        <row r="2141">
          <cell r="G2141">
            <v>938805243</v>
          </cell>
          <cell r="J2141">
            <v>344983.73</v>
          </cell>
          <cell r="K2141">
            <v>28144</v>
          </cell>
          <cell r="L2141">
            <v>31684.27</v>
          </cell>
          <cell r="M2141">
            <v>0</v>
          </cell>
          <cell r="N2141">
            <v>0</v>
          </cell>
          <cell r="O2141">
            <v>348524</v>
          </cell>
          <cell r="P2141">
            <v>348524</v>
          </cell>
        </row>
        <row r="2142">
          <cell r="G2142">
            <v>938806402</v>
          </cell>
          <cell r="J2142">
            <v>560518.09</v>
          </cell>
          <cell r="K2142">
            <v>40580</v>
          </cell>
          <cell r="L2142">
            <v>51993.91</v>
          </cell>
          <cell r="M2142">
            <v>0</v>
          </cell>
          <cell r="N2142">
            <v>0</v>
          </cell>
          <cell r="O2142">
            <v>571932</v>
          </cell>
          <cell r="P2142">
            <v>571932</v>
          </cell>
        </row>
        <row r="2143">
          <cell r="G2143">
            <v>938806410</v>
          </cell>
          <cell r="J2143">
            <v>461522.08999999997</v>
          </cell>
          <cell r="K2143">
            <v>35136</v>
          </cell>
          <cell r="L2143">
            <v>42638.91</v>
          </cell>
          <cell r="M2143">
            <v>0</v>
          </cell>
          <cell r="N2143">
            <v>0</v>
          </cell>
          <cell r="O2143">
            <v>469025</v>
          </cell>
          <cell r="P2143">
            <v>469025</v>
          </cell>
        </row>
        <row r="2144">
          <cell r="G2144">
            <v>938806654</v>
          </cell>
          <cell r="J2144">
            <v>308476</v>
          </cell>
          <cell r="K2144">
            <v>18757</v>
          </cell>
          <cell r="L2144">
            <v>28972</v>
          </cell>
          <cell r="M2144">
            <v>0</v>
          </cell>
          <cell r="N2144">
            <v>0</v>
          </cell>
          <cell r="O2144">
            <v>318691</v>
          </cell>
          <cell r="P2144">
            <v>318691</v>
          </cell>
        </row>
        <row r="2145">
          <cell r="G2145">
            <v>938806948</v>
          </cell>
          <cell r="J2145">
            <v>388490.36</v>
          </cell>
          <cell r="K2145">
            <v>44403</v>
          </cell>
          <cell r="L2145">
            <v>34408.639999999999</v>
          </cell>
          <cell r="M2145">
            <v>0</v>
          </cell>
          <cell r="N2145">
            <v>0</v>
          </cell>
          <cell r="O2145">
            <v>378496</v>
          </cell>
          <cell r="P2145">
            <v>378496</v>
          </cell>
        </row>
        <row r="2146">
          <cell r="G2146">
            <v>938808573</v>
          </cell>
          <cell r="J2146">
            <v>515818.36</v>
          </cell>
          <cell r="K2146">
            <v>38890</v>
          </cell>
          <cell r="L2146">
            <v>47692.639999999999</v>
          </cell>
          <cell r="M2146">
            <v>0</v>
          </cell>
          <cell r="N2146">
            <v>0</v>
          </cell>
          <cell r="O2146">
            <v>524621</v>
          </cell>
          <cell r="P2146">
            <v>524621</v>
          </cell>
        </row>
        <row r="2147">
          <cell r="G2147">
            <v>938808705</v>
          </cell>
          <cell r="J2147">
            <v>198235.36</v>
          </cell>
          <cell r="K2147">
            <v>13383</v>
          </cell>
          <cell r="L2147">
            <v>18485.64</v>
          </cell>
          <cell r="M2147">
            <v>0</v>
          </cell>
          <cell r="N2147">
            <v>0</v>
          </cell>
          <cell r="O2147">
            <v>203338</v>
          </cell>
          <cell r="P2147">
            <v>203338</v>
          </cell>
        </row>
        <row r="2148">
          <cell r="G2148">
            <v>938809136</v>
          </cell>
          <cell r="J2148">
            <v>152928.28</v>
          </cell>
          <cell r="K2148">
            <v>11657</v>
          </cell>
          <cell r="L2148">
            <v>14126.72</v>
          </cell>
          <cell r="M2148">
            <v>0</v>
          </cell>
          <cell r="N2148">
            <v>0</v>
          </cell>
          <cell r="O2148">
            <v>155398</v>
          </cell>
          <cell r="P2148">
            <v>155398</v>
          </cell>
        </row>
        <row r="2149">
          <cell r="G2149">
            <v>938809637</v>
          </cell>
          <cell r="J2149">
            <v>22272.45</v>
          </cell>
          <cell r="K2149">
            <v>0</v>
          </cell>
          <cell r="L2149">
            <v>2227.5500000000002</v>
          </cell>
          <cell r="M2149">
            <v>0</v>
          </cell>
          <cell r="N2149">
            <v>0</v>
          </cell>
          <cell r="O2149">
            <v>24500</v>
          </cell>
          <cell r="P2149">
            <v>24500</v>
          </cell>
        </row>
        <row r="2150">
          <cell r="G2150">
            <v>938809641</v>
          </cell>
          <cell r="J2150">
            <v>238670.72</v>
          </cell>
          <cell r="K2150">
            <v>16554</v>
          </cell>
          <cell r="L2150">
            <v>22211.279999999999</v>
          </cell>
          <cell r="M2150">
            <v>0</v>
          </cell>
          <cell r="N2150">
            <v>0</v>
          </cell>
          <cell r="O2150">
            <v>244328</v>
          </cell>
          <cell r="P2150">
            <v>244328</v>
          </cell>
        </row>
        <row r="2151">
          <cell r="G2151">
            <v>938809748</v>
          </cell>
          <cell r="J2151">
            <v>725983.54999999993</v>
          </cell>
          <cell r="K2151">
            <v>127828.73</v>
          </cell>
          <cell r="L2151">
            <v>59815.18</v>
          </cell>
          <cell r="M2151">
            <v>0</v>
          </cell>
          <cell r="N2151">
            <v>0</v>
          </cell>
          <cell r="O2151">
            <v>657970</v>
          </cell>
          <cell r="P2151">
            <v>657970</v>
          </cell>
        </row>
        <row r="2152">
          <cell r="G2152">
            <v>938900623</v>
          </cell>
          <cell r="J2152">
            <v>402340</v>
          </cell>
          <cell r="K2152">
            <v>28359</v>
          </cell>
          <cell r="L2152">
            <v>37398</v>
          </cell>
          <cell r="M2152">
            <v>0</v>
          </cell>
          <cell r="N2152">
            <v>0</v>
          </cell>
          <cell r="O2152">
            <v>411379</v>
          </cell>
          <cell r="P2152">
            <v>411379</v>
          </cell>
        </row>
        <row r="2153">
          <cell r="G2153">
            <v>938900624</v>
          </cell>
          <cell r="J2153">
            <v>475815</v>
          </cell>
          <cell r="K2153">
            <v>34257</v>
          </cell>
          <cell r="L2153">
            <v>44156</v>
          </cell>
          <cell r="M2153">
            <v>0</v>
          </cell>
          <cell r="N2153">
            <v>0</v>
          </cell>
          <cell r="O2153">
            <v>485714</v>
          </cell>
          <cell r="P2153">
            <v>485714</v>
          </cell>
        </row>
        <row r="2154">
          <cell r="G2154">
            <v>938900625</v>
          </cell>
          <cell r="J2154">
            <v>499954</v>
          </cell>
          <cell r="K2154">
            <v>33471</v>
          </cell>
          <cell r="L2154">
            <v>46648</v>
          </cell>
          <cell r="M2154">
            <v>0</v>
          </cell>
          <cell r="N2154">
            <v>0</v>
          </cell>
          <cell r="O2154">
            <v>513131</v>
          </cell>
          <cell r="P2154">
            <v>513131</v>
          </cell>
        </row>
        <row r="2155">
          <cell r="G2155">
            <v>938900627</v>
          </cell>
          <cell r="J2155">
            <v>954290</v>
          </cell>
          <cell r="K2155">
            <v>61228</v>
          </cell>
          <cell r="L2155">
            <v>89306</v>
          </cell>
          <cell r="M2155">
            <v>0</v>
          </cell>
          <cell r="N2155">
            <v>0</v>
          </cell>
          <cell r="O2155">
            <v>982368</v>
          </cell>
          <cell r="P2155">
            <v>982368</v>
          </cell>
        </row>
        <row r="2156">
          <cell r="G2156">
            <v>938900628</v>
          </cell>
          <cell r="J2156">
            <v>215071.35999999999</v>
          </cell>
          <cell r="K2156">
            <v>17619</v>
          </cell>
          <cell r="L2156">
            <v>19745.64</v>
          </cell>
          <cell r="M2156">
            <v>0</v>
          </cell>
          <cell r="N2156">
            <v>0</v>
          </cell>
          <cell r="O2156">
            <v>217198</v>
          </cell>
          <cell r="P2156">
            <v>217198</v>
          </cell>
        </row>
        <row r="2157">
          <cell r="G2157">
            <v>938901707</v>
          </cell>
          <cell r="J2157">
            <v>211686</v>
          </cell>
          <cell r="K2157">
            <v>14190</v>
          </cell>
          <cell r="L2157">
            <v>19750</v>
          </cell>
          <cell r="M2157">
            <v>0</v>
          </cell>
          <cell r="N2157">
            <v>0</v>
          </cell>
          <cell r="O2157">
            <v>217246</v>
          </cell>
          <cell r="P2157">
            <v>217246</v>
          </cell>
        </row>
        <row r="2158">
          <cell r="G2158">
            <v>938901745</v>
          </cell>
          <cell r="J2158">
            <v>44545</v>
          </cell>
          <cell r="K2158">
            <v>0</v>
          </cell>
          <cell r="L2158">
            <v>4455</v>
          </cell>
          <cell r="M2158">
            <v>0</v>
          </cell>
          <cell r="N2158">
            <v>0</v>
          </cell>
          <cell r="O2158">
            <v>49000</v>
          </cell>
          <cell r="P2158">
            <v>49000</v>
          </cell>
        </row>
        <row r="2159">
          <cell r="G2159">
            <v>938901772</v>
          </cell>
          <cell r="J2159">
            <v>392988.7</v>
          </cell>
          <cell r="K2159">
            <v>32265</v>
          </cell>
          <cell r="L2159">
            <v>36072.300000000003</v>
          </cell>
          <cell r="M2159">
            <v>0</v>
          </cell>
          <cell r="N2159">
            <v>0</v>
          </cell>
          <cell r="O2159">
            <v>396796</v>
          </cell>
          <cell r="P2159">
            <v>396796</v>
          </cell>
        </row>
        <row r="2160">
          <cell r="G2160">
            <v>938901829</v>
          </cell>
          <cell r="J2160">
            <v>249662.18</v>
          </cell>
          <cell r="K2160">
            <v>249662.18</v>
          </cell>
          <cell r="L2160">
            <v>0</v>
          </cell>
          <cell r="M2160">
            <v>0</v>
          </cell>
          <cell r="N2160">
            <v>0</v>
          </cell>
          <cell r="O2160">
            <v>0</v>
          </cell>
          <cell r="P2160">
            <v>0</v>
          </cell>
        </row>
        <row r="2161">
          <cell r="G2161">
            <v>938902055</v>
          </cell>
          <cell r="J2161">
            <v>357832</v>
          </cell>
          <cell r="K2161">
            <v>23703</v>
          </cell>
          <cell r="L2161">
            <v>33413</v>
          </cell>
          <cell r="M2161">
            <v>0</v>
          </cell>
          <cell r="N2161">
            <v>0</v>
          </cell>
          <cell r="O2161">
            <v>367542</v>
          </cell>
          <cell r="P2161">
            <v>367542</v>
          </cell>
        </row>
        <row r="2162">
          <cell r="G2162">
            <v>938903187</v>
          </cell>
          <cell r="J2162">
            <v>161786</v>
          </cell>
          <cell r="K2162">
            <v>9707</v>
          </cell>
          <cell r="L2162">
            <v>15208</v>
          </cell>
          <cell r="M2162">
            <v>0</v>
          </cell>
          <cell r="N2162">
            <v>0</v>
          </cell>
          <cell r="O2162">
            <v>167287</v>
          </cell>
          <cell r="P2162">
            <v>167287</v>
          </cell>
        </row>
        <row r="2163">
          <cell r="G2163">
            <v>938903731</v>
          </cell>
          <cell r="J2163">
            <v>996711</v>
          </cell>
          <cell r="K2163">
            <v>67744</v>
          </cell>
          <cell r="L2163">
            <v>92897</v>
          </cell>
          <cell r="M2163">
            <v>0</v>
          </cell>
          <cell r="N2163">
            <v>0</v>
          </cell>
          <cell r="O2163">
            <v>1021864</v>
          </cell>
          <cell r="P2163">
            <v>1021864</v>
          </cell>
        </row>
        <row r="2164">
          <cell r="G2164">
            <v>938903798</v>
          </cell>
          <cell r="J2164">
            <v>193816.37</v>
          </cell>
          <cell r="K2164">
            <v>13862</v>
          </cell>
          <cell r="L2164">
            <v>17995.63</v>
          </cell>
          <cell r="M2164">
            <v>0</v>
          </cell>
          <cell r="N2164">
            <v>0</v>
          </cell>
          <cell r="O2164">
            <v>197950</v>
          </cell>
          <cell r="P2164">
            <v>197950</v>
          </cell>
        </row>
        <row r="2165">
          <cell r="G2165">
            <v>938905356</v>
          </cell>
          <cell r="J2165">
            <v>242118.18</v>
          </cell>
          <cell r="K2165">
            <v>14527</v>
          </cell>
          <cell r="L2165">
            <v>22758.82</v>
          </cell>
          <cell r="M2165">
            <v>0</v>
          </cell>
          <cell r="N2165">
            <v>0</v>
          </cell>
          <cell r="O2165">
            <v>250350</v>
          </cell>
          <cell r="P2165">
            <v>250350</v>
          </cell>
        </row>
        <row r="2166">
          <cell r="G2166">
            <v>938905357</v>
          </cell>
          <cell r="J2166">
            <v>325186.53999999998</v>
          </cell>
          <cell r="K2166">
            <v>27949</v>
          </cell>
          <cell r="L2166">
            <v>29723.46</v>
          </cell>
          <cell r="M2166">
            <v>0</v>
          </cell>
          <cell r="N2166">
            <v>0</v>
          </cell>
          <cell r="O2166">
            <v>326961</v>
          </cell>
          <cell r="P2166">
            <v>326961</v>
          </cell>
        </row>
        <row r="2167">
          <cell r="G2167">
            <v>938905813</v>
          </cell>
          <cell r="J2167">
            <v>317872.53999999998</v>
          </cell>
          <cell r="K2167">
            <v>19817</v>
          </cell>
          <cell r="L2167">
            <v>29805.46</v>
          </cell>
          <cell r="M2167">
            <v>0</v>
          </cell>
          <cell r="N2167">
            <v>0</v>
          </cell>
          <cell r="O2167">
            <v>327861</v>
          </cell>
          <cell r="P2167">
            <v>327861</v>
          </cell>
        </row>
        <row r="2168">
          <cell r="G2168">
            <v>938905819</v>
          </cell>
          <cell r="J2168">
            <v>145197</v>
          </cell>
          <cell r="K2168">
            <v>8960</v>
          </cell>
          <cell r="L2168">
            <v>13624</v>
          </cell>
          <cell r="M2168">
            <v>0</v>
          </cell>
          <cell r="N2168">
            <v>0</v>
          </cell>
          <cell r="O2168">
            <v>149861</v>
          </cell>
          <cell r="P2168">
            <v>149861</v>
          </cell>
        </row>
        <row r="2169">
          <cell r="G2169">
            <v>938905820</v>
          </cell>
          <cell r="J2169">
            <v>294001.36</v>
          </cell>
          <cell r="K2169">
            <v>21611</v>
          </cell>
          <cell r="L2169">
            <v>27238.639999999999</v>
          </cell>
          <cell r="M2169">
            <v>0</v>
          </cell>
          <cell r="N2169">
            <v>0</v>
          </cell>
          <cell r="O2169">
            <v>299629</v>
          </cell>
          <cell r="P2169">
            <v>299629</v>
          </cell>
        </row>
        <row r="2170">
          <cell r="G2170">
            <v>938905861</v>
          </cell>
          <cell r="J2170">
            <v>60908.639999999999</v>
          </cell>
          <cell r="K2170">
            <v>3655</v>
          </cell>
          <cell r="L2170">
            <v>5725.36</v>
          </cell>
          <cell r="M2170">
            <v>0</v>
          </cell>
          <cell r="N2170">
            <v>0</v>
          </cell>
          <cell r="O2170">
            <v>62979</v>
          </cell>
          <cell r="P2170">
            <v>62979</v>
          </cell>
        </row>
        <row r="2171">
          <cell r="G2171">
            <v>938905864</v>
          </cell>
          <cell r="J2171">
            <v>331549</v>
          </cell>
          <cell r="K2171">
            <v>21134</v>
          </cell>
          <cell r="L2171">
            <v>31042</v>
          </cell>
          <cell r="M2171">
            <v>0</v>
          </cell>
          <cell r="N2171">
            <v>0</v>
          </cell>
          <cell r="O2171">
            <v>341457</v>
          </cell>
          <cell r="P2171">
            <v>341457</v>
          </cell>
        </row>
        <row r="2172">
          <cell r="G2172">
            <v>938906103</v>
          </cell>
          <cell r="J2172">
            <v>173635.85</v>
          </cell>
          <cell r="K2172">
            <v>10418</v>
          </cell>
          <cell r="L2172">
            <v>16322.15</v>
          </cell>
          <cell r="M2172">
            <v>0</v>
          </cell>
          <cell r="N2172">
            <v>0</v>
          </cell>
          <cell r="O2172">
            <v>179540</v>
          </cell>
          <cell r="P2172">
            <v>179540</v>
          </cell>
        </row>
        <row r="2173">
          <cell r="G2173">
            <v>938906104</v>
          </cell>
          <cell r="J2173">
            <v>22272.45</v>
          </cell>
          <cell r="K2173">
            <v>0</v>
          </cell>
          <cell r="L2173">
            <v>2227.5500000000002</v>
          </cell>
          <cell r="M2173">
            <v>0</v>
          </cell>
          <cell r="N2173">
            <v>0</v>
          </cell>
          <cell r="O2173">
            <v>24500</v>
          </cell>
          <cell r="P2173">
            <v>24500</v>
          </cell>
        </row>
        <row r="2174">
          <cell r="G2174">
            <v>938906105</v>
          </cell>
          <cell r="J2174">
            <v>444445.18</v>
          </cell>
          <cell r="K2174">
            <v>30389</v>
          </cell>
          <cell r="L2174">
            <v>41405.82</v>
          </cell>
          <cell r="M2174">
            <v>0</v>
          </cell>
          <cell r="N2174">
            <v>0</v>
          </cell>
          <cell r="O2174">
            <v>455462</v>
          </cell>
          <cell r="P2174">
            <v>455462</v>
          </cell>
        </row>
        <row r="2175">
          <cell r="G2175">
            <v>938906390</v>
          </cell>
          <cell r="J2175">
            <v>55454.09</v>
          </cell>
          <cell r="K2175">
            <v>3327</v>
          </cell>
          <cell r="L2175">
            <v>5212.91</v>
          </cell>
          <cell r="M2175">
            <v>0</v>
          </cell>
          <cell r="N2175">
            <v>0</v>
          </cell>
          <cell r="O2175">
            <v>57340</v>
          </cell>
          <cell r="P2175">
            <v>57340</v>
          </cell>
        </row>
        <row r="2176">
          <cell r="G2176">
            <v>938907024</v>
          </cell>
          <cell r="J2176">
            <v>298730.7</v>
          </cell>
          <cell r="K2176">
            <v>17924</v>
          </cell>
          <cell r="L2176">
            <v>28080.3</v>
          </cell>
          <cell r="M2176">
            <v>0</v>
          </cell>
          <cell r="N2176">
            <v>0</v>
          </cell>
          <cell r="O2176">
            <v>308887</v>
          </cell>
          <cell r="P2176">
            <v>308887</v>
          </cell>
        </row>
        <row r="2177">
          <cell r="G2177">
            <v>938907025</v>
          </cell>
          <cell r="J2177">
            <v>22272.45</v>
          </cell>
          <cell r="K2177">
            <v>0</v>
          </cell>
          <cell r="L2177">
            <v>2227.5500000000002</v>
          </cell>
          <cell r="M2177">
            <v>0</v>
          </cell>
          <cell r="N2177">
            <v>0</v>
          </cell>
          <cell r="O2177">
            <v>24500</v>
          </cell>
          <cell r="P2177">
            <v>24500</v>
          </cell>
        </row>
        <row r="2178">
          <cell r="G2178">
            <v>938907027</v>
          </cell>
          <cell r="J2178">
            <v>586341</v>
          </cell>
          <cell r="K2178">
            <v>39399</v>
          </cell>
          <cell r="L2178">
            <v>54694</v>
          </cell>
          <cell r="M2178">
            <v>0</v>
          </cell>
          <cell r="N2178">
            <v>0</v>
          </cell>
          <cell r="O2178">
            <v>601636</v>
          </cell>
          <cell r="P2178">
            <v>601636</v>
          </cell>
        </row>
        <row r="2179">
          <cell r="G2179">
            <v>938907028</v>
          </cell>
          <cell r="J2179">
            <v>80139</v>
          </cell>
          <cell r="K2179">
            <v>7042</v>
          </cell>
          <cell r="L2179">
            <v>7310</v>
          </cell>
          <cell r="M2179">
            <v>0</v>
          </cell>
          <cell r="N2179">
            <v>0</v>
          </cell>
          <cell r="O2179">
            <v>80407</v>
          </cell>
          <cell r="P2179">
            <v>80407</v>
          </cell>
        </row>
        <row r="2180">
          <cell r="G2180">
            <v>938935727</v>
          </cell>
          <cell r="J2180">
            <v>228123</v>
          </cell>
          <cell r="K2180">
            <v>15673</v>
          </cell>
          <cell r="L2180">
            <v>21245</v>
          </cell>
          <cell r="M2180">
            <v>0</v>
          </cell>
          <cell r="N2180">
            <v>0</v>
          </cell>
          <cell r="O2180">
            <v>233695</v>
          </cell>
          <cell r="P2180">
            <v>233695</v>
          </cell>
        </row>
        <row r="2181">
          <cell r="G2181">
            <v>938954608</v>
          </cell>
          <cell r="J2181">
            <v>496420.36</v>
          </cell>
          <cell r="K2181">
            <v>32267</v>
          </cell>
          <cell r="L2181">
            <v>46415.64</v>
          </cell>
          <cell r="M2181">
            <v>0</v>
          </cell>
          <cell r="N2181">
            <v>0</v>
          </cell>
          <cell r="O2181">
            <v>510569</v>
          </cell>
          <cell r="P2181">
            <v>510569</v>
          </cell>
        </row>
        <row r="2182">
          <cell r="G2182">
            <v>938958906</v>
          </cell>
          <cell r="J2182">
            <v>467815</v>
          </cell>
          <cell r="K2182">
            <v>41221</v>
          </cell>
          <cell r="L2182">
            <v>42659</v>
          </cell>
          <cell r="M2182">
            <v>0</v>
          </cell>
          <cell r="N2182">
            <v>0</v>
          </cell>
          <cell r="O2182">
            <v>469253</v>
          </cell>
          <cell r="P2182">
            <v>469253</v>
          </cell>
        </row>
        <row r="2183">
          <cell r="G2183">
            <v>938964557</v>
          </cell>
          <cell r="J2183">
            <v>831713.36</v>
          </cell>
          <cell r="K2183">
            <v>63552</v>
          </cell>
          <cell r="L2183">
            <v>76816.639999999999</v>
          </cell>
          <cell r="M2183">
            <v>0</v>
          </cell>
          <cell r="N2183">
            <v>0</v>
          </cell>
          <cell r="O2183">
            <v>844978</v>
          </cell>
          <cell r="P2183">
            <v>844978</v>
          </cell>
        </row>
        <row r="2184">
          <cell r="G2184">
            <v>938970430</v>
          </cell>
          <cell r="J2184">
            <v>327361.55</v>
          </cell>
          <cell r="K2184">
            <v>21379</v>
          </cell>
          <cell r="L2184">
            <v>30598.45</v>
          </cell>
          <cell r="M2184">
            <v>0</v>
          </cell>
          <cell r="N2184">
            <v>0</v>
          </cell>
          <cell r="O2184">
            <v>336581</v>
          </cell>
          <cell r="P2184">
            <v>336581</v>
          </cell>
        </row>
        <row r="2185">
          <cell r="G2185">
            <v>938971829</v>
          </cell>
          <cell r="J2185">
            <v>1072827.8</v>
          </cell>
          <cell r="K2185">
            <v>72311</v>
          </cell>
          <cell r="L2185">
            <v>100051.2</v>
          </cell>
          <cell r="M2185">
            <v>0</v>
          </cell>
          <cell r="N2185">
            <v>0</v>
          </cell>
          <cell r="O2185">
            <v>1100568</v>
          </cell>
          <cell r="P2185">
            <v>1100568</v>
          </cell>
        </row>
        <row r="2186">
          <cell r="G2186">
            <v>933805311</v>
          </cell>
          <cell r="J2186">
            <v>434336.91000000003</v>
          </cell>
          <cell r="K2186">
            <v>37227</v>
          </cell>
          <cell r="L2186">
            <v>39711.089999999997</v>
          </cell>
          <cell r="M2186">
            <v>0</v>
          </cell>
          <cell r="N2186">
            <v>0</v>
          </cell>
          <cell r="O2186">
            <v>436821</v>
          </cell>
          <cell r="P2186">
            <v>436821</v>
          </cell>
        </row>
        <row r="2187">
          <cell r="G2187">
            <v>933805314</v>
          </cell>
          <cell r="J2187">
            <v>404644.18</v>
          </cell>
          <cell r="K2187">
            <v>31227</v>
          </cell>
          <cell r="L2187">
            <v>37341.82</v>
          </cell>
          <cell r="M2187">
            <v>0</v>
          </cell>
          <cell r="N2187">
            <v>0</v>
          </cell>
          <cell r="O2187">
            <v>410759</v>
          </cell>
          <cell r="P2187">
            <v>410759</v>
          </cell>
        </row>
        <row r="2188">
          <cell r="G2188">
            <v>933805321</v>
          </cell>
          <cell r="J2188">
            <v>302768.27</v>
          </cell>
          <cell r="K2188">
            <v>24122</v>
          </cell>
          <cell r="L2188">
            <v>27864.73</v>
          </cell>
          <cell r="M2188">
            <v>0</v>
          </cell>
          <cell r="N2188">
            <v>0</v>
          </cell>
          <cell r="O2188">
            <v>306511</v>
          </cell>
          <cell r="P2188">
            <v>306511</v>
          </cell>
        </row>
        <row r="2189">
          <cell r="G2189">
            <v>933805806</v>
          </cell>
          <cell r="J2189">
            <v>48168</v>
          </cell>
          <cell r="K2189">
            <v>5020</v>
          </cell>
          <cell r="L2189">
            <v>4315</v>
          </cell>
          <cell r="M2189">
            <v>0</v>
          </cell>
          <cell r="N2189">
            <v>0</v>
          </cell>
          <cell r="O2189">
            <v>47463</v>
          </cell>
          <cell r="P2189">
            <v>47463</v>
          </cell>
        </row>
        <row r="2190">
          <cell r="G2190">
            <v>933805836</v>
          </cell>
          <cell r="J2190">
            <v>275479.58999999997</v>
          </cell>
          <cell r="K2190">
            <v>20747</v>
          </cell>
          <cell r="L2190">
            <v>25473.41</v>
          </cell>
          <cell r="M2190">
            <v>0</v>
          </cell>
          <cell r="N2190">
            <v>0</v>
          </cell>
          <cell r="O2190">
            <v>280206</v>
          </cell>
          <cell r="P2190">
            <v>280206</v>
          </cell>
        </row>
        <row r="2191">
          <cell r="G2191">
            <v>933805865</v>
          </cell>
          <cell r="J2191">
            <v>68568.09</v>
          </cell>
          <cell r="K2191">
            <v>4610</v>
          </cell>
          <cell r="L2191">
            <v>6395.91</v>
          </cell>
          <cell r="M2191">
            <v>0</v>
          </cell>
          <cell r="N2191">
            <v>0</v>
          </cell>
          <cell r="O2191">
            <v>70354</v>
          </cell>
          <cell r="P2191">
            <v>70354</v>
          </cell>
        </row>
        <row r="2192">
          <cell r="G2192">
            <v>933805888</v>
          </cell>
          <cell r="J2192">
            <v>71216.820000000007</v>
          </cell>
          <cell r="K2192">
            <v>5017</v>
          </cell>
          <cell r="L2192">
            <v>6620.18</v>
          </cell>
          <cell r="M2192">
            <v>0</v>
          </cell>
          <cell r="N2192">
            <v>0</v>
          </cell>
          <cell r="O2192">
            <v>72820</v>
          </cell>
          <cell r="P2192">
            <v>72820</v>
          </cell>
        </row>
        <row r="2193">
          <cell r="G2193">
            <v>933805969</v>
          </cell>
          <cell r="J2193">
            <v>513002.99</v>
          </cell>
          <cell r="K2193">
            <v>30780</v>
          </cell>
          <cell r="L2193">
            <v>48222.01</v>
          </cell>
          <cell r="M2193">
            <v>0</v>
          </cell>
          <cell r="N2193">
            <v>0</v>
          </cell>
          <cell r="O2193">
            <v>530445</v>
          </cell>
          <cell r="P2193">
            <v>530445</v>
          </cell>
        </row>
        <row r="2194">
          <cell r="G2194">
            <v>933805984</v>
          </cell>
          <cell r="J2194">
            <v>277164.81</v>
          </cell>
          <cell r="K2194">
            <v>22338</v>
          </cell>
          <cell r="L2194">
            <v>25482.19</v>
          </cell>
          <cell r="M2194">
            <v>0</v>
          </cell>
          <cell r="N2194">
            <v>0</v>
          </cell>
          <cell r="O2194">
            <v>280309</v>
          </cell>
          <cell r="P2194">
            <v>280309</v>
          </cell>
        </row>
        <row r="2195">
          <cell r="G2195">
            <v>933805993</v>
          </cell>
          <cell r="J2195">
            <v>212304.09</v>
          </cell>
          <cell r="K2195">
            <v>13979</v>
          </cell>
          <cell r="L2195">
            <v>19832.91</v>
          </cell>
          <cell r="M2195">
            <v>0</v>
          </cell>
          <cell r="N2195">
            <v>0</v>
          </cell>
          <cell r="O2195">
            <v>218158</v>
          </cell>
          <cell r="P2195">
            <v>218158</v>
          </cell>
        </row>
        <row r="2196">
          <cell r="G2196">
            <v>933805997</v>
          </cell>
          <cell r="J2196">
            <v>265123.45</v>
          </cell>
          <cell r="K2196">
            <v>19382</v>
          </cell>
          <cell r="L2196">
            <v>24574.55</v>
          </cell>
          <cell r="M2196">
            <v>0</v>
          </cell>
          <cell r="N2196">
            <v>0</v>
          </cell>
          <cell r="O2196">
            <v>270316</v>
          </cell>
          <cell r="P2196">
            <v>270316</v>
          </cell>
        </row>
        <row r="2197">
          <cell r="G2197">
            <v>933805998</v>
          </cell>
          <cell r="J2197">
            <v>336449</v>
          </cell>
          <cell r="K2197">
            <v>32099</v>
          </cell>
          <cell r="L2197">
            <v>30435</v>
          </cell>
          <cell r="M2197">
            <v>0</v>
          </cell>
          <cell r="N2197">
            <v>0</v>
          </cell>
          <cell r="O2197">
            <v>334785</v>
          </cell>
          <cell r="P2197">
            <v>334785</v>
          </cell>
        </row>
        <row r="2198">
          <cell r="G2198">
            <v>933806036</v>
          </cell>
          <cell r="J2198">
            <v>665843.25</v>
          </cell>
          <cell r="K2198">
            <v>300064.63</v>
          </cell>
          <cell r="L2198">
            <v>36577.379999999997</v>
          </cell>
          <cell r="M2198">
            <v>0</v>
          </cell>
          <cell r="N2198">
            <v>0</v>
          </cell>
          <cell r="O2198">
            <v>402356</v>
          </cell>
          <cell r="P2198">
            <v>402356</v>
          </cell>
        </row>
        <row r="2199">
          <cell r="G2199">
            <v>933806048</v>
          </cell>
          <cell r="J2199">
            <v>499496.18</v>
          </cell>
          <cell r="K2199">
            <v>41633</v>
          </cell>
          <cell r="L2199">
            <v>45786.82</v>
          </cell>
          <cell r="M2199">
            <v>0</v>
          </cell>
          <cell r="N2199">
            <v>0</v>
          </cell>
          <cell r="O2199">
            <v>503650</v>
          </cell>
          <cell r="P2199">
            <v>503650</v>
          </cell>
        </row>
        <row r="2200">
          <cell r="G2200">
            <v>933806065</v>
          </cell>
          <cell r="J2200">
            <v>212899.53999999998</v>
          </cell>
          <cell r="K2200">
            <v>21460</v>
          </cell>
          <cell r="L2200">
            <v>19143.46</v>
          </cell>
          <cell r="M2200">
            <v>0</v>
          </cell>
          <cell r="N2200">
            <v>0</v>
          </cell>
          <cell r="O2200">
            <v>210583</v>
          </cell>
          <cell r="P2200">
            <v>210583</v>
          </cell>
        </row>
        <row r="2201">
          <cell r="G2201">
            <v>933806072</v>
          </cell>
          <cell r="J2201">
            <v>304671.71999999997</v>
          </cell>
          <cell r="K2201">
            <v>28455</v>
          </cell>
          <cell r="L2201">
            <v>27621.279999999999</v>
          </cell>
          <cell r="M2201">
            <v>0</v>
          </cell>
          <cell r="N2201">
            <v>0</v>
          </cell>
          <cell r="O2201">
            <v>303838</v>
          </cell>
          <cell r="P2201">
            <v>303838</v>
          </cell>
        </row>
        <row r="2202">
          <cell r="G2202">
            <v>933806230</v>
          </cell>
          <cell r="J2202">
            <v>1180686.8600000001</v>
          </cell>
          <cell r="K2202">
            <v>95657</v>
          </cell>
          <cell r="L2202">
            <v>108503.14</v>
          </cell>
          <cell r="M2202">
            <v>0</v>
          </cell>
          <cell r="N2202">
            <v>0</v>
          </cell>
          <cell r="O2202">
            <v>1193533</v>
          </cell>
          <cell r="P2202">
            <v>1193533</v>
          </cell>
        </row>
        <row r="2203">
          <cell r="G2203">
            <v>933806303</v>
          </cell>
          <cell r="J2203">
            <v>521035.72</v>
          </cell>
          <cell r="K2203">
            <v>41685</v>
          </cell>
          <cell r="L2203">
            <v>47935.28</v>
          </cell>
          <cell r="M2203">
            <v>0</v>
          </cell>
          <cell r="N2203">
            <v>0</v>
          </cell>
          <cell r="O2203">
            <v>527286</v>
          </cell>
          <cell r="P2203">
            <v>527286</v>
          </cell>
        </row>
        <row r="2204">
          <cell r="G2204">
            <v>933806316</v>
          </cell>
          <cell r="J2204">
            <v>551343.94999999995</v>
          </cell>
          <cell r="K2204">
            <v>42014</v>
          </cell>
          <cell r="L2204">
            <v>50933.05</v>
          </cell>
          <cell r="M2204">
            <v>0</v>
          </cell>
          <cell r="N2204">
            <v>0</v>
          </cell>
          <cell r="O2204">
            <v>560263</v>
          </cell>
          <cell r="P2204">
            <v>560263</v>
          </cell>
        </row>
        <row r="2205">
          <cell r="G2205">
            <v>933806432</v>
          </cell>
          <cell r="J2205">
            <v>605463.66</v>
          </cell>
          <cell r="K2205">
            <v>39058</v>
          </cell>
          <cell r="L2205">
            <v>56640.34</v>
          </cell>
          <cell r="M2205">
            <v>0</v>
          </cell>
          <cell r="N2205">
            <v>0</v>
          </cell>
          <cell r="O2205">
            <v>623046</v>
          </cell>
          <cell r="P2205">
            <v>623046</v>
          </cell>
        </row>
        <row r="2206">
          <cell r="G2206">
            <v>933806687</v>
          </cell>
          <cell r="J2206">
            <v>424710.27</v>
          </cell>
          <cell r="K2206">
            <v>31687</v>
          </cell>
          <cell r="L2206">
            <v>39302.730000000003</v>
          </cell>
          <cell r="M2206">
            <v>0</v>
          </cell>
          <cell r="N2206">
            <v>0</v>
          </cell>
          <cell r="O2206">
            <v>432326</v>
          </cell>
          <cell r="P2206">
            <v>432326</v>
          </cell>
        </row>
        <row r="2207">
          <cell r="G2207">
            <v>938508152</v>
          </cell>
          <cell r="J2207">
            <v>195766</v>
          </cell>
          <cell r="K2207">
            <v>13235</v>
          </cell>
          <cell r="L2207">
            <v>18253</v>
          </cell>
          <cell r="M2207">
            <v>0</v>
          </cell>
          <cell r="N2207">
            <v>0</v>
          </cell>
          <cell r="O2207">
            <v>200784</v>
          </cell>
          <cell r="P2207">
            <v>200784</v>
          </cell>
        </row>
        <row r="2208">
          <cell r="G2208">
            <v>938508155</v>
          </cell>
          <cell r="J2208">
            <v>388722</v>
          </cell>
          <cell r="K2208">
            <v>27294</v>
          </cell>
          <cell r="L2208">
            <v>36143</v>
          </cell>
          <cell r="M2208">
            <v>0</v>
          </cell>
          <cell r="N2208">
            <v>0</v>
          </cell>
          <cell r="O2208">
            <v>397571</v>
          </cell>
          <cell r="P2208">
            <v>397571</v>
          </cell>
        </row>
        <row r="2209">
          <cell r="G2209">
            <v>938630866</v>
          </cell>
          <cell r="J2209">
            <v>108181.36</v>
          </cell>
          <cell r="K2209">
            <v>6491</v>
          </cell>
          <cell r="L2209">
            <v>10168.64</v>
          </cell>
          <cell r="M2209">
            <v>0</v>
          </cell>
          <cell r="N2209">
            <v>0</v>
          </cell>
          <cell r="O2209">
            <v>111859</v>
          </cell>
          <cell r="P2209">
            <v>111859</v>
          </cell>
        </row>
        <row r="2210">
          <cell r="G2210">
            <v>938805184</v>
          </cell>
          <cell r="J2210">
            <v>219586.9</v>
          </cell>
          <cell r="K2210">
            <v>16898</v>
          </cell>
          <cell r="L2210">
            <v>20269.099999999999</v>
          </cell>
          <cell r="M2210">
            <v>0</v>
          </cell>
          <cell r="N2210">
            <v>0</v>
          </cell>
          <cell r="O2210">
            <v>222958</v>
          </cell>
          <cell r="P2210">
            <v>222958</v>
          </cell>
        </row>
        <row r="2211">
          <cell r="G2211">
            <v>938805185</v>
          </cell>
          <cell r="J2211">
            <v>383541.82</v>
          </cell>
          <cell r="K2211">
            <v>29713</v>
          </cell>
          <cell r="L2211">
            <v>35383.18</v>
          </cell>
          <cell r="M2211">
            <v>0</v>
          </cell>
          <cell r="N2211">
            <v>0</v>
          </cell>
          <cell r="O2211">
            <v>389212</v>
          </cell>
          <cell r="P2211">
            <v>389212</v>
          </cell>
        </row>
        <row r="2212">
          <cell r="G2212">
            <v>938805234</v>
          </cell>
          <cell r="J2212">
            <v>277609.71999999997</v>
          </cell>
          <cell r="K2212">
            <v>17649</v>
          </cell>
          <cell r="L2212">
            <v>25996.28</v>
          </cell>
          <cell r="M2212">
            <v>0</v>
          </cell>
          <cell r="N2212">
            <v>0</v>
          </cell>
          <cell r="O2212">
            <v>285957</v>
          </cell>
          <cell r="P2212">
            <v>285957</v>
          </cell>
        </row>
        <row r="2213">
          <cell r="G2213">
            <v>938805244</v>
          </cell>
          <cell r="J2213">
            <v>99735.91</v>
          </cell>
          <cell r="K2213">
            <v>6729</v>
          </cell>
          <cell r="L2213">
            <v>9301.09</v>
          </cell>
          <cell r="M2213">
            <v>0</v>
          </cell>
          <cell r="N2213">
            <v>0</v>
          </cell>
          <cell r="O2213">
            <v>102308</v>
          </cell>
          <cell r="P2213">
            <v>102308</v>
          </cell>
        </row>
        <row r="2214">
          <cell r="G2214">
            <v>938805275</v>
          </cell>
          <cell r="J2214">
            <v>665698.52</v>
          </cell>
          <cell r="K2214">
            <v>52246</v>
          </cell>
          <cell r="L2214">
            <v>61345.48</v>
          </cell>
          <cell r="M2214">
            <v>0</v>
          </cell>
          <cell r="N2214">
            <v>0</v>
          </cell>
          <cell r="O2214">
            <v>674798</v>
          </cell>
          <cell r="P2214">
            <v>674798</v>
          </cell>
        </row>
        <row r="2215">
          <cell r="G2215">
            <v>938805341</v>
          </cell>
          <cell r="J2215">
            <v>226534.03</v>
          </cell>
          <cell r="K2215">
            <v>24759</v>
          </cell>
          <cell r="L2215">
            <v>20177.97</v>
          </cell>
          <cell r="M2215">
            <v>0</v>
          </cell>
          <cell r="N2215">
            <v>0</v>
          </cell>
          <cell r="O2215">
            <v>221953</v>
          </cell>
          <cell r="P2215">
            <v>221953</v>
          </cell>
        </row>
        <row r="2216">
          <cell r="G2216">
            <v>938806782</v>
          </cell>
          <cell r="J2216">
            <v>709088.75</v>
          </cell>
          <cell r="K2216">
            <v>47509</v>
          </cell>
          <cell r="L2216">
            <v>66158.25</v>
          </cell>
          <cell r="M2216">
            <v>0</v>
          </cell>
          <cell r="N2216">
            <v>0</v>
          </cell>
          <cell r="O2216">
            <v>727738</v>
          </cell>
          <cell r="P2216">
            <v>727738</v>
          </cell>
        </row>
        <row r="2217">
          <cell r="G2217">
            <v>938807054</v>
          </cell>
          <cell r="J2217">
            <v>313538.27</v>
          </cell>
          <cell r="K2217">
            <v>18812</v>
          </cell>
          <cell r="L2217">
            <v>29472.73</v>
          </cell>
          <cell r="M2217">
            <v>0</v>
          </cell>
          <cell r="N2217">
            <v>0</v>
          </cell>
          <cell r="O2217">
            <v>324199</v>
          </cell>
          <cell r="P2217">
            <v>324199</v>
          </cell>
        </row>
        <row r="2218">
          <cell r="G2218">
            <v>938807150</v>
          </cell>
          <cell r="J2218">
            <v>379080.08999999997</v>
          </cell>
          <cell r="K2218">
            <v>47561</v>
          </cell>
          <cell r="L2218">
            <v>33151.910000000003</v>
          </cell>
          <cell r="M2218">
            <v>0</v>
          </cell>
          <cell r="N2218">
            <v>0</v>
          </cell>
          <cell r="O2218">
            <v>364671</v>
          </cell>
          <cell r="P2218">
            <v>364671</v>
          </cell>
        </row>
        <row r="2219">
          <cell r="G2219">
            <v>938807160</v>
          </cell>
          <cell r="J2219">
            <v>279559.78999999998</v>
          </cell>
          <cell r="K2219">
            <v>19503</v>
          </cell>
          <cell r="L2219">
            <v>26005.21</v>
          </cell>
          <cell r="M2219">
            <v>0</v>
          </cell>
          <cell r="N2219">
            <v>0</v>
          </cell>
          <cell r="O2219">
            <v>286062</v>
          </cell>
          <cell r="P2219">
            <v>286062</v>
          </cell>
        </row>
        <row r="2220">
          <cell r="G2220">
            <v>938807231</v>
          </cell>
          <cell r="J2220">
            <v>247694.9</v>
          </cell>
          <cell r="K2220">
            <v>39678</v>
          </cell>
          <cell r="L2220">
            <v>20802.099999999999</v>
          </cell>
          <cell r="M2220">
            <v>0</v>
          </cell>
          <cell r="N2220">
            <v>0</v>
          </cell>
          <cell r="O2220">
            <v>228819</v>
          </cell>
          <cell r="P2220">
            <v>228819</v>
          </cell>
        </row>
        <row r="2221">
          <cell r="G2221">
            <v>938807249</v>
          </cell>
          <cell r="J2221">
            <v>370441</v>
          </cell>
          <cell r="K2221">
            <v>27934</v>
          </cell>
          <cell r="L2221">
            <v>34251</v>
          </cell>
          <cell r="M2221">
            <v>0</v>
          </cell>
          <cell r="N2221">
            <v>0</v>
          </cell>
          <cell r="O2221">
            <v>376758</v>
          </cell>
          <cell r="P2221">
            <v>376758</v>
          </cell>
        </row>
        <row r="2222">
          <cell r="G2222">
            <v>938807282</v>
          </cell>
          <cell r="J2222">
            <v>405381.09</v>
          </cell>
          <cell r="K2222">
            <v>31768</v>
          </cell>
          <cell r="L2222">
            <v>37360.910000000003</v>
          </cell>
          <cell r="M2222">
            <v>0</v>
          </cell>
          <cell r="N2222">
            <v>0</v>
          </cell>
          <cell r="O2222">
            <v>410974</v>
          </cell>
          <cell r="P2222">
            <v>410974</v>
          </cell>
        </row>
        <row r="2223">
          <cell r="G2223">
            <v>938807801</v>
          </cell>
          <cell r="J2223">
            <v>72994.36</v>
          </cell>
          <cell r="K2223">
            <v>4876</v>
          </cell>
          <cell r="L2223">
            <v>6811.64</v>
          </cell>
          <cell r="M2223">
            <v>0</v>
          </cell>
          <cell r="N2223">
            <v>0</v>
          </cell>
          <cell r="O2223">
            <v>74930</v>
          </cell>
          <cell r="P2223">
            <v>74930</v>
          </cell>
        </row>
        <row r="2224">
          <cell r="G2224">
            <v>938807982</v>
          </cell>
          <cell r="J2224">
            <v>194461.82</v>
          </cell>
          <cell r="K2224">
            <v>20105</v>
          </cell>
          <cell r="L2224">
            <v>17436.18</v>
          </cell>
          <cell r="M2224">
            <v>0</v>
          </cell>
          <cell r="N2224">
            <v>0</v>
          </cell>
          <cell r="O2224">
            <v>191793</v>
          </cell>
          <cell r="P2224">
            <v>191793</v>
          </cell>
        </row>
        <row r="2225">
          <cell r="G2225">
            <v>938808143</v>
          </cell>
          <cell r="J2225">
            <v>625003.07999999996</v>
          </cell>
          <cell r="K2225">
            <v>62316</v>
          </cell>
          <cell r="L2225">
            <v>56268.92</v>
          </cell>
          <cell r="M2225">
            <v>0</v>
          </cell>
          <cell r="N2225">
            <v>0</v>
          </cell>
          <cell r="O2225">
            <v>618956</v>
          </cell>
          <cell r="P2225">
            <v>618956</v>
          </cell>
        </row>
        <row r="2226">
          <cell r="G2226">
            <v>938808145</v>
          </cell>
          <cell r="J2226">
            <v>68424.179999999993</v>
          </cell>
          <cell r="K2226">
            <v>4105</v>
          </cell>
          <cell r="L2226">
            <v>6431.82</v>
          </cell>
          <cell r="M2226">
            <v>0</v>
          </cell>
          <cell r="N2226">
            <v>0</v>
          </cell>
          <cell r="O2226">
            <v>70751</v>
          </cell>
          <cell r="P2226">
            <v>70751</v>
          </cell>
        </row>
        <row r="2227">
          <cell r="G2227">
            <v>938808148</v>
          </cell>
          <cell r="J2227">
            <v>128900.91</v>
          </cell>
          <cell r="K2227">
            <v>7734</v>
          </cell>
          <cell r="L2227">
            <v>12117.09</v>
          </cell>
          <cell r="M2227">
            <v>0</v>
          </cell>
          <cell r="N2227">
            <v>0</v>
          </cell>
          <cell r="O2227">
            <v>133284</v>
          </cell>
          <cell r="P2227">
            <v>133284</v>
          </cell>
        </row>
        <row r="2228">
          <cell r="G2228">
            <v>938808220</v>
          </cell>
          <cell r="J2228">
            <v>484952</v>
          </cell>
          <cell r="K2228">
            <v>53913</v>
          </cell>
          <cell r="L2228">
            <v>43104</v>
          </cell>
          <cell r="M2228">
            <v>0</v>
          </cell>
          <cell r="N2228">
            <v>0</v>
          </cell>
          <cell r="O2228">
            <v>474143</v>
          </cell>
          <cell r="P2228">
            <v>474143</v>
          </cell>
        </row>
        <row r="2229">
          <cell r="G2229">
            <v>938808237</v>
          </cell>
          <cell r="J2229">
            <v>407830.99</v>
          </cell>
          <cell r="K2229">
            <v>35637</v>
          </cell>
          <cell r="L2229">
            <v>37219.01</v>
          </cell>
          <cell r="M2229">
            <v>0</v>
          </cell>
          <cell r="N2229">
            <v>0</v>
          </cell>
          <cell r="O2229">
            <v>409413</v>
          </cell>
          <cell r="P2229">
            <v>409413</v>
          </cell>
        </row>
        <row r="2230">
          <cell r="G2230">
            <v>938808571</v>
          </cell>
          <cell r="J2230">
            <v>138863</v>
          </cell>
          <cell r="K2230">
            <v>9076</v>
          </cell>
          <cell r="L2230">
            <v>12979</v>
          </cell>
          <cell r="M2230">
            <v>0</v>
          </cell>
          <cell r="N2230">
            <v>0</v>
          </cell>
          <cell r="O2230">
            <v>142766</v>
          </cell>
          <cell r="P2230">
            <v>142766</v>
          </cell>
        </row>
        <row r="2231">
          <cell r="G2231">
            <v>938808706</v>
          </cell>
          <cell r="J2231">
            <v>46251</v>
          </cell>
          <cell r="K2231">
            <v>2775</v>
          </cell>
          <cell r="L2231">
            <v>4348</v>
          </cell>
          <cell r="M2231">
            <v>0</v>
          </cell>
          <cell r="N2231">
            <v>0</v>
          </cell>
          <cell r="O2231">
            <v>47824</v>
          </cell>
          <cell r="P2231">
            <v>47824</v>
          </cell>
        </row>
        <row r="2232">
          <cell r="G2232">
            <v>938808725</v>
          </cell>
          <cell r="J2232">
            <v>504543.24</v>
          </cell>
          <cell r="K2232">
            <v>41936</v>
          </cell>
          <cell r="L2232">
            <v>46260.76</v>
          </cell>
          <cell r="M2232">
            <v>0</v>
          </cell>
          <cell r="N2232">
            <v>0</v>
          </cell>
          <cell r="O2232">
            <v>508868</v>
          </cell>
          <cell r="P2232">
            <v>508868</v>
          </cell>
        </row>
        <row r="2233">
          <cell r="G2233">
            <v>938900029</v>
          </cell>
          <cell r="J2233">
            <v>270908.63</v>
          </cell>
          <cell r="K2233">
            <v>16255</v>
          </cell>
          <cell r="L2233">
            <v>25465.37</v>
          </cell>
          <cell r="M2233">
            <v>0</v>
          </cell>
          <cell r="N2233">
            <v>0</v>
          </cell>
          <cell r="O2233">
            <v>280119</v>
          </cell>
          <cell r="P2233">
            <v>280119</v>
          </cell>
        </row>
        <row r="2234">
          <cell r="G2234">
            <v>938901024</v>
          </cell>
          <cell r="J2234">
            <v>236471</v>
          </cell>
          <cell r="K2234">
            <v>18655</v>
          </cell>
          <cell r="L2234">
            <v>21782</v>
          </cell>
          <cell r="M2234">
            <v>0</v>
          </cell>
          <cell r="N2234">
            <v>0</v>
          </cell>
          <cell r="O2234">
            <v>239598</v>
          </cell>
          <cell r="P2234">
            <v>239598</v>
          </cell>
        </row>
        <row r="2235">
          <cell r="G2235">
            <v>938901415</v>
          </cell>
          <cell r="J2235">
            <v>44545</v>
          </cell>
          <cell r="K2235">
            <v>0</v>
          </cell>
          <cell r="L2235">
            <v>4455</v>
          </cell>
          <cell r="M2235">
            <v>0</v>
          </cell>
          <cell r="N2235">
            <v>0</v>
          </cell>
          <cell r="O2235">
            <v>49000</v>
          </cell>
          <cell r="P2235">
            <v>49000</v>
          </cell>
        </row>
        <row r="2236">
          <cell r="G2236">
            <v>938901724</v>
          </cell>
          <cell r="J2236">
            <v>111755</v>
          </cell>
          <cell r="K2236">
            <v>8691</v>
          </cell>
          <cell r="L2236">
            <v>10306</v>
          </cell>
          <cell r="M2236">
            <v>0</v>
          </cell>
          <cell r="N2236">
            <v>0</v>
          </cell>
          <cell r="O2236">
            <v>113370</v>
          </cell>
          <cell r="P2236">
            <v>113370</v>
          </cell>
        </row>
        <row r="2237">
          <cell r="G2237">
            <v>938901726</v>
          </cell>
          <cell r="J2237">
            <v>216313</v>
          </cell>
          <cell r="K2237">
            <v>27620</v>
          </cell>
          <cell r="L2237">
            <v>18869</v>
          </cell>
          <cell r="M2237">
            <v>0</v>
          </cell>
          <cell r="N2237">
            <v>0</v>
          </cell>
          <cell r="O2237">
            <v>207562</v>
          </cell>
          <cell r="P2237">
            <v>207562</v>
          </cell>
        </row>
        <row r="2238">
          <cell r="G2238">
            <v>938901729</v>
          </cell>
          <cell r="J2238">
            <v>204175.8</v>
          </cell>
          <cell r="K2238">
            <v>13491</v>
          </cell>
          <cell r="L2238">
            <v>19068.2</v>
          </cell>
          <cell r="M2238">
            <v>0</v>
          </cell>
          <cell r="N2238">
            <v>0</v>
          </cell>
          <cell r="O2238">
            <v>209753</v>
          </cell>
          <cell r="P2238">
            <v>209753</v>
          </cell>
        </row>
        <row r="2239">
          <cell r="G2239">
            <v>938901761</v>
          </cell>
          <cell r="J2239">
            <v>143225.18</v>
          </cell>
          <cell r="K2239">
            <v>8594</v>
          </cell>
          <cell r="L2239">
            <v>13462.82</v>
          </cell>
          <cell r="M2239">
            <v>0</v>
          </cell>
          <cell r="N2239">
            <v>0</v>
          </cell>
          <cell r="O2239">
            <v>148094</v>
          </cell>
          <cell r="P2239">
            <v>148094</v>
          </cell>
        </row>
        <row r="2240">
          <cell r="G2240">
            <v>938901762</v>
          </cell>
          <cell r="J2240">
            <v>67135</v>
          </cell>
          <cell r="K2240">
            <v>4773</v>
          </cell>
          <cell r="L2240">
            <v>6236</v>
          </cell>
          <cell r="M2240">
            <v>0</v>
          </cell>
          <cell r="N2240">
            <v>0</v>
          </cell>
          <cell r="O2240">
            <v>68598</v>
          </cell>
          <cell r="P2240">
            <v>68598</v>
          </cell>
        </row>
        <row r="2241">
          <cell r="G2241">
            <v>938901873</v>
          </cell>
          <cell r="J2241">
            <v>434293.94999999995</v>
          </cell>
          <cell r="K2241">
            <v>31765</v>
          </cell>
          <cell r="L2241">
            <v>40253.050000000003</v>
          </cell>
          <cell r="M2241">
            <v>0</v>
          </cell>
          <cell r="N2241">
            <v>0</v>
          </cell>
          <cell r="O2241">
            <v>442782</v>
          </cell>
          <cell r="P2241">
            <v>442782</v>
          </cell>
        </row>
        <row r="2242">
          <cell r="G2242">
            <v>938901874</v>
          </cell>
          <cell r="J2242">
            <v>237583</v>
          </cell>
          <cell r="K2242">
            <v>16488</v>
          </cell>
          <cell r="L2242">
            <v>22110</v>
          </cell>
          <cell r="M2242">
            <v>0</v>
          </cell>
          <cell r="N2242">
            <v>0</v>
          </cell>
          <cell r="O2242">
            <v>243205</v>
          </cell>
          <cell r="P2242">
            <v>243205</v>
          </cell>
        </row>
        <row r="2243">
          <cell r="G2243">
            <v>938902122</v>
          </cell>
          <cell r="J2243">
            <v>298825.18</v>
          </cell>
          <cell r="K2243">
            <v>29593</v>
          </cell>
          <cell r="L2243">
            <v>26922.82</v>
          </cell>
          <cell r="M2243">
            <v>0</v>
          </cell>
          <cell r="N2243">
            <v>0</v>
          </cell>
          <cell r="O2243">
            <v>296155</v>
          </cell>
          <cell r="P2243">
            <v>296155</v>
          </cell>
        </row>
        <row r="2244">
          <cell r="G2244">
            <v>938902460</v>
          </cell>
          <cell r="J2244">
            <v>1108799.8999999999</v>
          </cell>
          <cell r="K2244">
            <v>69010</v>
          </cell>
          <cell r="L2244">
            <v>103979.1</v>
          </cell>
          <cell r="M2244">
            <v>-3000</v>
          </cell>
          <cell r="N2244">
            <v>0</v>
          </cell>
          <cell r="O2244">
            <v>1140769</v>
          </cell>
          <cell r="P2244">
            <v>1140769</v>
          </cell>
        </row>
        <row r="2245">
          <cell r="G2245">
            <v>938902465</v>
          </cell>
          <cell r="J2245">
            <v>164497</v>
          </cell>
          <cell r="K2245">
            <v>11855</v>
          </cell>
          <cell r="L2245">
            <v>15264</v>
          </cell>
          <cell r="M2245">
            <v>0</v>
          </cell>
          <cell r="N2245">
            <v>0</v>
          </cell>
          <cell r="O2245">
            <v>167906</v>
          </cell>
          <cell r="P2245">
            <v>167906</v>
          </cell>
        </row>
        <row r="2246">
          <cell r="G2246">
            <v>938903024</v>
          </cell>
          <cell r="J2246">
            <v>263450.65000000002</v>
          </cell>
          <cell r="K2246">
            <v>18040</v>
          </cell>
          <cell r="L2246">
            <v>24541.35</v>
          </cell>
          <cell r="M2246">
            <v>0</v>
          </cell>
          <cell r="N2246">
            <v>0</v>
          </cell>
          <cell r="O2246">
            <v>269952</v>
          </cell>
          <cell r="P2246">
            <v>269952</v>
          </cell>
        </row>
        <row r="2247">
          <cell r="G2247">
            <v>938903637</v>
          </cell>
          <cell r="J2247">
            <v>44545</v>
          </cell>
          <cell r="K2247">
            <v>0</v>
          </cell>
          <cell r="L2247">
            <v>4455</v>
          </cell>
          <cell r="M2247">
            <v>0</v>
          </cell>
          <cell r="N2247">
            <v>0</v>
          </cell>
          <cell r="O2247">
            <v>49000</v>
          </cell>
          <cell r="P2247">
            <v>49000</v>
          </cell>
        </row>
        <row r="2248">
          <cell r="G2248">
            <v>938903927</v>
          </cell>
          <cell r="J2248">
            <v>157372.18</v>
          </cell>
          <cell r="K2248">
            <v>10683</v>
          </cell>
          <cell r="L2248">
            <v>14668.82</v>
          </cell>
          <cell r="M2248">
            <v>0</v>
          </cell>
          <cell r="N2248">
            <v>0</v>
          </cell>
          <cell r="O2248">
            <v>161358</v>
          </cell>
          <cell r="P2248">
            <v>161358</v>
          </cell>
        </row>
        <row r="2249">
          <cell r="G2249">
            <v>938903974</v>
          </cell>
          <cell r="J2249">
            <v>356349</v>
          </cell>
          <cell r="K2249">
            <v>24855</v>
          </cell>
          <cell r="L2249">
            <v>33149</v>
          </cell>
          <cell r="M2249">
            <v>0</v>
          </cell>
          <cell r="N2249">
            <v>0</v>
          </cell>
          <cell r="O2249">
            <v>364643</v>
          </cell>
          <cell r="P2249">
            <v>364643</v>
          </cell>
        </row>
        <row r="2250">
          <cell r="G2250">
            <v>938903984</v>
          </cell>
          <cell r="J2250">
            <v>48570</v>
          </cell>
          <cell r="K2250">
            <v>2914</v>
          </cell>
          <cell r="L2250">
            <v>4566</v>
          </cell>
          <cell r="M2250">
            <v>0</v>
          </cell>
          <cell r="N2250">
            <v>-79634</v>
          </cell>
          <cell r="O2250">
            <v>0</v>
          </cell>
          <cell r="P2250">
            <v>-29412</v>
          </cell>
        </row>
        <row r="2251">
          <cell r="G2251">
            <v>938903992</v>
          </cell>
          <cell r="J2251">
            <v>95132</v>
          </cell>
          <cell r="K2251">
            <v>0</v>
          </cell>
          <cell r="L2251">
            <v>9513</v>
          </cell>
          <cell r="M2251">
            <v>0</v>
          </cell>
          <cell r="N2251">
            <v>0</v>
          </cell>
          <cell r="O2251">
            <v>104645</v>
          </cell>
          <cell r="P2251">
            <v>104645</v>
          </cell>
        </row>
        <row r="2252">
          <cell r="G2252">
            <v>938905253</v>
          </cell>
          <cell r="J2252">
            <v>134557</v>
          </cell>
          <cell r="K2252">
            <v>9066</v>
          </cell>
          <cell r="L2252">
            <v>12549</v>
          </cell>
          <cell r="M2252">
            <v>0</v>
          </cell>
          <cell r="N2252">
            <v>0</v>
          </cell>
          <cell r="O2252">
            <v>138040</v>
          </cell>
          <cell r="P2252">
            <v>138040</v>
          </cell>
        </row>
        <row r="2253">
          <cell r="G2253">
            <v>938905391</v>
          </cell>
          <cell r="J2253">
            <v>172610</v>
          </cell>
          <cell r="K2253">
            <v>11597</v>
          </cell>
          <cell r="L2253">
            <v>16101</v>
          </cell>
          <cell r="M2253">
            <v>0</v>
          </cell>
          <cell r="N2253">
            <v>0</v>
          </cell>
          <cell r="O2253">
            <v>177114</v>
          </cell>
          <cell r="P2253">
            <v>177114</v>
          </cell>
        </row>
        <row r="2254">
          <cell r="G2254">
            <v>938905393</v>
          </cell>
          <cell r="J2254">
            <v>325762.36</v>
          </cell>
          <cell r="K2254">
            <v>25502</v>
          </cell>
          <cell r="L2254">
            <v>30025.64</v>
          </cell>
          <cell r="M2254">
            <v>0</v>
          </cell>
          <cell r="N2254">
            <v>0</v>
          </cell>
          <cell r="O2254">
            <v>330286</v>
          </cell>
          <cell r="P2254">
            <v>330286</v>
          </cell>
        </row>
        <row r="2255">
          <cell r="G2255">
            <v>938905410</v>
          </cell>
          <cell r="J2255">
            <v>614111.54</v>
          </cell>
          <cell r="K2255">
            <v>343825.54</v>
          </cell>
          <cell r="L2255">
            <v>27029</v>
          </cell>
          <cell r="M2255">
            <v>0</v>
          </cell>
          <cell r="N2255">
            <v>0</v>
          </cell>
          <cell r="O2255">
            <v>297315</v>
          </cell>
          <cell r="P2255">
            <v>297315</v>
          </cell>
        </row>
        <row r="2256">
          <cell r="G2256">
            <v>938905413</v>
          </cell>
          <cell r="J2256">
            <v>225146</v>
          </cell>
          <cell r="K2256">
            <v>15246</v>
          </cell>
          <cell r="L2256">
            <v>20990</v>
          </cell>
          <cell r="M2256">
            <v>0</v>
          </cell>
          <cell r="N2256">
            <v>0</v>
          </cell>
          <cell r="O2256">
            <v>230890</v>
          </cell>
          <cell r="P2256">
            <v>230890</v>
          </cell>
        </row>
        <row r="2257">
          <cell r="G2257">
            <v>938906251</v>
          </cell>
          <cell r="J2257">
            <v>64290.09</v>
          </cell>
          <cell r="K2257">
            <v>3857</v>
          </cell>
          <cell r="L2257">
            <v>6042.91</v>
          </cell>
          <cell r="M2257">
            <v>0</v>
          </cell>
          <cell r="N2257">
            <v>0</v>
          </cell>
          <cell r="O2257">
            <v>66476</v>
          </cell>
          <cell r="P2257">
            <v>66476</v>
          </cell>
        </row>
        <row r="2258">
          <cell r="G2258">
            <v>938906255</v>
          </cell>
          <cell r="J2258">
            <v>491053.37</v>
          </cell>
          <cell r="K2258">
            <v>42616</v>
          </cell>
          <cell r="L2258">
            <v>44843.63</v>
          </cell>
          <cell r="M2258">
            <v>0</v>
          </cell>
          <cell r="N2258">
            <v>0</v>
          </cell>
          <cell r="O2258">
            <v>493281</v>
          </cell>
          <cell r="P2258">
            <v>493281</v>
          </cell>
        </row>
        <row r="2259">
          <cell r="G2259">
            <v>938906391</v>
          </cell>
          <cell r="J2259">
            <v>284983.18</v>
          </cell>
          <cell r="K2259">
            <v>20821</v>
          </cell>
          <cell r="L2259">
            <v>26415.82</v>
          </cell>
          <cell r="M2259">
            <v>0</v>
          </cell>
          <cell r="N2259">
            <v>0</v>
          </cell>
          <cell r="O2259">
            <v>290578</v>
          </cell>
          <cell r="P2259">
            <v>290578</v>
          </cell>
        </row>
        <row r="2260">
          <cell r="G2260">
            <v>938906560</v>
          </cell>
          <cell r="J2260">
            <v>339812.55</v>
          </cell>
          <cell r="K2260">
            <v>25104</v>
          </cell>
          <cell r="L2260">
            <v>31470.45</v>
          </cell>
          <cell r="M2260">
            <v>0</v>
          </cell>
          <cell r="N2260">
            <v>0</v>
          </cell>
          <cell r="O2260">
            <v>346179</v>
          </cell>
          <cell r="P2260">
            <v>346179</v>
          </cell>
        </row>
        <row r="2261">
          <cell r="G2261">
            <v>938906701</v>
          </cell>
          <cell r="J2261">
            <v>242350</v>
          </cell>
          <cell r="K2261">
            <v>18015</v>
          </cell>
          <cell r="L2261">
            <v>22434</v>
          </cell>
          <cell r="M2261">
            <v>0</v>
          </cell>
          <cell r="N2261">
            <v>0</v>
          </cell>
          <cell r="O2261">
            <v>246769</v>
          </cell>
          <cell r="P2261">
            <v>246769</v>
          </cell>
        </row>
        <row r="2262">
          <cell r="G2262">
            <v>938907049</v>
          </cell>
          <cell r="J2262">
            <v>381951</v>
          </cell>
          <cell r="K2262">
            <v>24654</v>
          </cell>
          <cell r="L2262">
            <v>35730</v>
          </cell>
          <cell r="M2262">
            <v>0</v>
          </cell>
          <cell r="N2262">
            <v>0</v>
          </cell>
          <cell r="O2262">
            <v>393027</v>
          </cell>
          <cell r="P2262">
            <v>393027</v>
          </cell>
        </row>
        <row r="2263">
          <cell r="G2263">
            <v>938907255</v>
          </cell>
          <cell r="J2263">
            <v>62291</v>
          </cell>
          <cell r="K2263">
            <v>0</v>
          </cell>
          <cell r="L2263">
            <v>6229</v>
          </cell>
          <cell r="M2263">
            <v>0</v>
          </cell>
          <cell r="N2263">
            <v>0</v>
          </cell>
          <cell r="O2263">
            <v>68520</v>
          </cell>
          <cell r="P2263">
            <v>68520</v>
          </cell>
        </row>
        <row r="2264">
          <cell r="G2264">
            <v>938907392</v>
          </cell>
          <cell r="J2264">
            <v>686018.82000000007</v>
          </cell>
          <cell r="K2264">
            <v>49599</v>
          </cell>
          <cell r="L2264">
            <v>63642.18</v>
          </cell>
          <cell r="M2264">
            <v>0</v>
          </cell>
          <cell r="N2264">
            <v>0</v>
          </cell>
          <cell r="O2264">
            <v>700062</v>
          </cell>
          <cell r="P2264">
            <v>700062</v>
          </cell>
        </row>
        <row r="2265">
          <cell r="G2265">
            <v>938907814</v>
          </cell>
          <cell r="J2265">
            <v>277119.09000000003</v>
          </cell>
          <cell r="K2265">
            <v>27298</v>
          </cell>
          <cell r="L2265">
            <v>24981.91</v>
          </cell>
          <cell r="M2265">
            <v>0</v>
          </cell>
          <cell r="N2265">
            <v>0</v>
          </cell>
          <cell r="O2265">
            <v>274803</v>
          </cell>
          <cell r="P2265">
            <v>274803</v>
          </cell>
        </row>
        <row r="2266">
          <cell r="G2266">
            <v>938907820</v>
          </cell>
          <cell r="J2266">
            <v>148100.4</v>
          </cell>
          <cell r="K2266">
            <v>9134</v>
          </cell>
          <cell r="L2266">
            <v>13896.6</v>
          </cell>
          <cell r="M2266">
            <v>0</v>
          </cell>
          <cell r="N2266">
            <v>0</v>
          </cell>
          <cell r="O2266">
            <v>152863</v>
          </cell>
          <cell r="P2266">
            <v>152863</v>
          </cell>
        </row>
        <row r="2267">
          <cell r="G2267">
            <v>938907822</v>
          </cell>
          <cell r="J2267">
            <v>221649.09</v>
          </cell>
          <cell r="K2267">
            <v>16277</v>
          </cell>
          <cell r="L2267">
            <v>20536.91</v>
          </cell>
          <cell r="M2267">
            <v>0</v>
          </cell>
          <cell r="N2267">
            <v>0</v>
          </cell>
          <cell r="O2267">
            <v>225909</v>
          </cell>
          <cell r="P2267">
            <v>225909</v>
          </cell>
        </row>
        <row r="2268">
          <cell r="G2268">
            <v>938907823</v>
          </cell>
          <cell r="J2268">
            <v>233143</v>
          </cell>
          <cell r="K2268">
            <v>32352</v>
          </cell>
          <cell r="L2268">
            <v>20079</v>
          </cell>
          <cell r="M2268">
            <v>0</v>
          </cell>
          <cell r="N2268">
            <v>0</v>
          </cell>
          <cell r="O2268">
            <v>220870</v>
          </cell>
          <cell r="P2268">
            <v>220870</v>
          </cell>
        </row>
        <row r="2269">
          <cell r="G2269">
            <v>938907824</v>
          </cell>
          <cell r="J2269">
            <v>221777</v>
          </cell>
          <cell r="K2269">
            <v>15540</v>
          </cell>
          <cell r="L2269">
            <v>20624</v>
          </cell>
          <cell r="M2269">
            <v>0</v>
          </cell>
          <cell r="N2269">
            <v>0</v>
          </cell>
          <cell r="O2269">
            <v>226861</v>
          </cell>
          <cell r="P2269">
            <v>226861</v>
          </cell>
        </row>
        <row r="2270">
          <cell r="G2270">
            <v>938907825</v>
          </cell>
          <cell r="J2270">
            <v>564888.4</v>
          </cell>
          <cell r="K2270">
            <v>57220</v>
          </cell>
          <cell r="L2270">
            <v>50766.6</v>
          </cell>
          <cell r="M2270">
            <v>0</v>
          </cell>
          <cell r="N2270">
            <v>0</v>
          </cell>
          <cell r="O2270">
            <v>558435</v>
          </cell>
          <cell r="P2270">
            <v>558435</v>
          </cell>
        </row>
        <row r="2271">
          <cell r="G2271">
            <v>938907826</v>
          </cell>
          <cell r="J2271">
            <v>419620.08999999997</v>
          </cell>
          <cell r="K2271">
            <v>34855</v>
          </cell>
          <cell r="L2271">
            <v>38476.910000000003</v>
          </cell>
          <cell r="M2271">
            <v>0</v>
          </cell>
          <cell r="N2271">
            <v>0</v>
          </cell>
          <cell r="O2271">
            <v>423242</v>
          </cell>
          <cell r="P2271">
            <v>423242</v>
          </cell>
        </row>
        <row r="2272">
          <cell r="G2272">
            <v>938908076</v>
          </cell>
          <cell r="J2272">
            <v>44545</v>
          </cell>
          <cell r="K2272">
            <v>0</v>
          </cell>
          <cell r="L2272">
            <v>4455</v>
          </cell>
          <cell r="M2272">
            <v>0</v>
          </cell>
          <cell r="N2272">
            <v>0</v>
          </cell>
          <cell r="O2272">
            <v>49000</v>
          </cell>
          <cell r="P2272">
            <v>49000</v>
          </cell>
        </row>
        <row r="2273">
          <cell r="G2273">
            <v>938908107</v>
          </cell>
          <cell r="J2273">
            <v>55454.09</v>
          </cell>
          <cell r="K2273">
            <v>3327</v>
          </cell>
          <cell r="L2273">
            <v>5212.91</v>
          </cell>
          <cell r="M2273">
            <v>0</v>
          </cell>
          <cell r="N2273">
            <v>0</v>
          </cell>
          <cell r="O2273">
            <v>57340</v>
          </cell>
          <cell r="P2273">
            <v>57340</v>
          </cell>
        </row>
        <row r="2274">
          <cell r="G2274">
            <v>938908109</v>
          </cell>
          <cell r="J2274">
            <v>101267</v>
          </cell>
          <cell r="K2274">
            <v>10543</v>
          </cell>
          <cell r="L2274">
            <v>9072</v>
          </cell>
          <cell r="M2274">
            <v>0</v>
          </cell>
          <cell r="N2274">
            <v>0</v>
          </cell>
          <cell r="O2274">
            <v>99796</v>
          </cell>
          <cell r="P2274">
            <v>99796</v>
          </cell>
        </row>
        <row r="2275">
          <cell r="G2275">
            <v>938908114</v>
          </cell>
          <cell r="J2275">
            <v>113696.09</v>
          </cell>
          <cell r="K2275">
            <v>7070</v>
          </cell>
          <cell r="L2275">
            <v>10662.91</v>
          </cell>
          <cell r="M2275">
            <v>0</v>
          </cell>
          <cell r="N2275">
            <v>0</v>
          </cell>
          <cell r="O2275">
            <v>117289</v>
          </cell>
          <cell r="P2275">
            <v>117289</v>
          </cell>
        </row>
        <row r="2276">
          <cell r="G2276">
            <v>938908194</v>
          </cell>
          <cell r="J2276">
            <v>167015.91</v>
          </cell>
          <cell r="K2276">
            <v>10269</v>
          </cell>
          <cell r="L2276">
            <v>15675.09</v>
          </cell>
          <cell r="M2276">
            <v>0</v>
          </cell>
          <cell r="N2276">
            <v>0</v>
          </cell>
          <cell r="O2276">
            <v>172422</v>
          </cell>
          <cell r="P2276">
            <v>172422</v>
          </cell>
        </row>
        <row r="2277">
          <cell r="G2277">
            <v>938908195</v>
          </cell>
          <cell r="J2277">
            <v>98887.82</v>
          </cell>
          <cell r="K2277">
            <v>5933</v>
          </cell>
          <cell r="L2277">
            <v>9295.18</v>
          </cell>
          <cell r="M2277">
            <v>0</v>
          </cell>
          <cell r="N2277">
            <v>0</v>
          </cell>
          <cell r="O2277">
            <v>102250</v>
          </cell>
          <cell r="P2277">
            <v>102250</v>
          </cell>
        </row>
        <row r="2278">
          <cell r="G2278">
            <v>938908198</v>
          </cell>
          <cell r="J2278">
            <v>370771.09</v>
          </cell>
          <cell r="K2278">
            <v>23983</v>
          </cell>
          <cell r="L2278">
            <v>34678.910000000003</v>
          </cell>
          <cell r="M2278">
            <v>0</v>
          </cell>
          <cell r="N2278">
            <v>0</v>
          </cell>
          <cell r="O2278">
            <v>381467</v>
          </cell>
          <cell r="P2278">
            <v>381467</v>
          </cell>
        </row>
        <row r="2279">
          <cell r="G2279">
            <v>938908200</v>
          </cell>
          <cell r="J2279">
            <v>85306</v>
          </cell>
          <cell r="K2279">
            <v>5118</v>
          </cell>
          <cell r="L2279">
            <v>8019</v>
          </cell>
          <cell r="M2279">
            <v>0</v>
          </cell>
          <cell r="N2279">
            <v>0</v>
          </cell>
          <cell r="O2279">
            <v>88207</v>
          </cell>
          <cell r="P2279">
            <v>88207</v>
          </cell>
        </row>
        <row r="2280">
          <cell r="G2280">
            <v>938908202</v>
          </cell>
          <cell r="J2280">
            <v>478703.91000000003</v>
          </cell>
          <cell r="K2280">
            <v>34678</v>
          </cell>
          <cell r="L2280">
            <v>44403.09</v>
          </cell>
          <cell r="M2280">
            <v>0</v>
          </cell>
          <cell r="N2280">
            <v>0</v>
          </cell>
          <cell r="O2280">
            <v>488429</v>
          </cell>
          <cell r="P2280">
            <v>488429</v>
          </cell>
        </row>
        <row r="2281">
          <cell r="G2281">
            <v>938909792</v>
          </cell>
          <cell r="J2281">
            <v>165123</v>
          </cell>
          <cell r="K2281">
            <v>12637</v>
          </cell>
          <cell r="L2281">
            <v>15249</v>
          </cell>
          <cell r="M2281">
            <v>0</v>
          </cell>
          <cell r="N2281">
            <v>0</v>
          </cell>
          <cell r="O2281">
            <v>167735</v>
          </cell>
          <cell r="P2281">
            <v>167735</v>
          </cell>
        </row>
        <row r="2282">
          <cell r="G2282">
            <v>938909865</v>
          </cell>
          <cell r="J2282">
            <v>50686</v>
          </cell>
          <cell r="K2282">
            <v>3041</v>
          </cell>
          <cell r="L2282">
            <v>4765</v>
          </cell>
          <cell r="M2282">
            <v>0</v>
          </cell>
          <cell r="N2282">
            <v>0</v>
          </cell>
          <cell r="O2282">
            <v>52410</v>
          </cell>
          <cell r="P2282">
            <v>52410</v>
          </cell>
        </row>
        <row r="2283">
          <cell r="G2283">
            <v>938971235</v>
          </cell>
          <cell r="J2283">
            <v>301465</v>
          </cell>
          <cell r="K2283">
            <v>21314</v>
          </cell>
          <cell r="L2283">
            <v>28015</v>
          </cell>
          <cell r="M2283">
            <v>0</v>
          </cell>
          <cell r="N2283">
            <v>0</v>
          </cell>
          <cell r="O2283">
            <v>308166</v>
          </cell>
          <cell r="P2283">
            <v>308166</v>
          </cell>
        </row>
        <row r="2284">
          <cell r="G2284">
            <v>933805330</v>
          </cell>
          <cell r="J2284">
            <v>547902.73</v>
          </cell>
          <cell r="K2284">
            <v>32874</v>
          </cell>
          <cell r="L2284">
            <v>51503.27</v>
          </cell>
          <cell r="M2284">
            <v>0</v>
          </cell>
          <cell r="N2284">
            <v>0</v>
          </cell>
          <cell r="O2284">
            <v>566532</v>
          </cell>
          <cell r="P2284">
            <v>566532</v>
          </cell>
        </row>
        <row r="2285">
          <cell r="G2285">
            <v>933805331</v>
          </cell>
          <cell r="J2285">
            <v>461913.82</v>
          </cell>
          <cell r="K2285">
            <v>42604</v>
          </cell>
          <cell r="L2285">
            <v>41931.18</v>
          </cell>
          <cell r="M2285">
            <v>0</v>
          </cell>
          <cell r="N2285">
            <v>0</v>
          </cell>
          <cell r="O2285">
            <v>461241</v>
          </cell>
          <cell r="P2285">
            <v>461241</v>
          </cell>
        </row>
        <row r="2286">
          <cell r="G2286">
            <v>933805348</v>
          </cell>
          <cell r="J2286">
            <v>389234.45</v>
          </cell>
          <cell r="K2286">
            <v>42711</v>
          </cell>
          <cell r="L2286">
            <v>34652.550000000003</v>
          </cell>
          <cell r="M2286">
            <v>0</v>
          </cell>
          <cell r="N2286">
            <v>0</v>
          </cell>
          <cell r="O2286">
            <v>381176</v>
          </cell>
          <cell r="P2286">
            <v>381176</v>
          </cell>
        </row>
        <row r="2287">
          <cell r="G2287">
            <v>933805944</v>
          </cell>
          <cell r="J2287">
            <v>91832.91</v>
          </cell>
          <cell r="K2287">
            <v>5510</v>
          </cell>
          <cell r="L2287">
            <v>8632.09</v>
          </cell>
          <cell r="M2287">
            <v>0</v>
          </cell>
          <cell r="N2287">
            <v>0</v>
          </cell>
          <cell r="O2287">
            <v>94955</v>
          </cell>
          <cell r="P2287">
            <v>94955</v>
          </cell>
        </row>
        <row r="2288">
          <cell r="G2288">
            <v>933805950</v>
          </cell>
          <cell r="J2288">
            <v>128438.36</v>
          </cell>
          <cell r="K2288">
            <v>11677</v>
          </cell>
          <cell r="L2288">
            <v>11676.64</v>
          </cell>
          <cell r="M2288">
            <v>0</v>
          </cell>
          <cell r="N2288">
            <v>0</v>
          </cell>
          <cell r="O2288">
            <v>128438</v>
          </cell>
          <cell r="P2288">
            <v>128438</v>
          </cell>
        </row>
        <row r="2289">
          <cell r="G2289">
            <v>933806216</v>
          </cell>
          <cell r="J2289">
            <v>382451.54000000004</v>
          </cell>
          <cell r="K2289">
            <v>22947</v>
          </cell>
          <cell r="L2289">
            <v>35950.46</v>
          </cell>
          <cell r="M2289">
            <v>0</v>
          </cell>
          <cell r="N2289">
            <v>0</v>
          </cell>
          <cell r="O2289">
            <v>395455</v>
          </cell>
          <cell r="P2289">
            <v>395455</v>
          </cell>
        </row>
        <row r="2290">
          <cell r="G2290">
            <v>933806217</v>
          </cell>
          <cell r="J2290">
            <v>44545</v>
          </cell>
          <cell r="K2290">
            <v>0</v>
          </cell>
          <cell r="L2290">
            <v>4455</v>
          </cell>
          <cell r="M2290">
            <v>0</v>
          </cell>
          <cell r="N2290">
            <v>0</v>
          </cell>
          <cell r="O2290">
            <v>49000</v>
          </cell>
          <cell r="P2290">
            <v>49000</v>
          </cell>
        </row>
        <row r="2291">
          <cell r="G2291">
            <v>933806691</v>
          </cell>
          <cell r="J2291">
            <v>493834.72</v>
          </cell>
          <cell r="K2291">
            <v>38812</v>
          </cell>
          <cell r="L2291">
            <v>45502.28</v>
          </cell>
          <cell r="M2291">
            <v>0</v>
          </cell>
          <cell r="N2291">
            <v>0</v>
          </cell>
          <cell r="O2291">
            <v>500525</v>
          </cell>
          <cell r="P2291">
            <v>500525</v>
          </cell>
        </row>
        <row r="2292">
          <cell r="G2292">
            <v>933806693</v>
          </cell>
          <cell r="J2292">
            <v>225822.14</v>
          </cell>
          <cell r="K2292">
            <v>14294</v>
          </cell>
          <cell r="L2292">
            <v>21152.86</v>
          </cell>
          <cell r="M2292">
            <v>0</v>
          </cell>
          <cell r="N2292">
            <v>0</v>
          </cell>
          <cell r="O2292">
            <v>232681</v>
          </cell>
          <cell r="P2292">
            <v>232681</v>
          </cell>
        </row>
        <row r="2293">
          <cell r="G2293">
            <v>933806694</v>
          </cell>
          <cell r="J2293">
            <v>332990.45</v>
          </cell>
          <cell r="K2293">
            <v>21220</v>
          </cell>
          <cell r="L2293">
            <v>31177.55</v>
          </cell>
          <cell r="M2293">
            <v>0</v>
          </cell>
          <cell r="N2293">
            <v>0</v>
          </cell>
          <cell r="O2293">
            <v>342948</v>
          </cell>
          <cell r="P2293">
            <v>342948</v>
          </cell>
        </row>
        <row r="2294">
          <cell r="G2294">
            <v>933806695</v>
          </cell>
          <cell r="J2294">
            <v>301883.26</v>
          </cell>
          <cell r="K2294">
            <v>18609</v>
          </cell>
          <cell r="L2294">
            <v>28327.74</v>
          </cell>
          <cell r="M2294">
            <v>0</v>
          </cell>
          <cell r="N2294">
            <v>0</v>
          </cell>
          <cell r="O2294">
            <v>311602</v>
          </cell>
          <cell r="P2294">
            <v>311602</v>
          </cell>
        </row>
        <row r="2295">
          <cell r="G2295">
            <v>938801086</v>
          </cell>
          <cell r="J2295">
            <v>452188</v>
          </cell>
          <cell r="K2295">
            <v>32343</v>
          </cell>
          <cell r="L2295">
            <v>41985</v>
          </cell>
          <cell r="M2295">
            <v>0</v>
          </cell>
          <cell r="N2295">
            <v>0</v>
          </cell>
          <cell r="O2295">
            <v>461830</v>
          </cell>
          <cell r="P2295">
            <v>461830</v>
          </cell>
        </row>
        <row r="2296">
          <cell r="G2296">
            <v>938801321</v>
          </cell>
          <cell r="J2296">
            <v>44545</v>
          </cell>
          <cell r="K2296">
            <v>0</v>
          </cell>
          <cell r="L2296">
            <v>4455</v>
          </cell>
          <cell r="M2296">
            <v>0</v>
          </cell>
          <cell r="N2296">
            <v>0</v>
          </cell>
          <cell r="O2296">
            <v>49000</v>
          </cell>
          <cell r="P2296">
            <v>49000</v>
          </cell>
        </row>
        <row r="2297">
          <cell r="G2297">
            <v>938801377</v>
          </cell>
          <cell r="J2297">
            <v>246690.27</v>
          </cell>
          <cell r="K2297">
            <v>20509</v>
          </cell>
          <cell r="L2297">
            <v>22617.73</v>
          </cell>
          <cell r="M2297">
            <v>0</v>
          </cell>
          <cell r="N2297">
            <v>0</v>
          </cell>
          <cell r="O2297">
            <v>248799</v>
          </cell>
          <cell r="P2297">
            <v>248799</v>
          </cell>
        </row>
        <row r="2298">
          <cell r="G2298">
            <v>938801955</v>
          </cell>
          <cell r="J2298">
            <v>934533.4</v>
          </cell>
          <cell r="K2298">
            <v>75428</v>
          </cell>
          <cell r="L2298">
            <v>85910.6</v>
          </cell>
          <cell r="M2298">
            <v>0</v>
          </cell>
          <cell r="N2298">
            <v>0</v>
          </cell>
          <cell r="O2298">
            <v>945016</v>
          </cell>
          <cell r="P2298">
            <v>945016</v>
          </cell>
        </row>
        <row r="2299">
          <cell r="G2299">
            <v>938804234</v>
          </cell>
          <cell r="J2299">
            <v>468330</v>
          </cell>
          <cell r="K2299">
            <v>36041</v>
          </cell>
          <cell r="L2299">
            <v>43229</v>
          </cell>
          <cell r="M2299">
            <v>0</v>
          </cell>
          <cell r="N2299">
            <v>0</v>
          </cell>
          <cell r="O2299">
            <v>475518</v>
          </cell>
          <cell r="P2299">
            <v>475518</v>
          </cell>
        </row>
        <row r="2300">
          <cell r="G2300">
            <v>938804577</v>
          </cell>
          <cell r="J2300">
            <v>723820</v>
          </cell>
          <cell r="K2300">
            <v>64026</v>
          </cell>
          <cell r="L2300">
            <v>65979</v>
          </cell>
          <cell r="M2300">
            <v>0</v>
          </cell>
          <cell r="N2300">
            <v>0</v>
          </cell>
          <cell r="O2300">
            <v>725773</v>
          </cell>
          <cell r="P2300">
            <v>725773</v>
          </cell>
        </row>
        <row r="2301">
          <cell r="G2301">
            <v>938805146</v>
          </cell>
          <cell r="J2301">
            <v>431972.85</v>
          </cell>
          <cell r="K2301">
            <v>50734</v>
          </cell>
          <cell r="L2301">
            <v>38124.15</v>
          </cell>
          <cell r="M2301">
            <v>0</v>
          </cell>
          <cell r="N2301">
            <v>0</v>
          </cell>
          <cell r="O2301">
            <v>419363</v>
          </cell>
          <cell r="P2301">
            <v>419363</v>
          </cell>
        </row>
        <row r="2302">
          <cell r="G2302">
            <v>938805147</v>
          </cell>
          <cell r="J2302">
            <v>968816</v>
          </cell>
          <cell r="K2302">
            <v>71530</v>
          </cell>
          <cell r="L2302">
            <v>89729</v>
          </cell>
          <cell r="M2302">
            <v>0</v>
          </cell>
          <cell r="N2302">
            <v>0</v>
          </cell>
          <cell r="O2302">
            <v>987015</v>
          </cell>
          <cell r="P2302">
            <v>987015</v>
          </cell>
        </row>
        <row r="2303">
          <cell r="G2303">
            <v>938805170</v>
          </cell>
          <cell r="J2303">
            <v>393240.82</v>
          </cell>
          <cell r="K2303">
            <v>28061</v>
          </cell>
          <cell r="L2303">
            <v>36518.18</v>
          </cell>
          <cell r="M2303">
            <v>0</v>
          </cell>
          <cell r="N2303">
            <v>0</v>
          </cell>
          <cell r="O2303">
            <v>401698</v>
          </cell>
          <cell r="P2303">
            <v>401698</v>
          </cell>
        </row>
        <row r="2304">
          <cell r="G2304">
            <v>938806064</v>
          </cell>
          <cell r="J2304">
            <v>44545</v>
          </cell>
          <cell r="K2304">
            <v>0</v>
          </cell>
          <cell r="L2304">
            <v>4455</v>
          </cell>
          <cell r="M2304">
            <v>0</v>
          </cell>
          <cell r="N2304">
            <v>0</v>
          </cell>
          <cell r="O2304">
            <v>49000</v>
          </cell>
          <cell r="P2304">
            <v>49000</v>
          </cell>
        </row>
        <row r="2305">
          <cell r="G2305">
            <v>938806082</v>
          </cell>
          <cell r="J2305">
            <v>434713.91000000003</v>
          </cell>
          <cell r="K2305">
            <v>35265</v>
          </cell>
          <cell r="L2305">
            <v>39945.089999999997</v>
          </cell>
          <cell r="M2305">
            <v>0</v>
          </cell>
          <cell r="N2305">
            <v>0</v>
          </cell>
          <cell r="O2305">
            <v>439394</v>
          </cell>
          <cell r="P2305">
            <v>439394</v>
          </cell>
        </row>
        <row r="2306">
          <cell r="G2306">
            <v>938806573</v>
          </cell>
          <cell r="J2306">
            <v>44545</v>
          </cell>
          <cell r="K2306">
            <v>0</v>
          </cell>
          <cell r="L2306">
            <v>4455</v>
          </cell>
          <cell r="M2306">
            <v>0</v>
          </cell>
          <cell r="N2306">
            <v>0</v>
          </cell>
          <cell r="O2306">
            <v>49000</v>
          </cell>
          <cell r="P2306">
            <v>49000</v>
          </cell>
        </row>
        <row r="2307">
          <cell r="G2307">
            <v>938807089</v>
          </cell>
          <cell r="J2307">
            <v>512211.08999999997</v>
          </cell>
          <cell r="K2307">
            <v>55549</v>
          </cell>
          <cell r="L2307">
            <v>45665.91</v>
          </cell>
          <cell r="M2307">
            <v>0</v>
          </cell>
          <cell r="N2307">
            <v>0</v>
          </cell>
          <cell r="O2307">
            <v>502328</v>
          </cell>
          <cell r="P2307">
            <v>502328</v>
          </cell>
        </row>
        <row r="2308">
          <cell r="G2308">
            <v>938807482</v>
          </cell>
          <cell r="J2308">
            <v>44545</v>
          </cell>
          <cell r="K2308">
            <v>0</v>
          </cell>
          <cell r="L2308">
            <v>4455</v>
          </cell>
          <cell r="M2308">
            <v>0</v>
          </cell>
          <cell r="N2308">
            <v>0</v>
          </cell>
          <cell r="O2308">
            <v>49000</v>
          </cell>
          <cell r="P2308">
            <v>49000</v>
          </cell>
        </row>
        <row r="2309">
          <cell r="G2309">
            <v>938807600</v>
          </cell>
          <cell r="J2309">
            <v>585975.36999999988</v>
          </cell>
          <cell r="K2309">
            <v>44837</v>
          </cell>
          <cell r="L2309">
            <v>54113.63</v>
          </cell>
          <cell r="M2309">
            <v>0</v>
          </cell>
          <cell r="N2309">
            <v>0</v>
          </cell>
          <cell r="O2309">
            <v>595252</v>
          </cell>
          <cell r="P2309">
            <v>595252</v>
          </cell>
        </row>
        <row r="2310">
          <cell r="G2310">
            <v>938808457</v>
          </cell>
          <cell r="J2310">
            <v>809460.70000000007</v>
          </cell>
          <cell r="K2310">
            <v>73384</v>
          </cell>
          <cell r="L2310">
            <v>73607.3</v>
          </cell>
          <cell r="M2310">
            <v>0</v>
          </cell>
          <cell r="N2310">
            <v>0</v>
          </cell>
          <cell r="O2310">
            <v>809684</v>
          </cell>
          <cell r="P2310">
            <v>809684</v>
          </cell>
        </row>
        <row r="2311">
          <cell r="G2311">
            <v>938808672</v>
          </cell>
          <cell r="J2311">
            <v>614193</v>
          </cell>
          <cell r="K2311">
            <v>37348</v>
          </cell>
          <cell r="L2311">
            <v>57685</v>
          </cell>
          <cell r="M2311">
            <v>0</v>
          </cell>
          <cell r="N2311">
            <v>-20000</v>
          </cell>
          <cell r="O2311">
            <v>614530</v>
          </cell>
          <cell r="P2311">
            <v>614530</v>
          </cell>
        </row>
        <row r="2312">
          <cell r="G2312">
            <v>938808913</v>
          </cell>
          <cell r="J2312">
            <v>580425.99</v>
          </cell>
          <cell r="K2312">
            <v>40037</v>
          </cell>
          <cell r="L2312">
            <v>54039.01</v>
          </cell>
          <cell r="M2312">
            <v>0</v>
          </cell>
          <cell r="N2312">
            <v>0</v>
          </cell>
          <cell r="O2312">
            <v>594428</v>
          </cell>
          <cell r="P2312">
            <v>594428</v>
          </cell>
        </row>
        <row r="2313">
          <cell r="G2313">
            <v>938809344</v>
          </cell>
          <cell r="J2313">
            <v>96151</v>
          </cell>
          <cell r="K2313">
            <v>6265</v>
          </cell>
          <cell r="L2313">
            <v>8989</v>
          </cell>
          <cell r="M2313">
            <v>0</v>
          </cell>
          <cell r="N2313">
            <v>-50000</v>
          </cell>
          <cell r="O2313">
            <v>48875</v>
          </cell>
          <cell r="P2313">
            <v>48875</v>
          </cell>
        </row>
        <row r="2314">
          <cell r="G2314">
            <v>938809953</v>
          </cell>
          <cell r="J2314">
            <v>299126</v>
          </cell>
          <cell r="K2314">
            <v>29611</v>
          </cell>
          <cell r="L2314">
            <v>26952</v>
          </cell>
          <cell r="M2314">
            <v>0</v>
          </cell>
          <cell r="N2314">
            <v>0</v>
          </cell>
          <cell r="O2314">
            <v>296467</v>
          </cell>
          <cell r="P2314">
            <v>296467</v>
          </cell>
        </row>
        <row r="2315">
          <cell r="G2315">
            <v>938900320</v>
          </cell>
          <cell r="J2315">
            <v>935053</v>
          </cell>
          <cell r="K2315">
            <v>56600</v>
          </cell>
          <cell r="L2315">
            <v>87845</v>
          </cell>
          <cell r="M2315">
            <v>0</v>
          </cell>
          <cell r="N2315">
            <v>0</v>
          </cell>
          <cell r="O2315">
            <v>966298</v>
          </cell>
          <cell r="P2315">
            <v>966298</v>
          </cell>
        </row>
        <row r="2316">
          <cell r="G2316">
            <v>938900745</v>
          </cell>
          <cell r="J2316">
            <v>229902.71999999997</v>
          </cell>
          <cell r="K2316">
            <v>15531</v>
          </cell>
          <cell r="L2316">
            <v>21437.279999999999</v>
          </cell>
          <cell r="M2316">
            <v>0</v>
          </cell>
          <cell r="N2316">
            <v>0</v>
          </cell>
          <cell r="O2316">
            <v>235809</v>
          </cell>
          <cell r="P2316">
            <v>235809</v>
          </cell>
        </row>
        <row r="2317">
          <cell r="G2317">
            <v>938900746</v>
          </cell>
          <cell r="J2317">
            <v>185072</v>
          </cell>
          <cell r="K2317">
            <v>13338</v>
          </cell>
          <cell r="L2317">
            <v>17173</v>
          </cell>
          <cell r="M2317">
            <v>0</v>
          </cell>
          <cell r="N2317">
            <v>0</v>
          </cell>
          <cell r="O2317">
            <v>188907</v>
          </cell>
          <cell r="P2317">
            <v>188907</v>
          </cell>
        </row>
        <row r="2318">
          <cell r="G2318">
            <v>938900780</v>
          </cell>
          <cell r="J2318">
            <v>425530.63</v>
          </cell>
          <cell r="K2318">
            <v>33473</v>
          </cell>
          <cell r="L2318">
            <v>39205.370000000003</v>
          </cell>
          <cell r="M2318">
            <v>0</v>
          </cell>
          <cell r="N2318">
            <v>0</v>
          </cell>
          <cell r="O2318">
            <v>431263</v>
          </cell>
          <cell r="P2318">
            <v>431263</v>
          </cell>
        </row>
        <row r="2319">
          <cell r="G2319">
            <v>938903302</v>
          </cell>
          <cell r="J2319">
            <v>179381</v>
          </cell>
          <cell r="K2319">
            <v>14982</v>
          </cell>
          <cell r="L2319">
            <v>16440</v>
          </cell>
          <cell r="M2319">
            <v>0</v>
          </cell>
          <cell r="N2319">
            <v>0</v>
          </cell>
          <cell r="O2319">
            <v>180839</v>
          </cell>
          <cell r="P2319">
            <v>180839</v>
          </cell>
        </row>
        <row r="2320">
          <cell r="G2320">
            <v>938903530</v>
          </cell>
          <cell r="J2320">
            <v>178047</v>
          </cell>
          <cell r="K2320">
            <v>13164</v>
          </cell>
          <cell r="L2320">
            <v>16488</v>
          </cell>
          <cell r="M2320">
            <v>0</v>
          </cell>
          <cell r="N2320">
            <v>0</v>
          </cell>
          <cell r="O2320">
            <v>181371</v>
          </cell>
          <cell r="P2320">
            <v>181371</v>
          </cell>
        </row>
        <row r="2321">
          <cell r="G2321">
            <v>938903615</v>
          </cell>
          <cell r="J2321">
            <v>44545</v>
          </cell>
          <cell r="K2321">
            <v>0</v>
          </cell>
          <cell r="L2321">
            <v>4455</v>
          </cell>
          <cell r="M2321">
            <v>0</v>
          </cell>
          <cell r="N2321">
            <v>0</v>
          </cell>
          <cell r="O2321">
            <v>49000</v>
          </cell>
          <cell r="P2321">
            <v>49000</v>
          </cell>
        </row>
        <row r="2322">
          <cell r="G2322">
            <v>938903641</v>
          </cell>
          <cell r="J2322">
            <v>55388</v>
          </cell>
          <cell r="K2322">
            <v>3571</v>
          </cell>
          <cell r="L2322">
            <v>5182</v>
          </cell>
          <cell r="M2322">
            <v>0</v>
          </cell>
          <cell r="N2322">
            <v>0</v>
          </cell>
          <cell r="O2322">
            <v>56999</v>
          </cell>
          <cell r="P2322">
            <v>56999</v>
          </cell>
        </row>
        <row r="2323">
          <cell r="G2323">
            <v>938904102</v>
          </cell>
          <cell r="J2323">
            <v>44545</v>
          </cell>
          <cell r="K2323">
            <v>0</v>
          </cell>
          <cell r="L2323">
            <v>4455</v>
          </cell>
          <cell r="M2323">
            <v>0</v>
          </cell>
          <cell r="N2323">
            <v>0</v>
          </cell>
          <cell r="O2323">
            <v>49000</v>
          </cell>
          <cell r="P2323">
            <v>49000</v>
          </cell>
        </row>
        <row r="2324">
          <cell r="G2324">
            <v>938904116</v>
          </cell>
          <cell r="J2324">
            <v>122748.81</v>
          </cell>
          <cell r="K2324">
            <v>7613</v>
          </cell>
          <cell r="L2324">
            <v>11513.19</v>
          </cell>
          <cell r="M2324">
            <v>0</v>
          </cell>
          <cell r="N2324">
            <v>0</v>
          </cell>
          <cell r="O2324">
            <v>126649</v>
          </cell>
          <cell r="P2324">
            <v>126649</v>
          </cell>
        </row>
        <row r="2325">
          <cell r="G2325">
            <v>938904128</v>
          </cell>
          <cell r="J2325">
            <v>141486</v>
          </cell>
          <cell r="K2325">
            <v>9482</v>
          </cell>
          <cell r="L2325">
            <v>13200</v>
          </cell>
          <cell r="M2325">
            <v>0</v>
          </cell>
          <cell r="N2325">
            <v>0</v>
          </cell>
          <cell r="O2325">
            <v>145204</v>
          </cell>
          <cell r="P2325">
            <v>145204</v>
          </cell>
        </row>
        <row r="2326">
          <cell r="G2326">
            <v>938904987</v>
          </cell>
          <cell r="J2326">
            <v>381104.62</v>
          </cell>
          <cell r="K2326">
            <v>28326</v>
          </cell>
          <cell r="L2326">
            <v>35277.379999999997</v>
          </cell>
          <cell r="M2326">
            <v>0</v>
          </cell>
          <cell r="N2326">
            <v>0</v>
          </cell>
          <cell r="O2326">
            <v>388056</v>
          </cell>
          <cell r="P2326">
            <v>388056</v>
          </cell>
        </row>
        <row r="2327">
          <cell r="G2327">
            <v>938905769</v>
          </cell>
          <cell r="J2327">
            <v>378222.08999999997</v>
          </cell>
          <cell r="K2327">
            <v>29890</v>
          </cell>
          <cell r="L2327">
            <v>34832.910000000003</v>
          </cell>
          <cell r="M2327">
            <v>0</v>
          </cell>
          <cell r="N2327">
            <v>0</v>
          </cell>
          <cell r="O2327">
            <v>383165</v>
          </cell>
          <cell r="P2327">
            <v>383165</v>
          </cell>
        </row>
        <row r="2328">
          <cell r="G2328">
            <v>938905918</v>
          </cell>
          <cell r="J2328">
            <v>369233</v>
          </cell>
          <cell r="K2328">
            <v>27862</v>
          </cell>
          <cell r="L2328">
            <v>34137</v>
          </cell>
          <cell r="M2328">
            <v>0</v>
          </cell>
          <cell r="N2328">
            <v>0</v>
          </cell>
          <cell r="O2328">
            <v>375508</v>
          </cell>
          <cell r="P2328">
            <v>375508</v>
          </cell>
        </row>
        <row r="2329">
          <cell r="G2329">
            <v>938905965</v>
          </cell>
          <cell r="J2329">
            <v>741122.09</v>
          </cell>
          <cell r="K2329">
            <v>44964</v>
          </cell>
          <cell r="L2329">
            <v>69615.91</v>
          </cell>
          <cell r="M2329">
            <v>0</v>
          </cell>
          <cell r="N2329">
            <v>-550000</v>
          </cell>
          <cell r="O2329">
            <v>215774</v>
          </cell>
          <cell r="P2329">
            <v>215774</v>
          </cell>
        </row>
        <row r="2330">
          <cell r="G2330">
            <v>938906098</v>
          </cell>
          <cell r="J2330">
            <v>542858.99</v>
          </cell>
          <cell r="K2330">
            <v>37287</v>
          </cell>
          <cell r="L2330">
            <v>50557.01</v>
          </cell>
          <cell r="M2330">
            <v>0</v>
          </cell>
          <cell r="N2330">
            <v>0</v>
          </cell>
          <cell r="O2330">
            <v>556129</v>
          </cell>
          <cell r="P2330">
            <v>556129</v>
          </cell>
        </row>
        <row r="2331">
          <cell r="G2331">
            <v>938906100</v>
          </cell>
          <cell r="J2331">
            <v>186961</v>
          </cell>
          <cell r="K2331">
            <v>11962</v>
          </cell>
          <cell r="L2331">
            <v>17500</v>
          </cell>
          <cell r="M2331">
            <v>0</v>
          </cell>
          <cell r="N2331">
            <v>0</v>
          </cell>
          <cell r="O2331">
            <v>192499</v>
          </cell>
          <cell r="P2331">
            <v>192499</v>
          </cell>
        </row>
        <row r="2332">
          <cell r="G2332">
            <v>938906351</v>
          </cell>
          <cell r="J2332">
            <v>52726.82</v>
          </cell>
          <cell r="K2332">
            <v>3164</v>
          </cell>
          <cell r="L2332">
            <v>4956.18</v>
          </cell>
          <cell r="M2332">
            <v>0</v>
          </cell>
          <cell r="N2332">
            <v>0</v>
          </cell>
          <cell r="O2332">
            <v>54519</v>
          </cell>
          <cell r="P2332">
            <v>54519</v>
          </cell>
        </row>
        <row r="2333">
          <cell r="G2333">
            <v>938906355</v>
          </cell>
          <cell r="J2333">
            <v>158208.09</v>
          </cell>
          <cell r="K2333">
            <v>34308</v>
          </cell>
          <cell r="L2333">
            <v>12389.91</v>
          </cell>
          <cell r="M2333">
            <v>0</v>
          </cell>
          <cell r="N2333">
            <v>0</v>
          </cell>
          <cell r="O2333">
            <v>136290</v>
          </cell>
          <cell r="P2333">
            <v>136290</v>
          </cell>
        </row>
        <row r="2334">
          <cell r="G2334">
            <v>938906356</v>
          </cell>
          <cell r="J2334">
            <v>857003.43</v>
          </cell>
          <cell r="K2334">
            <v>68791</v>
          </cell>
          <cell r="L2334">
            <v>78821.570000000007</v>
          </cell>
          <cell r="M2334">
            <v>0</v>
          </cell>
          <cell r="N2334">
            <v>0</v>
          </cell>
          <cell r="O2334">
            <v>867034</v>
          </cell>
          <cell r="P2334">
            <v>867034</v>
          </cell>
        </row>
        <row r="2335">
          <cell r="G2335">
            <v>938906358</v>
          </cell>
          <cell r="J2335">
            <v>229812.91</v>
          </cell>
          <cell r="K2335">
            <v>33145</v>
          </cell>
          <cell r="L2335">
            <v>19667.09</v>
          </cell>
          <cell r="M2335">
            <v>0</v>
          </cell>
          <cell r="N2335">
            <v>0</v>
          </cell>
          <cell r="O2335">
            <v>216335</v>
          </cell>
          <cell r="P2335">
            <v>216335</v>
          </cell>
        </row>
        <row r="2336">
          <cell r="G2336">
            <v>938906992</v>
          </cell>
          <cell r="J2336">
            <v>145772</v>
          </cell>
          <cell r="K2336">
            <v>11972</v>
          </cell>
          <cell r="L2336">
            <v>13380</v>
          </cell>
          <cell r="M2336">
            <v>0</v>
          </cell>
          <cell r="N2336">
            <v>0</v>
          </cell>
          <cell r="O2336">
            <v>147180</v>
          </cell>
          <cell r="P2336">
            <v>147180</v>
          </cell>
        </row>
        <row r="2337">
          <cell r="G2337">
            <v>938907137</v>
          </cell>
          <cell r="J2337">
            <v>290270</v>
          </cell>
          <cell r="K2337">
            <v>22628</v>
          </cell>
          <cell r="L2337">
            <v>26764</v>
          </cell>
          <cell r="M2337">
            <v>0</v>
          </cell>
          <cell r="N2337">
            <v>0</v>
          </cell>
          <cell r="O2337">
            <v>294406</v>
          </cell>
          <cell r="P2337">
            <v>294406</v>
          </cell>
        </row>
        <row r="2338">
          <cell r="G2338">
            <v>938907138</v>
          </cell>
          <cell r="J2338">
            <v>174328.81</v>
          </cell>
          <cell r="K2338">
            <v>11701</v>
          </cell>
          <cell r="L2338">
            <v>16263.19</v>
          </cell>
          <cell r="M2338">
            <v>0</v>
          </cell>
          <cell r="N2338">
            <v>0</v>
          </cell>
          <cell r="O2338">
            <v>178891</v>
          </cell>
          <cell r="P2338">
            <v>178891</v>
          </cell>
        </row>
        <row r="2339">
          <cell r="G2339">
            <v>938907139</v>
          </cell>
          <cell r="J2339">
            <v>48480</v>
          </cell>
          <cell r="K2339">
            <v>2909</v>
          </cell>
          <cell r="L2339">
            <v>4557</v>
          </cell>
          <cell r="M2339">
            <v>0</v>
          </cell>
          <cell r="N2339">
            <v>0</v>
          </cell>
          <cell r="O2339">
            <v>50128</v>
          </cell>
          <cell r="P2339">
            <v>50128</v>
          </cell>
        </row>
        <row r="2340">
          <cell r="G2340">
            <v>938907556</v>
          </cell>
          <cell r="J2340">
            <v>129908.91</v>
          </cell>
          <cell r="K2340">
            <v>9035</v>
          </cell>
          <cell r="L2340">
            <v>12087.09</v>
          </cell>
          <cell r="M2340">
            <v>0</v>
          </cell>
          <cell r="N2340">
            <v>0</v>
          </cell>
          <cell r="O2340">
            <v>132961</v>
          </cell>
          <cell r="P2340">
            <v>132961</v>
          </cell>
        </row>
        <row r="2341">
          <cell r="G2341">
            <v>938907642</v>
          </cell>
          <cell r="J2341">
            <v>52726.82</v>
          </cell>
          <cell r="K2341">
            <v>3164</v>
          </cell>
          <cell r="L2341">
            <v>4956.18</v>
          </cell>
          <cell r="M2341">
            <v>0</v>
          </cell>
          <cell r="N2341">
            <v>0</v>
          </cell>
          <cell r="O2341">
            <v>54519</v>
          </cell>
          <cell r="P2341">
            <v>54519</v>
          </cell>
        </row>
        <row r="2342">
          <cell r="G2342">
            <v>938907644</v>
          </cell>
          <cell r="J2342">
            <v>171998</v>
          </cell>
          <cell r="K2342">
            <v>10320</v>
          </cell>
          <cell r="L2342">
            <v>16168</v>
          </cell>
          <cell r="M2342">
            <v>0</v>
          </cell>
          <cell r="N2342">
            <v>0</v>
          </cell>
          <cell r="O2342">
            <v>177846</v>
          </cell>
          <cell r="P2342">
            <v>177846</v>
          </cell>
        </row>
        <row r="2343">
          <cell r="G2343">
            <v>938907645</v>
          </cell>
          <cell r="J2343">
            <v>201128</v>
          </cell>
          <cell r="K2343">
            <v>12068</v>
          </cell>
          <cell r="L2343">
            <v>18906</v>
          </cell>
          <cell r="M2343">
            <v>0</v>
          </cell>
          <cell r="N2343">
            <v>0</v>
          </cell>
          <cell r="O2343">
            <v>207966</v>
          </cell>
          <cell r="P2343">
            <v>207966</v>
          </cell>
        </row>
        <row r="2344">
          <cell r="G2344">
            <v>938907646</v>
          </cell>
          <cell r="J2344">
            <v>172768</v>
          </cell>
          <cell r="K2344">
            <v>31212</v>
          </cell>
          <cell r="L2344">
            <v>14156</v>
          </cell>
          <cell r="M2344">
            <v>0</v>
          </cell>
          <cell r="N2344">
            <v>0</v>
          </cell>
          <cell r="O2344">
            <v>155712</v>
          </cell>
          <cell r="P2344">
            <v>155712</v>
          </cell>
        </row>
        <row r="2345">
          <cell r="G2345">
            <v>938907647</v>
          </cell>
          <cell r="J2345">
            <v>388547.36</v>
          </cell>
          <cell r="K2345">
            <v>33984</v>
          </cell>
          <cell r="L2345">
            <v>35456.639999999999</v>
          </cell>
          <cell r="M2345">
            <v>0</v>
          </cell>
          <cell r="N2345">
            <v>0</v>
          </cell>
          <cell r="O2345">
            <v>390020</v>
          </cell>
          <cell r="P2345">
            <v>390020</v>
          </cell>
        </row>
        <row r="2346">
          <cell r="G2346">
            <v>938908137</v>
          </cell>
          <cell r="J2346">
            <v>113138.45</v>
          </cell>
          <cell r="K2346">
            <v>9766</v>
          </cell>
          <cell r="L2346">
            <v>10337.549999999999</v>
          </cell>
          <cell r="M2346">
            <v>0</v>
          </cell>
          <cell r="N2346">
            <v>0</v>
          </cell>
          <cell r="O2346">
            <v>113710</v>
          </cell>
          <cell r="P2346">
            <v>113710</v>
          </cell>
        </row>
        <row r="2347">
          <cell r="G2347">
            <v>938908139</v>
          </cell>
          <cell r="J2347">
            <v>523584.08999999997</v>
          </cell>
          <cell r="K2347">
            <v>39356</v>
          </cell>
          <cell r="L2347">
            <v>48422.91</v>
          </cell>
          <cell r="M2347">
            <v>0</v>
          </cell>
          <cell r="N2347">
            <v>0</v>
          </cell>
          <cell r="O2347">
            <v>532651</v>
          </cell>
          <cell r="P2347">
            <v>532651</v>
          </cell>
        </row>
        <row r="2348">
          <cell r="G2348">
            <v>938908143</v>
          </cell>
          <cell r="J2348">
            <v>254550.09</v>
          </cell>
          <cell r="K2348">
            <v>16762</v>
          </cell>
          <cell r="L2348">
            <v>23778.91</v>
          </cell>
          <cell r="M2348">
            <v>0</v>
          </cell>
          <cell r="N2348">
            <v>0</v>
          </cell>
          <cell r="O2348">
            <v>261567</v>
          </cell>
          <cell r="P2348">
            <v>261567</v>
          </cell>
        </row>
        <row r="2349">
          <cell r="G2349">
            <v>938908145</v>
          </cell>
          <cell r="J2349">
            <v>213963</v>
          </cell>
          <cell r="K2349">
            <v>14327</v>
          </cell>
          <cell r="L2349">
            <v>19964</v>
          </cell>
          <cell r="M2349">
            <v>0</v>
          </cell>
          <cell r="N2349">
            <v>0</v>
          </cell>
          <cell r="O2349">
            <v>219600</v>
          </cell>
          <cell r="P2349">
            <v>219600</v>
          </cell>
        </row>
        <row r="2350">
          <cell r="G2350">
            <v>938908203</v>
          </cell>
          <cell r="J2350">
            <v>669574.17999999993</v>
          </cell>
          <cell r="K2350">
            <v>49605</v>
          </cell>
          <cell r="L2350">
            <v>61996.82</v>
          </cell>
          <cell r="M2350">
            <v>0</v>
          </cell>
          <cell r="N2350">
            <v>0</v>
          </cell>
          <cell r="O2350">
            <v>681966</v>
          </cell>
          <cell r="P2350">
            <v>681966</v>
          </cell>
        </row>
        <row r="2351">
          <cell r="G2351">
            <v>938908204</v>
          </cell>
          <cell r="J2351">
            <v>504620.57999999996</v>
          </cell>
          <cell r="K2351">
            <v>43430</v>
          </cell>
          <cell r="L2351">
            <v>46119.42</v>
          </cell>
          <cell r="M2351">
            <v>0</v>
          </cell>
          <cell r="N2351">
            <v>0</v>
          </cell>
          <cell r="O2351">
            <v>507310</v>
          </cell>
          <cell r="P2351">
            <v>507310</v>
          </cell>
        </row>
        <row r="2352">
          <cell r="G2352">
            <v>938908246</v>
          </cell>
          <cell r="J2352">
            <v>455078.52</v>
          </cell>
          <cell r="K2352">
            <v>237639.7</v>
          </cell>
          <cell r="L2352">
            <v>21744.18</v>
          </cell>
          <cell r="M2352">
            <v>0</v>
          </cell>
          <cell r="N2352">
            <v>0</v>
          </cell>
          <cell r="O2352">
            <v>239183</v>
          </cell>
          <cell r="P2352">
            <v>239183</v>
          </cell>
        </row>
        <row r="2353">
          <cell r="G2353">
            <v>938908349</v>
          </cell>
          <cell r="J2353">
            <v>151015</v>
          </cell>
          <cell r="K2353">
            <v>0</v>
          </cell>
          <cell r="L2353">
            <v>15102</v>
          </cell>
          <cell r="M2353">
            <v>0</v>
          </cell>
          <cell r="N2353">
            <v>0</v>
          </cell>
          <cell r="O2353">
            <v>166117</v>
          </cell>
          <cell r="P2353">
            <v>166117</v>
          </cell>
        </row>
        <row r="2354">
          <cell r="G2354">
            <v>938908376</v>
          </cell>
          <cell r="J2354">
            <v>98882.91</v>
          </cell>
          <cell r="K2354">
            <v>0</v>
          </cell>
          <cell r="L2354">
            <v>9888.09</v>
          </cell>
          <cell r="M2354">
            <v>0</v>
          </cell>
          <cell r="N2354">
            <v>0</v>
          </cell>
          <cell r="O2354">
            <v>108771</v>
          </cell>
          <cell r="P2354">
            <v>108771</v>
          </cell>
        </row>
        <row r="2355">
          <cell r="G2355">
            <v>938908471</v>
          </cell>
          <cell r="J2355">
            <v>156358.9</v>
          </cell>
          <cell r="K2355">
            <v>11367</v>
          </cell>
          <cell r="L2355">
            <v>14499.1</v>
          </cell>
          <cell r="M2355">
            <v>0</v>
          </cell>
          <cell r="N2355">
            <v>0</v>
          </cell>
          <cell r="O2355">
            <v>159491</v>
          </cell>
          <cell r="P2355">
            <v>159491</v>
          </cell>
        </row>
        <row r="2356">
          <cell r="G2356">
            <v>938908494</v>
          </cell>
          <cell r="J2356">
            <v>381960</v>
          </cell>
          <cell r="K2356">
            <v>0</v>
          </cell>
          <cell r="L2356">
            <v>38196</v>
          </cell>
          <cell r="M2356">
            <v>0</v>
          </cell>
          <cell r="N2356">
            <v>0</v>
          </cell>
          <cell r="O2356">
            <v>420156</v>
          </cell>
          <cell r="P2356">
            <v>420156</v>
          </cell>
        </row>
        <row r="2357">
          <cell r="G2357">
            <v>938908501</v>
          </cell>
          <cell r="J2357">
            <v>44545</v>
          </cell>
          <cell r="K2357">
            <v>0</v>
          </cell>
          <cell r="L2357">
            <v>4455</v>
          </cell>
          <cell r="M2357">
            <v>0</v>
          </cell>
          <cell r="N2357">
            <v>0</v>
          </cell>
          <cell r="O2357">
            <v>49000</v>
          </cell>
          <cell r="P2357">
            <v>49000</v>
          </cell>
        </row>
        <row r="2358">
          <cell r="G2358">
            <v>938908510</v>
          </cell>
          <cell r="J2358">
            <v>229686</v>
          </cell>
          <cell r="K2358">
            <v>0</v>
          </cell>
          <cell r="L2358">
            <v>22969</v>
          </cell>
          <cell r="M2358">
            <v>0</v>
          </cell>
          <cell r="N2358">
            <v>0</v>
          </cell>
          <cell r="O2358">
            <v>252655</v>
          </cell>
          <cell r="P2358">
            <v>252655</v>
          </cell>
        </row>
        <row r="2359">
          <cell r="G2359">
            <v>938909046</v>
          </cell>
          <cell r="J2359">
            <v>56950</v>
          </cell>
          <cell r="K2359">
            <v>3417</v>
          </cell>
          <cell r="L2359">
            <v>5353</v>
          </cell>
          <cell r="M2359">
            <v>0</v>
          </cell>
          <cell r="N2359">
            <v>0</v>
          </cell>
          <cell r="O2359">
            <v>58886</v>
          </cell>
          <cell r="P2359">
            <v>58886</v>
          </cell>
        </row>
        <row r="2360">
          <cell r="G2360">
            <v>938921894</v>
          </cell>
          <cell r="J2360">
            <v>52726.82</v>
          </cell>
          <cell r="K2360">
            <v>3164</v>
          </cell>
          <cell r="L2360">
            <v>4956.18</v>
          </cell>
          <cell r="M2360">
            <v>0</v>
          </cell>
          <cell r="N2360">
            <v>0</v>
          </cell>
          <cell r="O2360">
            <v>54519</v>
          </cell>
          <cell r="P2360">
            <v>54519</v>
          </cell>
        </row>
        <row r="2361">
          <cell r="G2361">
            <v>938925480</v>
          </cell>
          <cell r="J2361">
            <v>284228</v>
          </cell>
          <cell r="K2361">
            <v>18791</v>
          </cell>
          <cell r="L2361">
            <v>26544</v>
          </cell>
          <cell r="M2361">
            <v>0</v>
          </cell>
          <cell r="N2361">
            <v>0</v>
          </cell>
          <cell r="O2361">
            <v>291981</v>
          </cell>
          <cell r="P2361">
            <v>291981</v>
          </cell>
        </row>
        <row r="2362">
          <cell r="G2362">
            <v>938926307</v>
          </cell>
          <cell r="J2362">
            <v>44545</v>
          </cell>
          <cell r="K2362">
            <v>0</v>
          </cell>
          <cell r="L2362">
            <v>4455</v>
          </cell>
          <cell r="M2362">
            <v>0</v>
          </cell>
          <cell r="N2362">
            <v>0</v>
          </cell>
          <cell r="O2362">
            <v>49000</v>
          </cell>
          <cell r="P2362">
            <v>49000</v>
          </cell>
        </row>
        <row r="2363">
          <cell r="G2363">
            <v>938928209</v>
          </cell>
          <cell r="J2363">
            <v>44545</v>
          </cell>
          <cell r="K2363">
            <v>0</v>
          </cell>
          <cell r="L2363">
            <v>4455</v>
          </cell>
          <cell r="M2363">
            <v>0</v>
          </cell>
          <cell r="N2363">
            <v>0</v>
          </cell>
          <cell r="O2363">
            <v>49000</v>
          </cell>
          <cell r="P2363">
            <v>49000</v>
          </cell>
        </row>
        <row r="2364">
          <cell r="G2364">
            <v>938933104</v>
          </cell>
          <cell r="J2364">
            <v>44545</v>
          </cell>
          <cell r="K2364">
            <v>0</v>
          </cell>
          <cell r="L2364">
            <v>4455</v>
          </cell>
          <cell r="M2364">
            <v>0</v>
          </cell>
          <cell r="N2364">
            <v>0</v>
          </cell>
          <cell r="O2364">
            <v>49000</v>
          </cell>
          <cell r="P2364">
            <v>49000</v>
          </cell>
        </row>
        <row r="2365">
          <cell r="G2365">
            <v>938997648</v>
          </cell>
          <cell r="J2365">
            <v>44545</v>
          </cell>
          <cell r="K2365">
            <v>0</v>
          </cell>
          <cell r="L2365">
            <v>4455</v>
          </cell>
          <cell r="M2365">
            <v>0</v>
          </cell>
          <cell r="N2365">
            <v>0</v>
          </cell>
          <cell r="O2365">
            <v>49000</v>
          </cell>
          <cell r="P2365">
            <v>49000</v>
          </cell>
        </row>
        <row r="2366">
          <cell r="G2366">
            <v>908004038</v>
          </cell>
          <cell r="J2366">
            <v>244102.82</v>
          </cell>
          <cell r="K2366">
            <v>18120</v>
          </cell>
          <cell r="L2366">
            <v>22598.18</v>
          </cell>
          <cell r="M2366">
            <v>0</v>
          </cell>
          <cell r="N2366">
            <v>0</v>
          </cell>
          <cell r="O2366">
            <v>248581</v>
          </cell>
          <cell r="P2366">
            <v>248581</v>
          </cell>
        </row>
        <row r="2367">
          <cell r="G2367">
            <v>933805193</v>
          </cell>
          <cell r="J2367">
            <v>521900.89</v>
          </cell>
          <cell r="K2367">
            <v>35036</v>
          </cell>
          <cell r="L2367">
            <v>48686.11</v>
          </cell>
          <cell r="M2367">
            <v>0</v>
          </cell>
          <cell r="N2367">
            <v>0</v>
          </cell>
          <cell r="O2367">
            <v>535551</v>
          </cell>
          <cell r="P2367">
            <v>535551</v>
          </cell>
        </row>
        <row r="2368">
          <cell r="G2368">
            <v>933805194</v>
          </cell>
          <cell r="J2368">
            <v>301744</v>
          </cell>
          <cell r="K2368">
            <v>26542</v>
          </cell>
          <cell r="L2368">
            <v>27520</v>
          </cell>
          <cell r="M2368">
            <v>0</v>
          </cell>
          <cell r="N2368">
            <v>0</v>
          </cell>
          <cell r="O2368">
            <v>302722</v>
          </cell>
          <cell r="P2368">
            <v>302722</v>
          </cell>
        </row>
        <row r="2369">
          <cell r="G2369">
            <v>933805197</v>
          </cell>
          <cell r="J2369">
            <v>268084.78999999998</v>
          </cell>
          <cell r="K2369">
            <v>17574</v>
          </cell>
          <cell r="L2369">
            <v>25051.21</v>
          </cell>
          <cell r="M2369">
            <v>0</v>
          </cell>
          <cell r="N2369">
            <v>0</v>
          </cell>
          <cell r="O2369">
            <v>275562</v>
          </cell>
          <cell r="P2369">
            <v>275562</v>
          </cell>
        </row>
        <row r="2370">
          <cell r="G2370">
            <v>933805317</v>
          </cell>
          <cell r="J2370">
            <v>308567.72000000003</v>
          </cell>
          <cell r="K2370">
            <v>18514</v>
          </cell>
          <cell r="L2370">
            <v>29005.279999999999</v>
          </cell>
          <cell r="M2370">
            <v>0</v>
          </cell>
          <cell r="N2370">
            <v>0</v>
          </cell>
          <cell r="O2370">
            <v>319059</v>
          </cell>
          <cell r="P2370">
            <v>319059</v>
          </cell>
        </row>
        <row r="2371">
          <cell r="G2371">
            <v>933805776</v>
          </cell>
          <cell r="J2371">
            <v>387425.08999999997</v>
          </cell>
          <cell r="K2371">
            <v>25479</v>
          </cell>
          <cell r="L2371">
            <v>36194.910000000003</v>
          </cell>
          <cell r="M2371">
            <v>0</v>
          </cell>
          <cell r="N2371">
            <v>0</v>
          </cell>
          <cell r="O2371">
            <v>398141</v>
          </cell>
          <cell r="P2371">
            <v>398141</v>
          </cell>
        </row>
        <row r="2372">
          <cell r="G2372">
            <v>933805890</v>
          </cell>
          <cell r="J2372">
            <v>304515.09999999998</v>
          </cell>
          <cell r="K2372">
            <v>72839</v>
          </cell>
          <cell r="L2372">
            <v>23167.9</v>
          </cell>
          <cell r="M2372">
            <v>0</v>
          </cell>
          <cell r="N2372">
            <v>0</v>
          </cell>
          <cell r="O2372">
            <v>254844</v>
          </cell>
          <cell r="P2372">
            <v>254844</v>
          </cell>
        </row>
        <row r="2373">
          <cell r="G2373">
            <v>933805910</v>
          </cell>
          <cell r="J2373">
            <v>451446.91000000003</v>
          </cell>
          <cell r="K2373">
            <v>33043</v>
          </cell>
          <cell r="L2373">
            <v>41840.089999999997</v>
          </cell>
          <cell r="M2373">
            <v>0</v>
          </cell>
          <cell r="N2373">
            <v>0</v>
          </cell>
          <cell r="O2373">
            <v>460244</v>
          </cell>
          <cell r="P2373">
            <v>460244</v>
          </cell>
        </row>
        <row r="2374">
          <cell r="G2374">
            <v>933805924</v>
          </cell>
          <cell r="J2374">
            <v>395482.98</v>
          </cell>
          <cell r="K2374">
            <v>395482.98</v>
          </cell>
          <cell r="L2374">
            <v>0</v>
          </cell>
          <cell r="M2374">
            <v>0</v>
          </cell>
          <cell r="N2374">
            <v>-1</v>
          </cell>
          <cell r="O2374">
            <v>0</v>
          </cell>
          <cell r="P2374">
            <v>-1</v>
          </cell>
        </row>
        <row r="2375">
          <cell r="G2375">
            <v>933805930</v>
          </cell>
          <cell r="J2375">
            <v>424660.08999999997</v>
          </cell>
          <cell r="K2375">
            <v>37888</v>
          </cell>
          <cell r="L2375">
            <v>38676.910000000003</v>
          </cell>
          <cell r="M2375">
            <v>0</v>
          </cell>
          <cell r="N2375">
            <v>0</v>
          </cell>
          <cell r="O2375">
            <v>425449</v>
          </cell>
          <cell r="P2375">
            <v>425449</v>
          </cell>
        </row>
        <row r="2376">
          <cell r="G2376">
            <v>933805936</v>
          </cell>
          <cell r="J2376">
            <v>267176</v>
          </cell>
          <cell r="K2376">
            <v>16775</v>
          </cell>
          <cell r="L2376">
            <v>25040</v>
          </cell>
          <cell r="M2376">
            <v>0</v>
          </cell>
          <cell r="N2376">
            <v>0</v>
          </cell>
          <cell r="O2376">
            <v>275441</v>
          </cell>
          <cell r="P2376">
            <v>275441</v>
          </cell>
        </row>
        <row r="2377">
          <cell r="G2377">
            <v>933805952</v>
          </cell>
          <cell r="J2377">
            <v>568247.17999999993</v>
          </cell>
          <cell r="K2377">
            <v>34343</v>
          </cell>
          <cell r="L2377">
            <v>53390.82</v>
          </cell>
          <cell r="M2377">
            <v>0</v>
          </cell>
          <cell r="N2377">
            <v>0</v>
          </cell>
          <cell r="O2377">
            <v>587295</v>
          </cell>
          <cell r="P2377">
            <v>587295</v>
          </cell>
        </row>
        <row r="2378">
          <cell r="G2378">
            <v>933805970</v>
          </cell>
          <cell r="J2378">
            <v>838787.99</v>
          </cell>
          <cell r="K2378">
            <v>55290</v>
          </cell>
          <cell r="L2378">
            <v>78350.009999999995</v>
          </cell>
          <cell r="M2378">
            <v>0</v>
          </cell>
          <cell r="N2378">
            <v>0</v>
          </cell>
          <cell r="O2378">
            <v>861848</v>
          </cell>
          <cell r="P2378">
            <v>861848</v>
          </cell>
        </row>
        <row r="2379">
          <cell r="G2379">
            <v>933806056</v>
          </cell>
          <cell r="J2379">
            <v>242080.82</v>
          </cell>
          <cell r="K2379">
            <v>14773</v>
          </cell>
          <cell r="L2379">
            <v>22731.18</v>
          </cell>
          <cell r="M2379">
            <v>0</v>
          </cell>
          <cell r="N2379">
            <v>0</v>
          </cell>
          <cell r="O2379">
            <v>250039</v>
          </cell>
          <cell r="P2379">
            <v>250039</v>
          </cell>
        </row>
        <row r="2380">
          <cell r="G2380">
            <v>933806286</v>
          </cell>
          <cell r="J2380">
            <v>151029</v>
          </cell>
          <cell r="K2380">
            <v>27922</v>
          </cell>
          <cell r="L2380">
            <v>12311</v>
          </cell>
          <cell r="M2380">
            <v>0</v>
          </cell>
          <cell r="N2380">
            <v>0</v>
          </cell>
          <cell r="O2380">
            <v>135418</v>
          </cell>
          <cell r="P2380">
            <v>135418</v>
          </cell>
        </row>
        <row r="2381">
          <cell r="G2381">
            <v>933806376</v>
          </cell>
          <cell r="J2381">
            <v>477423.81</v>
          </cell>
          <cell r="K2381">
            <v>36338</v>
          </cell>
          <cell r="L2381">
            <v>44108.19</v>
          </cell>
          <cell r="M2381">
            <v>0</v>
          </cell>
          <cell r="N2381">
            <v>0</v>
          </cell>
          <cell r="O2381">
            <v>485194</v>
          </cell>
          <cell r="P2381">
            <v>485194</v>
          </cell>
        </row>
        <row r="2382">
          <cell r="G2382">
            <v>933806649</v>
          </cell>
          <cell r="J2382">
            <v>405428.91</v>
          </cell>
          <cell r="K2382">
            <v>28544</v>
          </cell>
          <cell r="L2382">
            <v>37688.089999999997</v>
          </cell>
          <cell r="M2382">
            <v>0</v>
          </cell>
          <cell r="N2382">
            <v>0</v>
          </cell>
          <cell r="O2382">
            <v>414573</v>
          </cell>
          <cell r="P2382">
            <v>414573</v>
          </cell>
        </row>
        <row r="2383">
          <cell r="G2383">
            <v>933806650</v>
          </cell>
          <cell r="J2383">
            <v>392873.09</v>
          </cell>
          <cell r="K2383">
            <v>33995</v>
          </cell>
          <cell r="L2383">
            <v>35887.910000000003</v>
          </cell>
          <cell r="M2383">
            <v>0</v>
          </cell>
          <cell r="N2383">
            <v>0</v>
          </cell>
          <cell r="O2383">
            <v>394766</v>
          </cell>
          <cell r="P2383">
            <v>394766</v>
          </cell>
        </row>
        <row r="2384">
          <cell r="G2384">
            <v>937561177</v>
          </cell>
          <cell r="J2384">
            <v>426382.91000000003</v>
          </cell>
          <cell r="K2384">
            <v>29554</v>
          </cell>
          <cell r="L2384">
            <v>39683.089999999997</v>
          </cell>
          <cell r="M2384">
            <v>0</v>
          </cell>
          <cell r="N2384">
            <v>0</v>
          </cell>
          <cell r="O2384">
            <v>436512</v>
          </cell>
          <cell r="P2384">
            <v>436512</v>
          </cell>
        </row>
        <row r="2385">
          <cell r="G2385">
            <v>938162583</v>
          </cell>
          <cell r="J2385">
            <v>252953</v>
          </cell>
          <cell r="K2385">
            <v>18900</v>
          </cell>
          <cell r="L2385">
            <v>23405</v>
          </cell>
          <cell r="M2385">
            <v>0</v>
          </cell>
          <cell r="N2385">
            <v>0</v>
          </cell>
          <cell r="O2385">
            <v>257458</v>
          </cell>
          <cell r="P2385">
            <v>257458</v>
          </cell>
        </row>
        <row r="2386">
          <cell r="G2386">
            <v>938603059</v>
          </cell>
          <cell r="J2386">
            <v>72242</v>
          </cell>
          <cell r="K2386">
            <v>5079</v>
          </cell>
          <cell r="L2386">
            <v>6716</v>
          </cell>
          <cell r="M2386">
            <v>0</v>
          </cell>
          <cell r="N2386">
            <v>0</v>
          </cell>
          <cell r="O2386">
            <v>73879</v>
          </cell>
          <cell r="P2386">
            <v>73879</v>
          </cell>
        </row>
        <row r="2387">
          <cell r="G2387">
            <v>938672975</v>
          </cell>
          <cell r="J2387">
            <v>264233</v>
          </cell>
          <cell r="K2387">
            <v>19080</v>
          </cell>
          <cell r="L2387">
            <v>24515</v>
          </cell>
          <cell r="M2387">
            <v>0</v>
          </cell>
          <cell r="N2387">
            <v>0</v>
          </cell>
          <cell r="O2387">
            <v>269668</v>
          </cell>
          <cell r="P2387">
            <v>269668</v>
          </cell>
        </row>
        <row r="2388">
          <cell r="G2388">
            <v>938700654</v>
          </cell>
          <cell r="J2388">
            <v>145973</v>
          </cell>
          <cell r="K2388">
            <v>9255</v>
          </cell>
          <cell r="L2388">
            <v>13672</v>
          </cell>
          <cell r="M2388">
            <v>0</v>
          </cell>
          <cell r="N2388">
            <v>0</v>
          </cell>
          <cell r="O2388">
            <v>150390</v>
          </cell>
          <cell r="P2388">
            <v>150390</v>
          </cell>
        </row>
        <row r="2389">
          <cell r="G2389">
            <v>938735278</v>
          </cell>
          <cell r="J2389">
            <v>169051</v>
          </cell>
          <cell r="K2389">
            <v>10391</v>
          </cell>
          <cell r="L2389">
            <v>15866</v>
          </cell>
          <cell r="M2389">
            <v>0</v>
          </cell>
          <cell r="N2389">
            <v>0</v>
          </cell>
          <cell r="O2389">
            <v>174526</v>
          </cell>
          <cell r="P2389">
            <v>174526</v>
          </cell>
        </row>
        <row r="2390">
          <cell r="G2390">
            <v>938763269</v>
          </cell>
          <cell r="J2390">
            <v>127198.36</v>
          </cell>
          <cell r="K2390">
            <v>8873</v>
          </cell>
          <cell r="L2390">
            <v>11832.64</v>
          </cell>
          <cell r="M2390">
            <v>0</v>
          </cell>
          <cell r="N2390">
            <v>0</v>
          </cell>
          <cell r="O2390">
            <v>130158</v>
          </cell>
          <cell r="P2390">
            <v>130158</v>
          </cell>
        </row>
        <row r="2391">
          <cell r="G2391">
            <v>938801615</v>
          </cell>
          <cell r="J2391">
            <v>515608</v>
          </cell>
          <cell r="K2391">
            <v>43096</v>
          </cell>
          <cell r="L2391">
            <v>47251</v>
          </cell>
          <cell r="M2391">
            <v>0</v>
          </cell>
          <cell r="N2391">
            <v>0</v>
          </cell>
          <cell r="O2391">
            <v>519763</v>
          </cell>
          <cell r="P2391">
            <v>519763</v>
          </cell>
        </row>
        <row r="2392">
          <cell r="G2392">
            <v>938801632</v>
          </cell>
          <cell r="J2392">
            <v>296172.82</v>
          </cell>
          <cell r="K2392">
            <v>22237</v>
          </cell>
          <cell r="L2392">
            <v>27393.18</v>
          </cell>
          <cell r="M2392">
            <v>0</v>
          </cell>
          <cell r="N2392">
            <v>0</v>
          </cell>
          <cell r="O2392">
            <v>301329</v>
          </cell>
          <cell r="P2392">
            <v>301329</v>
          </cell>
        </row>
        <row r="2393">
          <cell r="G2393">
            <v>938805107</v>
          </cell>
          <cell r="J2393">
            <v>301733.36</v>
          </cell>
          <cell r="K2393">
            <v>19841</v>
          </cell>
          <cell r="L2393">
            <v>28189.64</v>
          </cell>
          <cell r="M2393">
            <v>0</v>
          </cell>
          <cell r="N2393">
            <v>0</v>
          </cell>
          <cell r="O2393">
            <v>310082</v>
          </cell>
          <cell r="P2393">
            <v>310082</v>
          </cell>
        </row>
        <row r="2394">
          <cell r="G2394">
            <v>938805191</v>
          </cell>
          <cell r="J2394">
            <v>512546.66</v>
          </cell>
          <cell r="K2394">
            <v>42168</v>
          </cell>
          <cell r="L2394">
            <v>47038.34</v>
          </cell>
          <cell r="M2394">
            <v>0</v>
          </cell>
          <cell r="N2394">
            <v>0</v>
          </cell>
          <cell r="O2394">
            <v>517417</v>
          </cell>
          <cell r="P2394">
            <v>517417</v>
          </cell>
        </row>
        <row r="2395">
          <cell r="G2395">
            <v>938805482</v>
          </cell>
          <cell r="J2395">
            <v>316772.36</v>
          </cell>
          <cell r="K2395">
            <v>20992</v>
          </cell>
          <cell r="L2395">
            <v>29577.64</v>
          </cell>
          <cell r="M2395">
            <v>0</v>
          </cell>
          <cell r="N2395">
            <v>-400000</v>
          </cell>
          <cell r="O2395">
            <v>0</v>
          </cell>
          <cell r="P2395">
            <v>-74642</v>
          </cell>
        </row>
        <row r="2396">
          <cell r="G2396">
            <v>938806083</v>
          </cell>
          <cell r="J2396">
            <v>139625</v>
          </cell>
          <cell r="K2396">
            <v>10611</v>
          </cell>
          <cell r="L2396">
            <v>12901</v>
          </cell>
          <cell r="M2396">
            <v>0</v>
          </cell>
          <cell r="N2396">
            <v>0</v>
          </cell>
          <cell r="O2396">
            <v>141915</v>
          </cell>
          <cell r="P2396">
            <v>141915</v>
          </cell>
        </row>
        <row r="2397">
          <cell r="G2397">
            <v>938806084</v>
          </cell>
          <cell r="J2397">
            <v>483173.53</v>
          </cell>
          <cell r="K2397">
            <v>30479</v>
          </cell>
          <cell r="L2397">
            <v>45269.47</v>
          </cell>
          <cell r="M2397">
            <v>0</v>
          </cell>
          <cell r="N2397">
            <v>0</v>
          </cell>
          <cell r="O2397">
            <v>497964</v>
          </cell>
          <cell r="P2397">
            <v>497964</v>
          </cell>
        </row>
        <row r="2398">
          <cell r="G2398">
            <v>938806381</v>
          </cell>
          <cell r="J2398">
            <v>533855</v>
          </cell>
          <cell r="K2398">
            <v>50643</v>
          </cell>
          <cell r="L2398">
            <v>48321</v>
          </cell>
          <cell r="M2398">
            <v>0</v>
          </cell>
          <cell r="N2398">
            <v>0</v>
          </cell>
          <cell r="O2398">
            <v>531533</v>
          </cell>
          <cell r="P2398">
            <v>531533</v>
          </cell>
        </row>
        <row r="2399">
          <cell r="G2399">
            <v>938806411</v>
          </cell>
          <cell r="J2399">
            <v>475690.01</v>
          </cell>
          <cell r="K2399">
            <v>35738</v>
          </cell>
          <cell r="L2399">
            <v>43994.99</v>
          </cell>
          <cell r="M2399">
            <v>0</v>
          </cell>
          <cell r="N2399">
            <v>-50000</v>
          </cell>
          <cell r="O2399">
            <v>433947</v>
          </cell>
          <cell r="P2399">
            <v>433947</v>
          </cell>
        </row>
        <row r="2400">
          <cell r="G2400">
            <v>938806503</v>
          </cell>
          <cell r="J2400">
            <v>304847</v>
          </cell>
          <cell r="K2400">
            <v>29458</v>
          </cell>
          <cell r="L2400">
            <v>27539</v>
          </cell>
          <cell r="M2400">
            <v>0</v>
          </cell>
          <cell r="N2400">
            <v>0</v>
          </cell>
          <cell r="O2400">
            <v>302928</v>
          </cell>
          <cell r="P2400">
            <v>302928</v>
          </cell>
        </row>
        <row r="2401">
          <cell r="G2401">
            <v>938806552</v>
          </cell>
          <cell r="J2401">
            <v>45276</v>
          </cell>
          <cell r="K2401">
            <v>2717</v>
          </cell>
          <cell r="L2401">
            <v>4256</v>
          </cell>
          <cell r="M2401">
            <v>0</v>
          </cell>
          <cell r="N2401">
            <v>0</v>
          </cell>
          <cell r="O2401">
            <v>46815</v>
          </cell>
          <cell r="P2401">
            <v>46815</v>
          </cell>
        </row>
        <row r="2402">
          <cell r="G2402">
            <v>938806553</v>
          </cell>
          <cell r="J2402">
            <v>140157.45000000001</v>
          </cell>
          <cell r="K2402">
            <v>8906</v>
          </cell>
          <cell r="L2402">
            <v>13125.55</v>
          </cell>
          <cell r="M2402">
            <v>0</v>
          </cell>
          <cell r="N2402">
            <v>0</v>
          </cell>
          <cell r="O2402">
            <v>144377</v>
          </cell>
          <cell r="P2402">
            <v>144377</v>
          </cell>
        </row>
        <row r="2403">
          <cell r="G2403">
            <v>938806603</v>
          </cell>
          <cell r="J2403">
            <v>374373.13</v>
          </cell>
          <cell r="K2403">
            <v>24696</v>
          </cell>
          <cell r="L2403">
            <v>34967.870000000003</v>
          </cell>
          <cell r="M2403">
            <v>0</v>
          </cell>
          <cell r="N2403">
            <v>0</v>
          </cell>
          <cell r="O2403">
            <v>384645</v>
          </cell>
          <cell r="P2403">
            <v>384645</v>
          </cell>
        </row>
        <row r="2404">
          <cell r="G2404">
            <v>938806702</v>
          </cell>
          <cell r="J2404">
            <v>494489.92</v>
          </cell>
          <cell r="K2404">
            <v>31903</v>
          </cell>
          <cell r="L2404">
            <v>46259.08</v>
          </cell>
          <cell r="M2404">
            <v>0</v>
          </cell>
          <cell r="N2404">
            <v>0</v>
          </cell>
          <cell r="O2404">
            <v>508846</v>
          </cell>
          <cell r="P2404">
            <v>508846</v>
          </cell>
        </row>
        <row r="2405">
          <cell r="G2405">
            <v>938807323</v>
          </cell>
          <cell r="J2405">
            <v>121810</v>
          </cell>
          <cell r="K2405">
            <v>7309</v>
          </cell>
          <cell r="L2405">
            <v>11450</v>
          </cell>
          <cell r="M2405">
            <v>0</v>
          </cell>
          <cell r="N2405">
            <v>0</v>
          </cell>
          <cell r="O2405">
            <v>125951</v>
          </cell>
          <cell r="P2405">
            <v>125951</v>
          </cell>
        </row>
        <row r="2406">
          <cell r="G2406">
            <v>938809116</v>
          </cell>
          <cell r="J2406">
            <v>402131.48</v>
          </cell>
          <cell r="K2406">
            <v>31076</v>
          </cell>
          <cell r="L2406">
            <v>37105.519999999997</v>
          </cell>
          <cell r="M2406">
            <v>0</v>
          </cell>
          <cell r="N2406">
            <v>0</v>
          </cell>
          <cell r="O2406">
            <v>408161</v>
          </cell>
          <cell r="P2406">
            <v>408161</v>
          </cell>
        </row>
        <row r="2407">
          <cell r="G2407">
            <v>938809648</v>
          </cell>
          <cell r="J2407">
            <v>352188</v>
          </cell>
          <cell r="K2407">
            <v>21131</v>
          </cell>
          <cell r="L2407">
            <v>33106</v>
          </cell>
          <cell r="M2407">
            <v>0</v>
          </cell>
          <cell r="N2407">
            <v>0</v>
          </cell>
          <cell r="O2407">
            <v>364163</v>
          </cell>
          <cell r="P2407">
            <v>364163</v>
          </cell>
        </row>
        <row r="2408">
          <cell r="G2408">
            <v>938900129</v>
          </cell>
          <cell r="J2408">
            <v>97025</v>
          </cell>
          <cell r="K2408">
            <v>6318</v>
          </cell>
          <cell r="L2408">
            <v>9071</v>
          </cell>
          <cell r="M2408">
            <v>0</v>
          </cell>
          <cell r="N2408">
            <v>0</v>
          </cell>
          <cell r="O2408">
            <v>99778</v>
          </cell>
          <cell r="P2408">
            <v>99778</v>
          </cell>
        </row>
        <row r="2409">
          <cell r="G2409">
            <v>938900141</v>
          </cell>
          <cell r="J2409">
            <v>130118.18</v>
          </cell>
          <cell r="K2409">
            <v>7807</v>
          </cell>
          <cell r="L2409">
            <v>12230.82</v>
          </cell>
          <cell r="M2409">
            <v>0</v>
          </cell>
          <cell r="N2409">
            <v>0</v>
          </cell>
          <cell r="O2409">
            <v>134542</v>
          </cell>
          <cell r="P2409">
            <v>134542</v>
          </cell>
        </row>
        <row r="2410">
          <cell r="G2410">
            <v>938900149</v>
          </cell>
          <cell r="J2410">
            <v>348079</v>
          </cell>
          <cell r="K2410">
            <v>45204</v>
          </cell>
          <cell r="L2410">
            <v>30288</v>
          </cell>
          <cell r="M2410">
            <v>0</v>
          </cell>
          <cell r="N2410">
            <v>0</v>
          </cell>
          <cell r="O2410">
            <v>333163</v>
          </cell>
          <cell r="P2410">
            <v>333163</v>
          </cell>
        </row>
        <row r="2411">
          <cell r="G2411">
            <v>938900164</v>
          </cell>
          <cell r="J2411">
            <v>464190</v>
          </cell>
          <cell r="K2411">
            <v>31326</v>
          </cell>
          <cell r="L2411">
            <v>43286</v>
          </cell>
          <cell r="M2411">
            <v>0</v>
          </cell>
          <cell r="N2411">
            <v>0</v>
          </cell>
          <cell r="O2411">
            <v>476150</v>
          </cell>
          <cell r="P2411">
            <v>476150</v>
          </cell>
        </row>
        <row r="2412">
          <cell r="G2412">
            <v>938900175</v>
          </cell>
          <cell r="J2412">
            <v>489053.1</v>
          </cell>
          <cell r="K2412">
            <v>34306</v>
          </cell>
          <cell r="L2412">
            <v>45474.9</v>
          </cell>
          <cell r="M2412">
            <v>0</v>
          </cell>
          <cell r="N2412">
            <v>0</v>
          </cell>
          <cell r="O2412">
            <v>500222</v>
          </cell>
          <cell r="P2412">
            <v>500222</v>
          </cell>
        </row>
        <row r="2413">
          <cell r="G2413">
            <v>938900182</v>
          </cell>
          <cell r="J2413">
            <v>327398.40000000002</v>
          </cell>
          <cell r="K2413">
            <v>19892</v>
          </cell>
          <cell r="L2413">
            <v>30750.6</v>
          </cell>
          <cell r="M2413">
            <v>0</v>
          </cell>
          <cell r="N2413">
            <v>0</v>
          </cell>
          <cell r="O2413">
            <v>338257</v>
          </cell>
          <cell r="P2413">
            <v>338257</v>
          </cell>
        </row>
        <row r="2414">
          <cell r="G2414">
            <v>938902548</v>
          </cell>
          <cell r="J2414">
            <v>201878.82</v>
          </cell>
          <cell r="K2414">
            <v>13354</v>
          </cell>
          <cell r="L2414">
            <v>18852.18</v>
          </cell>
          <cell r="M2414">
            <v>0</v>
          </cell>
          <cell r="N2414">
            <v>0</v>
          </cell>
          <cell r="O2414">
            <v>207377</v>
          </cell>
          <cell r="P2414">
            <v>207377</v>
          </cell>
        </row>
        <row r="2415">
          <cell r="G2415">
            <v>938906930</v>
          </cell>
          <cell r="J2415">
            <v>160614</v>
          </cell>
          <cell r="K2415">
            <v>10629</v>
          </cell>
          <cell r="L2415">
            <v>14999</v>
          </cell>
          <cell r="M2415">
            <v>0</v>
          </cell>
          <cell r="N2415">
            <v>0</v>
          </cell>
          <cell r="O2415">
            <v>164984</v>
          </cell>
          <cell r="P2415">
            <v>164984</v>
          </cell>
        </row>
        <row r="2416">
          <cell r="G2416">
            <v>938907136</v>
          </cell>
          <cell r="J2416">
            <v>1017792.72</v>
          </cell>
          <cell r="K2416">
            <v>66527</v>
          </cell>
          <cell r="L2416">
            <v>95126.28</v>
          </cell>
          <cell r="M2416">
            <v>0</v>
          </cell>
          <cell r="N2416">
            <v>0</v>
          </cell>
          <cell r="O2416">
            <v>1046392</v>
          </cell>
          <cell r="P2416">
            <v>1046392</v>
          </cell>
        </row>
        <row r="2417">
          <cell r="G2417">
            <v>938907867</v>
          </cell>
          <cell r="J2417">
            <v>209807</v>
          </cell>
          <cell r="K2417">
            <v>209807</v>
          </cell>
          <cell r="L2417">
            <v>0</v>
          </cell>
          <cell r="M2417">
            <v>0</v>
          </cell>
          <cell r="N2417">
            <v>0</v>
          </cell>
          <cell r="O2417">
            <v>0</v>
          </cell>
          <cell r="P2417">
            <v>0</v>
          </cell>
        </row>
        <row r="2418">
          <cell r="G2418">
            <v>938907869</v>
          </cell>
          <cell r="J2418">
            <v>187084</v>
          </cell>
          <cell r="K2418">
            <v>14451</v>
          </cell>
          <cell r="L2418">
            <v>17263</v>
          </cell>
          <cell r="M2418">
            <v>0</v>
          </cell>
          <cell r="N2418">
            <v>0</v>
          </cell>
          <cell r="O2418">
            <v>189896</v>
          </cell>
          <cell r="P2418">
            <v>189896</v>
          </cell>
        </row>
        <row r="2419">
          <cell r="G2419">
            <v>938907870</v>
          </cell>
          <cell r="J2419">
            <v>205474</v>
          </cell>
          <cell r="K2419">
            <v>12577</v>
          </cell>
          <cell r="L2419">
            <v>19290</v>
          </cell>
          <cell r="M2419">
            <v>0</v>
          </cell>
          <cell r="N2419">
            <v>0</v>
          </cell>
          <cell r="O2419">
            <v>212187</v>
          </cell>
          <cell r="P2419">
            <v>212187</v>
          </cell>
        </row>
        <row r="2420">
          <cell r="G2420">
            <v>938907871</v>
          </cell>
          <cell r="J2420">
            <v>209502.4</v>
          </cell>
          <cell r="K2420">
            <v>12570</v>
          </cell>
          <cell r="L2420">
            <v>19693.599999999999</v>
          </cell>
          <cell r="M2420">
            <v>0</v>
          </cell>
          <cell r="N2420">
            <v>0</v>
          </cell>
          <cell r="O2420">
            <v>216626</v>
          </cell>
          <cell r="P2420">
            <v>216626</v>
          </cell>
        </row>
        <row r="2421">
          <cell r="G2421">
            <v>938907874</v>
          </cell>
          <cell r="J2421">
            <v>473699.2</v>
          </cell>
          <cell r="K2421">
            <v>41078</v>
          </cell>
          <cell r="L2421">
            <v>43261.8</v>
          </cell>
          <cell r="M2421">
            <v>0</v>
          </cell>
          <cell r="N2421">
            <v>0</v>
          </cell>
          <cell r="O2421">
            <v>475883</v>
          </cell>
          <cell r="P2421">
            <v>475883</v>
          </cell>
        </row>
        <row r="2422">
          <cell r="G2422">
            <v>938907876</v>
          </cell>
          <cell r="J2422">
            <v>120265</v>
          </cell>
          <cell r="K2422">
            <v>16150</v>
          </cell>
          <cell r="L2422">
            <v>10412</v>
          </cell>
          <cell r="M2422">
            <v>0</v>
          </cell>
          <cell r="N2422">
            <v>0</v>
          </cell>
          <cell r="O2422">
            <v>114527</v>
          </cell>
          <cell r="P2422">
            <v>114527</v>
          </cell>
        </row>
        <row r="2423">
          <cell r="G2423">
            <v>938907891</v>
          </cell>
          <cell r="J2423">
            <v>225790.7</v>
          </cell>
          <cell r="K2423">
            <v>14044</v>
          </cell>
          <cell r="L2423">
            <v>21174.3</v>
          </cell>
          <cell r="M2423">
            <v>0</v>
          </cell>
          <cell r="N2423">
            <v>0</v>
          </cell>
          <cell r="O2423">
            <v>232921</v>
          </cell>
          <cell r="P2423">
            <v>232921</v>
          </cell>
        </row>
        <row r="2424">
          <cell r="G2424">
            <v>938907892</v>
          </cell>
          <cell r="J2424">
            <v>327582</v>
          </cell>
          <cell r="K2424">
            <v>22385</v>
          </cell>
          <cell r="L2424">
            <v>30520</v>
          </cell>
          <cell r="M2424">
            <v>0</v>
          </cell>
          <cell r="N2424">
            <v>0</v>
          </cell>
          <cell r="O2424">
            <v>335717</v>
          </cell>
          <cell r="P2424">
            <v>335717</v>
          </cell>
        </row>
        <row r="2425">
          <cell r="G2425">
            <v>938907893</v>
          </cell>
          <cell r="J2425">
            <v>508912</v>
          </cell>
          <cell r="K2425">
            <v>33761</v>
          </cell>
          <cell r="L2425">
            <v>47515</v>
          </cell>
          <cell r="M2425">
            <v>0</v>
          </cell>
          <cell r="N2425">
            <v>0</v>
          </cell>
          <cell r="O2425">
            <v>522666</v>
          </cell>
          <cell r="P2425">
            <v>522666</v>
          </cell>
        </row>
        <row r="2426">
          <cell r="G2426">
            <v>938907894</v>
          </cell>
          <cell r="J2426">
            <v>281953</v>
          </cell>
          <cell r="K2426">
            <v>19647</v>
          </cell>
          <cell r="L2426">
            <v>26231</v>
          </cell>
          <cell r="M2426">
            <v>0</v>
          </cell>
          <cell r="N2426">
            <v>0</v>
          </cell>
          <cell r="O2426">
            <v>288537</v>
          </cell>
          <cell r="P2426">
            <v>288537</v>
          </cell>
        </row>
        <row r="2427">
          <cell r="G2427">
            <v>938907895</v>
          </cell>
          <cell r="J2427">
            <v>278345</v>
          </cell>
          <cell r="K2427">
            <v>21416</v>
          </cell>
          <cell r="L2427">
            <v>25693</v>
          </cell>
          <cell r="M2427">
            <v>0</v>
          </cell>
          <cell r="N2427">
            <v>0</v>
          </cell>
          <cell r="O2427">
            <v>282622</v>
          </cell>
          <cell r="P2427">
            <v>282622</v>
          </cell>
        </row>
        <row r="2428">
          <cell r="G2428">
            <v>938907901</v>
          </cell>
          <cell r="J2428">
            <v>465090</v>
          </cell>
          <cell r="K2428">
            <v>31131</v>
          </cell>
          <cell r="L2428">
            <v>43396</v>
          </cell>
          <cell r="M2428">
            <v>0</v>
          </cell>
          <cell r="N2428">
            <v>0</v>
          </cell>
          <cell r="O2428">
            <v>477355</v>
          </cell>
          <cell r="P2428">
            <v>477355</v>
          </cell>
        </row>
        <row r="2429">
          <cell r="G2429">
            <v>938907910</v>
          </cell>
          <cell r="J2429">
            <v>345351</v>
          </cell>
          <cell r="K2429">
            <v>22210</v>
          </cell>
          <cell r="L2429">
            <v>32314</v>
          </cell>
          <cell r="M2429">
            <v>0</v>
          </cell>
          <cell r="N2429">
            <v>0</v>
          </cell>
          <cell r="O2429">
            <v>355455</v>
          </cell>
          <cell r="P2429">
            <v>355455</v>
          </cell>
        </row>
        <row r="2430">
          <cell r="G2430">
            <v>938908229</v>
          </cell>
          <cell r="J2430">
            <v>277994.01</v>
          </cell>
          <cell r="K2430">
            <v>19161</v>
          </cell>
          <cell r="L2430">
            <v>25882.99</v>
          </cell>
          <cell r="M2430">
            <v>0</v>
          </cell>
          <cell r="N2430">
            <v>0</v>
          </cell>
          <cell r="O2430">
            <v>284716</v>
          </cell>
          <cell r="P2430">
            <v>284716</v>
          </cell>
        </row>
        <row r="2431">
          <cell r="G2431">
            <v>938909014</v>
          </cell>
          <cell r="J2431">
            <v>299803.90000000002</v>
          </cell>
          <cell r="K2431">
            <v>23696</v>
          </cell>
          <cell r="L2431">
            <v>27611.1</v>
          </cell>
          <cell r="M2431">
            <v>0</v>
          </cell>
          <cell r="N2431">
            <v>0</v>
          </cell>
          <cell r="O2431">
            <v>303719</v>
          </cell>
          <cell r="P2431">
            <v>303719</v>
          </cell>
        </row>
        <row r="2432">
          <cell r="G2432">
            <v>938909255</v>
          </cell>
          <cell r="J2432">
            <v>165086.63</v>
          </cell>
          <cell r="K2432">
            <v>11146</v>
          </cell>
          <cell r="L2432">
            <v>15394.37</v>
          </cell>
          <cell r="M2432">
            <v>0</v>
          </cell>
          <cell r="N2432">
            <v>0</v>
          </cell>
          <cell r="O2432">
            <v>169335</v>
          </cell>
          <cell r="P2432">
            <v>169335</v>
          </cell>
        </row>
        <row r="2433">
          <cell r="G2433">
            <v>938909372</v>
          </cell>
          <cell r="J2433">
            <v>357634.45</v>
          </cell>
          <cell r="K2433">
            <v>0</v>
          </cell>
          <cell r="L2433">
            <v>35763.550000000003</v>
          </cell>
          <cell r="M2433">
            <v>0</v>
          </cell>
          <cell r="N2433">
            <v>0</v>
          </cell>
          <cell r="O2433">
            <v>393398</v>
          </cell>
          <cell r="P2433">
            <v>393398</v>
          </cell>
        </row>
        <row r="2434">
          <cell r="G2434">
            <v>938909633</v>
          </cell>
          <cell r="J2434">
            <v>129752</v>
          </cell>
          <cell r="K2434">
            <v>8778</v>
          </cell>
          <cell r="L2434">
            <v>12097</v>
          </cell>
          <cell r="M2434">
            <v>0</v>
          </cell>
          <cell r="N2434">
            <v>0</v>
          </cell>
          <cell r="O2434">
            <v>133071</v>
          </cell>
          <cell r="P2434">
            <v>133071</v>
          </cell>
        </row>
        <row r="2435">
          <cell r="G2435">
            <v>938909744</v>
          </cell>
          <cell r="J2435">
            <v>183450</v>
          </cell>
          <cell r="K2435">
            <v>12992</v>
          </cell>
          <cell r="L2435">
            <v>17046</v>
          </cell>
          <cell r="M2435">
            <v>0</v>
          </cell>
          <cell r="N2435">
            <v>0</v>
          </cell>
          <cell r="O2435">
            <v>187504</v>
          </cell>
          <cell r="P2435">
            <v>187504</v>
          </cell>
        </row>
        <row r="2436">
          <cell r="G2436">
            <v>938909970</v>
          </cell>
          <cell r="J2436">
            <v>222284</v>
          </cell>
          <cell r="K2436">
            <v>13337</v>
          </cell>
          <cell r="L2436">
            <v>20895</v>
          </cell>
          <cell r="M2436">
            <v>0</v>
          </cell>
          <cell r="N2436">
            <v>0</v>
          </cell>
          <cell r="O2436">
            <v>229842</v>
          </cell>
          <cell r="P2436">
            <v>229842</v>
          </cell>
        </row>
        <row r="2437">
          <cell r="G2437">
            <v>938913024</v>
          </cell>
          <cell r="J2437">
            <v>330866</v>
          </cell>
          <cell r="K2437">
            <v>22085</v>
          </cell>
          <cell r="L2437">
            <v>30878</v>
          </cell>
          <cell r="M2437">
            <v>0</v>
          </cell>
          <cell r="N2437">
            <v>0</v>
          </cell>
          <cell r="O2437">
            <v>339659</v>
          </cell>
          <cell r="P2437">
            <v>339659</v>
          </cell>
        </row>
        <row r="2438">
          <cell r="G2438">
            <v>938913246</v>
          </cell>
          <cell r="J2438">
            <v>191061.36</v>
          </cell>
          <cell r="K2438">
            <v>12953</v>
          </cell>
          <cell r="L2438">
            <v>17810.64</v>
          </cell>
          <cell r="M2438">
            <v>0</v>
          </cell>
          <cell r="N2438">
            <v>0</v>
          </cell>
          <cell r="O2438">
            <v>195919</v>
          </cell>
          <cell r="P2438">
            <v>195919</v>
          </cell>
        </row>
        <row r="2439">
          <cell r="G2439">
            <v>938913334</v>
          </cell>
          <cell r="J2439">
            <v>258029</v>
          </cell>
          <cell r="K2439">
            <v>15978</v>
          </cell>
          <cell r="L2439">
            <v>24205</v>
          </cell>
          <cell r="M2439">
            <v>0</v>
          </cell>
          <cell r="N2439">
            <v>0</v>
          </cell>
          <cell r="O2439">
            <v>266256</v>
          </cell>
          <cell r="P2439">
            <v>266256</v>
          </cell>
        </row>
        <row r="2440">
          <cell r="G2440">
            <v>938915161</v>
          </cell>
          <cell r="J2440">
            <v>177116.91</v>
          </cell>
          <cell r="K2440">
            <v>10627</v>
          </cell>
          <cell r="L2440">
            <v>16649.09</v>
          </cell>
          <cell r="M2440">
            <v>0</v>
          </cell>
          <cell r="N2440">
            <v>0</v>
          </cell>
          <cell r="O2440">
            <v>183139</v>
          </cell>
          <cell r="P2440">
            <v>183139</v>
          </cell>
        </row>
        <row r="2441">
          <cell r="G2441">
            <v>938915455</v>
          </cell>
          <cell r="J2441">
            <v>245787</v>
          </cell>
          <cell r="K2441">
            <v>20951</v>
          </cell>
          <cell r="L2441">
            <v>22484</v>
          </cell>
          <cell r="M2441">
            <v>0</v>
          </cell>
          <cell r="N2441">
            <v>0</v>
          </cell>
          <cell r="O2441">
            <v>247320</v>
          </cell>
          <cell r="P2441">
            <v>247320</v>
          </cell>
        </row>
        <row r="2442">
          <cell r="G2442">
            <v>938917135</v>
          </cell>
          <cell r="J2442">
            <v>203562.64</v>
          </cell>
          <cell r="K2442">
            <v>12710</v>
          </cell>
          <cell r="L2442">
            <v>19085.36</v>
          </cell>
          <cell r="M2442">
            <v>0</v>
          </cell>
          <cell r="N2442">
            <v>0</v>
          </cell>
          <cell r="O2442">
            <v>209938</v>
          </cell>
          <cell r="P2442">
            <v>209938</v>
          </cell>
        </row>
        <row r="2443">
          <cell r="G2443">
            <v>938917834</v>
          </cell>
          <cell r="J2443">
            <v>338004</v>
          </cell>
          <cell r="K2443">
            <v>22514</v>
          </cell>
          <cell r="L2443">
            <v>31549</v>
          </cell>
          <cell r="M2443">
            <v>0</v>
          </cell>
          <cell r="N2443">
            <v>0</v>
          </cell>
          <cell r="O2443">
            <v>347039</v>
          </cell>
          <cell r="P2443">
            <v>347039</v>
          </cell>
        </row>
        <row r="2444">
          <cell r="G2444">
            <v>938920135</v>
          </cell>
          <cell r="J2444">
            <v>264877</v>
          </cell>
          <cell r="K2444">
            <v>26067</v>
          </cell>
          <cell r="L2444">
            <v>23881</v>
          </cell>
          <cell r="M2444">
            <v>0</v>
          </cell>
          <cell r="N2444">
            <v>0</v>
          </cell>
          <cell r="O2444">
            <v>262691</v>
          </cell>
          <cell r="P2444">
            <v>262691</v>
          </cell>
        </row>
        <row r="2445">
          <cell r="G2445">
            <v>938920607</v>
          </cell>
          <cell r="J2445">
            <v>119862</v>
          </cell>
          <cell r="K2445">
            <v>7688</v>
          </cell>
          <cell r="L2445">
            <v>11217</v>
          </cell>
          <cell r="M2445">
            <v>0</v>
          </cell>
          <cell r="N2445">
            <v>0</v>
          </cell>
          <cell r="O2445">
            <v>123391</v>
          </cell>
          <cell r="P2445">
            <v>123391</v>
          </cell>
        </row>
        <row r="2446">
          <cell r="G2446">
            <v>938946472</v>
          </cell>
          <cell r="J2446">
            <v>193532</v>
          </cell>
          <cell r="K2446">
            <v>11860</v>
          </cell>
          <cell r="L2446">
            <v>18167</v>
          </cell>
          <cell r="M2446">
            <v>0</v>
          </cell>
          <cell r="N2446">
            <v>0</v>
          </cell>
          <cell r="O2446">
            <v>199839</v>
          </cell>
          <cell r="P2446">
            <v>199839</v>
          </cell>
        </row>
        <row r="2447">
          <cell r="G2447">
            <v>938984107</v>
          </cell>
          <cell r="J2447">
            <v>308819.45999999996</v>
          </cell>
          <cell r="K2447">
            <v>24981</v>
          </cell>
          <cell r="L2447">
            <v>28383.54</v>
          </cell>
          <cell r="M2447">
            <v>0</v>
          </cell>
          <cell r="N2447">
            <v>0</v>
          </cell>
          <cell r="O2447">
            <v>312222</v>
          </cell>
          <cell r="P2447">
            <v>312222</v>
          </cell>
        </row>
        <row r="2448">
          <cell r="G2448">
            <v>938984119</v>
          </cell>
          <cell r="J2448">
            <v>373880</v>
          </cell>
          <cell r="K2448">
            <v>24170</v>
          </cell>
          <cell r="L2448">
            <v>34971</v>
          </cell>
          <cell r="M2448">
            <v>0</v>
          </cell>
          <cell r="N2448">
            <v>0</v>
          </cell>
          <cell r="O2448">
            <v>384681</v>
          </cell>
          <cell r="P2448">
            <v>384681</v>
          </cell>
        </row>
        <row r="2449">
          <cell r="G2449">
            <v>938984125</v>
          </cell>
          <cell r="J2449">
            <v>211207.02000000002</v>
          </cell>
          <cell r="K2449">
            <v>12672</v>
          </cell>
          <cell r="L2449">
            <v>19853.98</v>
          </cell>
          <cell r="M2449">
            <v>0</v>
          </cell>
          <cell r="N2449">
            <v>0</v>
          </cell>
          <cell r="O2449">
            <v>218389</v>
          </cell>
          <cell r="P2449">
            <v>218389</v>
          </cell>
        </row>
        <row r="2450">
          <cell r="G2450">
            <v>933805572</v>
          </cell>
          <cell r="J2450">
            <v>494203.44</v>
          </cell>
          <cell r="K2450">
            <v>30645</v>
          </cell>
          <cell r="L2450">
            <v>46355.56</v>
          </cell>
          <cell r="M2450">
            <v>0</v>
          </cell>
          <cell r="N2450">
            <v>0</v>
          </cell>
          <cell r="O2450">
            <v>509914</v>
          </cell>
          <cell r="P2450">
            <v>509914</v>
          </cell>
        </row>
        <row r="2451">
          <cell r="G2451">
            <v>933805573</v>
          </cell>
          <cell r="J2451">
            <v>257397.18</v>
          </cell>
          <cell r="K2451">
            <v>16188</v>
          </cell>
          <cell r="L2451">
            <v>24120.82</v>
          </cell>
          <cell r="M2451">
            <v>0</v>
          </cell>
          <cell r="N2451">
            <v>0</v>
          </cell>
          <cell r="O2451">
            <v>265330</v>
          </cell>
          <cell r="P2451">
            <v>265330</v>
          </cell>
        </row>
        <row r="2452">
          <cell r="G2452">
            <v>933805626</v>
          </cell>
          <cell r="J2452">
            <v>573706.18999999994</v>
          </cell>
          <cell r="K2452">
            <v>382049.91</v>
          </cell>
          <cell r="L2452">
            <v>19165.72</v>
          </cell>
          <cell r="M2452">
            <v>0</v>
          </cell>
          <cell r="N2452">
            <v>0</v>
          </cell>
          <cell r="O2452">
            <v>210822</v>
          </cell>
          <cell r="P2452">
            <v>210822</v>
          </cell>
        </row>
        <row r="2453">
          <cell r="G2453">
            <v>933806017</v>
          </cell>
          <cell r="J2453">
            <v>75481.36</v>
          </cell>
          <cell r="K2453">
            <v>4529</v>
          </cell>
          <cell r="L2453">
            <v>7095.64</v>
          </cell>
          <cell r="M2453">
            <v>0</v>
          </cell>
          <cell r="N2453">
            <v>0</v>
          </cell>
          <cell r="O2453">
            <v>78048</v>
          </cell>
          <cell r="P2453">
            <v>78048</v>
          </cell>
        </row>
        <row r="2454">
          <cell r="G2454">
            <v>933806155</v>
          </cell>
          <cell r="J2454">
            <v>219657.27</v>
          </cell>
          <cell r="K2454">
            <v>13676</v>
          </cell>
          <cell r="L2454">
            <v>20597.73</v>
          </cell>
          <cell r="M2454">
            <v>0</v>
          </cell>
          <cell r="N2454">
            <v>0</v>
          </cell>
          <cell r="O2454">
            <v>226579</v>
          </cell>
          <cell r="P2454">
            <v>226579</v>
          </cell>
        </row>
        <row r="2455">
          <cell r="G2455">
            <v>933806245</v>
          </cell>
          <cell r="J2455">
            <v>214021.18</v>
          </cell>
          <cell r="K2455">
            <v>19790</v>
          </cell>
          <cell r="L2455">
            <v>19422.82</v>
          </cell>
          <cell r="M2455">
            <v>0</v>
          </cell>
          <cell r="N2455">
            <v>0</v>
          </cell>
          <cell r="O2455">
            <v>213654</v>
          </cell>
          <cell r="P2455">
            <v>213654</v>
          </cell>
        </row>
        <row r="2456">
          <cell r="G2456">
            <v>933806420</v>
          </cell>
          <cell r="J2456">
            <v>47739.9</v>
          </cell>
          <cell r="K2456">
            <v>2864</v>
          </cell>
          <cell r="L2456">
            <v>4487.1000000000004</v>
          </cell>
          <cell r="M2456">
            <v>0</v>
          </cell>
          <cell r="N2456">
            <v>0</v>
          </cell>
          <cell r="O2456">
            <v>49363</v>
          </cell>
          <cell r="P2456">
            <v>49363</v>
          </cell>
        </row>
        <row r="2457">
          <cell r="G2457">
            <v>938508160</v>
          </cell>
          <cell r="J2457">
            <v>436689.36</v>
          </cell>
          <cell r="K2457">
            <v>28931</v>
          </cell>
          <cell r="L2457">
            <v>40775.64</v>
          </cell>
          <cell r="M2457">
            <v>0</v>
          </cell>
          <cell r="N2457">
            <v>0</v>
          </cell>
          <cell r="O2457">
            <v>448534</v>
          </cell>
          <cell r="P2457">
            <v>448534</v>
          </cell>
        </row>
        <row r="2458">
          <cell r="G2458">
            <v>938508162</v>
          </cell>
          <cell r="J2458">
            <v>416006.36</v>
          </cell>
          <cell r="K2458">
            <v>26698</v>
          </cell>
          <cell r="L2458">
            <v>38930.639999999999</v>
          </cell>
          <cell r="M2458">
            <v>0</v>
          </cell>
          <cell r="N2458">
            <v>0</v>
          </cell>
          <cell r="O2458">
            <v>428239</v>
          </cell>
          <cell r="P2458">
            <v>428239</v>
          </cell>
        </row>
        <row r="2459">
          <cell r="G2459">
            <v>938806970</v>
          </cell>
          <cell r="J2459">
            <v>73026.36</v>
          </cell>
          <cell r="K2459">
            <v>4382</v>
          </cell>
          <cell r="L2459">
            <v>6864.64</v>
          </cell>
          <cell r="M2459">
            <v>0</v>
          </cell>
          <cell r="N2459">
            <v>0</v>
          </cell>
          <cell r="O2459">
            <v>75509</v>
          </cell>
          <cell r="P2459">
            <v>75509</v>
          </cell>
        </row>
        <row r="2460">
          <cell r="G2460">
            <v>938807301</v>
          </cell>
          <cell r="J2460">
            <v>429000.80999999994</v>
          </cell>
          <cell r="K2460">
            <v>158969.09</v>
          </cell>
          <cell r="L2460">
            <v>27003.279999999999</v>
          </cell>
          <cell r="M2460">
            <v>0</v>
          </cell>
          <cell r="N2460">
            <v>0</v>
          </cell>
          <cell r="O2460">
            <v>297035</v>
          </cell>
          <cell r="P2460">
            <v>297035</v>
          </cell>
        </row>
        <row r="2461">
          <cell r="G2461">
            <v>938807352</v>
          </cell>
          <cell r="J2461">
            <v>217818.53999999998</v>
          </cell>
          <cell r="K2461">
            <v>13069</v>
          </cell>
          <cell r="L2461">
            <v>20474.46</v>
          </cell>
          <cell r="M2461">
            <v>0</v>
          </cell>
          <cell r="N2461">
            <v>0</v>
          </cell>
          <cell r="O2461">
            <v>225224</v>
          </cell>
          <cell r="P2461">
            <v>225224</v>
          </cell>
        </row>
        <row r="2462">
          <cell r="G2462">
            <v>938807720</v>
          </cell>
          <cell r="J2462">
            <v>66023.710000000006</v>
          </cell>
          <cell r="K2462">
            <v>3961</v>
          </cell>
          <cell r="L2462">
            <v>6206.29</v>
          </cell>
          <cell r="M2462">
            <v>0</v>
          </cell>
          <cell r="N2462">
            <v>0</v>
          </cell>
          <cell r="O2462">
            <v>68269</v>
          </cell>
          <cell r="P2462">
            <v>68269</v>
          </cell>
        </row>
        <row r="2463">
          <cell r="G2463">
            <v>938808156</v>
          </cell>
          <cell r="J2463">
            <v>251657</v>
          </cell>
          <cell r="K2463">
            <v>15596</v>
          </cell>
          <cell r="L2463">
            <v>23606</v>
          </cell>
          <cell r="M2463">
            <v>0</v>
          </cell>
          <cell r="N2463">
            <v>0</v>
          </cell>
          <cell r="O2463">
            <v>259667</v>
          </cell>
          <cell r="P2463">
            <v>259667</v>
          </cell>
        </row>
        <row r="2464">
          <cell r="G2464">
            <v>938808458</v>
          </cell>
          <cell r="J2464">
            <v>44545</v>
          </cell>
          <cell r="K2464">
            <v>0</v>
          </cell>
          <cell r="L2464">
            <v>4455</v>
          </cell>
          <cell r="M2464">
            <v>0</v>
          </cell>
          <cell r="N2464">
            <v>0</v>
          </cell>
          <cell r="O2464">
            <v>49000</v>
          </cell>
          <cell r="P2464">
            <v>49000</v>
          </cell>
        </row>
        <row r="2465">
          <cell r="G2465">
            <v>938808532</v>
          </cell>
          <cell r="J2465">
            <v>155293.53999999998</v>
          </cell>
          <cell r="K2465">
            <v>9318</v>
          </cell>
          <cell r="L2465">
            <v>14597.46</v>
          </cell>
          <cell r="M2465">
            <v>0</v>
          </cell>
          <cell r="N2465">
            <v>0</v>
          </cell>
          <cell r="O2465">
            <v>160573</v>
          </cell>
          <cell r="P2465">
            <v>160573</v>
          </cell>
        </row>
        <row r="2466">
          <cell r="G2466">
            <v>938808591</v>
          </cell>
          <cell r="J2466">
            <v>351359.36</v>
          </cell>
          <cell r="K2466">
            <v>22322</v>
          </cell>
          <cell r="L2466">
            <v>32903.64</v>
          </cell>
          <cell r="M2466">
            <v>0</v>
          </cell>
          <cell r="N2466">
            <v>0</v>
          </cell>
          <cell r="O2466">
            <v>361941</v>
          </cell>
          <cell r="P2466">
            <v>361941</v>
          </cell>
        </row>
        <row r="2467">
          <cell r="G2467">
            <v>938808597</v>
          </cell>
          <cell r="J2467">
            <v>224895.53999999998</v>
          </cell>
          <cell r="K2467">
            <v>38310</v>
          </cell>
          <cell r="L2467">
            <v>18658.46</v>
          </cell>
          <cell r="M2467">
            <v>0</v>
          </cell>
          <cell r="N2467">
            <v>0</v>
          </cell>
          <cell r="O2467">
            <v>205244</v>
          </cell>
          <cell r="P2467">
            <v>205244</v>
          </cell>
        </row>
        <row r="2468">
          <cell r="G2468">
            <v>938808936</v>
          </cell>
          <cell r="J2468">
            <v>291332.18</v>
          </cell>
          <cell r="K2468">
            <v>17976</v>
          </cell>
          <cell r="L2468">
            <v>27335.82</v>
          </cell>
          <cell r="M2468">
            <v>0</v>
          </cell>
          <cell r="N2468">
            <v>0</v>
          </cell>
          <cell r="O2468">
            <v>300692</v>
          </cell>
          <cell r="P2468">
            <v>300692</v>
          </cell>
        </row>
        <row r="2469">
          <cell r="G2469">
            <v>938900216</v>
          </cell>
          <cell r="J2469">
            <v>221676</v>
          </cell>
          <cell r="K2469">
            <v>15286</v>
          </cell>
          <cell r="L2469">
            <v>20639</v>
          </cell>
          <cell r="M2469">
            <v>0</v>
          </cell>
          <cell r="N2469">
            <v>0</v>
          </cell>
          <cell r="O2469">
            <v>227029</v>
          </cell>
          <cell r="P2469">
            <v>227029</v>
          </cell>
        </row>
        <row r="2470">
          <cell r="G2470">
            <v>938900464</v>
          </cell>
          <cell r="J2470">
            <v>161458.63</v>
          </cell>
          <cell r="K2470">
            <v>17877</v>
          </cell>
          <cell r="L2470">
            <v>14358.37</v>
          </cell>
          <cell r="M2470">
            <v>0</v>
          </cell>
          <cell r="N2470">
            <v>0</v>
          </cell>
          <cell r="O2470">
            <v>157940</v>
          </cell>
          <cell r="P2470">
            <v>157940</v>
          </cell>
        </row>
        <row r="2471">
          <cell r="G2471">
            <v>938900852</v>
          </cell>
          <cell r="J2471">
            <v>121817.72</v>
          </cell>
          <cell r="K2471">
            <v>7309</v>
          </cell>
          <cell r="L2471">
            <v>11451.28</v>
          </cell>
          <cell r="M2471">
            <v>0</v>
          </cell>
          <cell r="N2471">
            <v>0</v>
          </cell>
          <cell r="O2471">
            <v>125960</v>
          </cell>
          <cell r="P2471">
            <v>125960</v>
          </cell>
        </row>
        <row r="2472">
          <cell r="G2472">
            <v>938901382</v>
          </cell>
          <cell r="J2472">
            <v>205515.63</v>
          </cell>
          <cell r="K2472">
            <v>12579</v>
          </cell>
          <cell r="L2472">
            <v>19293.37</v>
          </cell>
          <cell r="M2472">
            <v>0</v>
          </cell>
          <cell r="N2472">
            <v>0</v>
          </cell>
          <cell r="O2472">
            <v>212230</v>
          </cell>
          <cell r="P2472">
            <v>212230</v>
          </cell>
        </row>
        <row r="2473">
          <cell r="G2473">
            <v>938902516</v>
          </cell>
          <cell r="J2473">
            <v>136411.26999999999</v>
          </cell>
          <cell r="K2473">
            <v>8185</v>
          </cell>
          <cell r="L2473">
            <v>12822.73</v>
          </cell>
          <cell r="M2473">
            <v>0</v>
          </cell>
          <cell r="N2473">
            <v>0</v>
          </cell>
          <cell r="O2473">
            <v>141049</v>
          </cell>
          <cell r="P2473">
            <v>141049</v>
          </cell>
        </row>
        <row r="2474">
          <cell r="G2474">
            <v>938906341</v>
          </cell>
          <cell r="J2474">
            <v>246850.36</v>
          </cell>
          <cell r="K2474">
            <v>14811</v>
          </cell>
          <cell r="L2474">
            <v>23203.64</v>
          </cell>
          <cell r="M2474">
            <v>0</v>
          </cell>
          <cell r="N2474">
            <v>0</v>
          </cell>
          <cell r="O2474">
            <v>255243</v>
          </cell>
          <cell r="P2474">
            <v>255243</v>
          </cell>
        </row>
        <row r="2475">
          <cell r="G2475">
            <v>938907062</v>
          </cell>
          <cell r="J2475">
            <v>456292.18</v>
          </cell>
          <cell r="K2475">
            <v>31100</v>
          </cell>
          <cell r="L2475">
            <v>42518.82</v>
          </cell>
          <cell r="M2475">
            <v>0</v>
          </cell>
          <cell r="N2475">
            <v>0</v>
          </cell>
          <cell r="O2475">
            <v>467711</v>
          </cell>
          <cell r="P2475">
            <v>467711</v>
          </cell>
        </row>
        <row r="2476">
          <cell r="G2476">
            <v>938907064</v>
          </cell>
          <cell r="J2476">
            <v>175647</v>
          </cell>
          <cell r="K2476">
            <v>10787</v>
          </cell>
          <cell r="L2476">
            <v>16486</v>
          </cell>
          <cell r="M2476">
            <v>0</v>
          </cell>
          <cell r="N2476">
            <v>0</v>
          </cell>
          <cell r="O2476">
            <v>181346</v>
          </cell>
          <cell r="P2476">
            <v>181346</v>
          </cell>
        </row>
        <row r="2477">
          <cell r="G2477">
            <v>938907195</v>
          </cell>
          <cell r="J2477">
            <v>89747.18</v>
          </cell>
          <cell r="K2477">
            <v>5385</v>
          </cell>
          <cell r="L2477">
            <v>8435.82</v>
          </cell>
          <cell r="M2477">
            <v>0</v>
          </cell>
          <cell r="N2477">
            <v>0</v>
          </cell>
          <cell r="O2477">
            <v>92798</v>
          </cell>
          <cell r="P2477">
            <v>92798</v>
          </cell>
        </row>
        <row r="2478">
          <cell r="G2478">
            <v>938907196</v>
          </cell>
          <cell r="J2478">
            <v>183635.18</v>
          </cell>
          <cell r="K2478">
            <v>13748</v>
          </cell>
          <cell r="L2478">
            <v>16988.82</v>
          </cell>
          <cell r="M2478">
            <v>0</v>
          </cell>
          <cell r="N2478">
            <v>0</v>
          </cell>
          <cell r="O2478">
            <v>186876</v>
          </cell>
          <cell r="P2478">
            <v>186876</v>
          </cell>
        </row>
        <row r="2479">
          <cell r="G2479">
            <v>938907197</v>
          </cell>
          <cell r="J2479">
            <v>115140.36</v>
          </cell>
          <cell r="K2479">
            <v>6908</v>
          </cell>
          <cell r="L2479">
            <v>10823.64</v>
          </cell>
          <cell r="M2479">
            <v>0</v>
          </cell>
          <cell r="N2479">
            <v>0</v>
          </cell>
          <cell r="O2479">
            <v>119056</v>
          </cell>
          <cell r="P2479">
            <v>119056</v>
          </cell>
        </row>
        <row r="2480">
          <cell r="G2480">
            <v>938907854</v>
          </cell>
          <cell r="J2480">
            <v>58181.36</v>
          </cell>
          <cell r="K2480">
            <v>3491</v>
          </cell>
          <cell r="L2480">
            <v>5468.64</v>
          </cell>
          <cell r="M2480">
            <v>0</v>
          </cell>
          <cell r="N2480">
            <v>0</v>
          </cell>
          <cell r="O2480">
            <v>60159</v>
          </cell>
          <cell r="P2480">
            <v>60159</v>
          </cell>
        </row>
        <row r="2481">
          <cell r="G2481">
            <v>938907860</v>
          </cell>
          <cell r="J2481">
            <v>321241</v>
          </cell>
          <cell r="K2481">
            <v>19274</v>
          </cell>
          <cell r="L2481">
            <v>30197</v>
          </cell>
          <cell r="M2481">
            <v>0</v>
          </cell>
          <cell r="N2481">
            <v>0</v>
          </cell>
          <cell r="O2481">
            <v>332164</v>
          </cell>
          <cell r="P2481">
            <v>332164</v>
          </cell>
        </row>
        <row r="2482">
          <cell r="G2482">
            <v>938907958</v>
          </cell>
          <cell r="J2482">
            <v>134376.18</v>
          </cell>
          <cell r="K2482">
            <v>8311</v>
          </cell>
          <cell r="L2482">
            <v>12606.82</v>
          </cell>
          <cell r="M2482">
            <v>0</v>
          </cell>
          <cell r="N2482">
            <v>0</v>
          </cell>
          <cell r="O2482">
            <v>138672</v>
          </cell>
          <cell r="P2482">
            <v>138672</v>
          </cell>
        </row>
        <row r="2483">
          <cell r="G2483">
            <v>938984291</v>
          </cell>
          <cell r="J2483">
            <v>178552.36</v>
          </cell>
          <cell r="K2483">
            <v>10713</v>
          </cell>
          <cell r="L2483">
            <v>16783.64</v>
          </cell>
          <cell r="M2483">
            <v>0</v>
          </cell>
          <cell r="N2483">
            <v>0</v>
          </cell>
          <cell r="O2483">
            <v>184623</v>
          </cell>
          <cell r="P2483">
            <v>184623</v>
          </cell>
        </row>
        <row r="2484">
          <cell r="G2484">
            <v>938984314</v>
          </cell>
          <cell r="J2484">
            <v>143095.54</v>
          </cell>
          <cell r="K2484">
            <v>8586</v>
          </cell>
          <cell r="L2484">
            <v>13450.46</v>
          </cell>
          <cell r="M2484">
            <v>0</v>
          </cell>
          <cell r="N2484">
            <v>0</v>
          </cell>
          <cell r="O2484">
            <v>147960</v>
          </cell>
          <cell r="P2484">
            <v>147960</v>
          </cell>
        </row>
        <row r="2485">
          <cell r="G2485">
            <v>938984381</v>
          </cell>
          <cell r="J2485">
            <v>291409.36</v>
          </cell>
          <cell r="K2485">
            <v>17485</v>
          </cell>
          <cell r="L2485">
            <v>27392.639999999999</v>
          </cell>
          <cell r="M2485">
            <v>0</v>
          </cell>
          <cell r="N2485">
            <v>0</v>
          </cell>
          <cell r="O2485">
            <v>301317</v>
          </cell>
          <cell r="P2485">
            <v>301317</v>
          </cell>
        </row>
        <row r="2486">
          <cell r="G2486">
            <v>938984435</v>
          </cell>
          <cell r="J2486">
            <v>187962.54</v>
          </cell>
          <cell r="K2486">
            <v>11278</v>
          </cell>
          <cell r="L2486">
            <v>17668.46</v>
          </cell>
          <cell r="M2486">
            <v>0</v>
          </cell>
          <cell r="N2486">
            <v>0</v>
          </cell>
          <cell r="O2486">
            <v>194353</v>
          </cell>
          <cell r="P2486">
            <v>194353</v>
          </cell>
        </row>
        <row r="2487">
          <cell r="G2487">
            <v>933805637</v>
          </cell>
          <cell r="J2487">
            <v>435512.98</v>
          </cell>
          <cell r="K2487">
            <v>29853</v>
          </cell>
          <cell r="L2487">
            <v>40566.019999999997</v>
          </cell>
          <cell r="M2487">
            <v>0</v>
          </cell>
          <cell r="N2487">
            <v>0</v>
          </cell>
          <cell r="O2487">
            <v>446226</v>
          </cell>
          <cell r="P2487">
            <v>446226</v>
          </cell>
        </row>
        <row r="2488">
          <cell r="G2488">
            <v>933806270</v>
          </cell>
          <cell r="J2488">
            <v>110252.91</v>
          </cell>
          <cell r="K2488">
            <v>6615</v>
          </cell>
          <cell r="L2488">
            <v>10364.09</v>
          </cell>
          <cell r="M2488">
            <v>0</v>
          </cell>
          <cell r="N2488">
            <v>0</v>
          </cell>
          <cell r="O2488">
            <v>114002</v>
          </cell>
          <cell r="P2488">
            <v>114002</v>
          </cell>
        </row>
        <row r="2489">
          <cell r="G2489">
            <v>933806365</v>
          </cell>
          <cell r="J2489">
            <v>434917.08</v>
          </cell>
          <cell r="K2489">
            <v>36518</v>
          </cell>
          <cell r="L2489">
            <v>39839.919999999998</v>
          </cell>
          <cell r="M2489">
            <v>0</v>
          </cell>
          <cell r="N2489">
            <v>0</v>
          </cell>
          <cell r="O2489">
            <v>438239</v>
          </cell>
          <cell r="P2489">
            <v>438239</v>
          </cell>
        </row>
        <row r="2490">
          <cell r="G2490">
            <v>933806624</v>
          </cell>
          <cell r="J2490">
            <v>353966</v>
          </cell>
          <cell r="K2490">
            <v>24960</v>
          </cell>
          <cell r="L2490">
            <v>32901</v>
          </cell>
          <cell r="M2490">
            <v>0</v>
          </cell>
          <cell r="N2490">
            <v>0</v>
          </cell>
          <cell r="O2490">
            <v>361907</v>
          </cell>
          <cell r="P2490">
            <v>361907</v>
          </cell>
        </row>
        <row r="2491">
          <cell r="G2491">
            <v>938805483</v>
          </cell>
          <cell r="J2491">
            <v>275727.27</v>
          </cell>
          <cell r="K2491">
            <v>21507</v>
          </cell>
          <cell r="L2491">
            <v>25421.73</v>
          </cell>
          <cell r="M2491">
            <v>-2000</v>
          </cell>
          <cell r="N2491">
            <v>0</v>
          </cell>
          <cell r="O2491">
            <v>277642</v>
          </cell>
          <cell r="P2491">
            <v>277642</v>
          </cell>
        </row>
        <row r="2492">
          <cell r="G2492">
            <v>938806158</v>
          </cell>
          <cell r="J2492">
            <v>1492120.9</v>
          </cell>
          <cell r="K2492">
            <v>114343</v>
          </cell>
          <cell r="L2492">
            <v>137778.1</v>
          </cell>
          <cell r="M2492">
            <v>0</v>
          </cell>
          <cell r="N2492">
            <v>0</v>
          </cell>
          <cell r="O2492">
            <v>1515556</v>
          </cell>
          <cell r="P2492">
            <v>1515556</v>
          </cell>
        </row>
        <row r="2493">
          <cell r="G2493">
            <v>938806502</v>
          </cell>
          <cell r="J2493">
            <v>162218.35999999999</v>
          </cell>
          <cell r="K2493">
            <v>9733</v>
          </cell>
          <cell r="L2493">
            <v>15248.64</v>
          </cell>
          <cell r="M2493">
            <v>0</v>
          </cell>
          <cell r="N2493">
            <v>0</v>
          </cell>
          <cell r="O2493">
            <v>167734</v>
          </cell>
          <cell r="P2493">
            <v>167734</v>
          </cell>
        </row>
        <row r="2494">
          <cell r="G2494">
            <v>938807926</v>
          </cell>
          <cell r="J2494">
            <v>434303.09</v>
          </cell>
          <cell r="K2494">
            <v>28788</v>
          </cell>
          <cell r="L2494">
            <v>40551.910000000003</v>
          </cell>
          <cell r="M2494">
            <v>0</v>
          </cell>
          <cell r="N2494">
            <v>0</v>
          </cell>
          <cell r="O2494">
            <v>446067</v>
          </cell>
          <cell r="P2494">
            <v>446067</v>
          </cell>
        </row>
        <row r="2495">
          <cell r="G2495">
            <v>938808360</v>
          </cell>
          <cell r="J2495">
            <v>259320</v>
          </cell>
          <cell r="K2495">
            <v>39383</v>
          </cell>
          <cell r="L2495">
            <v>21994</v>
          </cell>
          <cell r="M2495">
            <v>0</v>
          </cell>
          <cell r="N2495">
            <v>0</v>
          </cell>
          <cell r="O2495">
            <v>241931</v>
          </cell>
          <cell r="P2495">
            <v>241931</v>
          </cell>
        </row>
        <row r="2496">
          <cell r="G2496">
            <v>938808374</v>
          </cell>
          <cell r="J2496">
            <v>275543.18</v>
          </cell>
          <cell r="K2496">
            <v>16533</v>
          </cell>
          <cell r="L2496">
            <v>25900.82</v>
          </cell>
          <cell r="M2496">
            <v>0</v>
          </cell>
          <cell r="N2496">
            <v>0</v>
          </cell>
          <cell r="O2496">
            <v>284911</v>
          </cell>
          <cell r="P2496">
            <v>284911</v>
          </cell>
        </row>
        <row r="2497">
          <cell r="G2497">
            <v>938808503</v>
          </cell>
          <cell r="J2497">
            <v>366715</v>
          </cell>
          <cell r="K2497">
            <v>28207</v>
          </cell>
          <cell r="L2497">
            <v>33851</v>
          </cell>
          <cell r="M2497">
            <v>0</v>
          </cell>
          <cell r="N2497">
            <v>0</v>
          </cell>
          <cell r="O2497">
            <v>372359</v>
          </cell>
          <cell r="P2497">
            <v>372359</v>
          </cell>
        </row>
        <row r="2498">
          <cell r="G2498">
            <v>938808635</v>
          </cell>
          <cell r="J2498">
            <v>466121.18</v>
          </cell>
          <cell r="K2498">
            <v>32186</v>
          </cell>
          <cell r="L2498">
            <v>43393.82</v>
          </cell>
          <cell r="M2498">
            <v>0</v>
          </cell>
          <cell r="N2498">
            <v>0</v>
          </cell>
          <cell r="O2498">
            <v>477329</v>
          </cell>
          <cell r="P2498">
            <v>477329</v>
          </cell>
        </row>
        <row r="2499">
          <cell r="G2499">
            <v>938808841</v>
          </cell>
          <cell r="J2499">
            <v>162294.1</v>
          </cell>
          <cell r="K2499">
            <v>9738</v>
          </cell>
          <cell r="L2499">
            <v>15255.9</v>
          </cell>
          <cell r="M2499">
            <v>0</v>
          </cell>
          <cell r="N2499">
            <v>0</v>
          </cell>
          <cell r="O2499">
            <v>167812</v>
          </cell>
          <cell r="P2499">
            <v>167812</v>
          </cell>
        </row>
        <row r="2500">
          <cell r="G2500">
            <v>938808976</v>
          </cell>
          <cell r="J2500">
            <v>499407.73000000004</v>
          </cell>
          <cell r="K2500">
            <v>54780</v>
          </cell>
          <cell r="L2500">
            <v>44463.27</v>
          </cell>
          <cell r="M2500">
            <v>0</v>
          </cell>
          <cell r="N2500">
            <v>0</v>
          </cell>
          <cell r="O2500">
            <v>489091</v>
          </cell>
          <cell r="P2500">
            <v>489091</v>
          </cell>
        </row>
        <row r="2501">
          <cell r="G2501">
            <v>938809436</v>
          </cell>
          <cell r="J2501">
            <v>346545.09</v>
          </cell>
          <cell r="K2501">
            <v>21537</v>
          </cell>
          <cell r="L2501">
            <v>32500.91</v>
          </cell>
          <cell r="M2501">
            <v>0</v>
          </cell>
          <cell r="N2501">
            <v>0</v>
          </cell>
          <cell r="O2501">
            <v>357509</v>
          </cell>
          <cell r="P2501">
            <v>357509</v>
          </cell>
        </row>
        <row r="2502">
          <cell r="G2502">
            <v>938809469</v>
          </cell>
          <cell r="J2502">
            <v>768392.3</v>
          </cell>
          <cell r="K2502">
            <v>57519</v>
          </cell>
          <cell r="L2502">
            <v>71087.7</v>
          </cell>
          <cell r="M2502">
            <v>0</v>
          </cell>
          <cell r="N2502">
            <v>0</v>
          </cell>
          <cell r="O2502">
            <v>781961</v>
          </cell>
          <cell r="P2502">
            <v>781961</v>
          </cell>
        </row>
        <row r="2503">
          <cell r="G2503">
            <v>938809571</v>
          </cell>
          <cell r="J2503">
            <v>246950.09</v>
          </cell>
          <cell r="K2503">
            <v>15561</v>
          </cell>
          <cell r="L2503">
            <v>23138.91</v>
          </cell>
          <cell r="M2503">
            <v>0</v>
          </cell>
          <cell r="N2503">
            <v>0</v>
          </cell>
          <cell r="O2503">
            <v>254528</v>
          </cell>
          <cell r="P2503">
            <v>254528</v>
          </cell>
        </row>
        <row r="2504">
          <cell r="G2504">
            <v>938809585</v>
          </cell>
          <cell r="J2504">
            <v>322741.27</v>
          </cell>
          <cell r="K2504">
            <v>21846</v>
          </cell>
          <cell r="L2504">
            <v>30089.73</v>
          </cell>
          <cell r="M2504">
            <v>0</v>
          </cell>
          <cell r="N2504">
            <v>0</v>
          </cell>
          <cell r="O2504">
            <v>330985</v>
          </cell>
          <cell r="P2504">
            <v>330985</v>
          </cell>
        </row>
        <row r="2505">
          <cell r="G2505">
            <v>938809670</v>
          </cell>
          <cell r="J2505">
            <v>167449.18</v>
          </cell>
          <cell r="K2505">
            <v>10543</v>
          </cell>
          <cell r="L2505">
            <v>15690.82</v>
          </cell>
          <cell r="M2505">
            <v>0</v>
          </cell>
          <cell r="N2505">
            <v>0</v>
          </cell>
          <cell r="O2505">
            <v>172597</v>
          </cell>
          <cell r="P2505">
            <v>172597</v>
          </cell>
        </row>
        <row r="2506">
          <cell r="G2506">
            <v>938902923</v>
          </cell>
          <cell r="J2506">
            <v>520042</v>
          </cell>
          <cell r="K2506">
            <v>0</v>
          </cell>
          <cell r="L2506">
            <v>52004</v>
          </cell>
          <cell r="M2506">
            <v>0</v>
          </cell>
          <cell r="N2506">
            <v>0</v>
          </cell>
          <cell r="O2506">
            <v>572046</v>
          </cell>
          <cell r="P2506">
            <v>572046</v>
          </cell>
        </row>
        <row r="2507">
          <cell r="G2507">
            <v>938902954</v>
          </cell>
          <cell r="J2507">
            <v>177386.91</v>
          </cell>
          <cell r="K2507">
            <v>10643</v>
          </cell>
          <cell r="L2507">
            <v>16674.09</v>
          </cell>
          <cell r="M2507">
            <v>0</v>
          </cell>
          <cell r="N2507">
            <v>0</v>
          </cell>
          <cell r="O2507">
            <v>183418</v>
          </cell>
          <cell r="P2507">
            <v>183418</v>
          </cell>
        </row>
        <row r="2508">
          <cell r="G2508">
            <v>938904131</v>
          </cell>
          <cell r="J2508">
            <v>260409</v>
          </cell>
          <cell r="K2508">
            <v>22077</v>
          </cell>
          <cell r="L2508">
            <v>23833</v>
          </cell>
          <cell r="M2508">
            <v>0</v>
          </cell>
          <cell r="N2508">
            <v>0</v>
          </cell>
          <cell r="O2508">
            <v>262165</v>
          </cell>
          <cell r="P2508">
            <v>262165</v>
          </cell>
        </row>
        <row r="2509">
          <cell r="G2509">
            <v>938904140</v>
          </cell>
          <cell r="J2509">
            <v>155604</v>
          </cell>
          <cell r="K2509">
            <v>10577</v>
          </cell>
          <cell r="L2509">
            <v>14503</v>
          </cell>
          <cell r="M2509">
            <v>0</v>
          </cell>
          <cell r="N2509">
            <v>0</v>
          </cell>
          <cell r="O2509">
            <v>159530</v>
          </cell>
          <cell r="P2509">
            <v>159530</v>
          </cell>
        </row>
        <row r="2510">
          <cell r="G2510">
            <v>938904170</v>
          </cell>
          <cell r="J2510">
            <v>275322</v>
          </cell>
          <cell r="K2510">
            <v>21731</v>
          </cell>
          <cell r="L2510">
            <v>25359</v>
          </cell>
          <cell r="M2510">
            <v>0</v>
          </cell>
          <cell r="N2510">
            <v>0</v>
          </cell>
          <cell r="O2510">
            <v>278950</v>
          </cell>
          <cell r="P2510">
            <v>278950</v>
          </cell>
        </row>
        <row r="2511">
          <cell r="G2511">
            <v>938904200</v>
          </cell>
          <cell r="J2511">
            <v>550013.17999999993</v>
          </cell>
          <cell r="K2511">
            <v>0</v>
          </cell>
          <cell r="L2511">
            <v>55001.82</v>
          </cell>
          <cell r="M2511">
            <v>0</v>
          </cell>
          <cell r="N2511">
            <v>0</v>
          </cell>
          <cell r="O2511">
            <v>605015</v>
          </cell>
          <cell r="P2511">
            <v>605015</v>
          </cell>
        </row>
        <row r="2512">
          <cell r="G2512">
            <v>938904210</v>
          </cell>
          <cell r="J2512">
            <v>252579.53999999998</v>
          </cell>
          <cell r="K2512">
            <v>18133</v>
          </cell>
          <cell r="L2512">
            <v>23444.46</v>
          </cell>
          <cell r="M2512">
            <v>0</v>
          </cell>
          <cell r="N2512">
            <v>0</v>
          </cell>
          <cell r="O2512">
            <v>257891</v>
          </cell>
          <cell r="P2512">
            <v>257891</v>
          </cell>
        </row>
        <row r="2513">
          <cell r="G2513">
            <v>938904248</v>
          </cell>
          <cell r="J2513">
            <v>258501.45</v>
          </cell>
          <cell r="K2513">
            <v>18984</v>
          </cell>
          <cell r="L2513">
            <v>23951.55</v>
          </cell>
          <cell r="M2513">
            <v>0</v>
          </cell>
          <cell r="N2513">
            <v>0</v>
          </cell>
          <cell r="O2513">
            <v>263469</v>
          </cell>
          <cell r="P2513">
            <v>263469</v>
          </cell>
        </row>
        <row r="2514">
          <cell r="G2514">
            <v>938906008</v>
          </cell>
          <cell r="J2514">
            <v>45050</v>
          </cell>
          <cell r="K2514">
            <v>2703</v>
          </cell>
          <cell r="L2514">
            <v>4235</v>
          </cell>
          <cell r="M2514">
            <v>0</v>
          </cell>
          <cell r="N2514">
            <v>0</v>
          </cell>
          <cell r="O2514">
            <v>46582</v>
          </cell>
          <cell r="P2514">
            <v>46582</v>
          </cell>
        </row>
        <row r="2515">
          <cell r="G2515">
            <v>938906685</v>
          </cell>
          <cell r="J2515">
            <v>348617</v>
          </cell>
          <cell r="K2515">
            <v>22654</v>
          </cell>
          <cell r="L2515">
            <v>32596</v>
          </cell>
          <cell r="M2515">
            <v>0</v>
          </cell>
          <cell r="N2515">
            <v>0</v>
          </cell>
          <cell r="O2515">
            <v>358559</v>
          </cell>
          <cell r="P2515">
            <v>358559</v>
          </cell>
        </row>
        <row r="2516">
          <cell r="G2516">
            <v>938906698</v>
          </cell>
          <cell r="J2516">
            <v>66458</v>
          </cell>
          <cell r="K2516">
            <v>3987</v>
          </cell>
          <cell r="L2516">
            <v>6247</v>
          </cell>
          <cell r="M2516">
            <v>0</v>
          </cell>
          <cell r="N2516">
            <v>0</v>
          </cell>
          <cell r="O2516">
            <v>68718</v>
          </cell>
          <cell r="P2516">
            <v>68718</v>
          </cell>
        </row>
        <row r="2517">
          <cell r="G2517">
            <v>938907159</v>
          </cell>
          <cell r="J2517">
            <v>63953.91</v>
          </cell>
          <cell r="K2517">
            <v>3837</v>
          </cell>
          <cell r="L2517">
            <v>6012.09</v>
          </cell>
          <cell r="M2517">
            <v>0</v>
          </cell>
          <cell r="N2517">
            <v>0</v>
          </cell>
          <cell r="O2517">
            <v>66129</v>
          </cell>
          <cell r="P2517">
            <v>66129</v>
          </cell>
        </row>
        <row r="2518">
          <cell r="G2518">
            <v>938907184</v>
          </cell>
          <cell r="J2518">
            <v>164053.91</v>
          </cell>
          <cell r="K2518">
            <v>16295</v>
          </cell>
          <cell r="L2518">
            <v>14776.09</v>
          </cell>
          <cell r="M2518">
            <v>0</v>
          </cell>
          <cell r="N2518">
            <v>0</v>
          </cell>
          <cell r="O2518">
            <v>162535</v>
          </cell>
          <cell r="P2518">
            <v>162535</v>
          </cell>
        </row>
        <row r="2519">
          <cell r="G2519">
            <v>938907411</v>
          </cell>
          <cell r="J2519">
            <v>179358.82</v>
          </cell>
          <cell r="K2519">
            <v>11010</v>
          </cell>
          <cell r="L2519">
            <v>16835.18</v>
          </cell>
          <cell r="M2519">
            <v>0</v>
          </cell>
          <cell r="N2519">
            <v>0</v>
          </cell>
          <cell r="O2519">
            <v>185184</v>
          </cell>
          <cell r="P2519">
            <v>185184</v>
          </cell>
        </row>
        <row r="2520">
          <cell r="G2520">
            <v>938907414</v>
          </cell>
          <cell r="J2520">
            <v>22272.45</v>
          </cell>
          <cell r="K2520">
            <v>0</v>
          </cell>
          <cell r="L2520">
            <v>2227.5500000000002</v>
          </cell>
          <cell r="M2520">
            <v>0</v>
          </cell>
          <cell r="N2520">
            <v>0</v>
          </cell>
          <cell r="O2520">
            <v>24500</v>
          </cell>
          <cell r="P2520">
            <v>24500</v>
          </cell>
        </row>
        <row r="2521">
          <cell r="G2521">
            <v>938907415</v>
          </cell>
          <cell r="J2521">
            <v>591359.82999999996</v>
          </cell>
          <cell r="K2521">
            <v>37963</v>
          </cell>
          <cell r="L2521">
            <v>55340.17</v>
          </cell>
          <cell r="M2521">
            <v>0</v>
          </cell>
          <cell r="N2521">
            <v>0</v>
          </cell>
          <cell r="O2521">
            <v>608737</v>
          </cell>
          <cell r="P2521">
            <v>608737</v>
          </cell>
        </row>
        <row r="2522">
          <cell r="G2522">
            <v>938907416</v>
          </cell>
          <cell r="J2522">
            <v>173171.73</v>
          </cell>
          <cell r="K2522">
            <v>10638</v>
          </cell>
          <cell r="L2522">
            <v>16253.27</v>
          </cell>
          <cell r="M2522">
            <v>0</v>
          </cell>
          <cell r="N2522">
            <v>0</v>
          </cell>
          <cell r="O2522">
            <v>178787</v>
          </cell>
          <cell r="P2522">
            <v>178787</v>
          </cell>
        </row>
        <row r="2523">
          <cell r="G2523">
            <v>938907417</v>
          </cell>
          <cell r="J2523">
            <v>245628.82</v>
          </cell>
          <cell r="K2523">
            <v>14986</v>
          </cell>
          <cell r="L2523">
            <v>23064.18</v>
          </cell>
          <cell r="M2523">
            <v>0</v>
          </cell>
          <cell r="N2523">
            <v>0</v>
          </cell>
          <cell r="O2523">
            <v>253707</v>
          </cell>
          <cell r="P2523">
            <v>253707</v>
          </cell>
        </row>
        <row r="2524">
          <cell r="G2524">
            <v>938907558</v>
          </cell>
          <cell r="J2524">
            <v>155294.44999999998</v>
          </cell>
          <cell r="K2524">
            <v>9318</v>
          </cell>
          <cell r="L2524">
            <v>14597.55</v>
          </cell>
          <cell r="M2524">
            <v>0</v>
          </cell>
          <cell r="N2524">
            <v>0</v>
          </cell>
          <cell r="O2524">
            <v>160574</v>
          </cell>
          <cell r="P2524">
            <v>160574</v>
          </cell>
        </row>
        <row r="2525">
          <cell r="G2525">
            <v>938907561</v>
          </cell>
          <cell r="J2525">
            <v>325466.40000000002</v>
          </cell>
          <cell r="K2525">
            <v>20272</v>
          </cell>
          <cell r="L2525">
            <v>30519.599999999999</v>
          </cell>
          <cell r="M2525">
            <v>0</v>
          </cell>
          <cell r="N2525">
            <v>0</v>
          </cell>
          <cell r="O2525">
            <v>335714</v>
          </cell>
          <cell r="P2525">
            <v>335714</v>
          </cell>
        </row>
        <row r="2526">
          <cell r="G2526">
            <v>938908817</v>
          </cell>
          <cell r="J2526">
            <v>143803.91</v>
          </cell>
          <cell r="K2526">
            <v>8628</v>
          </cell>
          <cell r="L2526">
            <v>13518.09</v>
          </cell>
          <cell r="M2526">
            <v>0</v>
          </cell>
          <cell r="N2526">
            <v>0</v>
          </cell>
          <cell r="O2526">
            <v>148694</v>
          </cell>
          <cell r="P2526">
            <v>148694</v>
          </cell>
        </row>
        <row r="2527">
          <cell r="G2527">
            <v>933805326</v>
          </cell>
          <cell r="J2527">
            <v>411464</v>
          </cell>
          <cell r="K2527">
            <v>30892</v>
          </cell>
          <cell r="L2527">
            <v>38057</v>
          </cell>
          <cell r="M2527">
            <v>0</v>
          </cell>
          <cell r="N2527">
            <v>0</v>
          </cell>
          <cell r="O2527">
            <v>418629</v>
          </cell>
          <cell r="P2527">
            <v>418629</v>
          </cell>
        </row>
        <row r="2528">
          <cell r="G2528">
            <v>933805337</v>
          </cell>
          <cell r="J2528">
            <v>693176.15</v>
          </cell>
          <cell r="K2528">
            <v>48043</v>
          </cell>
          <cell r="L2528">
            <v>64512.85</v>
          </cell>
          <cell r="M2528">
            <v>0</v>
          </cell>
          <cell r="N2528">
            <v>0</v>
          </cell>
          <cell r="O2528">
            <v>709646</v>
          </cell>
          <cell r="P2528">
            <v>709646</v>
          </cell>
        </row>
        <row r="2529">
          <cell r="G2529">
            <v>933805341</v>
          </cell>
          <cell r="J2529">
            <v>374640.82</v>
          </cell>
          <cell r="K2529">
            <v>25208</v>
          </cell>
          <cell r="L2529">
            <v>34943.18</v>
          </cell>
          <cell r="M2529">
            <v>0</v>
          </cell>
          <cell r="N2529">
            <v>0</v>
          </cell>
          <cell r="O2529">
            <v>384376</v>
          </cell>
          <cell r="P2529">
            <v>384376</v>
          </cell>
        </row>
        <row r="2530">
          <cell r="G2530">
            <v>933805342</v>
          </cell>
          <cell r="J2530">
            <v>502416.9</v>
          </cell>
          <cell r="K2530">
            <v>40568</v>
          </cell>
          <cell r="L2530">
            <v>46185.1</v>
          </cell>
          <cell r="M2530">
            <v>0</v>
          </cell>
          <cell r="N2530">
            <v>0</v>
          </cell>
          <cell r="O2530">
            <v>508034</v>
          </cell>
          <cell r="P2530">
            <v>508034</v>
          </cell>
        </row>
        <row r="2531">
          <cell r="G2531">
            <v>933805828</v>
          </cell>
          <cell r="J2531">
            <v>231013.18</v>
          </cell>
          <cell r="K2531">
            <v>19072</v>
          </cell>
          <cell r="L2531">
            <v>21193.82</v>
          </cell>
          <cell r="M2531">
            <v>0</v>
          </cell>
          <cell r="N2531">
            <v>0</v>
          </cell>
          <cell r="O2531">
            <v>233135</v>
          </cell>
          <cell r="P2531">
            <v>233135</v>
          </cell>
        </row>
        <row r="2532">
          <cell r="G2532">
            <v>933805831</v>
          </cell>
          <cell r="J2532">
            <v>545984.99</v>
          </cell>
          <cell r="K2532">
            <v>43678</v>
          </cell>
          <cell r="L2532">
            <v>50231.01</v>
          </cell>
          <cell r="M2532">
            <v>0</v>
          </cell>
          <cell r="N2532">
            <v>0</v>
          </cell>
          <cell r="O2532">
            <v>552538</v>
          </cell>
          <cell r="P2532">
            <v>552538</v>
          </cell>
        </row>
        <row r="2533">
          <cell r="G2533">
            <v>933805835</v>
          </cell>
          <cell r="J2533">
            <v>647755.17999999993</v>
          </cell>
          <cell r="K2533">
            <v>63681</v>
          </cell>
          <cell r="L2533">
            <v>58407.82</v>
          </cell>
          <cell r="M2533">
            <v>0</v>
          </cell>
          <cell r="N2533">
            <v>0</v>
          </cell>
          <cell r="O2533">
            <v>642482</v>
          </cell>
          <cell r="P2533">
            <v>642482</v>
          </cell>
        </row>
        <row r="2534">
          <cell r="G2534">
            <v>933805923</v>
          </cell>
          <cell r="J2534">
            <v>550803.56999999995</v>
          </cell>
          <cell r="K2534">
            <v>485136.45</v>
          </cell>
          <cell r="L2534">
            <v>6566.88</v>
          </cell>
          <cell r="M2534">
            <v>0</v>
          </cell>
          <cell r="N2534">
            <v>0</v>
          </cell>
          <cell r="O2534">
            <v>72234</v>
          </cell>
          <cell r="P2534">
            <v>72234</v>
          </cell>
        </row>
        <row r="2535">
          <cell r="G2535">
            <v>933805935</v>
          </cell>
          <cell r="J2535">
            <v>494869.11</v>
          </cell>
          <cell r="K2535">
            <v>42348</v>
          </cell>
          <cell r="L2535">
            <v>45251.89</v>
          </cell>
          <cell r="M2535">
            <v>0</v>
          </cell>
          <cell r="N2535">
            <v>0</v>
          </cell>
          <cell r="O2535">
            <v>497773</v>
          </cell>
          <cell r="P2535">
            <v>497773</v>
          </cell>
        </row>
        <row r="2536">
          <cell r="G2536">
            <v>933806022</v>
          </cell>
          <cell r="J2536">
            <v>532665</v>
          </cell>
          <cell r="K2536">
            <v>44864</v>
          </cell>
          <cell r="L2536">
            <v>48780</v>
          </cell>
          <cell r="M2536">
            <v>0</v>
          </cell>
          <cell r="N2536">
            <v>0</v>
          </cell>
          <cell r="O2536">
            <v>536581</v>
          </cell>
          <cell r="P2536">
            <v>536581</v>
          </cell>
        </row>
        <row r="2537">
          <cell r="G2537">
            <v>933806283</v>
          </cell>
          <cell r="J2537">
            <v>314050.71999999997</v>
          </cell>
          <cell r="K2537">
            <v>25543</v>
          </cell>
          <cell r="L2537">
            <v>28850.28</v>
          </cell>
          <cell r="M2537">
            <v>0</v>
          </cell>
          <cell r="N2537">
            <v>0</v>
          </cell>
          <cell r="O2537">
            <v>317358</v>
          </cell>
          <cell r="P2537">
            <v>317358</v>
          </cell>
        </row>
        <row r="2538">
          <cell r="G2538">
            <v>933806298</v>
          </cell>
          <cell r="J2538">
            <v>257448.73</v>
          </cell>
          <cell r="K2538">
            <v>20410</v>
          </cell>
          <cell r="L2538">
            <v>23704.27</v>
          </cell>
          <cell r="M2538">
            <v>0</v>
          </cell>
          <cell r="N2538">
            <v>0</v>
          </cell>
          <cell r="O2538">
            <v>260743</v>
          </cell>
          <cell r="P2538">
            <v>260743</v>
          </cell>
        </row>
        <row r="2539">
          <cell r="G2539">
            <v>938508148</v>
          </cell>
          <cell r="J2539">
            <v>210717.44999999998</v>
          </cell>
          <cell r="K2539">
            <v>21577</v>
          </cell>
          <cell r="L2539">
            <v>18914.55</v>
          </cell>
          <cell r="M2539">
            <v>0</v>
          </cell>
          <cell r="N2539">
            <v>0</v>
          </cell>
          <cell r="O2539">
            <v>208055</v>
          </cell>
          <cell r="P2539">
            <v>208055</v>
          </cell>
        </row>
        <row r="2540">
          <cell r="G2540">
            <v>938508149</v>
          </cell>
          <cell r="J2540">
            <v>176596.45</v>
          </cell>
          <cell r="K2540">
            <v>18041</v>
          </cell>
          <cell r="L2540">
            <v>15855.55</v>
          </cell>
          <cell r="M2540">
            <v>0</v>
          </cell>
          <cell r="N2540">
            <v>0</v>
          </cell>
          <cell r="O2540">
            <v>174411</v>
          </cell>
          <cell r="P2540">
            <v>174411</v>
          </cell>
        </row>
        <row r="2541">
          <cell r="G2541">
            <v>938806087</v>
          </cell>
          <cell r="J2541">
            <v>47940</v>
          </cell>
          <cell r="K2541">
            <v>2876</v>
          </cell>
          <cell r="L2541">
            <v>4506</v>
          </cell>
          <cell r="M2541">
            <v>0</v>
          </cell>
          <cell r="N2541">
            <v>0</v>
          </cell>
          <cell r="O2541">
            <v>49570</v>
          </cell>
          <cell r="P2541">
            <v>49570</v>
          </cell>
        </row>
        <row r="2542">
          <cell r="G2542">
            <v>938806092</v>
          </cell>
          <cell r="J2542">
            <v>490495.08999999997</v>
          </cell>
          <cell r="K2542">
            <v>38860</v>
          </cell>
          <cell r="L2542">
            <v>45163.91</v>
          </cell>
          <cell r="M2542">
            <v>0</v>
          </cell>
          <cell r="N2542">
            <v>0</v>
          </cell>
          <cell r="O2542">
            <v>496799</v>
          </cell>
          <cell r="P2542">
            <v>496799</v>
          </cell>
        </row>
        <row r="2543">
          <cell r="G2543">
            <v>938806094</v>
          </cell>
          <cell r="J2543">
            <v>554990.48</v>
          </cell>
          <cell r="K2543">
            <v>39007</v>
          </cell>
          <cell r="L2543">
            <v>51598.52</v>
          </cell>
          <cell r="M2543">
            <v>-1000</v>
          </cell>
          <cell r="N2543">
            <v>0</v>
          </cell>
          <cell r="O2543">
            <v>566582</v>
          </cell>
          <cell r="P2543">
            <v>566582</v>
          </cell>
        </row>
        <row r="2544">
          <cell r="G2544">
            <v>938806095</v>
          </cell>
          <cell r="J2544">
            <v>618542.09000000008</v>
          </cell>
          <cell r="K2544">
            <v>42324</v>
          </cell>
          <cell r="L2544">
            <v>57621.91</v>
          </cell>
          <cell r="M2544">
            <v>0</v>
          </cell>
          <cell r="N2544">
            <v>0</v>
          </cell>
          <cell r="O2544">
            <v>633840</v>
          </cell>
          <cell r="P2544">
            <v>633840</v>
          </cell>
        </row>
        <row r="2545">
          <cell r="G2545">
            <v>938806098</v>
          </cell>
          <cell r="J2545">
            <v>208876</v>
          </cell>
          <cell r="K2545">
            <v>15759</v>
          </cell>
          <cell r="L2545">
            <v>19312</v>
          </cell>
          <cell r="M2545">
            <v>0</v>
          </cell>
          <cell r="N2545">
            <v>0</v>
          </cell>
          <cell r="O2545">
            <v>212429</v>
          </cell>
          <cell r="P2545">
            <v>212429</v>
          </cell>
        </row>
        <row r="2546">
          <cell r="G2546">
            <v>938807050</v>
          </cell>
          <cell r="J2546">
            <v>54970</v>
          </cell>
          <cell r="K2546">
            <v>3298</v>
          </cell>
          <cell r="L2546">
            <v>5167</v>
          </cell>
          <cell r="M2546">
            <v>0</v>
          </cell>
          <cell r="N2546">
            <v>0</v>
          </cell>
          <cell r="O2546">
            <v>56839</v>
          </cell>
          <cell r="P2546">
            <v>56839</v>
          </cell>
        </row>
        <row r="2547">
          <cell r="G2547">
            <v>938807093</v>
          </cell>
          <cell r="J2547">
            <v>587762.81999999995</v>
          </cell>
          <cell r="K2547">
            <v>42462</v>
          </cell>
          <cell r="L2547">
            <v>54530.18</v>
          </cell>
          <cell r="M2547">
            <v>0</v>
          </cell>
          <cell r="N2547">
            <v>0</v>
          </cell>
          <cell r="O2547">
            <v>599831</v>
          </cell>
          <cell r="P2547">
            <v>599831</v>
          </cell>
        </row>
        <row r="2548">
          <cell r="G2548">
            <v>938807917</v>
          </cell>
          <cell r="J2548">
            <v>228451.54</v>
          </cell>
          <cell r="K2548">
            <v>18670</v>
          </cell>
          <cell r="L2548">
            <v>20978.46</v>
          </cell>
          <cell r="M2548">
            <v>0</v>
          </cell>
          <cell r="N2548">
            <v>0</v>
          </cell>
          <cell r="O2548">
            <v>230760</v>
          </cell>
          <cell r="P2548">
            <v>230760</v>
          </cell>
        </row>
        <row r="2549">
          <cell r="G2549">
            <v>938807953</v>
          </cell>
          <cell r="J2549">
            <v>384388.32</v>
          </cell>
          <cell r="K2549">
            <v>28523</v>
          </cell>
          <cell r="L2549">
            <v>35586.68</v>
          </cell>
          <cell r="M2549">
            <v>0</v>
          </cell>
          <cell r="N2549">
            <v>0</v>
          </cell>
          <cell r="O2549">
            <v>391452</v>
          </cell>
          <cell r="P2549">
            <v>391452</v>
          </cell>
        </row>
        <row r="2550">
          <cell r="G2550">
            <v>938808396</v>
          </cell>
          <cell r="J2550">
            <v>78743</v>
          </cell>
          <cell r="K2550">
            <v>4973</v>
          </cell>
          <cell r="L2550">
            <v>7377</v>
          </cell>
          <cell r="M2550">
            <v>0</v>
          </cell>
          <cell r="N2550">
            <v>0</v>
          </cell>
          <cell r="O2550">
            <v>81147</v>
          </cell>
          <cell r="P2550">
            <v>81147</v>
          </cell>
        </row>
        <row r="2551">
          <cell r="G2551">
            <v>938809446</v>
          </cell>
          <cell r="J2551">
            <v>609703</v>
          </cell>
          <cell r="K2551">
            <v>43531</v>
          </cell>
          <cell r="L2551">
            <v>56617</v>
          </cell>
          <cell r="M2551">
            <v>0</v>
          </cell>
          <cell r="N2551">
            <v>0</v>
          </cell>
          <cell r="O2551">
            <v>622789</v>
          </cell>
          <cell r="P2551">
            <v>622789</v>
          </cell>
        </row>
        <row r="2552">
          <cell r="G2552">
            <v>938809674</v>
          </cell>
          <cell r="J2552">
            <v>539456.73</v>
          </cell>
          <cell r="K2552">
            <v>45768</v>
          </cell>
          <cell r="L2552">
            <v>49369.27</v>
          </cell>
          <cell r="M2552">
            <v>0</v>
          </cell>
          <cell r="N2552">
            <v>0</v>
          </cell>
          <cell r="O2552">
            <v>543058</v>
          </cell>
          <cell r="P2552">
            <v>543058</v>
          </cell>
        </row>
        <row r="2553">
          <cell r="G2553">
            <v>938901264</v>
          </cell>
          <cell r="J2553">
            <v>58181.36</v>
          </cell>
          <cell r="K2553">
            <v>3491</v>
          </cell>
          <cell r="L2553">
            <v>5468.64</v>
          </cell>
          <cell r="M2553">
            <v>0</v>
          </cell>
          <cell r="N2553">
            <v>0</v>
          </cell>
          <cell r="O2553">
            <v>60159</v>
          </cell>
          <cell r="P2553">
            <v>60159</v>
          </cell>
        </row>
        <row r="2554">
          <cell r="G2554">
            <v>938901266</v>
          </cell>
          <cell r="J2554">
            <v>545132.30000000005</v>
          </cell>
          <cell r="K2554">
            <v>57524</v>
          </cell>
          <cell r="L2554">
            <v>48760.7</v>
          </cell>
          <cell r="M2554">
            <v>0</v>
          </cell>
          <cell r="N2554">
            <v>0</v>
          </cell>
          <cell r="O2554">
            <v>536369</v>
          </cell>
          <cell r="P2554">
            <v>536369</v>
          </cell>
        </row>
        <row r="2555">
          <cell r="G2555">
            <v>938901267</v>
          </cell>
          <cell r="J2555">
            <v>849935.22</v>
          </cell>
          <cell r="K2555">
            <v>75812</v>
          </cell>
          <cell r="L2555">
            <v>77412.78</v>
          </cell>
          <cell r="M2555">
            <v>0</v>
          </cell>
          <cell r="N2555">
            <v>0</v>
          </cell>
          <cell r="O2555">
            <v>851536</v>
          </cell>
          <cell r="P2555">
            <v>851536</v>
          </cell>
        </row>
        <row r="2556">
          <cell r="G2556">
            <v>938901344</v>
          </cell>
          <cell r="J2556">
            <v>168183.18</v>
          </cell>
          <cell r="K2556">
            <v>10339</v>
          </cell>
          <cell r="L2556">
            <v>15784.82</v>
          </cell>
          <cell r="M2556">
            <v>0</v>
          </cell>
          <cell r="N2556">
            <v>0</v>
          </cell>
          <cell r="O2556">
            <v>173629</v>
          </cell>
          <cell r="P2556">
            <v>173629</v>
          </cell>
        </row>
        <row r="2557">
          <cell r="G2557">
            <v>938901346</v>
          </cell>
          <cell r="J2557">
            <v>206349</v>
          </cell>
          <cell r="K2557">
            <v>14863</v>
          </cell>
          <cell r="L2557">
            <v>19149</v>
          </cell>
          <cell r="M2557">
            <v>0</v>
          </cell>
          <cell r="N2557">
            <v>0</v>
          </cell>
          <cell r="O2557">
            <v>210635</v>
          </cell>
          <cell r="P2557">
            <v>210635</v>
          </cell>
        </row>
        <row r="2558">
          <cell r="G2558">
            <v>938901348</v>
          </cell>
          <cell r="J2558">
            <v>126899</v>
          </cell>
          <cell r="K2558">
            <v>26722</v>
          </cell>
          <cell r="L2558">
            <v>10018</v>
          </cell>
          <cell r="M2558">
            <v>0</v>
          </cell>
          <cell r="N2558">
            <v>0</v>
          </cell>
          <cell r="O2558">
            <v>110195</v>
          </cell>
          <cell r="P2558">
            <v>110195</v>
          </cell>
        </row>
        <row r="2559">
          <cell r="G2559">
            <v>938901349</v>
          </cell>
          <cell r="J2559">
            <v>171644</v>
          </cell>
          <cell r="K2559">
            <v>11539</v>
          </cell>
          <cell r="L2559">
            <v>16011</v>
          </cell>
          <cell r="M2559">
            <v>0</v>
          </cell>
          <cell r="N2559">
            <v>0</v>
          </cell>
          <cell r="O2559">
            <v>176116</v>
          </cell>
          <cell r="P2559">
            <v>176116</v>
          </cell>
        </row>
        <row r="2560">
          <cell r="G2560">
            <v>938901500</v>
          </cell>
          <cell r="J2560">
            <v>291124</v>
          </cell>
          <cell r="K2560">
            <v>18956</v>
          </cell>
          <cell r="L2560">
            <v>27217</v>
          </cell>
          <cell r="M2560">
            <v>0</v>
          </cell>
          <cell r="N2560">
            <v>0</v>
          </cell>
          <cell r="O2560">
            <v>299385</v>
          </cell>
          <cell r="P2560">
            <v>299385</v>
          </cell>
        </row>
        <row r="2561">
          <cell r="G2561">
            <v>938903041</v>
          </cell>
          <cell r="J2561">
            <v>260070.36</v>
          </cell>
          <cell r="K2561">
            <v>21560</v>
          </cell>
          <cell r="L2561">
            <v>23850.639999999999</v>
          </cell>
          <cell r="M2561">
            <v>0</v>
          </cell>
          <cell r="N2561">
            <v>0</v>
          </cell>
          <cell r="O2561">
            <v>262361</v>
          </cell>
          <cell r="P2561">
            <v>262361</v>
          </cell>
        </row>
        <row r="2562">
          <cell r="G2562">
            <v>938903191</v>
          </cell>
          <cell r="J2562">
            <v>1235956.7</v>
          </cell>
          <cell r="K2562">
            <v>86069</v>
          </cell>
          <cell r="L2562">
            <v>114988.3</v>
          </cell>
          <cell r="M2562">
            <v>0</v>
          </cell>
          <cell r="N2562">
            <v>0</v>
          </cell>
          <cell r="O2562">
            <v>1264876</v>
          </cell>
          <cell r="P2562">
            <v>1264876</v>
          </cell>
        </row>
        <row r="2563">
          <cell r="G2563">
            <v>938903215</v>
          </cell>
          <cell r="J2563">
            <v>450872</v>
          </cell>
          <cell r="K2563">
            <v>37971</v>
          </cell>
          <cell r="L2563">
            <v>41290</v>
          </cell>
          <cell r="M2563">
            <v>0</v>
          </cell>
          <cell r="N2563">
            <v>0</v>
          </cell>
          <cell r="O2563">
            <v>454191</v>
          </cell>
          <cell r="P2563">
            <v>454191</v>
          </cell>
        </row>
        <row r="2564">
          <cell r="G2564">
            <v>938903227</v>
          </cell>
          <cell r="J2564">
            <v>553853.92000000004</v>
          </cell>
          <cell r="K2564">
            <v>45639</v>
          </cell>
          <cell r="L2564">
            <v>50821.08</v>
          </cell>
          <cell r="M2564">
            <v>0</v>
          </cell>
          <cell r="N2564">
            <v>0</v>
          </cell>
          <cell r="O2564">
            <v>559036</v>
          </cell>
          <cell r="P2564">
            <v>559036</v>
          </cell>
        </row>
        <row r="2565">
          <cell r="G2565">
            <v>938903286</v>
          </cell>
          <cell r="J2565">
            <v>175486.45</v>
          </cell>
          <cell r="K2565">
            <v>11026</v>
          </cell>
          <cell r="L2565">
            <v>16446.55</v>
          </cell>
          <cell r="M2565">
            <v>0</v>
          </cell>
          <cell r="N2565">
            <v>0</v>
          </cell>
          <cell r="O2565">
            <v>180907</v>
          </cell>
          <cell r="P2565">
            <v>180907</v>
          </cell>
        </row>
        <row r="2566">
          <cell r="G2566">
            <v>938905369</v>
          </cell>
          <cell r="J2566">
            <v>215209</v>
          </cell>
          <cell r="K2566">
            <v>21846</v>
          </cell>
          <cell r="L2566">
            <v>19336</v>
          </cell>
          <cell r="M2566">
            <v>0</v>
          </cell>
          <cell r="N2566">
            <v>0</v>
          </cell>
          <cell r="O2566">
            <v>212699</v>
          </cell>
          <cell r="P2566">
            <v>212699</v>
          </cell>
        </row>
        <row r="2567">
          <cell r="G2567">
            <v>938905370</v>
          </cell>
          <cell r="J2567">
            <v>363282</v>
          </cell>
          <cell r="K2567">
            <v>28001</v>
          </cell>
          <cell r="L2567">
            <v>33528</v>
          </cell>
          <cell r="M2567">
            <v>0</v>
          </cell>
          <cell r="N2567">
            <v>0</v>
          </cell>
          <cell r="O2567">
            <v>368809</v>
          </cell>
          <cell r="P2567">
            <v>368809</v>
          </cell>
        </row>
        <row r="2568">
          <cell r="G2568">
            <v>938905382</v>
          </cell>
          <cell r="J2568">
            <v>297021</v>
          </cell>
          <cell r="K2568">
            <v>28492</v>
          </cell>
          <cell r="L2568">
            <v>26853</v>
          </cell>
          <cell r="M2568">
            <v>0</v>
          </cell>
          <cell r="N2568">
            <v>0</v>
          </cell>
          <cell r="O2568">
            <v>295382</v>
          </cell>
          <cell r="P2568">
            <v>295382</v>
          </cell>
        </row>
        <row r="2569">
          <cell r="G2569">
            <v>938905383</v>
          </cell>
          <cell r="J2569">
            <v>87695</v>
          </cell>
          <cell r="K2569">
            <v>7743</v>
          </cell>
          <cell r="L2569">
            <v>7995</v>
          </cell>
          <cell r="M2569">
            <v>0</v>
          </cell>
          <cell r="N2569">
            <v>-431224</v>
          </cell>
          <cell r="O2569">
            <v>0</v>
          </cell>
          <cell r="P2569">
            <v>-343277</v>
          </cell>
        </row>
        <row r="2570">
          <cell r="G2570">
            <v>938905386</v>
          </cell>
          <cell r="J2570">
            <v>44545</v>
          </cell>
          <cell r="K2570">
            <v>0</v>
          </cell>
          <cell r="L2570">
            <v>4455</v>
          </cell>
          <cell r="M2570">
            <v>0</v>
          </cell>
          <cell r="N2570">
            <v>0</v>
          </cell>
          <cell r="O2570">
            <v>49000</v>
          </cell>
          <cell r="P2570">
            <v>49000</v>
          </cell>
        </row>
        <row r="2571">
          <cell r="G2571">
            <v>938908075</v>
          </cell>
          <cell r="J2571">
            <v>526744.91</v>
          </cell>
          <cell r="K2571">
            <v>40787</v>
          </cell>
          <cell r="L2571">
            <v>48596.09</v>
          </cell>
          <cell r="M2571">
            <v>0</v>
          </cell>
          <cell r="N2571">
            <v>0</v>
          </cell>
          <cell r="O2571">
            <v>534554</v>
          </cell>
          <cell r="P2571">
            <v>534554</v>
          </cell>
        </row>
        <row r="2572">
          <cell r="G2572">
            <v>938908112</v>
          </cell>
          <cell r="J2572">
            <v>264529.08</v>
          </cell>
          <cell r="K2572">
            <v>264529.08</v>
          </cell>
          <cell r="L2572">
            <v>0</v>
          </cell>
          <cell r="M2572">
            <v>0</v>
          </cell>
          <cell r="N2572">
            <v>0</v>
          </cell>
          <cell r="O2572">
            <v>0</v>
          </cell>
          <cell r="P2572">
            <v>0</v>
          </cell>
        </row>
        <row r="2573">
          <cell r="G2573">
            <v>938908130</v>
          </cell>
          <cell r="J2573">
            <v>44545</v>
          </cell>
          <cell r="K2573">
            <v>0</v>
          </cell>
          <cell r="L2573">
            <v>4455</v>
          </cell>
          <cell r="M2573">
            <v>0</v>
          </cell>
          <cell r="N2573">
            <v>0</v>
          </cell>
          <cell r="O2573">
            <v>49000</v>
          </cell>
          <cell r="P2573">
            <v>49000</v>
          </cell>
        </row>
        <row r="2574">
          <cell r="G2574">
            <v>938908131</v>
          </cell>
          <cell r="J2574">
            <v>205773.09</v>
          </cell>
          <cell r="K2574">
            <v>20536</v>
          </cell>
          <cell r="L2574">
            <v>18523.91</v>
          </cell>
          <cell r="M2574">
            <v>0</v>
          </cell>
          <cell r="N2574">
            <v>0</v>
          </cell>
          <cell r="O2574">
            <v>203761</v>
          </cell>
          <cell r="P2574">
            <v>203761</v>
          </cell>
        </row>
        <row r="2575">
          <cell r="G2575">
            <v>938908162</v>
          </cell>
          <cell r="J2575">
            <v>390375.82</v>
          </cell>
          <cell r="K2575">
            <v>28634</v>
          </cell>
          <cell r="L2575">
            <v>36174.18</v>
          </cell>
          <cell r="M2575">
            <v>0</v>
          </cell>
          <cell r="N2575">
            <v>0</v>
          </cell>
          <cell r="O2575">
            <v>397916</v>
          </cell>
          <cell r="P2575">
            <v>397916</v>
          </cell>
        </row>
        <row r="2576">
          <cell r="G2576">
            <v>938908167</v>
          </cell>
          <cell r="J2576">
            <v>148181.35999999999</v>
          </cell>
          <cell r="K2576">
            <v>8891</v>
          </cell>
          <cell r="L2576">
            <v>13928.64</v>
          </cell>
          <cell r="M2576">
            <v>0</v>
          </cell>
          <cell r="N2576">
            <v>0</v>
          </cell>
          <cell r="O2576">
            <v>153219</v>
          </cell>
          <cell r="P2576">
            <v>153219</v>
          </cell>
        </row>
        <row r="2577">
          <cell r="G2577">
            <v>938908176</v>
          </cell>
          <cell r="J2577">
            <v>428744.70999999996</v>
          </cell>
          <cell r="K2577">
            <v>29695</v>
          </cell>
          <cell r="L2577">
            <v>39905.29</v>
          </cell>
          <cell r="M2577">
            <v>0</v>
          </cell>
          <cell r="N2577">
            <v>0</v>
          </cell>
          <cell r="O2577">
            <v>438955</v>
          </cell>
          <cell r="P2577">
            <v>438955</v>
          </cell>
        </row>
        <row r="2578">
          <cell r="G2578">
            <v>933805162</v>
          </cell>
          <cell r="J2578">
            <v>321061.09000000003</v>
          </cell>
          <cell r="K2578">
            <v>21249</v>
          </cell>
          <cell r="L2578">
            <v>29980.91</v>
          </cell>
          <cell r="M2578">
            <v>0</v>
          </cell>
          <cell r="N2578">
            <v>0</v>
          </cell>
          <cell r="O2578">
            <v>329793</v>
          </cell>
          <cell r="P2578">
            <v>329793</v>
          </cell>
        </row>
        <row r="2579">
          <cell r="G2579">
            <v>933805304</v>
          </cell>
          <cell r="J2579">
            <v>496566.72</v>
          </cell>
          <cell r="K2579">
            <v>46917</v>
          </cell>
          <cell r="L2579">
            <v>44965.279999999999</v>
          </cell>
          <cell r="M2579">
            <v>0</v>
          </cell>
          <cell r="N2579">
            <v>0</v>
          </cell>
          <cell r="O2579">
            <v>494615</v>
          </cell>
          <cell r="P2579">
            <v>494615</v>
          </cell>
        </row>
        <row r="2580">
          <cell r="G2580">
            <v>933805307</v>
          </cell>
          <cell r="J2580">
            <v>174510.36</v>
          </cell>
          <cell r="K2580">
            <v>14193</v>
          </cell>
          <cell r="L2580">
            <v>16031.64</v>
          </cell>
          <cell r="M2580">
            <v>0</v>
          </cell>
          <cell r="N2580">
            <v>0</v>
          </cell>
          <cell r="O2580">
            <v>176349</v>
          </cell>
          <cell r="P2580">
            <v>176349</v>
          </cell>
        </row>
        <row r="2581">
          <cell r="G2581">
            <v>933805308</v>
          </cell>
          <cell r="J2581">
            <v>561513.09</v>
          </cell>
          <cell r="K2581">
            <v>58507</v>
          </cell>
          <cell r="L2581">
            <v>50300.91</v>
          </cell>
          <cell r="M2581">
            <v>0</v>
          </cell>
          <cell r="N2581">
            <v>0</v>
          </cell>
          <cell r="O2581">
            <v>553307</v>
          </cell>
          <cell r="P2581">
            <v>553307</v>
          </cell>
        </row>
        <row r="2582">
          <cell r="G2582">
            <v>933805585</v>
          </cell>
          <cell r="J2582">
            <v>267524</v>
          </cell>
          <cell r="K2582">
            <v>26722</v>
          </cell>
          <cell r="L2582">
            <v>24080</v>
          </cell>
          <cell r="M2582">
            <v>0</v>
          </cell>
          <cell r="N2582">
            <v>0</v>
          </cell>
          <cell r="O2582">
            <v>264882</v>
          </cell>
          <cell r="P2582">
            <v>264882</v>
          </cell>
        </row>
        <row r="2583">
          <cell r="G2583">
            <v>933805918</v>
          </cell>
          <cell r="J2583">
            <v>421045.36</v>
          </cell>
          <cell r="K2583">
            <v>421045.36</v>
          </cell>
          <cell r="L2583">
            <v>0</v>
          </cell>
          <cell r="M2583">
            <v>0</v>
          </cell>
          <cell r="N2583">
            <v>0</v>
          </cell>
          <cell r="O2583">
            <v>0</v>
          </cell>
          <cell r="P2583">
            <v>0</v>
          </cell>
        </row>
        <row r="2584">
          <cell r="G2584">
            <v>933805949</v>
          </cell>
          <cell r="J2584">
            <v>473007.27999999991</v>
          </cell>
          <cell r="K2584">
            <v>155405.09</v>
          </cell>
          <cell r="L2584">
            <v>31759.81</v>
          </cell>
          <cell r="M2584">
            <v>0</v>
          </cell>
          <cell r="N2584">
            <v>0</v>
          </cell>
          <cell r="O2584">
            <v>349362</v>
          </cell>
          <cell r="P2584">
            <v>349362</v>
          </cell>
        </row>
        <row r="2585">
          <cell r="G2585">
            <v>933806049</v>
          </cell>
          <cell r="J2585">
            <v>724873.54</v>
          </cell>
          <cell r="K2585">
            <v>62353</v>
          </cell>
          <cell r="L2585">
            <v>66252.460000000006</v>
          </cell>
          <cell r="M2585">
            <v>0</v>
          </cell>
          <cell r="N2585">
            <v>0</v>
          </cell>
          <cell r="O2585">
            <v>728773</v>
          </cell>
          <cell r="P2585">
            <v>728773</v>
          </cell>
        </row>
        <row r="2586">
          <cell r="G2586">
            <v>933806191</v>
          </cell>
          <cell r="J2586">
            <v>286537.90999999997</v>
          </cell>
          <cell r="K2586">
            <v>31834</v>
          </cell>
          <cell r="L2586">
            <v>25470.09</v>
          </cell>
          <cell r="M2586">
            <v>0</v>
          </cell>
          <cell r="N2586">
            <v>0</v>
          </cell>
          <cell r="O2586">
            <v>280174</v>
          </cell>
          <cell r="P2586">
            <v>280174</v>
          </cell>
        </row>
        <row r="2587">
          <cell r="G2587">
            <v>933806610</v>
          </cell>
          <cell r="J2587">
            <v>336894.63</v>
          </cell>
          <cell r="K2587">
            <v>20214</v>
          </cell>
          <cell r="L2587">
            <v>31668.37</v>
          </cell>
          <cell r="M2587">
            <v>0</v>
          </cell>
          <cell r="N2587">
            <v>0</v>
          </cell>
          <cell r="O2587">
            <v>348349</v>
          </cell>
          <cell r="P2587">
            <v>348349</v>
          </cell>
        </row>
        <row r="2588">
          <cell r="G2588">
            <v>933806614</v>
          </cell>
          <cell r="J2588">
            <v>622868.17999999993</v>
          </cell>
          <cell r="K2588">
            <v>55736</v>
          </cell>
          <cell r="L2588">
            <v>56712.82</v>
          </cell>
          <cell r="M2588">
            <v>0</v>
          </cell>
          <cell r="N2588">
            <v>0</v>
          </cell>
          <cell r="O2588">
            <v>623845</v>
          </cell>
          <cell r="P2588">
            <v>623845</v>
          </cell>
        </row>
        <row r="2589">
          <cell r="G2589">
            <v>933806941</v>
          </cell>
          <cell r="J2589">
            <v>216712.75999999998</v>
          </cell>
          <cell r="K2589">
            <v>17718</v>
          </cell>
          <cell r="L2589">
            <v>19899.240000000002</v>
          </cell>
          <cell r="M2589">
            <v>0</v>
          </cell>
          <cell r="N2589">
            <v>0</v>
          </cell>
          <cell r="O2589">
            <v>218894</v>
          </cell>
          <cell r="P2589">
            <v>218894</v>
          </cell>
        </row>
        <row r="2590">
          <cell r="G2590">
            <v>938805177</v>
          </cell>
          <cell r="J2590">
            <v>61923.82</v>
          </cell>
          <cell r="K2590">
            <v>3715</v>
          </cell>
          <cell r="L2590">
            <v>5821.18</v>
          </cell>
          <cell r="M2590">
            <v>0</v>
          </cell>
          <cell r="N2590">
            <v>0</v>
          </cell>
          <cell r="O2590">
            <v>64030</v>
          </cell>
          <cell r="P2590">
            <v>64030</v>
          </cell>
        </row>
        <row r="2591">
          <cell r="G2591">
            <v>938805832</v>
          </cell>
          <cell r="J2591">
            <v>265371.36</v>
          </cell>
          <cell r="K2591">
            <v>18652</v>
          </cell>
          <cell r="L2591">
            <v>24671.64</v>
          </cell>
          <cell r="M2591">
            <v>0</v>
          </cell>
          <cell r="N2591">
            <v>0</v>
          </cell>
          <cell r="O2591">
            <v>271391</v>
          </cell>
          <cell r="P2591">
            <v>271391</v>
          </cell>
        </row>
        <row r="2592">
          <cell r="G2592">
            <v>938807051</v>
          </cell>
          <cell r="J2592">
            <v>80694</v>
          </cell>
          <cell r="K2592">
            <v>5586</v>
          </cell>
          <cell r="L2592">
            <v>7511</v>
          </cell>
          <cell r="M2592">
            <v>0</v>
          </cell>
          <cell r="N2592">
            <v>0</v>
          </cell>
          <cell r="O2592">
            <v>82619</v>
          </cell>
          <cell r="P2592">
            <v>82619</v>
          </cell>
        </row>
        <row r="2593">
          <cell r="G2593">
            <v>938807063</v>
          </cell>
          <cell r="J2593">
            <v>214829.09</v>
          </cell>
          <cell r="K2593">
            <v>16364</v>
          </cell>
          <cell r="L2593">
            <v>19846.91</v>
          </cell>
          <cell r="M2593">
            <v>0</v>
          </cell>
          <cell r="N2593">
            <v>0</v>
          </cell>
          <cell r="O2593">
            <v>218312</v>
          </cell>
          <cell r="P2593">
            <v>218312</v>
          </cell>
        </row>
        <row r="2594">
          <cell r="G2594">
            <v>938807094</v>
          </cell>
          <cell r="J2594">
            <v>525491.76</v>
          </cell>
          <cell r="K2594">
            <v>41208</v>
          </cell>
          <cell r="L2594">
            <v>48428.24</v>
          </cell>
          <cell r="M2594">
            <v>0</v>
          </cell>
          <cell r="N2594">
            <v>0</v>
          </cell>
          <cell r="O2594">
            <v>532712</v>
          </cell>
          <cell r="P2594">
            <v>532712</v>
          </cell>
        </row>
        <row r="2595">
          <cell r="G2595">
            <v>938807096</v>
          </cell>
          <cell r="J2595">
            <v>516404.36</v>
          </cell>
          <cell r="K2595">
            <v>40166</v>
          </cell>
          <cell r="L2595">
            <v>47623.64</v>
          </cell>
          <cell r="M2595">
            <v>0</v>
          </cell>
          <cell r="N2595">
            <v>0</v>
          </cell>
          <cell r="O2595">
            <v>523862</v>
          </cell>
          <cell r="P2595">
            <v>523862</v>
          </cell>
        </row>
        <row r="2596">
          <cell r="G2596">
            <v>938807520</v>
          </cell>
          <cell r="J2596">
            <v>167236.09</v>
          </cell>
          <cell r="K2596">
            <v>10034</v>
          </cell>
          <cell r="L2596">
            <v>15719.91</v>
          </cell>
          <cell r="M2596">
            <v>0</v>
          </cell>
          <cell r="N2596">
            <v>0</v>
          </cell>
          <cell r="O2596">
            <v>172922</v>
          </cell>
          <cell r="P2596">
            <v>172922</v>
          </cell>
        </row>
        <row r="2597">
          <cell r="G2597">
            <v>938807664</v>
          </cell>
          <cell r="J2597">
            <v>274710.09000000003</v>
          </cell>
          <cell r="K2597">
            <v>18716</v>
          </cell>
          <cell r="L2597">
            <v>25599.91</v>
          </cell>
          <cell r="M2597">
            <v>0</v>
          </cell>
          <cell r="N2597">
            <v>0</v>
          </cell>
          <cell r="O2597">
            <v>281594</v>
          </cell>
          <cell r="P2597">
            <v>281594</v>
          </cell>
        </row>
        <row r="2598">
          <cell r="G2598">
            <v>938808371</v>
          </cell>
          <cell r="J2598">
            <v>357305</v>
          </cell>
          <cell r="K2598">
            <v>23672</v>
          </cell>
          <cell r="L2598">
            <v>33363</v>
          </cell>
          <cell r="M2598">
            <v>0</v>
          </cell>
          <cell r="N2598">
            <v>0</v>
          </cell>
          <cell r="O2598">
            <v>366996</v>
          </cell>
          <cell r="P2598">
            <v>366996</v>
          </cell>
        </row>
        <row r="2599">
          <cell r="G2599">
            <v>938808961</v>
          </cell>
          <cell r="J2599">
            <v>357961.08999999997</v>
          </cell>
          <cell r="K2599">
            <v>37856</v>
          </cell>
          <cell r="L2599">
            <v>32010.91</v>
          </cell>
          <cell r="M2599">
            <v>0</v>
          </cell>
          <cell r="N2599">
            <v>0</v>
          </cell>
          <cell r="O2599">
            <v>352116</v>
          </cell>
          <cell r="P2599">
            <v>352116</v>
          </cell>
        </row>
        <row r="2600">
          <cell r="G2600">
            <v>938809037</v>
          </cell>
          <cell r="J2600">
            <v>346997.62</v>
          </cell>
          <cell r="K2600">
            <v>23798</v>
          </cell>
          <cell r="L2600">
            <v>32320.38</v>
          </cell>
          <cell r="M2600">
            <v>0</v>
          </cell>
          <cell r="N2600">
            <v>0</v>
          </cell>
          <cell r="O2600">
            <v>355520</v>
          </cell>
          <cell r="P2600">
            <v>355520</v>
          </cell>
        </row>
        <row r="2601">
          <cell r="G2601">
            <v>938809140</v>
          </cell>
          <cell r="J2601">
            <v>674835.73</v>
          </cell>
          <cell r="K2601">
            <v>172230.09</v>
          </cell>
          <cell r="L2601">
            <v>50260.36</v>
          </cell>
          <cell r="M2601">
            <v>0</v>
          </cell>
          <cell r="N2601">
            <v>-100000</v>
          </cell>
          <cell r="O2601">
            <v>452866</v>
          </cell>
          <cell r="P2601">
            <v>452866</v>
          </cell>
        </row>
        <row r="2602">
          <cell r="G2602">
            <v>938809382</v>
          </cell>
          <cell r="J2602">
            <v>323189.49</v>
          </cell>
          <cell r="K2602">
            <v>29814</v>
          </cell>
          <cell r="L2602">
            <v>29337.51</v>
          </cell>
          <cell r="M2602">
            <v>0</v>
          </cell>
          <cell r="N2602">
            <v>0</v>
          </cell>
          <cell r="O2602">
            <v>322713</v>
          </cell>
          <cell r="P2602">
            <v>322713</v>
          </cell>
        </row>
        <row r="2603">
          <cell r="G2603">
            <v>938809572</v>
          </cell>
          <cell r="J2603">
            <v>245935.02000000002</v>
          </cell>
          <cell r="K2603">
            <v>26668</v>
          </cell>
          <cell r="L2603">
            <v>21926.98</v>
          </cell>
          <cell r="M2603">
            <v>0</v>
          </cell>
          <cell r="N2603">
            <v>0</v>
          </cell>
          <cell r="O2603">
            <v>241194</v>
          </cell>
          <cell r="P2603">
            <v>241194</v>
          </cell>
        </row>
        <row r="2604">
          <cell r="G2604">
            <v>938809640</v>
          </cell>
          <cell r="J2604">
            <v>729302.45</v>
          </cell>
          <cell r="K2604">
            <v>57407</v>
          </cell>
          <cell r="L2604">
            <v>67189.55</v>
          </cell>
          <cell r="M2604">
            <v>0</v>
          </cell>
          <cell r="N2604">
            <v>0</v>
          </cell>
          <cell r="O2604">
            <v>739085</v>
          </cell>
          <cell r="P2604">
            <v>739085</v>
          </cell>
        </row>
        <row r="2605">
          <cell r="G2605">
            <v>938809940</v>
          </cell>
          <cell r="J2605">
            <v>75553</v>
          </cell>
          <cell r="K2605">
            <v>4781</v>
          </cell>
          <cell r="L2605">
            <v>7077</v>
          </cell>
          <cell r="M2605">
            <v>0</v>
          </cell>
          <cell r="N2605">
            <v>0</v>
          </cell>
          <cell r="O2605">
            <v>77849</v>
          </cell>
          <cell r="P2605">
            <v>77849</v>
          </cell>
        </row>
        <row r="2606">
          <cell r="G2606">
            <v>938809951</v>
          </cell>
          <cell r="J2606">
            <v>230929.73</v>
          </cell>
          <cell r="K2606">
            <v>14600</v>
          </cell>
          <cell r="L2606">
            <v>21633.27</v>
          </cell>
          <cell r="M2606">
            <v>0</v>
          </cell>
          <cell r="N2606">
            <v>0</v>
          </cell>
          <cell r="O2606">
            <v>237963</v>
          </cell>
          <cell r="P2606">
            <v>237963</v>
          </cell>
        </row>
        <row r="2607">
          <cell r="G2607">
            <v>938901648</v>
          </cell>
          <cell r="J2607">
            <v>44545</v>
          </cell>
          <cell r="K2607">
            <v>0</v>
          </cell>
          <cell r="L2607">
            <v>4455</v>
          </cell>
          <cell r="M2607">
            <v>0</v>
          </cell>
          <cell r="N2607">
            <v>0</v>
          </cell>
          <cell r="O2607">
            <v>49000</v>
          </cell>
          <cell r="P2607">
            <v>49000</v>
          </cell>
        </row>
        <row r="2608">
          <cell r="G2608">
            <v>938901650</v>
          </cell>
          <cell r="J2608">
            <v>575984</v>
          </cell>
          <cell r="K2608">
            <v>47712</v>
          </cell>
          <cell r="L2608">
            <v>52827</v>
          </cell>
          <cell r="M2608">
            <v>0</v>
          </cell>
          <cell r="N2608">
            <v>0</v>
          </cell>
          <cell r="O2608">
            <v>581099</v>
          </cell>
          <cell r="P2608">
            <v>581099</v>
          </cell>
        </row>
        <row r="2609">
          <cell r="G2609">
            <v>938901651</v>
          </cell>
          <cell r="J2609">
            <v>366772.82</v>
          </cell>
          <cell r="K2609">
            <v>27466</v>
          </cell>
          <cell r="L2609">
            <v>33931.18</v>
          </cell>
          <cell r="M2609">
            <v>0</v>
          </cell>
          <cell r="N2609">
            <v>0</v>
          </cell>
          <cell r="O2609">
            <v>373238</v>
          </cell>
          <cell r="P2609">
            <v>373238</v>
          </cell>
        </row>
        <row r="2610">
          <cell r="G2610">
            <v>938903162</v>
          </cell>
          <cell r="J2610">
            <v>339468</v>
          </cell>
          <cell r="K2610">
            <v>0</v>
          </cell>
          <cell r="L2610">
            <v>33947</v>
          </cell>
          <cell r="M2610">
            <v>0</v>
          </cell>
          <cell r="N2610">
            <v>0</v>
          </cell>
          <cell r="O2610">
            <v>373415</v>
          </cell>
          <cell r="P2610">
            <v>373415</v>
          </cell>
        </row>
        <row r="2611">
          <cell r="G2611">
            <v>938903275</v>
          </cell>
          <cell r="J2611">
            <v>282682</v>
          </cell>
          <cell r="K2611">
            <v>25895</v>
          </cell>
          <cell r="L2611">
            <v>25679</v>
          </cell>
          <cell r="M2611">
            <v>0</v>
          </cell>
          <cell r="N2611">
            <v>0</v>
          </cell>
          <cell r="O2611">
            <v>282466</v>
          </cell>
          <cell r="P2611">
            <v>282466</v>
          </cell>
        </row>
        <row r="2612">
          <cell r="G2612">
            <v>938903295</v>
          </cell>
          <cell r="J2612">
            <v>189335.82</v>
          </cell>
          <cell r="K2612">
            <v>20046</v>
          </cell>
          <cell r="L2612">
            <v>16929.18</v>
          </cell>
          <cell r="M2612">
            <v>0</v>
          </cell>
          <cell r="N2612">
            <v>0</v>
          </cell>
          <cell r="O2612">
            <v>186219</v>
          </cell>
          <cell r="P2612">
            <v>186219</v>
          </cell>
        </row>
        <row r="2613">
          <cell r="G2613">
            <v>938906244</v>
          </cell>
          <cell r="J2613">
            <v>119319.09</v>
          </cell>
          <cell r="K2613">
            <v>7407</v>
          </cell>
          <cell r="L2613">
            <v>11190.91</v>
          </cell>
          <cell r="M2613">
            <v>0</v>
          </cell>
          <cell r="N2613">
            <v>0</v>
          </cell>
          <cell r="O2613">
            <v>123103</v>
          </cell>
          <cell r="P2613">
            <v>123103</v>
          </cell>
        </row>
        <row r="2614">
          <cell r="G2614">
            <v>938906903</v>
          </cell>
          <cell r="J2614">
            <v>132777.09</v>
          </cell>
          <cell r="K2614">
            <v>9456</v>
          </cell>
          <cell r="L2614">
            <v>12331.91</v>
          </cell>
          <cell r="M2614">
            <v>0</v>
          </cell>
          <cell r="N2614">
            <v>0</v>
          </cell>
          <cell r="O2614">
            <v>135653</v>
          </cell>
          <cell r="P2614">
            <v>135653</v>
          </cell>
        </row>
        <row r="2615">
          <cell r="G2615">
            <v>938906911</v>
          </cell>
          <cell r="J2615">
            <v>252012.49</v>
          </cell>
          <cell r="K2615">
            <v>18595</v>
          </cell>
          <cell r="L2615">
            <v>23341.51</v>
          </cell>
          <cell r="M2615">
            <v>0</v>
          </cell>
          <cell r="N2615">
            <v>0</v>
          </cell>
          <cell r="O2615">
            <v>256759</v>
          </cell>
          <cell r="P2615">
            <v>256759</v>
          </cell>
        </row>
        <row r="2616">
          <cell r="G2616">
            <v>938906913</v>
          </cell>
          <cell r="J2616">
            <v>285510.09000000003</v>
          </cell>
          <cell r="K2616">
            <v>22342</v>
          </cell>
          <cell r="L2616">
            <v>26316.91</v>
          </cell>
          <cell r="M2616">
            <v>0</v>
          </cell>
          <cell r="N2616">
            <v>0</v>
          </cell>
          <cell r="O2616">
            <v>289485</v>
          </cell>
          <cell r="P2616">
            <v>289485</v>
          </cell>
        </row>
        <row r="2617">
          <cell r="G2617">
            <v>938906915</v>
          </cell>
          <cell r="J2617">
            <v>421868.64</v>
          </cell>
          <cell r="K2617">
            <v>28538</v>
          </cell>
          <cell r="L2617">
            <v>39333.360000000001</v>
          </cell>
          <cell r="M2617">
            <v>0</v>
          </cell>
          <cell r="N2617">
            <v>0</v>
          </cell>
          <cell r="O2617">
            <v>432664</v>
          </cell>
          <cell r="P2617">
            <v>432664</v>
          </cell>
        </row>
        <row r="2618">
          <cell r="G2618">
            <v>938906918</v>
          </cell>
          <cell r="J2618">
            <v>504752.91</v>
          </cell>
          <cell r="K2618">
            <v>55101</v>
          </cell>
          <cell r="L2618">
            <v>44965.09</v>
          </cell>
          <cell r="M2618">
            <v>0</v>
          </cell>
          <cell r="N2618">
            <v>0</v>
          </cell>
          <cell r="O2618">
            <v>494617</v>
          </cell>
          <cell r="P2618">
            <v>494617</v>
          </cell>
        </row>
        <row r="2619">
          <cell r="G2619">
            <v>938907816</v>
          </cell>
          <cell r="J2619">
            <v>578883.36</v>
          </cell>
          <cell r="K2619">
            <v>49623</v>
          </cell>
          <cell r="L2619">
            <v>52925.64</v>
          </cell>
          <cell r="M2619">
            <v>0</v>
          </cell>
          <cell r="N2619">
            <v>0</v>
          </cell>
          <cell r="O2619">
            <v>582186</v>
          </cell>
          <cell r="P2619">
            <v>582186</v>
          </cell>
        </row>
        <row r="2620">
          <cell r="G2620">
            <v>938908073</v>
          </cell>
          <cell r="J2620">
            <v>497926.76</v>
          </cell>
          <cell r="K2620">
            <v>35335</v>
          </cell>
          <cell r="L2620">
            <v>46259.24</v>
          </cell>
          <cell r="M2620">
            <v>0</v>
          </cell>
          <cell r="N2620">
            <v>0</v>
          </cell>
          <cell r="O2620">
            <v>508851</v>
          </cell>
          <cell r="P2620">
            <v>508851</v>
          </cell>
        </row>
        <row r="2621">
          <cell r="G2621">
            <v>938908095</v>
          </cell>
          <cell r="J2621">
            <v>1129079.72</v>
          </cell>
          <cell r="K2621">
            <v>67745</v>
          </cell>
          <cell r="L2621">
            <v>106133.28</v>
          </cell>
          <cell r="M2621">
            <v>0</v>
          </cell>
          <cell r="N2621">
            <v>0</v>
          </cell>
          <cell r="O2621">
            <v>1167468</v>
          </cell>
          <cell r="P2621">
            <v>1167468</v>
          </cell>
        </row>
        <row r="2622">
          <cell r="G2622">
            <v>938921853</v>
          </cell>
          <cell r="J2622">
            <v>276141</v>
          </cell>
          <cell r="K2622">
            <v>23517</v>
          </cell>
          <cell r="L2622">
            <v>25262</v>
          </cell>
          <cell r="M2622">
            <v>0</v>
          </cell>
          <cell r="N2622">
            <v>0</v>
          </cell>
          <cell r="O2622">
            <v>277886</v>
          </cell>
          <cell r="P2622">
            <v>277886</v>
          </cell>
        </row>
        <row r="2623">
          <cell r="G2623">
            <v>938928174</v>
          </cell>
          <cell r="J2623">
            <v>44545</v>
          </cell>
          <cell r="K2623">
            <v>0</v>
          </cell>
          <cell r="L2623">
            <v>4455</v>
          </cell>
          <cell r="M2623">
            <v>0</v>
          </cell>
          <cell r="N2623">
            <v>0</v>
          </cell>
          <cell r="O2623">
            <v>49000</v>
          </cell>
          <cell r="P2623">
            <v>49000</v>
          </cell>
        </row>
        <row r="2624">
          <cell r="G2624">
            <v>938933753</v>
          </cell>
          <cell r="J2624">
            <v>44545</v>
          </cell>
          <cell r="K2624">
            <v>0</v>
          </cell>
          <cell r="L2624">
            <v>4455</v>
          </cell>
          <cell r="M2624">
            <v>0</v>
          </cell>
          <cell r="N2624">
            <v>0</v>
          </cell>
          <cell r="O2624">
            <v>49000</v>
          </cell>
          <cell r="P2624">
            <v>49000</v>
          </cell>
        </row>
        <row r="2625">
          <cell r="G2625">
            <v>933805689</v>
          </cell>
          <cell r="J2625">
            <v>580837.12</v>
          </cell>
          <cell r="K2625">
            <v>59666</v>
          </cell>
          <cell r="L2625">
            <v>52116.88</v>
          </cell>
          <cell r="M2625">
            <v>0</v>
          </cell>
          <cell r="N2625">
            <v>0</v>
          </cell>
          <cell r="O2625">
            <v>573288</v>
          </cell>
          <cell r="P2625">
            <v>573288</v>
          </cell>
        </row>
        <row r="2626">
          <cell r="G2626">
            <v>933806408</v>
          </cell>
          <cell r="J2626">
            <v>270908.63</v>
          </cell>
          <cell r="K2626">
            <v>16255</v>
          </cell>
          <cell r="L2626">
            <v>25465.37</v>
          </cell>
          <cell r="M2626">
            <v>0</v>
          </cell>
          <cell r="N2626">
            <v>0</v>
          </cell>
          <cell r="O2626">
            <v>280119</v>
          </cell>
          <cell r="P2626">
            <v>280119</v>
          </cell>
        </row>
        <row r="2627">
          <cell r="G2627">
            <v>933806491</v>
          </cell>
          <cell r="J2627">
            <v>206964.82</v>
          </cell>
          <cell r="K2627">
            <v>18870</v>
          </cell>
          <cell r="L2627">
            <v>18809.18</v>
          </cell>
          <cell r="M2627">
            <v>0</v>
          </cell>
          <cell r="N2627">
            <v>0</v>
          </cell>
          <cell r="O2627">
            <v>206904</v>
          </cell>
          <cell r="P2627">
            <v>206904</v>
          </cell>
        </row>
        <row r="2628">
          <cell r="G2628">
            <v>933806495</v>
          </cell>
          <cell r="J2628">
            <v>599186.03</v>
          </cell>
          <cell r="K2628">
            <v>38681</v>
          </cell>
          <cell r="L2628">
            <v>56050.97</v>
          </cell>
          <cell r="M2628">
            <v>0</v>
          </cell>
          <cell r="N2628">
            <v>0</v>
          </cell>
          <cell r="O2628">
            <v>616556</v>
          </cell>
          <cell r="P2628">
            <v>616556</v>
          </cell>
        </row>
        <row r="2629">
          <cell r="G2629">
            <v>933806496</v>
          </cell>
          <cell r="J2629">
            <v>559892.1</v>
          </cell>
          <cell r="K2629">
            <v>38060</v>
          </cell>
          <cell r="L2629">
            <v>52182.9</v>
          </cell>
          <cell r="M2629">
            <v>0</v>
          </cell>
          <cell r="N2629">
            <v>0</v>
          </cell>
          <cell r="O2629">
            <v>574015</v>
          </cell>
          <cell r="P2629">
            <v>574015</v>
          </cell>
        </row>
        <row r="2630">
          <cell r="G2630">
            <v>933806498</v>
          </cell>
          <cell r="J2630">
            <v>276700.67</v>
          </cell>
          <cell r="K2630">
            <v>20821</v>
          </cell>
          <cell r="L2630">
            <v>25588.33</v>
          </cell>
          <cell r="M2630">
            <v>0</v>
          </cell>
          <cell r="N2630">
            <v>0</v>
          </cell>
          <cell r="O2630">
            <v>281468</v>
          </cell>
          <cell r="P2630">
            <v>281468</v>
          </cell>
        </row>
        <row r="2631">
          <cell r="G2631">
            <v>933806713</v>
          </cell>
          <cell r="J2631">
            <v>291967.18</v>
          </cell>
          <cell r="K2631">
            <v>18511</v>
          </cell>
          <cell r="L2631">
            <v>27345.82</v>
          </cell>
          <cell r="M2631">
            <v>0</v>
          </cell>
          <cell r="N2631">
            <v>0</v>
          </cell>
          <cell r="O2631">
            <v>300802</v>
          </cell>
          <cell r="P2631">
            <v>300802</v>
          </cell>
        </row>
        <row r="2632">
          <cell r="G2632">
            <v>933806714</v>
          </cell>
          <cell r="J2632">
            <v>382411.82</v>
          </cell>
          <cell r="K2632">
            <v>42798</v>
          </cell>
          <cell r="L2632">
            <v>33961.18</v>
          </cell>
          <cell r="M2632">
            <v>0</v>
          </cell>
          <cell r="N2632">
            <v>0</v>
          </cell>
          <cell r="O2632">
            <v>373575</v>
          </cell>
          <cell r="P2632">
            <v>373575</v>
          </cell>
        </row>
        <row r="2633">
          <cell r="G2633">
            <v>933806715</v>
          </cell>
          <cell r="J2633">
            <v>133956.82</v>
          </cell>
          <cell r="K2633">
            <v>8037</v>
          </cell>
          <cell r="L2633">
            <v>12592.18</v>
          </cell>
          <cell r="M2633">
            <v>0</v>
          </cell>
          <cell r="N2633">
            <v>0</v>
          </cell>
          <cell r="O2633">
            <v>138512</v>
          </cell>
          <cell r="P2633">
            <v>138512</v>
          </cell>
        </row>
        <row r="2634">
          <cell r="G2634">
            <v>933806716</v>
          </cell>
          <cell r="J2634">
            <v>329264</v>
          </cell>
          <cell r="K2634">
            <v>27449</v>
          </cell>
          <cell r="L2634">
            <v>30182</v>
          </cell>
          <cell r="M2634">
            <v>0</v>
          </cell>
          <cell r="N2634">
            <v>0</v>
          </cell>
          <cell r="O2634">
            <v>331997</v>
          </cell>
          <cell r="P2634">
            <v>331997</v>
          </cell>
        </row>
        <row r="2635">
          <cell r="G2635">
            <v>938805164</v>
          </cell>
          <cell r="J2635">
            <v>454273.69</v>
          </cell>
          <cell r="K2635">
            <v>30483</v>
          </cell>
          <cell r="L2635">
            <v>42379.31</v>
          </cell>
          <cell r="M2635">
            <v>0</v>
          </cell>
          <cell r="N2635">
            <v>0</v>
          </cell>
          <cell r="O2635">
            <v>466170</v>
          </cell>
          <cell r="P2635">
            <v>466170</v>
          </cell>
        </row>
        <row r="2636">
          <cell r="G2636">
            <v>938805165</v>
          </cell>
          <cell r="J2636">
            <v>72623</v>
          </cell>
          <cell r="K2636">
            <v>5598</v>
          </cell>
          <cell r="L2636">
            <v>6703</v>
          </cell>
          <cell r="M2636">
            <v>0</v>
          </cell>
          <cell r="N2636">
            <v>0</v>
          </cell>
          <cell r="O2636">
            <v>73728</v>
          </cell>
          <cell r="P2636">
            <v>73728</v>
          </cell>
        </row>
        <row r="2637">
          <cell r="G2637">
            <v>938805166</v>
          </cell>
          <cell r="J2637">
            <v>285548</v>
          </cell>
          <cell r="K2637">
            <v>17381</v>
          </cell>
          <cell r="L2637">
            <v>26817</v>
          </cell>
          <cell r="M2637">
            <v>0</v>
          </cell>
          <cell r="N2637">
            <v>0</v>
          </cell>
          <cell r="O2637">
            <v>294984</v>
          </cell>
          <cell r="P2637">
            <v>294984</v>
          </cell>
        </row>
        <row r="2638">
          <cell r="G2638">
            <v>938805397</v>
          </cell>
          <cell r="J2638">
            <v>476969</v>
          </cell>
          <cell r="K2638">
            <v>36559</v>
          </cell>
          <cell r="L2638">
            <v>44041</v>
          </cell>
          <cell r="M2638">
            <v>0</v>
          </cell>
          <cell r="N2638">
            <v>0</v>
          </cell>
          <cell r="O2638">
            <v>484451</v>
          </cell>
          <cell r="P2638">
            <v>484451</v>
          </cell>
        </row>
        <row r="2639">
          <cell r="G2639">
            <v>938805398</v>
          </cell>
          <cell r="J2639">
            <v>63635.91</v>
          </cell>
          <cell r="K2639">
            <v>3818</v>
          </cell>
          <cell r="L2639">
            <v>5982.09</v>
          </cell>
          <cell r="M2639">
            <v>0</v>
          </cell>
          <cell r="N2639">
            <v>0</v>
          </cell>
          <cell r="O2639">
            <v>65800</v>
          </cell>
          <cell r="P2639">
            <v>65800</v>
          </cell>
        </row>
        <row r="2640">
          <cell r="G2640">
            <v>938806164</v>
          </cell>
          <cell r="J2640">
            <v>223852</v>
          </cell>
          <cell r="K2640">
            <v>17898</v>
          </cell>
          <cell r="L2640">
            <v>20595</v>
          </cell>
          <cell r="M2640">
            <v>0</v>
          </cell>
          <cell r="N2640">
            <v>0</v>
          </cell>
          <cell r="O2640">
            <v>226549</v>
          </cell>
          <cell r="P2640">
            <v>226549</v>
          </cell>
        </row>
        <row r="2641">
          <cell r="G2641">
            <v>938806972</v>
          </cell>
          <cell r="J2641">
            <v>267841</v>
          </cell>
          <cell r="K2641">
            <v>18552</v>
          </cell>
          <cell r="L2641">
            <v>24929</v>
          </cell>
          <cell r="M2641">
            <v>0</v>
          </cell>
          <cell r="N2641">
            <v>0</v>
          </cell>
          <cell r="O2641">
            <v>274218</v>
          </cell>
          <cell r="P2641">
            <v>274218</v>
          </cell>
        </row>
        <row r="2642">
          <cell r="G2642">
            <v>938806973</v>
          </cell>
          <cell r="J2642">
            <v>325745</v>
          </cell>
          <cell r="K2642">
            <v>30960</v>
          </cell>
          <cell r="L2642">
            <v>29479</v>
          </cell>
          <cell r="M2642">
            <v>0</v>
          </cell>
          <cell r="N2642">
            <v>0</v>
          </cell>
          <cell r="O2642">
            <v>324264</v>
          </cell>
          <cell r="P2642">
            <v>324264</v>
          </cell>
        </row>
        <row r="2643">
          <cell r="G2643">
            <v>938807442</v>
          </cell>
          <cell r="J2643">
            <v>521207.49</v>
          </cell>
          <cell r="K2643">
            <v>46162</v>
          </cell>
          <cell r="L2643">
            <v>47504.51</v>
          </cell>
          <cell r="M2643">
            <v>0</v>
          </cell>
          <cell r="N2643">
            <v>0</v>
          </cell>
          <cell r="O2643">
            <v>522550</v>
          </cell>
          <cell r="P2643">
            <v>522550</v>
          </cell>
        </row>
        <row r="2644">
          <cell r="G2644">
            <v>938809904</v>
          </cell>
          <cell r="J2644">
            <v>316121.92</v>
          </cell>
          <cell r="K2644">
            <v>27157</v>
          </cell>
          <cell r="L2644">
            <v>28896.080000000002</v>
          </cell>
          <cell r="M2644">
            <v>0</v>
          </cell>
          <cell r="N2644">
            <v>0</v>
          </cell>
          <cell r="O2644">
            <v>317861</v>
          </cell>
          <cell r="P2644">
            <v>317861</v>
          </cell>
        </row>
        <row r="2645">
          <cell r="G2645">
            <v>938900367</v>
          </cell>
          <cell r="J2645">
            <v>223202</v>
          </cell>
          <cell r="K2645">
            <v>22822</v>
          </cell>
          <cell r="L2645">
            <v>20038</v>
          </cell>
          <cell r="M2645">
            <v>0</v>
          </cell>
          <cell r="N2645">
            <v>0</v>
          </cell>
          <cell r="O2645">
            <v>220418</v>
          </cell>
          <cell r="P2645">
            <v>220418</v>
          </cell>
        </row>
        <row r="2646">
          <cell r="G2646">
            <v>938900467</v>
          </cell>
          <cell r="J2646">
            <v>120205</v>
          </cell>
          <cell r="K2646">
            <v>13168</v>
          </cell>
          <cell r="L2646">
            <v>10704</v>
          </cell>
          <cell r="M2646">
            <v>0</v>
          </cell>
          <cell r="N2646">
            <v>0</v>
          </cell>
          <cell r="O2646">
            <v>117741</v>
          </cell>
          <cell r="P2646">
            <v>117741</v>
          </cell>
        </row>
        <row r="2647">
          <cell r="G2647">
            <v>938901312</v>
          </cell>
          <cell r="J2647">
            <v>229622</v>
          </cell>
          <cell r="K2647">
            <v>229622</v>
          </cell>
          <cell r="L2647">
            <v>0</v>
          </cell>
          <cell r="M2647">
            <v>0</v>
          </cell>
          <cell r="N2647">
            <v>0</v>
          </cell>
          <cell r="O2647">
            <v>0</v>
          </cell>
          <cell r="P2647">
            <v>0</v>
          </cell>
        </row>
        <row r="2648">
          <cell r="G2648">
            <v>938901390</v>
          </cell>
          <cell r="J2648">
            <v>112726</v>
          </cell>
          <cell r="K2648">
            <v>7508</v>
          </cell>
          <cell r="L2648">
            <v>10522</v>
          </cell>
          <cell r="M2648">
            <v>0</v>
          </cell>
          <cell r="N2648">
            <v>0</v>
          </cell>
          <cell r="O2648">
            <v>115740</v>
          </cell>
          <cell r="P2648">
            <v>115740</v>
          </cell>
        </row>
        <row r="2649">
          <cell r="G2649">
            <v>938901391</v>
          </cell>
          <cell r="J2649">
            <v>176245</v>
          </cell>
          <cell r="K2649">
            <v>10823</v>
          </cell>
          <cell r="L2649">
            <v>16542</v>
          </cell>
          <cell r="M2649">
            <v>0</v>
          </cell>
          <cell r="N2649">
            <v>0</v>
          </cell>
          <cell r="O2649">
            <v>181964</v>
          </cell>
          <cell r="P2649">
            <v>181964</v>
          </cell>
        </row>
        <row r="2650">
          <cell r="G2650">
            <v>938901510</v>
          </cell>
          <cell r="J2650">
            <v>413654</v>
          </cell>
          <cell r="K2650">
            <v>33257</v>
          </cell>
          <cell r="L2650">
            <v>38040</v>
          </cell>
          <cell r="M2650">
            <v>0</v>
          </cell>
          <cell r="N2650">
            <v>0</v>
          </cell>
          <cell r="O2650">
            <v>418437</v>
          </cell>
          <cell r="P2650">
            <v>418437</v>
          </cell>
        </row>
        <row r="2651">
          <cell r="G2651">
            <v>938901538</v>
          </cell>
          <cell r="J2651">
            <v>166337</v>
          </cell>
          <cell r="K2651">
            <v>12214</v>
          </cell>
          <cell r="L2651">
            <v>15412</v>
          </cell>
          <cell r="M2651">
            <v>-1000</v>
          </cell>
          <cell r="N2651">
            <v>-10000</v>
          </cell>
          <cell r="O2651">
            <v>158535</v>
          </cell>
          <cell r="P2651">
            <v>158535</v>
          </cell>
        </row>
        <row r="2652">
          <cell r="G2652">
            <v>938901543</v>
          </cell>
          <cell r="J2652">
            <v>86127</v>
          </cell>
          <cell r="K2652">
            <v>5912</v>
          </cell>
          <cell r="L2652">
            <v>8022</v>
          </cell>
          <cell r="M2652">
            <v>0</v>
          </cell>
          <cell r="N2652">
            <v>0</v>
          </cell>
          <cell r="O2652">
            <v>88237</v>
          </cell>
          <cell r="P2652">
            <v>88237</v>
          </cell>
        </row>
        <row r="2653">
          <cell r="G2653">
            <v>938901544</v>
          </cell>
          <cell r="J2653">
            <v>139174</v>
          </cell>
          <cell r="K2653">
            <v>8599</v>
          </cell>
          <cell r="L2653">
            <v>13058</v>
          </cell>
          <cell r="M2653">
            <v>0</v>
          </cell>
          <cell r="N2653">
            <v>0</v>
          </cell>
          <cell r="O2653">
            <v>143633</v>
          </cell>
          <cell r="P2653">
            <v>143633</v>
          </cell>
        </row>
        <row r="2654">
          <cell r="G2654">
            <v>938904876</v>
          </cell>
          <cell r="J2654">
            <v>475768.55000000005</v>
          </cell>
          <cell r="K2654">
            <v>30780</v>
          </cell>
          <cell r="L2654">
            <v>44498.45</v>
          </cell>
          <cell r="M2654">
            <v>0</v>
          </cell>
          <cell r="N2654">
            <v>0</v>
          </cell>
          <cell r="O2654">
            <v>489487</v>
          </cell>
          <cell r="P2654">
            <v>489487</v>
          </cell>
        </row>
        <row r="2655">
          <cell r="G2655">
            <v>938904941</v>
          </cell>
          <cell r="J2655">
            <v>469943</v>
          </cell>
          <cell r="K2655">
            <v>36386</v>
          </cell>
          <cell r="L2655">
            <v>43356</v>
          </cell>
          <cell r="M2655">
            <v>0</v>
          </cell>
          <cell r="N2655">
            <v>0</v>
          </cell>
          <cell r="O2655">
            <v>476913</v>
          </cell>
          <cell r="P2655">
            <v>476913</v>
          </cell>
        </row>
        <row r="2656">
          <cell r="G2656">
            <v>938904961</v>
          </cell>
          <cell r="J2656">
            <v>507844</v>
          </cell>
          <cell r="K2656">
            <v>32208</v>
          </cell>
          <cell r="L2656">
            <v>47564</v>
          </cell>
          <cell r="M2656">
            <v>0</v>
          </cell>
          <cell r="N2656">
            <v>0</v>
          </cell>
          <cell r="O2656">
            <v>523200</v>
          </cell>
          <cell r="P2656">
            <v>523200</v>
          </cell>
        </row>
        <row r="2657">
          <cell r="G2657">
            <v>938905684</v>
          </cell>
          <cell r="J2657">
            <v>226265</v>
          </cell>
          <cell r="K2657">
            <v>15065</v>
          </cell>
          <cell r="L2657">
            <v>21120</v>
          </cell>
          <cell r="M2657">
            <v>0</v>
          </cell>
          <cell r="N2657">
            <v>0</v>
          </cell>
          <cell r="O2657">
            <v>232320</v>
          </cell>
          <cell r="P2657">
            <v>232320</v>
          </cell>
        </row>
        <row r="2658">
          <cell r="G2658">
            <v>938905931</v>
          </cell>
          <cell r="J2658">
            <v>315953.08999999997</v>
          </cell>
          <cell r="K2658">
            <v>30869</v>
          </cell>
          <cell r="L2658">
            <v>28508.91</v>
          </cell>
          <cell r="M2658">
            <v>0</v>
          </cell>
          <cell r="N2658">
            <v>0</v>
          </cell>
          <cell r="O2658">
            <v>313593</v>
          </cell>
          <cell r="P2658">
            <v>313593</v>
          </cell>
        </row>
        <row r="2659">
          <cell r="G2659">
            <v>938905935</v>
          </cell>
          <cell r="J2659">
            <v>232720.09</v>
          </cell>
          <cell r="K2659">
            <v>18182</v>
          </cell>
          <cell r="L2659">
            <v>21453.91</v>
          </cell>
          <cell r="M2659">
            <v>0</v>
          </cell>
          <cell r="N2659">
            <v>0</v>
          </cell>
          <cell r="O2659">
            <v>235992</v>
          </cell>
          <cell r="P2659">
            <v>235992</v>
          </cell>
        </row>
        <row r="2660">
          <cell r="G2660">
            <v>938905944</v>
          </cell>
          <cell r="J2660">
            <v>136487</v>
          </cell>
          <cell r="K2660">
            <v>27794</v>
          </cell>
          <cell r="L2660">
            <v>10869</v>
          </cell>
          <cell r="M2660">
            <v>0</v>
          </cell>
          <cell r="N2660">
            <v>0</v>
          </cell>
          <cell r="O2660">
            <v>119562</v>
          </cell>
          <cell r="P2660">
            <v>119562</v>
          </cell>
        </row>
        <row r="2661">
          <cell r="G2661">
            <v>938905966</v>
          </cell>
          <cell r="J2661">
            <v>265018.09000000003</v>
          </cell>
          <cell r="K2661">
            <v>19127</v>
          </cell>
          <cell r="L2661">
            <v>24588.91</v>
          </cell>
          <cell r="M2661">
            <v>0</v>
          </cell>
          <cell r="N2661">
            <v>0</v>
          </cell>
          <cell r="O2661">
            <v>270480</v>
          </cell>
          <cell r="P2661">
            <v>270480</v>
          </cell>
        </row>
        <row r="2662">
          <cell r="G2662">
            <v>938907568</v>
          </cell>
          <cell r="J2662">
            <v>73714</v>
          </cell>
          <cell r="K2662">
            <v>4919</v>
          </cell>
          <cell r="L2662">
            <v>6880</v>
          </cell>
          <cell r="M2662">
            <v>0</v>
          </cell>
          <cell r="N2662">
            <v>0</v>
          </cell>
          <cell r="O2662">
            <v>75675</v>
          </cell>
          <cell r="P2662">
            <v>75675</v>
          </cell>
        </row>
        <row r="2663">
          <cell r="G2663">
            <v>938908439</v>
          </cell>
          <cell r="J2663">
            <v>109984</v>
          </cell>
          <cell r="K2663">
            <v>6847</v>
          </cell>
          <cell r="L2663">
            <v>10314</v>
          </cell>
          <cell r="M2663">
            <v>0</v>
          </cell>
          <cell r="N2663">
            <v>0</v>
          </cell>
          <cell r="O2663">
            <v>113451</v>
          </cell>
          <cell r="P2663">
            <v>113451</v>
          </cell>
        </row>
        <row r="2664">
          <cell r="G2664">
            <v>938943101</v>
          </cell>
          <cell r="J2664">
            <v>160663</v>
          </cell>
          <cell r="K2664">
            <v>15347</v>
          </cell>
          <cell r="L2664">
            <v>14532</v>
          </cell>
          <cell r="M2664">
            <v>0</v>
          </cell>
          <cell r="N2664">
            <v>0</v>
          </cell>
          <cell r="O2664">
            <v>159848</v>
          </cell>
          <cell r="P2664">
            <v>159848</v>
          </cell>
        </row>
        <row r="2665">
          <cell r="G2665">
            <v>938943559</v>
          </cell>
          <cell r="J2665">
            <v>376215</v>
          </cell>
          <cell r="K2665">
            <v>30514</v>
          </cell>
          <cell r="L2665">
            <v>34570</v>
          </cell>
          <cell r="M2665">
            <v>0</v>
          </cell>
          <cell r="N2665">
            <v>0</v>
          </cell>
          <cell r="O2665">
            <v>380271</v>
          </cell>
          <cell r="P2665">
            <v>380271</v>
          </cell>
        </row>
        <row r="2666">
          <cell r="G2666">
            <v>938982130</v>
          </cell>
          <cell r="J2666">
            <v>231539</v>
          </cell>
          <cell r="K2666">
            <v>13892</v>
          </cell>
          <cell r="L2666">
            <v>21765</v>
          </cell>
          <cell r="M2666">
            <v>0</v>
          </cell>
          <cell r="N2666">
            <v>0</v>
          </cell>
          <cell r="O2666">
            <v>239412</v>
          </cell>
          <cell r="P2666">
            <v>239412</v>
          </cell>
        </row>
        <row r="2667">
          <cell r="G2667">
            <v>938983549</v>
          </cell>
          <cell r="J2667">
            <v>158035</v>
          </cell>
          <cell r="K2667">
            <v>10227</v>
          </cell>
          <cell r="L2667">
            <v>14781</v>
          </cell>
          <cell r="M2667">
            <v>0</v>
          </cell>
          <cell r="N2667">
            <v>0</v>
          </cell>
          <cell r="O2667">
            <v>162589</v>
          </cell>
          <cell r="P2667">
            <v>162589</v>
          </cell>
        </row>
        <row r="2668">
          <cell r="G2668">
            <v>938983657</v>
          </cell>
          <cell r="J2668">
            <v>229801.82</v>
          </cell>
          <cell r="K2668">
            <v>17759</v>
          </cell>
          <cell r="L2668">
            <v>21204.18</v>
          </cell>
          <cell r="M2668">
            <v>0</v>
          </cell>
          <cell r="N2668">
            <v>0</v>
          </cell>
          <cell r="O2668">
            <v>233247</v>
          </cell>
          <cell r="P2668">
            <v>233247</v>
          </cell>
        </row>
        <row r="2669">
          <cell r="G2669">
            <v>933805356</v>
          </cell>
          <cell r="J2669">
            <v>452456.86</v>
          </cell>
          <cell r="K2669">
            <v>43335</v>
          </cell>
          <cell r="L2669">
            <v>40912.14</v>
          </cell>
          <cell r="M2669">
            <v>0</v>
          </cell>
          <cell r="N2669">
            <v>0</v>
          </cell>
          <cell r="O2669">
            <v>450034</v>
          </cell>
          <cell r="P2669">
            <v>450034</v>
          </cell>
        </row>
        <row r="2670">
          <cell r="G2670">
            <v>933805359</v>
          </cell>
          <cell r="J2670">
            <v>1215420.0899999999</v>
          </cell>
          <cell r="K2670">
            <v>525013.44999999995</v>
          </cell>
          <cell r="L2670">
            <v>69040.36</v>
          </cell>
          <cell r="M2670">
            <v>0</v>
          </cell>
          <cell r="N2670">
            <v>0</v>
          </cell>
          <cell r="O2670">
            <v>759447</v>
          </cell>
          <cell r="P2670">
            <v>759447</v>
          </cell>
        </row>
        <row r="2671">
          <cell r="G2671">
            <v>933806238</v>
          </cell>
          <cell r="J2671">
            <v>395937.54000000004</v>
          </cell>
          <cell r="K2671">
            <v>41624</v>
          </cell>
          <cell r="L2671">
            <v>35431.46</v>
          </cell>
          <cell r="M2671">
            <v>0</v>
          </cell>
          <cell r="N2671">
            <v>0</v>
          </cell>
          <cell r="O2671">
            <v>389745</v>
          </cell>
          <cell r="P2671">
            <v>389745</v>
          </cell>
        </row>
        <row r="2672">
          <cell r="G2672">
            <v>933806240</v>
          </cell>
          <cell r="J2672">
            <v>331081</v>
          </cell>
          <cell r="K2672">
            <v>144936</v>
          </cell>
          <cell r="L2672">
            <v>18615</v>
          </cell>
          <cell r="M2672">
            <v>0</v>
          </cell>
          <cell r="N2672">
            <v>0</v>
          </cell>
          <cell r="O2672">
            <v>204760</v>
          </cell>
          <cell r="P2672">
            <v>204760</v>
          </cell>
        </row>
        <row r="2673">
          <cell r="G2673">
            <v>933806241</v>
          </cell>
          <cell r="J2673">
            <v>620716.6</v>
          </cell>
          <cell r="K2673">
            <v>481142.45</v>
          </cell>
          <cell r="L2673">
            <v>13957.85</v>
          </cell>
          <cell r="M2673">
            <v>0</v>
          </cell>
          <cell r="N2673">
            <v>0</v>
          </cell>
          <cell r="O2673">
            <v>153532</v>
          </cell>
          <cell r="P2673">
            <v>153532</v>
          </cell>
        </row>
        <row r="2674">
          <cell r="G2674">
            <v>933806249</v>
          </cell>
          <cell r="J2674">
            <v>725320.36</v>
          </cell>
          <cell r="K2674">
            <v>68335</v>
          </cell>
          <cell r="L2674">
            <v>65698.64</v>
          </cell>
          <cell r="M2674">
            <v>0</v>
          </cell>
          <cell r="N2674">
            <v>0</v>
          </cell>
          <cell r="O2674">
            <v>722684</v>
          </cell>
          <cell r="P2674">
            <v>722684</v>
          </cell>
        </row>
        <row r="2675">
          <cell r="G2675">
            <v>933806257</v>
          </cell>
          <cell r="J2675">
            <v>1264178.22</v>
          </cell>
          <cell r="K2675">
            <v>84536</v>
          </cell>
          <cell r="L2675">
            <v>117963.78</v>
          </cell>
          <cell r="M2675">
            <v>0</v>
          </cell>
          <cell r="N2675">
            <v>0</v>
          </cell>
          <cell r="O2675">
            <v>1297606</v>
          </cell>
          <cell r="P2675">
            <v>1297606</v>
          </cell>
        </row>
        <row r="2676">
          <cell r="G2676">
            <v>933806314</v>
          </cell>
          <cell r="J2676">
            <v>515765.52</v>
          </cell>
          <cell r="K2676">
            <v>55762</v>
          </cell>
          <cell r="L2676">
            <v>46000.480000000003</v>
          </cell>
          <cell r="M2676">
            <v>0</v>
          </cell>
          <cell r="N2676">
            <v>0</v>
          </cell>
          <cell r="O2676">
            <v>506004</v>
          </cell>
          <cell r="P2676">
            <v>506004</v>
          </cell>
        </row>
        <row r="2677">
          <cell r="G2677">
            <v>933806473</v>
          </cell>
          <cell r="J2677">
            <v>295080</v>
          </cell>
          <cell r="K2677">
            <v>20186</v>
          </cell>
          <cell r="L2677">
            <v>27489</v>
          </cell>
          <cell r="M2677">
            <v>0</v>
          </cell>
          <cell r="N2677">
            <v>0</v>
          </cell>
          <cell r="O2677">
            <v>302383</v>
          </cell>
          <cell r="P2677">
            <v>302383</v>
          </cell>
        </row>
        <row r="2678">
          <cell r="G2678">
            <v>933806551</v>
          </cell>
          <cell r="J2678">
            <v>321862.71999999997</v>
          </cell>
          <cell r="K2678">
            <v>30727</v>
          </cell>
          <cell r="L2678">
            <v>29113.279999999999</v>
          </cell>
          <cell r="M2678">
            <v>0</v>
          </cell>
          <cell r="N2678">
            <v>0</v>
          </cell>
          <cell r="O2678">
            <v>320249</v>
          </cell>
          <cell r="P2678">
            <v>320249</v>
          </cell>
        </row>
        <row r="2679">
          <cell r="G2679">
            <v>933806718</v>
          </cell>
          <cell r="J2679">
            <v>441461.95999999996</v>
          </cell>
          <cell r="K2679">
            <v>211874.18</v>
          </cell>
          <cell r="L2679">
            <v>22959.22</v>
          </cell>
          <cell r="M2679">
            <v>0</v>
          </cell>
          <cell r="N2679">
            <v>0</v>
          </cell>
          <cell r="O2679">
            <v>252547</v>
          </cell>
          <cell r="P2679">
            <v>252547</v>
          </cell>
        </row>
        <row r="2680">
          <cell r="G2680">
            <v>933806721</v>
          </cell>
          <cell r="J2680">
            <v>44545</v>
          </cell>
          <cell r="K2680">
            <v>0</v>
          </cell>
          <cell r="L2680">
            <v>4455</v>
          </cell>
          <cell r="M2680">
            <v>0</v>
          </cell>
          <cell r="N2680">
            <v>0</v>
          </cell>
          <cell r="O2680">
            <v>49000</v>
          </cell>
          <cell r="P2680">
            <v>49000</v>
          </cell>
        </row>
        <row r="2681">
          <cell r="G2681">
            <v>933806722</v>
          </cell>
          <cell r="J2681">
            <v>324155.18</v>
          </cell>
          <cell r="K2681">
            <v>32602</v>
          </cell>
          <cell r="L2681">
            <v>29155.82</v>
          </cell>
          <cell r="M2681">
            <v>0</v>
          </cell>
          <cell r="N2681">
            <v>0</v>
          </cell>
          <cell r="O2681">
            <v>320709</v>
          </cell>
          <cell r="P2681">
            <v>320709</v>
          </cell>
        </row>
        <row r="2682">
          <cell r="G2682">
            <v>933806724</v>
          </cell>
          <cell r="J2682">
            <v>366035.54</v>
          </cell>
          <cell r="K2682">
            <v>39830</v>
          </cell>
          <cell r="L2682">
            <v>32620.46</v>
          </cell>
          <cell r="M2682">
            <v>0</v>
          </cell>
          <cell r="N2682">
            <v>0</v>
          </cell>
          <cell r="O2682">
            <v>358826</v>
          </cell>
          <cell r="P2682">
            <v>358826</v>
          </cell>
        </row>
        <row r="2683">
          <cell r="G2683">
            <v>933806725</v>
          </cell>
          <cell r="J2683">
            <v>876189.8600000001</v>
          </cell>
          <cell r="K2683">
            <v>74906</v>
          </cell>
          <cell r="L2683">
            <v>80128.14</v>
          </cell>
          <cell r="M2683">
            <v>0</v>
          </cell>
          <cell r="N2683">
            <v>0</v>
          </cell>
          <cell r="O2683">
            <v>881412</v>
          </cell>
          <cell r="P2683">
            <v>881412</v>
          </cell>
        </row>
        <row r="2684">
          <cell r="G2684">
            <v>933806728</v>
          </cell>
          <cell r="J2684">
            <v>215822.18</v>
          </cell>
          <cell r="K2684">
            <v>25109</v>
          </cell>
          <cell r="L2684">
            <v>19071.82</v>
          </cell>
          <cell r="M2684">
            <v>0</v>
          </cell>
          <cell r="N2684">
            <v>0</v>
          </cell>
          <cell r="O2684">
            <v>209785</v>
          </cell>
          <cell r="P2684">
            <v>209785</v>
          </cell>
        </row>
        <row r="2685">
          <cell r="G2685">
            <v>938805328</v>
          </cell>
          <cell r="J2685">
            <v>180724.09</v>
          </cell>
          <cell r="K2685">
            <v>11340</v>
          </cell>
          <cell r="L2685">
            <v>16938.91</v>
          </cell>
          <cell r="M2685">
            <v>0</v>
          </cell>
          <cell r="N2685">
            <v>0</v>
          </cell>
          <cell r="O2685">
            <v>186323</v>
          </cell>
          <cell r="P2685">
            <v>186323</v>
          </cell>
        </row>
        <row r="2686">
          <cell r="G2686">
            <v>938805371</v>
          </cell>
          <cell r="J2686">
            <v>579308.54</v>
          </cell>
          <cell r="K2686">
            <v>55604</v>
          </cell>
          <cell r="L2686">
            <v>52370.46</v>
          </cell>
          <cell r="M2686">
            <v>0</v>
          </cell>
          <cell r="N2686">
            <v>0</v>
          </cell>
          <cell r="O2686">
            <v>576075</v>
          </cell>
          <cell r="P2686">
            <v>576075</v>
          </cell>
        </row>
        <row r="2687">
          <cell r="G2687">
            <v>938805373</v>
          </cell>
          <cell r="J2687">
            <v>1075387.26</v>
          </cell>
          <cell r="K2687">
            <v>67997</v>
          </cell>
          <cell r="L2687">
            <v>100738.74</v>
          </cell>
          <cell r="M2687">
            <v>0</v>
          </cell>
          <cell r="N2687">
            <v>0</v>
          </cell>
          <cell r="O2687">
            <v>1108129</v>
          </cell>
          <cell r="P2687">
            <v>1108129</v>
          </cell>
        </row>
        <row r="2688">
          <cell r="G2688">
            <v>938805519</v>
          </cell>
          <cell r="J2688">
            <v>180839</v>
          </cell>
          <cell r="K2688">
            <v>11099</v>
          </cell>
          <cell r="L2688">
            <v>16974</v>
          </cell>
          <cell r="M2688">
            <v>0</v>
          </cell>
          <cell r="N2688">
            <v>0</v>
          </cell>
          <cell r="O2688">
            <v>186714</v>
          </cell>
          <cell r="P2688">
            <v>186714</v>
          </cell>
        </row>
        <row r="2689">
          <cell r="G2689">
            <v>938805630</v>
          </cell>
          <cell r="J2689">
            <v>104768</v>
          </cell>
          <cell r="K2689">
            <v>9512</v>
          </cell>
          <cell r="L2689">
            <v>9526</v>
          </cell>
          <cell r="M2689">
            <v>0</v>
          </cell>
          <cell r="N2689">
            <v>0</v>
          </cell>
          <cell r="O2689">
            <v>104782</v>
          </cell>
          <cell r="P2689">
            <v>104782</v>
          </cell>
        </row>
        <row r="2690">
          <cell r="G2690">
            <v>938806766</v>
          </cell>
          <cell r="J2690">
            <v>332712.21999999997</v>
          </cell>
          <cell r="K2690">
            <v>21204</v>
          </cell>
          <cell r="L2690">
            <v>31150.78</v>
          </cell>
          <cell r="M2690">
            <v>0</v>
          </cell>
          <cell r="N2690">
            <v>0</v>
          </cell>
          <cell r="O2690">
            <v>342659</v>
          </cell>
          <cell r="P2690">
            <v>342659</v>
          </cell>
        </row>
        <row r="2691">
          <cell r="G2691">
            <v>938807631</v>
          </cell>
          <cell r="J2691">
            <v>567757.76</v>
          </cell>
          <cell r="K2691">
            <v>47466</v>
          </cell>
          <cell r="L2691">
            <v>52029.24</v>
          </cell>
          <cell r="M2691">
            <v>0</v>
          </cell>
          <cell r="N2691">
            <v>0</v>
          </cell>
          <cell r="O2691">
            <v>572321</v>
          </cell>
          <cell r="P2691">
            <v>572321</v>
          </cell>
        </row>
        <row r="2692">
          <cell r="G2692">
            <v>938808326</v>
          </cell>
          <cell r="J2692">
            <v>108195.09</v>
          </cell>
          <cell r="K2692">
            <v>7236</v>
          </cell>
          <cell r="L2692">
            <v>10095.91</v>
          </cell>
          <cell r="M2692">
            <v>0</v>
          </cell>
          <cell r="N2692">
            <v>0</v>
          </cell>
          <cell r="O2692">
            <v>111055</v>
          </cell>
          <cell r="P2692">
            <v>111055</v>
          </cell>
        </row>
        <row r="2693">
          <cell r="G2693">
            <v>938808644</v>
          </cell>
          <cell r="J2693">
            <v>565725.69999999995</v>
          </cell>
          <cell r="K2693">
            <v>57271</v>
          </cell>
          <cell r="L2693">
            <v>50845.3</v>
          </cell>
          <cell r="M2693">
            <v>0</v>
          </cell>
          <cell r="N2693">
            <v>0</v>
          </cell>
          <cell r="O2693">
            <v>559300</v>
          </cell>
          <cell r="P2693">
            <v>559300</v>
          </cell>
        </row>
        <row r="2694">
          <cell r="G2694">
            <v>938809416</v>
          </cell>
          <cell r="J2694">
            <v>808294</v>
          </cell>
          <cell r="K2694">
            <v>68350</v>
          </cell>
          <cell r="L2694">
            <v>73994</v>
          </cell>
          <cell r="M2694">
            <v>0</v>
          </cell>
          <cell r="N2694">
            <v>0</v>
          </cell>
          <cell r="O2694">
            <v>813938</v>
          </cell>
          <cell r="P2694">
            <v>813938</v>
          </cell>
        </row>
        <row r="2695">
          <cell r="G2695">
            <v>938809534</v>
          </cell>
          <cell r="J2695">
            <v>576414.09</v>
          </cell>
          <cell r="K2695">
            <v>59401</v>
          </cell>
          <cell r="L2695">
            <v>51700.91</v>
          </cell>
          <cell r="M2695">
            <v>0</v>
          </cell>
          <cell r="N2695">
            <v>0</v>
          </cell>
          <cell r="O2695">
            <v>568714</v>
          </cell>
          <cell r="P2695">
            <v>568714</v>
          </cell>
        </row>
        <row r="2696">
          <cell r="G2696">
            <v>938809581</v>
          </cell>
          <cell r="J2696">
            <v>542425.02</v>
          </cell>
          <cell r="K2696">
            <v>55873</v>
          </cell>
          <cell r="L2696">
            <v>48654.98</v>
          </cell>
          <cell r="M2696">
            <v>0</v>
          </cell>
          <cell r="N2696">
            <v>0</v>
          </cell>
          <cell r="O2696">
            <v>535207</v>
          </cell>
          <cell r="P2696">
            <v>535207</v>
          </cell>
        </row>
        <row r="2697">
          <cell r="G2697">
            <v>938809616</v>
          </cell>
          <cell r="J2697">
            <v>184820</v>
          </cell>
          <cell r="K2697">
            <v>14563</v>
          </cell>
          <cell r="L2697">
            <v>17026</v>
          </cell>
          <cell r="M2697">
            <v>0</v>
          </cell>
          <cell r="N2697">
            <v>0</v>
          </cell>
          <cell r="O2697">
            <v>187283</v>
          </cell>
          <cell r="P2697">
            <v>187283</v>
          </cell>
        </row>
        <row r="2698">
          <cell r="G2698">
            <v>938900120</v>
          </cell>
          <cell r="J2698">
            <v>44545</v>
          </cell>
          <cell r="K2698">
            <v>0</v>
          </cell>
          <cell r="L2698">
            <v>4455</v>
          </cell>
          <cell r="M2698">
            <v>0</v>
          </cell>
          <cell r="N2698">
            <v>0</v>
          </cell>
          <cell r="O2698">
            <v>49000</v>
          </cell>
          <cell r="P2698">
            <v>49000</v>
          </cell>
        </row>
        <row r="2699">
          <cell r="G2699">
            <v>938900536</v>
          </cell>
          <cell r="J2699">
            <v>264338</v>
          </cell>
          <cell r="K2699">
            <v>19086</v>
          </cell>
          <cell r="L2699">
            <v>24525</v>
          </cell>
          <cell r="M2699">
            <v>0</v>
          </cell>
          <cell r="N2699">
            <v>0</v>
          </cell>
          <cell r="O2699">
            <v>269777</v>
          </cell>
          <cell r="P2699">
            <v>269777</v>
          </cell>
        </row>
        <row r="2700">
          <cell r="G2700">
            <v>938901560</v>
          </cell>
          <cell r="J2700">
            <v>483377</v>
          </cell>
          <cell r="K2700">
            <v>36447</v>
          </cell>
          <cell r="L2700">
            <v>44693</v>
          </cell>
          <cell r="M2700">
            <v>0</v>
          </cell>
          <cell r="N2700">
            <v>0</v>
          </cell>
          <cell r="O2700">
            <v>491623</v>
          </cell>
          <cell r="P2700">
            <v>491623</v>
          </cell>
        </row>
        <row r="2701">
          <cell r="G2701">
            <v>938901681</v>
          </cell>
          <cell r="J2701">
            <v>280354.40000000002</v>
          </cell>
          <cell r="K2701">
            <v>19303</v>
          </cell>
          <cell r="L2701">
            <v>26105.599999999999</v>
          </cell>
          <cell r="M2701">
            <v>0</v>
          </cell>
          <cell r="N2701">
            <v>0</v>
          </cell>
          <cell r="O2701">
            <v>287157</v>
          </cell>
          <cell r="P2701">
            <v>287157</v>
          </cell>
        </row>
        <row r="2702">
          <cell r="G2702">
            <v>938901803</v>
          </cell>
          <cell r="J2702">
            <v>349402.36</v>
          </cell>
          <cell r="K2702">
            <v>28905</v>
          </cell>
          <cell r="L2702">
            <v>32049.64</v>
          </cell>
          <cell r="M2702">
            <v>0</v>
          </cell>
          <cell r="N2702">
            <v>0</v>
          </cell>
          <cell r="O2702">
            <v>352547</v>
          </cell>
          <cell r="P2702">
            <v>352547</v>
          </cell>
        </row>
        <row r="2703">
          <cell r="G2703">
            <v>938901876</v>
          </cell>
          <cell r="J2703">
            <v>450715</v>
          </cell>
          <cell r="K2703">
            <v>41684</v>
          </cell>
          <cell r="L2703">
            <v>40903</v>
          </cell>
          <cell r="M2703">
            <v>0</v>
          </cell>
          <cell r="N2703">
            <v>0</v>
          </cell>
          <cell r="O2703">
            <v>449934</v>
          </cell>
          <cell r="P2703">
            <v>449934</v>
          </cell>
        </row>
        <row r="2704">
          <cell r="G2704">
            <v>938901877</v>
          </cell>
          <cell r="J2704">
            <v>404772.18</v>
          </cell>
          <cell r="K2704">
            <v>40665</v>
          </cell>
          <cell r="L2704">
            <v>36410.82</v>
          </cell>
          <cell r="M2704">
            <v>0</v>
          </cell>
          <cell r="N2704">
            <v>0</v>
          </cell>
          <cell r="O2704">
            <v>400518</v>
          </cell>
          <cell r="P2704">
            <v>400518</v>
          </cell>
        </row>
        <row r="2705">
          <cell r="G2705">
            <v>938901880</v>
          </cell>
          <cell r="J2705">
            <v>542455</v>
          </cell>
          <cell r="K2705">
            <v>52400</v>
          </cell>
          <cell r="L2705">
            <v>49006</v>
          </cell>
          <cell r="M2705">
            <v>0</v>
          </cell>
          <cell r="N2705">
            <v>0</v>
          </cell>
          <cell r="O2705">
            <v>539061</v>
          </cell>
          <cell r="P2705">
            <v>539061</v>
          </cell>
        </row>
        <row r="2706">
          <cell r="G2706">
            <v>938901891</v>
          </cell>
          <cell r="J2706">
            <v>146919.35999999999</v>
          </cell>
          <cell r="K2706">
            <v>12041</v>
          </cell>
          <cell r="L2706">
            <v>13487.64</v>
          </cell>
          <cell r="M2706">
            <v>0</v>
          </cell>
          <cell r="N2706">
            <v>0</v>
          </cell>
          <cell r="O2706">
            <v>148366</v>
          </cell>
          <cell r="P2706">
            <v>148366</v>
          </cell>
        </row>
        <row r="2707">
          <cell r="G2707">
            <v>938901922</v>
          </cell>
          <cell r="J2707">
            <v>111162</v>
          </cell>
          <cell r="K2707">
            <v>16596</v>
          </cell>
          <cell r="L2707">
            <v>9457</v>
          </cell>
          <cell r="M2707">
            <v>0</v>
          </cell>
          <cell r="N2707">
            <v>0</v>
          </cell>
          <cell r="O2707">
            <v>104023</v>
          </cell>
          <cell r="P2707">
            <v>104023</v>
          </cell>
        </row>
        <row r="2708">
          <cell r="G2708">
            <v>938901923</v>
          </cell>
          <cell r="J2708">
            <v>252666</v>
          </cell>
          <cell r="K2708">
            <v>18138</v>
          </cell>
          <cell r="L2708">
            <v>23453</v>
          </cell>
          <cell r="M2708">
            <v>0</v>
          </cell>
          <cell r="N2708">
            <v>0</v>
          </cell>
          <cell r="O2708">
            <v>257981</v>
          </cell>
          <cell r="P2708">
            <v>257981</v>
          </cell>
        </row>
        <row r="2709">
          <cell r="G2709">
            <v>938904037</v>
          </cell>
          <cell r="J2709">
            <v>499579</v>
          </cell>
          <cell r="K2709">
            <v>35186</v>
          </cell>
          <cell r="L2709">
            <v>46439</v>
          </cell>
          <cell r="M2709">
            <v>0</v>
          </cell>
          <cell r="N2709">
            <v>0</v>
          </cell>
          <cell r="O2709">
            <v>510832</v>
          </cell>
          <cell r="P2709">
            <v>510832</v>
          </cell>
        </row>
        <row r="2710">
          <cell r="G2710">
            <v>938904038</v>
          </cell>
          <cell r="J2710">
            <v>50181.35</v>
          </cell>
          <cell r="K2710">
            <v>3011</v>
          </cell>
          <cell r="L2710">
            <v>4716.6499999999996</v>
          </cell>
          <cell r="M2710">
            <v>-1000</v>
          </cell>
          <cell r="N2710">
            <v>-300000</v>
          </cell>
          <cell r="O2710">
            <v>0</v>
          </cell>
          <cell r="P2710">
            <v>-249113</v>
          </cell>
        </row>
        <row r="2711">
          <cell r="G2711">
            <v>938904056</v>
          </cell>
          <cell r="J2711">
            <v>103253</v>
          </cell>
          <cell r="K2711">
            <v>13392</v>
          </cell>
          <cell r="L2711">
            <v>8986</v>
          </cell>
          <cell r="M2711">
            <v>0</v>
          </cell>
          <cell r="N2711">
            <v>0</v>
          </cell>
          <cell r="O2711">
            <v>98847</v>
          </cell>
          <cell r="P2711">
            <v>98847</v>
          </cell>
        </row>
        <row r="2712">
          <cell r="G2712">
            <v>938904066</v>
          </cell>
          <cell r="J2712">
            <v>156572</v>
          </cell>
          <cell r="K2712">
            <v>12372</v>
          </cell>
          <cell r="L2712">
            <v>14420</v>
          </cell>
          <cell r="M2712">
            <v>0</v>
          </cell>
          <cell r="N2712">
            <v>0</v>
          </cell>
          <cell r="O2712">
            <v>158620</v>
          </cell>
          <cell r="P2712">
            <v>158620</v>
          </cell>
        </row>
        <row r="2713">
          <cell r="G2713">
            <v>938904707</v>
          </cell>
          <cell r="J2713">
            <v>617637.53</v>
          </cell>
          <cell r="K2713">
            <v>61874</v>
          </cell>
          <cell r="L2713">
            <v>55576.47</v>
          </cell>
          <cell r="M2713">
            <v>0</v>
          </cell>
          <cell r="N2713">
            <v>0</v>
          </cell>
          <cell r="O2713">
            <v>611340</v>
          </cell>
          <cell r="P2713">
            <v>611340</v>
          </cell>
        </row>
        <row r="2714">
          <cell r="G2714">
            <v>938905442</v>
          </cell>
          <cell r="J2714">
            <v>652198</v>
          </cell>
          <cell r="K2714">
            <v>53773</v>
          </cell>
          <cell r="L2714">
            <v>59843</v>
          </cell>
          <cell r="M2714">
            <v>0</v>
          </cell>
          <cell r="N2714">
            <v>0</v>
          </cell>
          <cell r="O2714">
            <v>658268</v>
          </cell>
          <cell r="P2714">
            <v>658268</v>
          </cell>
        </row>
        <row r="2715">
          <cell r="G2715">
            <v>938905443</v>
          </cell>
          <cell r="J2715">
            <v>212187</v>
          </cell>
          <cell r="K2715">
            <v>17446</v>
          </cell>
          <cell r="L2715">
            <v>19474</v>
          </cell>
          <cell r="M2715">
            <v>0</v>
          </cell>
          <cell r="N2715">
            <v>0</v>
          </cell>
          <cell r="O2715">
            <v>214215</v>
          </cell>
          <cell r="P2715">
            <v>214215</v>
          </cell>
        </row>
        <row r="2716">
          <cell r="G2716">
            <v>938905447</v>
          </cell>
          <cell r="J2716">
            <v>162367</v>
          </cell>
          <cell r="K2716">
            <v>16442</v>
          </cell>
          <cell r="L2716">
            <v>14593</v>
          </cell>
          <cell r="M2716">
            <v>0</v>
          </cell>
          <cell r="N2716">
            <v>0</v>
          </cell>
          <cell r="O2716">
            <v>160518</v>
          </cell>
          <cell r="P2716">
            <v>160518</v>
          </cell>
        </row>
        <row r="2717">
          <cell r="G2717">
            <v>938905475</v>
          </cell>
          <cell r="J2717">
            <v>437929.69</v>
          </cell>
          <cell r="K2717">
            <v>34961</v>
          </cell>
          <cell r="L2717">
            <v>40297.31</v>
          </cell>
          <cell r="M2717">
            <v>0</v>
          </cell>
          <cell r="N2717">
            <v>0</v>
          </cell>
          <cell r="O2717">
            <v>443266</v>
          </cell>
          <cell r="P2717">
            <v>443266</v>
          </cell>
        </row>
        <row r="2718">
          <cell r="G2718">
            <v>938907526</v>
          </cell>
          <cell r="J2718">
            <v>147791.09</v>
          </cell>
          <cell r="K2718">
            <v>16312</v>
          </cell>
          <cell r="L2718">
            <v>13147.91</v>
          </cell>
          <cell r="M2718">
            <v>0</v>
          </cell>
          <cell r="N2718">
            <v>0</v>
          </cell>
          <cell r="O2718">
            <v>144627</v>
          </cell>
          <cell r="P2718">
            <v>144627</v>
          </cell>
        </row>
        <row r="2719">
          <cell r="G2719">
            <v>938907527</v>
          </cell>
          <cell r="J2719">
            <v>218350.09</v>
          </cell>
          <cell r="K2719">
            <v>15086</v>
          </cell>
          <cell r="L2719">
            <v>20326.91</v>
          </cell>
          <cell r="M2719">
            <v>0</v>
          </cell>
          <cell r="N2719">
            <v>0</v>
          </cell>
          <cell r="O2719">
            <v>223591</v>
          </cell>
          <cell r="P2719">
            <v>223591</v>
          </cell>
        </row>
        <row r="2720">
          <cell r="G2720">
            <v>938907798</v>
          </cell>
          <cell r="J2720">
            <v>352333.72</v>
          </cell>
          <cell r="K2720">
            <v>26600</v>
          </cell>
          <cell r="L2720">
            <v>32573.279999999999</v>
          </cell>
          <cell r="M2720">
            <v>0</v>
          </cell>
          <cell r="N2720">
            <v>0</v>
          </cell>
          <cell r="O2720">
            <v>358307</v>
          </cell>
          <cell r="P2720">
            <v>358307</v>
          </cell>
        </row>
        <row r="2721">
          <cell r="G2721">
            <v>938908101</v>
          </cell>
          <cell r="J2721">
            <v>290217.53999999998</v>
          </cell>
          <cell r="K2721">
            <v>21632</v>
          </cell>
          <cell r="L2721">
            <v>26858.46</v>
          </cell>
          <cell r="M2721">
            <v>0</v>
          </cell>
          <cell r="N2721">
            <v>0</v>
          </cell>
          <cell r="O2721">
            <v>295444</v>
          </cell>
          <cell r="P2721">
            <v>295444</v>
          </cell>
        </row>
        <row r="2722">
          <cell r="G2722">
            <v>938908104</v>
          </cell>
          <cell r="J2722">
            <v>332523.08999999997</v>
          </cell>
          <cell r="K2722">
            <v>34345</v>
          </cell>
          <cell r="L2722">
            <v>29817.91</v>
          </cell>
          <cell r="M2722">
            <v>0</v>
          </cell>
          <cell r="N2722">
            <v>0</v>
          </cell>
          <cell r="O2722">
            <v>327996</v>
          </cell>
          <cell r="P2722">
            <v>327996</v>
          </cell>
        </row>
        <row r="2723">
          <cell r="G2723">
            <v>938908120</v>
          </cell>
          <cell r="J2723">
            <v>44545</v>
          </cell>
          <cell r="K2723">
            <v>0</v>
          </cell>
          <cell r="L2723">
            <v>4455</v>
          </cell>
          <cell r="M2723">
            <v>0</v>
          </cell>
          <cell r="N2723">
            <v>0</v>
          </cell>
          <cell r="O2723">
            <v>49000</v>
          </cell>
          <cell r="P2723">
            <v>49000</v>
          </cell>
        </row>
        <row r="2724">
          <cell r="G2724">
            <v>938908133</v>
          </cell>
          <cell r="J2724">
            <v>312696.09000000003</v>
          </cell>
          <cell r="K2724">
            <v>25214</v>
          </cell>
          <cell r="L2724">
            <v>28747.91</v>
          </cell>
          <cell r="M2724">
            <v>0</v>
          </cell>
          <cell r="N2724">
            <v>0</v>
          </cell>
          <cell r="O2724">
            <v>316230</v>
          </cell>
          <cell r="P2724">
            <v>316230</v>
          </cell>
        </row>
        <row r="2725">
          <cell r="G2725">
            <v>938908134</v>
          </cell>
          <cell r="J2725">
            <v>265436.44999999995</v>
          </cell>
          <cell r="K2725">
            <v>23371</v>
          </cell>
          <cell r="L2725">
            <v>24206.55</v>
          </cell>
          <cell r="M2725">
            <v>0</v>
          </cell>
          <cell r="N2725">
            <v>0</v>
          </cell>
          <cell r="O2725">
            <v>266272</v>
          </cell>
          <cell r="P2725">
            <v>266272</v>
          </cell>
        </row>
        <row r="2726">
          <cell r="G2726">
            <v>938908170</v>
          </cell>
          <cell r="J2726">
            <v>587001.98</v>
          </cell>
          <cell r="K2726">
            <v>57058</v>
          </cell>
          <cell r="L2726">
            <v>52994.02</v>
          </cell>
          <cell r="M2726">
            <v>0</v>
          </cell>
          <cell r="N2726">
            <v>-20000</v>
          </cell>
          <cell r="O2726">
            <v>562938</v>
          </cell>
          <cell r="P2726">
            <v>562938</v>
          </cell>
        </row>
        <row r="2727">
          <cell r="G2727">
            <v>938908187</v>
          </cell>
          <cell r="J2727">
            <v>534748.82000000007</v>
          </cell>
          <cell r="K2727">
            <v>42508</v>
          </cell>
          <cell r="L2727">
            <v>49224.18</v>
          </cell>
          <cell r="M2727">
            <v>0</v>
          </cell>
          <cell r="N2727">
            <v>0</v>
          </cell>
          <cell r="O2727">
            <v>541465</v>
          </cell>
          <cell r="P2727">
            <v>541465</v>
          </cell>
        </row>
        <row r="2728">
          <cell r="G2728">
            <v>938908193</v>
          </cell>
          <cell r="J2728">
            <v>315834.52</v>
          </cell>
          <cell r="K2728">
            <v>315834.52</v>
          </cell>
          <cell r="L2728">
            <v>0</v>
          </cell>
          <cell r="M2728">
            <v>0</v>
          </cell>
          <cell r="N2728">
            <v>0</v>
          </cell>
          <cell r="O2728">
            <v>0</v>
          </cell>
          <cell r="P2728">
            <v>0</v>
          </cell>
        </row>
        <row r="2729">
          <cell r="G2729">
            <v>938908749</v>
          </cell>
          <cell r="J2729">
            <v>204600</v>
          </cell>
          <cell r="K2729">
            <v>15502</v>
          </cell>
          <cell r="L2729">
            <v>18910</v>
          </cell>
          <cell r="M2729">
            <v>0</v>
          </cell>
          <cell r="N2729">
            <v>0</v>
          </cell>
          <cell r="O2729">
            <v>208008</v>
          </cell>
          <cell r="P2729">
            <v>208008</v>
          </cell>
        </row>
        <row r="2730">
          <cell r="G2730">
            <v>938909113</v>
          </cell>
          <cell r="J2730">
            <v>73140</v>
          </cell>
          <cell r="K2730">
            <v>0</v>
          </cell>
          <cell r="L2730">
            <v>7314</v>
          </cell>
          <cell r="M2730">
            <v>0</v>
          </cell>
          <cell r="N2730">
            <v>0</v>
          </cell>
          <cell r="O2730">
            <v>80454</v>
          </cell>
          <cell r="P2730">
            <v>80454</v>
          </cell>
        </row>
        <row r="2731">
          <cell r="G2731">
            <v>938909619</v>
          </cell>
          <cell r="J2731">
            <v>61287.82</v>
          </cell>
          <cell r="K2731">
            <v>4174</v>
          </cell>
          <cell r="L2731">
            <v>5711.18</v>
          </cell>
          <cell r="M2731">
            <v>0</v>
          </cell>
          <cell r="N2731">
            <v>0</v>
          </cell>
          <cell r="O2731">
            <v>62825</v>
          </cell>
          <cell r="P2731">
            <v>62825</v>
          </cell>
        </row>
        <row r="2732">
          <cell r="G2732">
            <v>938909863</v>
          </cell>
          <cell r="J2732">
            <v>44545</v>
          </cell>
          <cell r="K2732">
            <v>0</v>
          </cell>
          <cell r="L2732">
            <v>4455</v>
          </cell>
          <cell r="M2732">
            <v>0</v>
          </cell>
          <cell r="N2732">
            <v>0</v>
          </cell>
          <cell r="O2732">
            <v>49000</v>
          </cell>
          <cell r="P2732">
            <v>49000</v>
          </cell>
        </row>
        <row r="2733">
          <cell r="G2733">
            <v>938910878</v>
          </cell>
          <cell r="J2733">
            <v>44545</v>
          </cell>
          <cell r="K2733">
            <v>0</v>
          </cell>
          <cell r="L2733">
            <v>4455</v>
          </cell>
          <cell r="M2733">
            <v>0</v>
          </cell>
          <cell r="N2733">
            <v>0</v>
          </cell>
          <cell r="O2733">
            <v>49000</v>
          </cell>
          <cell r="P2733">
            <v>49000</v>
          </cell>
        </row>
        <row r="2734">
          <cell r="G2734">
            <v>938957707</v>
          </cell>
          <cell r="J2734">
            <v>86315</v>
          </cell>
          <cell r="K2734">
            <v>0</v>
          </cell>
          <cell r="L2734">
            <v>8632</v>
          </cell>
          <cell r="M2734">
            <v>0</v>
          </cell>
          <cell r="N2734">
            <v>0</v>
          </cell>
          <cell r="O2734">
            <v>94947</v>
          </cell>
          <cell r="P2734">
            <v>94947</v>
          </cell>
        </row>
        <row r="2735">
          <cell r="G2735">
            <v>938995352</v>
          </cell>
          <cell r="J2735">
            <v>44545</v>
          </cell>
          <cell r="K2735">
            <v>0</v>
          </cell>
          <cell r="L2735">
            <v>4455</v>
          </cell>
          <cell r="M2735">
            <v>0</v>
          </cell>
          <cell r="N2735">
            <v>0</v>
          </cell>
          <cell r="O2735">
            <v>49000</v>
          </cell>
          <cell r="P2735">
            <v>49000</v>
          </cell>
        </row>
        <row r="2736">
          <cell r="G2736">
            <v>938805620</v>
          </cell>
          <cell r="J2736">
            <v>644381</v>
          </cell>
          <cell r="K2736">
            <v>48093</v>
          </cell>
          <cell r="L2736">
            <v>59629</v>
          </cell>
          <cell r="M2736">
            <v>0</v>
          </cell>
          <cell r="N2736">
            <v>0</v>
          </cell>
          <cell r="O2736">
            <v>655917</v>
          </cell>
          <cell r="P2736">
            <v>655917</v>
          </cell>
        </row>
        <row r="2737">
          <cell r="G2737">
            <v>938806925</v>
          </cell>
          <cell r="J2737">
            <v>202054.9</v>
          </cell>
          <cell r="K2737">
            <v>12620</v>
          </cell>
          <cell r="L2737">
            <v>18943.099999999999</v>
          </cell>
          <cell r="M2737">
            <v>0</v>
          </cell>
          <cell r="N2737">
            <v>0</v>
          </cell>
          <cell r="O2737">
            <v>208378</v>
          </cell>
          <cell r="P2737">
            <v>208378</v>
          </cell>
        </row>
        <row r="2738">
          <cell r="G2738">
            <v>938807017</v>
          </cell>
          <cell r="J2738">
            <v>44545</v>
          </cell>
          <cell r="K2738">
            <v>0</v>
          </cell>
          <cell r="L2738">
            <v>4455</v>
          </cell>
          <cell r="M2738">
            <v>0</v>
          </cell>
          <cell r="N2738">
            <v>0</v>
          </cell>
          <cell r="O2738">
            <v>49000</v>
          </cell>
          <cell r="P2738">
            <v>49000</v>
          </cell>
        </row>
        <row r="2739">
          <cell r="G2739">
            <v>938808758</v>
          </cell>
          <cell r="J2739">
            <v>122993.09</v>
          </cell>
          <cell r="K2739">
            <v>10854</v>
          </cell>
          <cell r="L2739">
            <v>11213.91</v>
          </cell>
          <cell r="M2739">
            <v>0</v>
          </cell>
          <cell r="N2739">
            <v>0</v>
          </cell>
          <cell r="O2739">
            <v>123353</v>
          </cell>
          <cell r="P2739">
            <v>123353</v>
          </cell>
        </row>
        <row r="2740">
          <cell r="G2740">
            <v>938808861</v>
          </cell>
          <cell r="J2740">
            <v>165883</v>
          </cell>
          <cell r="K2740">
            <v>11194</v>
          </cell>
          <cell r="L2740">
            <v>15469</v>
          </cell>
          <cell r="M2740">
            <v>0</v>
          </cell>
          <cell r="N2740">
            <v>0</v>
          </cell>
          <cell r="O2740">
            <v>170158</v>
          </cell>
          <cell r="P2740">
            <v>170158</v>
          </cell>
        </row>
        <row r="2741">
          <cell r="G2741">
            <v>938809126</v>
          </cell>
          <cell r="J2741">
            <v>551581</v>
          </cell>
          <cell r="K2741">
            <v>43269</v>
          </cell>
          <cell r="L2741">
            <v>50831</v>
          </cell>
          <cell r="M2741">
            <v>0</v>
          </cell>
          <cell r="N2741">
            <v>0</v>
          </cell>
          <cell r="O2741">
            <v>559143</v>
          </cell>
          <cell r="P2741">
            <v>559143</v>
          </cell>
        </row>
        <row r="2742">
          <cell r="G2742">
            <v>938809455</v>
          </cell>
          <cell r="J2742">
            <v>133053.35999999999</v>
          </cell>
          <cell r="K2742">
            <v>9720</v>
          </cell>
          <cell r="L2742">
            <v>12333.64</v>
          </cell>
          <cell r="M2742">
            <v>0</v>
          </cell>
          <cell r="N2742">
            <v>0</v>
          </cell>
          <cell r="O2742">
            <v>135667</v>
          </cell>
          <cell r="P2742">
            <v>135667</v>
          </cell>
        </row>
        <row r="2743">
          <cell r="G2743">
            <v>938900840</v>
          </cell>
          <cell r="J2743">
            <v>141403</v>
          </cell>
          <cell r="K2743">
            <v>9725</v>
          </cell>
          <cell r="L2743">
            <v>13168</v>
          </cell>
          <cell r="M2743">
            <v>0</v>
          </cell>
          <cell r="N2743">
            <v>0</v>
          </cell>
          <cell r="O2743">
            <v>144846</v>
          </cell>
          <cell r="P2743">
            <v>144846</v>
          </cell>
        </row>
        <row r="2744">
          <cell r="G2744">
            <v>938901473</v>
          </cell>
          <cell r="J2744">
            <v>107235</v>
          </cell>
          <cell r="K2744">
            <v>6682</v>
          </cell>
          <cell r="L2744">
            <v>10055</v>
          </cell>
          <cell r="M2744">
            <v>0</v>
          </cell>
          <cell r="N2744">
            <v>0</v>
          </cell>
          <cell r="O2744">
            <v>110608</v>
          </cell>
          <cell r="P2744">
            <v>110608</v>
          </cell>
        </row>
        <row r="2745">
          <cell r="G2745">
            <v>938901476</v>
          </cell>
          <cell r="J2745">
            <v>67801</v>
          </cell>
          <cell r="K2745">
            <v>4068</v>
          </cell>
          <cell r="L2745">
            <v>6373</v>
          </cell>
          <cell r="M2745">
            <v>0</v>
          </cell>
          <cell r="N2745">
            <v>0</v>
          </cell>
          <cell r="O2745">
            <v>70106</v>
          </cell>
          <cell r="P2745">
            <v>70106</v>
          </cell>
        </row>
        <row r="2746">
          <cell r="G2746">
            <v>938901490</v>
          </cell>
          <cell r="J2746">
            <v>170908.58000000002</v>
          </cell>
          <cell r="K2746">
            <v>10255</v>
          </cell>
          <cell r="L2746">
            <v>16065.42</v>
          </cell>
          <cell r="M2746">
            <v>0</v>
          </cell>
          <cell r="N2746">
            <v>-41401.000000000029</v>
          </cell>
          <cell r="O2746">
            <v>135318</v>
          </cell>
          <cell r="P2746">
            <v>135318</v>
          </cell>
        </row>
        <row r="2747">
          <cell r="G2747">
            <v>938901496</v>
          </cell>
          <cell r="J2747">
            <v>251811.27999999997</v>
          </cell>
          <cell r="K2747">
            <v>18087</v>
          </cell>
          <cell r="L2747">
            <v>23372.720000000001</v>
          </cell>
          <cell r="M2747">
            <v>0</v>
          </cell>
          <cell r="N2747">
            <v>0</v>
          </cell>
          <cell r="O2747">
            <v>257097</v>
          </cell>
          <cell r="P2747">
            <v>257097</v>
          </cell>
        </row>
        <row r="2748">
          <cell r="G2748">
            <v>938901499</v>
          </cell>
          <cell r="J2748">
            <v>113547</v>
          </cell>
          <cell r="K2748">
            <v>0</v>
          </cell>
          <cell r="L2748">
            <v>11355</v>
          </cell>
          <cell r="M2748">
            <v>0</v>
          </cell>
          <cell r="N2748">
            <v>0</v>
          </cell>
          <cell r="O2748">
            <v>124902</v>
          </cell>
          <cell r="P2748">
            <v>124902</v>
          </cell>
        </row>
        <row r="2749">
          <cell r="G2749">
            <v>938901502</v>
          </cell>
          <cell r="J2749">
            <v>1554165</v>
          </cell>
          <cell r="K2749">
            <v>105658</v>
          </cell>
          <cell r="L2749">
            <v>144851</v>
          </cell>
          <cell r="M2749">
            <v>-1000</v>
          </cell>
          <cell r="N2749">
            <v>0</v>
          </cell>
          <cell r="O2749">
            <v>1592358</v>
          </cell>
          <cell r="P2749">
            <v>1592358</v>
          </cell>
        </row>
        <row r="2750">
          <cell r="G2750">
            <v>938901696</v>
          </cell>
          <cell r="J2750">
            <v>52610</v>
          </cell>
          <cell r="K2750">
            <v>3157</v>
          </cell>
          <cell r="L2750">
            <v>4945</v>
          </cell>
          <cell r="M2750">
            <v>0</v>
          </cell>
          <cell r="N2750">
            <v>0</v>
          </cell>
          <cell r="O2750">
            <v>54398</v>
          </cell>
          <cell r="P2750">
            <v>54398</v>
          </cell>
        </row>
        <row r="2751">
          <cell r="G2751">
            <v>938903529</v>
          </cell>
          <cell r="J2751">
            <v>161412.80000000002</v>
          </cell>
          <cell r="K2751">
            <v>10181</v>
          </cell>
          <cell r="L2751">
            <v>15123.2</v>
          </cell>
          <cell r="M2751">
            <v>0</v>
          </cell>
          <cell r="N2751">
            <v>0</v>
          </cell>
          <cell r="O2751">
            <v>166355</v>
          </cell>
          <cell r="P2751">
            <v>166355</v>
          </cell>
        </row>
        <row r="2752">
          <cell r="G2752">
            <v>938905072</v>
          </cell>
          <cell r="J2752">
            <v>701913.64999999991</v>
          </cell>
          <cell r="K2752">
            <v>472861.45</v>
          </cell>
          <cell r="L2752">
            <v>22904.799999999999</v>
          </cell>
          <cell r="M2752">
            <v>0</v>
          </cell>
          <cell r="N2752">
            <v>0</v>
          </cell>
          <cell r="O2752">
            <v>251957</v>
          </cell>
          <cell r="P2752">
            <v>251957</v>
          </cell>
        </row>
        <row r="2753">
          <cell r="G2753">
            <v>938906339</v>
          </cell>
          <cell r="J2753">
            <v>55454.09</v>
          </cell>
          <cell r="K2753">
            <v>3327</v>
          </cell>
          <cell r="L2753">
            <v>5212.91</v>
          </cell>
          <cell r="M2753">
            <v>0</v>
          </cell>
          <cell r="N2753">
            <v>0</v>
          </cell>
          <cell r="O2753">
            <v>57340</v>
          </cell>
          <cell r="P2753">
            <v>57340</v>
          </cell>
        </row>
        <row r="2754">
          <cell r="G2754">
            <v>938906933</v>
          </cell>
          <cell r="J2754">
            <v>68816.09</v>
          </cell>
          <cell r="K2754">
            <v>5866</v>
          </cell>
          <cell r="L2754">
            <v>6294.91</v>
          </cell>
          <cell r="M2754">
            <v>0</v>
          </cell>
          <cell r="N2754">
            <v>0</v>
          </cell>
          <cell r="O2754">
            <v>69245</v>
          </cell>
          <cell r="P2754">
            <v>69245</v>
          </cell>
        </row>
        <row r="2755">
          <cell r="G2755">
            <v>938907963</v>
          </cell>
          <cell r="J2755">
            <v>44545</v>
          </cell>
          <cell r="K2755">
            <v>0</v>
          </cell>
          <cell r="L2755">
            <v>4455</v>
          </cell>
          <cell r="M2755">
            <v>0</v>
          </cell>
          <cell r="N2755">
            <v>0</v>
          </cell>
          <cell r="O2755">
            <v>49000</v>
          </cell>
          <cell r="P2755">
            <v>49000</v>
          </cell>
        </row>
        <row r="2756">
          <cell r="G2756">
            <v>938908858</v>
          </cell>
          <cell r="J2756">
            <v>345019</v>
          </cell>
          <cell r="K2756">
            <v>255900</v>
          </cell>
          <cell r="L2756">
            <v>8912</v>
          </cell>
          <cell r="M2756">
            <v>0</v>
          </cell>
          <cell r="N2756">
            <v>0</v>
          </cell>
          <cell r="O2756">
            <v>98031</v>
          </cell>
          <cell r="P2756">
            <v>98031</v>
          </cell>
        </row>
        <row r="2757">
          <cell r="G2757">
            <v>938945242</v>
          </cell>
          <cell r="J2757">
            <v>259551.37000000002</v>
          </cell>
          <cell r="K2757">
            <v>15573</v>
          </cell>
          <cell r="L2757">
            <v>24397.63</v>
          </cell>
          <cell r="M2757">
            <v>0</v>
          </cell>
          <cell r="N2757">
            <v>0</v>
          </cell>
          <cell r="O2757">
            <v>268376</v>
          </cell>
          <cell r="P2757">
            <v>268376</v>
          </cell>
        </row>
        <row r="2758">
          <cell r="G2758">
            <v>938947178</v>
          </cell>
          <cell r="J2758">
            <v>44545</v>
          </cell>
          <cell r="K2758">
            <v>0</v>
          </cell>
          <cell r="L2758">
            <v>4455</v>
          </cell>
          <cell r="M2758">
            <v>0</v>
          </cell>
          <cell r="N2758">
            <v>0</v>
          </cell>
          <cell r="O2758">
            <v>49000</v>
          </cell>
          <cell r="P2758">
            <v>49000</v>
          </cell>
        </row>
        <row r="2759">
          <cell r="G2759">
            <v>933805683</v>
          </cell>
          <cell r="J2759">
            <v>604781.97</v>
          </cell>
          <cell r="K2759">
            <v>44287</v>
          </cell>
          <cell r="L2759">
            <v>56049.03</v>
          </cell>
          <cell r="M2759">
            <v>0</v>
          </cell>
          <cell r="N2759">
            <v>0</v>
          </cell>
          <cell r="O2759">
            <v>616544</v>
          </cell>
          <cell r="P2759">
            <v>616544</v>
          </cell>
        </row>
        <row r="2760">
          <cell r="G2760">
            <v>933806232</v>
          </cell>
          <cell r="J2760">
            <v>409614.41</v>
          </cell>
          <cell r="K2760">
            <v>36240</v>
          </cell>
          <cell r="L2760">
            <v>37337.589999999997</v>
          </cell>
          <cell r="M2760">
            <v>0</v>
          </cell>
          <cell r="N2760">
            <v>0</v>
          </cell>
          <cell r="O2760">
            <v>410712</v>
          </cell>
          <cell r="P2760">
            <v>410712</v>
          </cell>
        </row>
        <row r="2761">
          <cell r="G2761">
            <v>933806294</v>
          </cell>
          <cell r="J2761">
            <v>250653</v>
          </cell>
          <cell r="K2761">
            <v>22980</v>
          </cell>
          <cell r="L2761">
            <v>22767</v>
          </cell>
          <cell r="M2761">
            <v>0</v>
          </cell>
          <cell r="N2761">
            <v>0</v>
          </cell>
          <cell r="O2761">
            <v>250440</v>
          </cell>
          <cell r="P2761">
            <v>250440</v>
          </cell>
        </row>
        <row r="2762">
          <cell r="G2762">
            <v>933806403</v>
          </cell>
          <cell r="J2762">
            <v>602553.28999999992</v>
          </cell>
          <cell r="K2762">
            <v>43846</v>
          </cell>
          <cell r="L2762">
            <v>55870.71</v>
          </cell>
          <cell r="M2762">
            <v>0</v>
          </cell>
          <cell r="N2762">
            <v>0</v>
          </cell>
          <cell r="O2762">
            <v>614578</v>
          </cell>
          <cell r="P2762">
            <v>614578</v>
          </cell>
        </row>
        <row r="2763">
          <cell r="G2763">
            <v>933806463</v>
          </cell>
          <cell r="J2763">
            <v>219472</v>
          </cell>
          <cell r="K2763">
            <v>15650</v>
          </cell>
          <cell r="L2763">
            <v>20382</v>
          </cell>
          <cell r="M2763">
            <v>0</v>
          </cell>
          <cell r="N2763">
            <v>0</v>
          </cell>
          <cell r="O2763">
            <v>224204</v>
          </cell>
          <cell r="P2763">
            <v>224204</v>
          </cell>
        </row>
        <row r="2764">
          <cell r="G2764">
            <v>933806489</v>
          </cell>
          <cell r="J2764">
            <v>467312.63</v>
          </cell>
          <cell r="K2764">
            <v>30605</v>
          </cell>
          <cell r="L2764">
            <v>43670.37</v>
          </cell>
          <cell r="M2764">
            <v>0</v>
          </cell>
          <cell r="N2764">
            <v>0</v>
          </cell>
          <cell r="O2764">
            <v>480378</v>
          </cell>
          <cell r="P2764">
            <v>480378</v>
          </cell>
        </row>
        <row r="2765">
          <cell r="G2765">
            <v>933806711</v>
          </cell>
          <cell r="J2765">
            <v>161588</v>
          </cell>
          <cell r="K2765">
            <v>0</v>
          </cell>
          <cell r="L2765">
            <v>16159</v>
          </cell>
          <cell r="M2765">
            <v>0</v>
          </cell>
          <cell r="N2765">
            <v>0</v>
          </cell>
          <cell r="O2765">
            <v>177747</v>
          </cell>
          <cell r="P2765">
            <v>177747</v>
          </cell>
        </row>
        <row r="2766">
          <cell r="G2766">
            <v>933806907</v>
          </cell>
          <cell r="J2766">
            <v>148922</v>
          </cell>
          <cell r="K2766">
            <v>9183</v>
          </cell>
          <cell r="L2766">
            <v>13974</v>
          </cell>
          <cell r="M2766">
            <v>0</v>
          </cell>
          <cell r="N2766">
            <v>0</v>
          </cell>
          <cell r="O2766">
            <v>153713</v>
          </cell>
          <cell r="P2766">
            <v>153713</v>
          </cell>
        </row>
        <row r="2767">
          <cell r="G2767">
            <v>933806946</v>
          </cell>
          <cell r="J2767">
            <v>253746</v>
          </cell>
          <cell r="K2767">
            <v>27385</v>
          </cell>
          <cell r="L2767">
            <v>22636</v>
          </cell>
          <cell r="M2767">
            <v>0</v>
          </cell>
          <cell r="N2767">
            <v>0</v>
          </cell>
          <cell r="O2767">
            <v>248997</v>
          </cell>
          <cell r="P2767">
            <v>248997</v>
          </cell>
        </row>
        <row r="2768">
          <cell r="G2768">
            <v>933806950</v>
          </cell>
          <cell r="J2768">
            <v>420553.27</v>
          </cell>
          <cell r="K2768">
            <v>40123</v>
          </cell>
          <cell r="L2768">
            <v>38042.730000000003</v>
          </cell>
          <cell r="M2768">
            <v>0</v>
          </cell>
          <cell r="N2768">
            <v>0</v>
          </cell>
          <cell r="O2768">
            <v>418473</v>
          </cell>
          <cell r="P2768">
            <v>418473</v>
          </cell>
        </row>
        <row r="2769">
          <cell r="G2769">
            <v>938805310</v>
          </cell>
          <cell r="J2769">
            <v>338955.82</v>
          </cell>
          <cell r="K2769">
            <v>25301</v>
          </cell>
          <cell r="L2769">
            <v>31365.18</v>
          </cell>
          <cell r="M2769">
            <v>0</v>
          </cell>
          <cell r="N2769">
            <v>0</v>
          </cell>
          <cell r="O2769">
            <v>345020</v>
          </cell>
          <cell r="P2769">
            <v>345020</v>
          </cell>
        </row>
        <row r="2770">
          <cell r="G2770">
            <v>938805314</v>
          </cell>
          <cell r="J2770">
            <v>107961</v>
          </cell>
          <cell r="K2770">
            <v>8711</v>
          </cell>
          <cell r="L2770">
            <v>9925</v>
          </cell>
          <cell r="M2770">
            <v>0</v>
          </cell>
          <cell r="N2770">
            <v>0</v>
          </cell>
          <cell r="O2770">
            <v>109175</v>
          </cell>
          <cell r="P2770">
            <v>109175</v>
          </cell>
        </row>
        <row r="2771">
          <cell r="G2771">
            <v>938805423</v>
          </cell>
          <cell r="J2771">
            <v>329267</v>
          </cell>
          <cell r="K2771">
            <v>25464</v>
          </cell>
          <cell r="L2771">
            <v>30380</v>
          </cell>
          <cell r="M2771">
            <v>0</v>
          </cell>
          <cell r="N2771">
            <v>0</v>
          </cell>
          <cell r="O2771">
            <v>334183</v>
          </cell>
          <cell r="P2771">
            <v>334183</v>
          </cell>
        </row>
        <row r="2772">
          <cell r="G2772">
            <v>938805426</v>
          </cell>
          <cell r="J2772">
            <v>407966</v>
          </cell>
          <cell r="K2772">
            <v>48053</v>
          </cell>
          <cell r="L2772">
            <v>35991</v>
          </cell>
          <cell r="M2772">
            <v>0</v>
          </cell>
          <cell r="N2772">
            <v>0</v>
          </cell>
          <cell r="O2772">
            <v>395904</v>
          </cell>
          <cell r="P2772">
            <v>395904</v>
          </cell>
        </row>
        <row r="2773">
          <cell r="G2773">
            <v>938805428</v>
          </cell>
          <cell r="J2773">
            <v>158398.09</v>
          </cell>
          <cell r="K2773">
            <v>10000</v>
          </cell>
          <cell r="L2773">
            <v>14839.91</v>
          </cell>
          <cell r="M2773">
            <v>0</v>
          </cell>
          <cell r="N2773">
            <v>0</v>
          </cell>
          <cell r="O2773">
            <v>163238</v>
          </cell>
          <cell r="P2773">
            <v>163238</v>
          </cell>
        </row>
        <row r="2774">
          <cell r="G2774">
            <v>938805430</v>
          </cell>
          <cell r="J2774">
            <v>177842</v>
          </cell>
          <cell r="K2774">
            <v>19852</v>
          </cell>
          <cell r="L2774">
            <v>15799</v>
          </cell>
          <cell r="M2774">
            <v>0</v>
          </cell>
          <cell r="N2774">
            <v>0</v>
          </cell>
          <cell r="O2774">
            <v>173789</v>
          </cell>
          <cell r="P2774">
            <v>173789</v>
          </cell>
        </row>
        <row r="2775">
          <cell r="G2775">
            <v>938807061</v>
          </cell>
          <cell r="J2775">
            <v>800851</v>
          </cell>
          <cell r="K2775">
            <v>500139.45</v>
          </cell>
          <cell r="L2775">
            <v>30071.45</v>
          </cell>
          <cell r="M2775">
            <v>0</v>
          </cell>
          <cell r="N2775">
            <v>0</v>
          </cell>
          <cell r="O2775">
            <v>330783</v>
          </cell>
          <cell r="P2775">
            <v>330783</v>
          </cell>
        </row>
        <row r="2776">
          <cell r="G2776">
            <v>938808477</v>
          </cell>
          <cell r="J2776">
            <v>282417.08999999997</v>
          </cell>
          <cell r="K2776">
            <v>32331</v>
          </cell>
          <cell r="L2776">
            <v>25008.91</v>
          </cell>
          <cell r="M2776">
            <v>0</v>
          </cell>
          <cell r="N2776">
            <v>0</v>
          </cell>
          <cell r="O2776">
            <v>275095</v>
          </cell>
          <cell r="P2776">
            <v>275095</v>
          </cell>
        </row>
        <row r="2777">
          <cell r="G2777">
            <v>938809045</v>
          </cell>
          <cell r="J2777">
            <v>390096.13</v>
          </cell>
          <cell r="K2777">
            <v>29362</v>
          </cell>
          <cell r="L2777">
            <v>36073.870000000003</v>
          </cell>
          <cell r="M2777">
            <v>0</v>
          </cell>
          <cell r="N2777">
            <v>0</v>
          </cell>
          <cell r="O2777">
            <v>396808</v>
          </cell>
          <cell r="P2777">
            <v>396808</v>
          </cell>
        </row>
        <row r="2778">
          <cell r="G2778">
            <v>938809133</v>
          </cell>
          <cell r="J2778">
            <v>515136</v>
          </cell>
          <cell r="K2778">
            <v>37360</v>
          </cell>
          <cell r="L2778">
            <v>47778</v>
          </cell>
          <cell r="M2778">
            <v>0</v>
          </cell>
          <cell r="N2778">
            <v>0</v>
          </cell>
          <cell r="O2778">
            <v>525554</v>
          </cell>
          <cell r="P2778">
            <v>525554</v>
          </cell>
        </row>
        <row r="2779">
          <cell r="G2779">
            <v>938809214</v>
          </cell>
          <cell r="J2779">
            <v>128446</v>
          </cell>
          <cell r="K2779">
            <v>8451</v>
          </cell>
          <cell r="L2779">
            <v>12000</v>
          </cell>
          <cell r="M2779">
            <v>0</v>
          </cell>
          <cell r="N2779">
            <v>0</v>
          </cell>
          <cell r="O2779">
            <v>131995</v>
          </cell>
          <cell r="P2779">
            <v>131995</v>
          </cell>
        </row>
        <row r="2780">
          <cell r="G2780">
            <v>938809503</v>
          </cell>
          <cell r="J2780">
            <v>409240</v>
          </cell>
          <cell r="K2780">
            <v>409240</v>
          </cell>
          <cell r="L2780">
            <v>0</v>
          </cell>
          <cell r="M2780">
            <v>0</v>
          </cell>
          <cell r="N2780">
            <v>0</v>
          </cell>
          <cell r="O2780">
            <v>0</v>
          </cell>
          <cell r="P2780">
            <v>0</v>
          </cell>
        </row>
        <row r="2781">
          <cell r="G2781">
            <v>938809513</v>
          </cell>
          <cell r="J2781">
            <v>241042.82</v>
          </cell>
          <cell r="K2781">
            <v>15207</v>
          </cell>
          <cell r="L2781">
            <v>22583.18</v>
          </cell>
          <cell r="M2781">
            <v>0</v>
          </cell>
          <cell r="N2781">
            <v>0</v>
          </cell>
          <cell r="O2781">
            <v>248419</v>
          </cell>
          <cell r="P2781">
            <v>248419</v>
          </cell>
        </row>
        <row r="2782">
          <cell r="G2782">
            <v>938809514</v>
          </cell>
          <cell r="J2782">
            <v>220602.82</v>
          </cell>
          <cell r="K2782">
            <v>14229</v>
          </cell>
          <cell r="L2782">
            <v>20637.18</v>
          </cell>
          <cell r="M2782">
            <v>0</v>
          </cell>
          <cell r="N2782">
            <v>0</v>
          </cell>
          <cell r="O2782">
            <v>227011</v>
          </cell>
          <cell r="P2782">
            <v>227011</v>
          </cell>
        </row>
        <row r="2783">
          <cell r="G2783">
            <v>938809531</v>
          </cell>
          <cell r="J2783">
            <v>415097.44999999995</v>
          </cell>
          <cell r="K2783">
            <v>49722</v>
          </cell>
          <cell r="L2783">
            <v>36537.550000000003</v>
          </cell>
          <cell r="M2783">
            <v>0</v>
          </cell>
          <cell r="N2783">
            <v>0</v>
          </cell>
          <cell r="O2783">
            <v>401913</v>
          </cell>
          <cell r="P2783">
            <v>401913</v>
          </cell>
        </row>
        <row r="2784">
          <cell r="G2784">
            <v>938809602</v>
          </cell>
          <cell r="J2784">
            <v>379938</v>
          </cell>
          <cell r="K2784">
            <v>24285</v>
          </cell>
          <cell r="L2784">
            <v>35565</v>
          </cell>
          <cell r="M2784">
            <v>0</v>
          </cell>
          <cell r="N2784">
            <v>0</v>
          </cell>
          <cell r="O2784">
            <v>391218</v>
          </cell>
          <cell r="P2784">
            <v>391218</v>
          </cell>
        </row>
        <row r="2785">
          <cell r="G2785">
            <v>938809680</v>
          </cell>
          <cell r="J2785">
            <v>340895.99000000005</v>
          </cell>
          <cell r="K2785">
            <v>23432</v>
          </cell>
          <cell r="L2785">
            <v>31746.01</v>
          </cell>
          <cell r="M2785">
            <v>0</v>
          </cell>
          <cell r="N2785">
            <v>0</v>
          </cell>
          <cell r="O2785">
            <v>349210</v>
          </cell>
          <cell r="P2785">
            <v>349210</v>
          </cell>
        </row>
        <row r="2786">
          <cell r="G2786">
            <v>938809690</v>
          </cell>
          <cell r="J2786">
            <v>174402.16</v>
          </cell>
          <cell r="K2786">
            <v>10960</v>
          </cell>
          <cell r="L2786">
            <v>16343.84</v>
          </cell>
          <cell r="M2786">
            <v>0</v>
          </cell>
          <cell r="N2786">
            <v>0</v>
          </cell>
          <cell r="O2786">
            <v>179786</v>
          </cell>
          <cell r="P2786">
            <v>179786</v>
          </cell>
        </row>
        <row r="2787">
          <cell r="G2787">
            <v>938809762</v>
          </cell>
          <cell r="J2787">
            <v>353000.82</v>
          </cell>
          <cell r="K2787">
            <v>25647</v>
          </cell>
          <cell r="L2787">
            <v>32735.18</v>
          </cell>
          <cell r="M2787">
            <v>0</v>
          </cell>
          <cell r="N2787">
            <v>0</v>
          </cell>
          <cell r="O2787">
            <v>360089</v>
          </cell>
          <cell r="P2787">
            <v>360089</v>
          </cell>
        </row>
        <row r="2788">
          <cell r="G2788">
            <v>938900313</v>
          </cell>
          <cell r="J2788">
            <v>603422.36</v>
          </cell>
          <cell r="K2788">
            <v>50350</v>
          </cell>
          <cell r="L2788">
            <v>55307.64</v>
          </cell>
          <cell r="M2788">
            <v>0</v>
          </cell>
          <cell r="N2788">
            <v>0</v>
          </cell>
          <cell r="O2788">
            <v>608380</v>
          </cell>
          <cell r="P2788">
            <v>608380</v>
          </cell>
        </row>
        <row r="2789">
          <cell r="G2789">
            <v>938901042</v>
          </cell>
          <cell r="J2789">
            <v>149892.82</v>
          </cell>
          <cell r="K2789">
            <v>10483</v>
          </cell>
          <cell r="L2789">
            <v>13941.18</v>
          </cell>
          <cell r="M2789">
            <v>0</v>
          </cell>
          <cell r="N2789">
            <v>0</v>
          </cell>
          <cell r="O2789">
            <v>153351</v>
          </cell>
          <cell r="P2789">
            <v>153351</v>
          </cell>
        </row>
        <row r="2790">
          <cell r="G2790">
            <v>938904249</v>
          </cell>
          <cell r="J2790">
            <v>44545</v>
          </cell>
          <cell r="K2790">
            <v>0</v>
          </cell>
          <cell r="L2790">
            <v>4455</v>
          </cell>
          <cell r="M2790">
            <v>0</v>
          </cell>
          <cell r="N2790">
            <v>0</v>
          </cell>
          <cell r="O2790">
            <v>49000</v>
          </cell>
          <cell r="P2790">
            <v>49000</v>
          </cell>
        </row>
        <row r="2791">
          <cell r="G2791">
            <v>938904270</v>
          </cell>
          <cell r="J2791">
            <v>255406.72</v>
          </cell>
          <cell r="K2791">
            <v>16317</v>
          </cell>
          <cell r="L2791">
            <v>23909.279999999999</v>
          </cell>
          <cell r="M2791">
            <v>0</v>
          </cell>
          <cell r="N2791">
            <v>0</v>
          </cell>
          <cell r="O2791">
            <v>262999</v>
          </cell>
          <cell r="P2791">
            <v>262999</v>
          </cell>
        </row>
        <row r="2792">
          <cell r="G2792">
            <v>938904517</v>
          </cell>
          <cell r="J2792">
            <v>435538.82</v>
          </cell>
          <cell r="K2792">
            <v>33577</v>
          </cell>
          <cell r="L2792">
            <v>40196.18</v>
          </cell>
          <cell r="M2792">
            <v>0</v>
          </cell>
          <cell r="N2792">
            <v>0</v>
          </cell>
          <cell r="O2792">
            <v>442158</v>
          </cell>
          <cell r="P2792">
            <v>442158</v>
          </cell>
        </row>
        <row r="2793">
          <cell r="G2793">
            <v>938905017</v>
          </cell>
          <cell r="J2793">
            <v>453508.4</v>
          </cell>
          <cell r="K2793">
            <v>277662</v>
          </cell>
          <cell r="L2793">
            <v>17584.599999999999</v>
          </cell>
          <cell r="M2793">
            <v>0</v>
          </cell>
          <cell r="N2793">
            <v>0</v>
          </cell>
          <cell r="O2793">
            <v>193431</v>
          </cell>
          <cell r="P2793">
            <v>193431</v>
          </cell>
        </row>
        <row r="2794">
          <cell r="G2794">
            <v>938905041</v>
          </cell>
          <cell r="J2794">
            <v>218763.63</v>
          </cell>
          <cell r="K2794">
            <v>93253.18</v>
          </cell>
          <cell r="L2794">
            <v>12551.55</v>
          </cell>
          <cell r="M2794">
            <v>0</v>
          </cell>
          <cell r="N2794">
            <v>0</v>
          </cell>
          <cell r="O2794">
            <v>138062</v>
          </cell>
          <cell r="P2794">
            <v>138062</v>
          </cell>
        </row>
        <row r="2795">
          <cell r="G2795">
            <v>938905282</v>
          </cell>
          <cell r="J2795">
            <v>60986</v>
          </cell>
          <cell r="K2795">
            <v>0</v>
          </cell>
          <cell r="L2795">
            <v>6099</v>
          </cell>
          <cell r="M2795">
            <v>0</v>
          </cell>
          <cell r="N2795">
            <v>0</v>
          </cell>
          <cell r="O2795">
            <v>67085</v>
          </cell>
          <cell r="P2795">
            <v>67085</v>
          </cell>
        </row>
        <row r="2796">
          <cell r="G2796">
            <v>938905670</v>
          </cell>
          <cell r="J2796">
            <v>131410.82</v>
          </cell>
          <cell r="K2796">
            <v>8629</v>
          </cell>
          <cell r="L2796">
            <v>12278.18</v>
          </cell>
          <cell r="M2796">
            <v>0</v>
          </cell>
          <cell r="N2796">
            <v>0</v>
          </cell>
          <cell r="O2796">
            <v>135060</v>
          </cell>
          <cell r="P2796">
            <v>135060</v>
          </cell>
        </row>
        <row r="2797">
          <cell r="G2797">
            <v>938905697</v>
          </cell>
          <cell r="J2797">
            <v>276958.26</v>
          </cell>
          <cell r="K2797">
            <v>17362</v>
          </cell>
          <cell r="L2797">
            <v>25959.74</v>
          </cell>
          <cell r="M2797">
            <v>0</v>
          </cell>
          <cell r="N2797">
            <v>0</v>
          </cell>
          <cell r="O2797">
            <v>285556</v>
          </cell>
          <cell r="P2797">
            <v>285556</v>
          </cell>
        </row>
        <row r="2798">
          <cell r="G2798">
            <v>938905713</v>
          </cell>
          <cell r="J2798">
            <v>313521.27</v>
          </cell>
          <cell r="K2798">
            <v>19308</v>
          </cell>
          <cell r="L2798">
            <v>29421.73</v>
          </cell>
          <cell r="M2798">
            <v>0</v>
          </cell>
          <cell r="N2798">
            <v>0</v>
          </cell>
          <cell r="O2798">
            <v>323635</v>
          </cell>
          <cell r="P2798">
            <v>323635</v>
          </cell>
        </row>
        <row r="2799">
          <cell r="G2799">
            <v>938905981</v>
          </cell>
          <cell r="J2799">
            <v>294927.08999999997</v>
          </cell>
          <cell r="K2799">
            <v>33082</v>
          </cell>
          <cell r="L2799">
            <v>26184.91</v>
          </cell>
          <cell r="M2799">
            <v>0</v>
          </cell>
          <cell r="N2799">
            <v>0</v>
          </cell>
          <cell r="O2799">
            <v>288030</v>
          </cell>
          <cell r="P2799">
            <v>288030</v>
          </cell>
        </row>
        <row r="2800">
          <cell r="G2800">
            <v>938906256</v>
          </cell>
          <cell r="J2800">
            <v>156644</v>
          </cell>
          <cell r="K2800">
            <v>11880</v>
          </cell>
          <cell r="L2800">
            <v>14476</v>
          </cell>
          <cell r="M2800">
            <v>0</v>
          </cell>
          <cell r="N2800">
            <v>0</v>
          </cell>
          <cell r="O2800">
            <v>159240</v>
          </cell>
          <cell r="P2800">
            <v>159240</v>
          </cell>
        </row>
        <row r="2801">
          <cell r="G2801">
            <v>938906326</v>
          </cell>
          <cell r="J2801">
            <v>176990.09</v>
          </cell>
          <cell r="K2801">
            <v>13101</v>
          </cell>
          <cell r="L2801">
            <v>16388.91</v>
          </cell>
          <cell r="M2801">
            <v>0</v>
          </cell>
          <cell r="N2801">
            <v>0</v>
          </cell>
          <cell r="O2801">
            <v>180278</v>
          </cell>
          <cell r="P2801">
            <v>180278</v>
          </cell>
        </row>
        <row r="2802">
          <cell r="G2802">
            <v>938906327</v>
          </cell>
          <cell r="J2802">
            <v>449799.91</v>
          </cell>
          <cell r="K2802">
            <v>29718</v>
          </cell>
          <cell r="L2802">
            <v>42008.09</v>
          </cell>
          <cell r="M2802">
            <v>0</v>
          </cell>
          <cell r="N2802">
            <v>0</v>
          </cell>
          <cell r="O2802">
            <v>462090</v>
          </cell>
          <cell r="P2802">
            <v>462090</v>
          </cell>
        </row>
        <row r="2803">
          <cell r="G2803">
            <v>938906373</v>
          </cell>
          <cell r="J2803">
            <v>179800</v>
          </cell>
          <cell r="K2803">
            <v>15007</v>
          </cell>
          <cell r="L2803">
            <v>16479</v>
          </cell>
          <cell r="M2803">
            <v>0</v>
          </cell>
          <cell r="N2803">
            <v>0</v>
          </cell>
          <cell r="O2803">
            <v>181272</v>
          </cell>
          <cell r="P2803">
            <v>181272</v>
          </cell>
        </row>
        <row r="2804">
          <cell r="G2804">
            <v>938907476</v>
          </cell>
          <cell r="J2804">
            <v>440923.99</v>
          </cell>
          <cell r="K2804">
            <v>28689</v>
          </cell>
          <cell r="L2804">
            <v>41223.01</v>
          </cell>
          <cell r="M2804">
            <v>0</v>
          </cell>
          <cell r="N2804">
            <v>0</v>
          </cell>
          <cell r="O2804">
            <v>453458</v>
          </cell>
          <cell r="P2804">
            <v>453458</v>
          </cell>
        </row>
        <row r="2805">
          <cell r="G2805">
            <v>938907548</v>
          </cell>
          <cell r="J2805">
            <v>288185.91000000003</v>
          </cell>
          <cell r="K2805">
            <v>31684</v>
          </cell>
          <cell r="L2805">
            <v>25650.09</v>
          </cell>
          <cell r="M2805">
            <v>0</v>
          </cell>
          <cell r="N2805">
            <v>0</v>
          </cell>
          <cell r="O2805">
            <v>282152</v>
          </cell>
          <cell r="P2805">
            <v>282152</v>
          </cell>
        </row>
        <row r="2806">
          <cell r="G2806">
            <v>938907589</v>
          </cell>
          <cell r="J2806">
            <v>131821.18</v>
          </cell>
          <cell r="K2806">
            <v>0</v>
          </cell>
          <cell r="L2806">
            <v>13181.82</v>
          </cell>
          <cell r="M2806">
            <v>0</v>
          </cell>
          <cell r="N2806">
            <v>0</v>
          </cell>
          <cell r="O2806">
            <v>145003</v>
          </cell>
          <cell r="P2806">
            <v>145003</v>
          </cell>
        </row>
        <row r="2807">
          <cell r="G2807">
            <v>938909147</v>
          </cell>
          <cell r="J2807">
            <v>141533</v>
          </cell>
          <cell r="K2807">
            <v>18418</v>
          </cell>
          <cell r="L2807">
            <v>12312</v>
          </cell>
          <cell r="M2807">
            <v>0</v>
          </cell>
          <cell r="N2807">
            <v>0</v>
          </cell>
          <cell r="O2807">
            <v>135427</v>
          </cell>
          <cell r="P2807">
            <v>135427</v>
          </cell>
        </row>
        <row r="2808">
          <cell r="G2808">
            <v>938909342</v>
          </cell>
          <cell r="J2808">
            <v>59334</v>
          </cell>
          <cell r="K2808">
            <v>3560</v>
          </cell>
          <cell r="L2808">
            <v>5577</v>
          </cell>
          <cell r="M2808">
            <v>0</v>
          </cell>
          <cell r="N2808">
            <v>0</v>
          </cell>
          <cell r="O2808">
            <v>61351</v>
          </cell>
          <cell r="P2808">
            <v>61351</v>
          </cell>
        </row>
        <row r="2809">
          <cell r="G2809">
            <v>938909528</v>
          </cell>
          <cell r="J2809">
            <v>179690</v>
          </cell>
          <cell r="K2809">
            <v>10781</v>
          </cell>
          <cell r="L2809">
            <v>16891</v>
          </cell>
          <cell r="M2809">
            <v>0</v>
          </cell>
          <cell r="N2809">
            <v>0</v>
          </cell>
          <cell r="O2809">
            <v>185800</v>
          </cell>
          <cell r="P2809">
            <v>185800</v>
          </cell>
        </row>
        <row r="2810">
          <cell r="G2810">
            <v>938909546</v>
          </cell>
          <cell r="J2810">
            <v>171182.72999999998</v>
          </cell>
          <cell r="K2810">
            <v>19205</v>
          </cell>
          <cell r="L2810">
            <v>15198.27</v>
          </cell>
          <cell r="M2810">
            <v>0</v>
          </cell>
          <cell r="N2810">
            <v>0</v>
          </cell>
          <cell r="O2810">
            <v>167176</v>
          </cell>
          <cell r="P2810">
            <v>167176</v>
          </cell>
        </row>
        <row r="2811">
          <cell r="G2811">
            <v>938909611</v>
          </cell>
          <cell r="J2811">
            <v>375913</v>
          </cell>
          <cell r="K2811">
            <v>29007</v>
          </cell>
          <cell r="L2811">
            <v>34691</v>
          </cell>
          <cell r="M2811">
            <v>0</v>
          </cell>
          <cell r="N2811">
            <v>0</v>
          </cell>
          <cell r="O2811">
            <v>381597</v>
          </cell>
          <cell r="P2811">
            <v>381597</v>
          </cell>
        </row>
        <row r="2812">
          <cell r="G2812">
            <v>938909614</v>
          </cell>
          <cell r="J2812">
            <v>236936</v>
          </cell>
          <cell r="K2812">
            <v>14712</v>
          </cell>
          <cell r="L2812">
            <v>22222</v>
          </cell>
          <cell r="M2812">
            <v>0</v>
          </cell>
          <cell r="N2812">
            <v>0</v>
          </cell>
          <cell r="O2812">
            <v>244446</v>
          </cell>
          <cell r="P2812">
            <v>244446</v>
          </cell>
        </row>
        <row r="2813">
          <cell r="G2813">
            <v>938909618</v>
          </cell>
          <cell r="J2813">
            <v>135321.82</v>
          </cell>
          <cell r="K2813">
            <v>10601</v>
          </cell>
          <cell r="L2813">
            <v>12472.18</v>
          </cell>
          <cell r="M2813">
            <v>0</v>
          </cell>
          <cell r="N2813">
            <v>0</v>
          </cell>
          <cell r="O2813">
            <v>137193</v>
          </cell>
          <cell r="P2813">
            <v>137193</v>
          </cell>
        </row>
        <row r="2814">
          <cell r="G2814">
            <v>938909623</v>
          </cell>
          <cell r="J2814">
            <v>471810</v>
          </cell>
          <cell r="K2814">
            <v>0</v>
          </cell>
          <cell r="L2814">
            <v>47181</v>
          </cell>
          <cell r="M2814">
            <v>0</v>
          </cell>
          <cell r="N2814">
            <v>0</v>
          </cell>
          <cell r="O2814">
            <v>518991</v>
          </cell>
          <cell r="P2814">
            <v>518991</v>
          </cell>
        </row>
        <row r="2815">
          <cell r="G2815">
            <v>938909702</v>
          </cell>
          <cell r="J2815">
            <v>86732</v>
          </cell>
          <cell r="K2815">
            <v>5700</v>
          </cell>
          <cell r="L2815">
            <v>8103</v>
          </cell>
          <cell r="M2815">
            <v>0</v>
          </cell>
          <cell r="N2815">
            <v>0</v>
          </cell>
          <cell r="O2815">
            <v>89135</v>
          </cell>
          <cell r="P2815">
            <v>89135</v>
          </cell>
        </row>
        <row r="2816">
          <cell r="G2816">
            <v>938986661</v>
          </cell>
          <cell r="J2816">
            <v>190055</v>
          </cell>
          <cell r="K2816">
            <v>14133</v>
          </cell>
          <cell r="L2816">
            <v>17592</v>
          </cell>
          <cell r="M2816">
            <v>0</v>
          </cell>
          <cell r="N2816">
            <v>0</v>
          </cell>
          <cell r="O2816">
            <v>193514</v>
          </cell>
          <cell r="P2816">
            <v>193514</v>
          </cell>
        </row>
        <row r="2817">
          <cell r="G2817">
            <v>938992283</v>
          </cell>
          <cell r="J2817">
            <v>44545</v>
          </cell>
          <cell r="K2817">
            <v>0</v>
          </cell>
          <cell r="L2817">
            <v>4455</v>
          </cell>
          <cell r="M2817">
            <v>0</v>
          </cell>
          <cell r="N2817">
            <v>0</v>
          </cell>
          <cell r="O2817">
            <v>49000</v>
          </cell>
          <cell r="P2817">
            <v>49000</v>
          </cell>
        </row>
        <row r="2818">
          <cell r="G2818">
            <v>938995238</v>
          </cell>
          <cell r="J2818">
            <v>62607.82</v>
          </cell>
          <cell r="K2818">
            <v>4005</v>
          </cell>
          <cell r="L2818">
            <v>5860.18</v>
          </cell>
          <cell r="M2818">
            <v>0</v>
          </cell>
          <cell r="N2818">
            <v>0</v>
          </cell>
          <cell r="O2818">
            <v>64463</v>
          </cell>
          <cell r="P2818">
            <v>64463</v>
          </cell>
        </row>
        <row r="2819">
          <cell r="G2819">
            <v>933805644</v>
          </cell>
          <cell r="J2819">
            <v>425573.2</v>
          </cell>
          <cell r="K2819">
            <v>26279</v>
          </cell>
          <cell r="L2819">
            <v>39929.800000000003</v>
          </cell>
          <cell r="M2819">
            <v>0</v>
          </cell>
          <cell r="N2819">
            <v>0</v>
          </cell>
          <cell r="O2819">
            <v>439224</v>
          </cell>
          <cell r="P2819">
            <v>439224</v>
          </cell>
        </row>
        <row r="2820">
          <cell r="G2820">
            <v>933806628</v>
          </cell>
          <cell r="J2820">
            <v>187997.82</v>
          </cell>
          <cell r="K2820">
            <v>11280</v>
          </cell>
          <cell r="L2820">
            <v>17672.18</v>
          </cell>
          <cell r="M2820">
            <v>0</v>
          </cell>
          <cell r="N2820">
            <v>0</v>
          </cell>
          <cell r="O2820">
            <v>194390</v>
          </cell>
          <cell r="P2820">
            <v>194390</v>
          </cell>
        </row>
        <row r="2821">
          <cell r="G2821">
            <v>938102986</v>
          </cell>
          <cell r="J2821">
            <v>152481.35999999999</v>
          </cell>
          <cell r="K2821">
            <v>0</v>
          </cell>
          <cell r="L2821">
            <v>15248.64</v>
          </cell>
          <cell r="M2821">
            <v>0</v>
          </cell>
          <cell r="N2821">
            <v>0</v>
          </cell>
          <cell r="O2821">
            <v>167730</v>
          </cell>
          <cell r="P2821">
            <v>167730</v>
          </cell>
        </row>
        <row r="2822">
          <cell r="G2822">
            <v>938805148</v>
          </cell>
          <cell r="J2822">
            <v>247164</v>
          </cell>
          <cell r="K2822">
            <v>16567</v>
          </cell>
          <cell r="L2822">
            <v>23060</v>
          </cell>
          <cell r="M2822">
            <v>0</v>
          </cell>
          <cell r="N2822">
            <v>0</v>
          </cell>
          <cell r="O2822">
            <v>253657</v>
          </cell>
          <cell r="P2822">
            <v>253657</v>
          </cell>
        </row>
        <row r="2823">
          <cell r="G2823">
            <v>938805616</v>
          </cell>
          <cell r="J2823">
            <v>45865</v>
          </cell>
          <cell r="K2823">
            <v>2752</v>
          </cell>
          <cell r="L2823">
            <v>4311</v>
          </cell>
          <cell r="M2823">
            <v>0</v>
          </cell>
          <cell r="N2823">
            <v>0</v>
          </cell>
          <cell r="O2823">
            <v>47424</v>
          </cell>
          <cell r="P2823">
            <v>47424</v>
          </cell>
        </row>
        <row r="2824">
          <cell r="G2824">
            <v>938806009</v>
          </cell>
          <cell r="J2824">
            <v>482716.31</v>
          </cell>
          <cell r="K2824">
            <v>47079</v>
          </cell>
          <cell r="L2824">
            <v>43563.69</v>
          </cell>
          <cell r="M2824">
            <v>0</v>
          </cell>
          <cell r="N2824">
            <v>0</v>
          </cell>
          <cell r="O2824">
            <v>479201</v>
          </cell>
          <cell r="P2824">
            <v>479201</v>
          </cell>
        </row>
        <row r="2825">
          <cell r="G2825">
            <v>938806020</v>
          </cell>
          <cell r="J2825">
            <v>493339.54000000004</v>
          </cell>
          <cell r="K2825">
            <v>37541</v>
          </cell>
          <cell r="L2825">
            <v>45579.46</v>
          </cell>
          <cell r="M2825">
            <v>0</v>
          </cell>
          <cell r="N2825">
            <v>0</v>
          </cell>
          <cell r="O2825">
            <v>501378</v>
          </cell>
          <cell r="P2825">
            <v>501378</v>
          </cell>
        </row>
        <row r="2826">
          <cell r="G2826">
            <v>938806242</v>
          </cell>
          <cell r="J2826">
            <v>85406.09</v>
          </cell>
          <cell r="K2826">
            <v>5124</v>
          </cell>
          <cell r="L2826">
            <v>8027.91</v>
          </cell>
          <cell r="M2826">
            <v>0</v>
          </cell>
          <cell r="N2826">
            <v>0</v>
          </cell>
          <cell r="O2826">
            <v>88310</v>
          </cell>
          <cell r="P2826">
            <v>88310</v>
          </cell>
        </row>
        <row r="2827">
          <cell r="G2827">
            <v>938807283</v>
          </cell>
          <cell r="J2827">
            <v>732007.82000000007</v>
          </cell>
          <cell r="K2827">
            <v>45658</v>
          </cell>
          <cell r="L2827">
            <v>68635.179999999993</v>
          </cell>
          <cell r="M2827">
            <v>0</v>
          </cell>
          <cell r="N2827">
            <v>0</v>
          </cell>
          <cell r="O2827">
            <v>754985</v>
          </cell>
          <cell r="P2827">
            <v>754985</v>
          </cell>
        </row>
        <row r="2828">
          <cell r="G2828">
            <v>938807622</v>
          </cell>
          <cell r="J2828">
            <v>467928.88</v>
          </cell>
          <cell r="K2828">
            <v>29813</v>
          </cell>
          <cell r="L2828">
            <v>43811.12</v>
          </cell>
          <cell r="M2828">
            <v>0</v>
          </cell>
          <cell r="N2828">
            <v>0</v>
          </cell>
          <cell r="O2828">
            <v>481927</v>
          </cell>
          <cell r="P2828">
            <v>481927</v>
          </cell>
        </row>
        <row r="2829">
          <cell r="G2829">
            <v>938808340</v>
          </cell>
          <cell r="J2829">
            <v>279543</v>
          </cell>
          <cell r="K2829">
            <v>279543</v>
          </cell>
          <cell r="L2829">
            <v>0</v>
          </cell>
          <cell r="M2829">
            <v>0</v>
          </cell>
          <cell r="N2829">
            <v>0</v>
          </cell>
          <cell r="O2829">
            <v>0</v>
          </cell>
          <cell r="P2829">
            <v>0</v>
          </cell>
        </row>
        <row r="2830">
          <cell r="G2830">
            <v>938808341</v>
          </cell>
          <cell r="J2830">
            <v>298505</v>
          </cell>
          <cell r="K2830">
            <v>18903</v>
          </cell>
          <cell r="L2830">
            <v>27960</v>
          </cell>
          <cell r="M2830">
            <v>0</v>
          </cell>
          <cell r="N2830">
            <v>0</v>
          </cell>
          <cell r="O2830">
            <v>307562</v>
          </cell>
          <cell r="P2830">
            <v>307562</v>
          </cell>
        </row>
        <row r="2831">
          <cell r="G2831">
            <v>938808367</v>
          </cell>
          <cell r="J2831">
            <v>78568.820000000007</v>
          </cell>
          <cell r="K2831">
            <v>5459</v>
          </cell>
          <cell r="L2831">
            <v>7311.18</v>
          </cell>
          <cell r="M2831">
            <v>0</v>
          </cell>
          <cell r="N2831">
            <v>0</v>
          </cell>
          <cell r="O2831">
            <v>80421</v>
          </cell>
          <cell r="P2831">
            <v>80421</v>
          </cell>
        </row>
        <row r="2832">
          <cell r="G2832">
            <v>938808435</v>
          </cell>
          <cell r="J2832">
            <v>686587.85</v>
          </cell>
          <cell r="K2832">
            <v>46407</v>
          </cell>
          <cell r="L2832">
            <v>64018.15</v>
          </cell>
          <cell r="M2832">
            <v>0</v>
          </cell>
          <cell r="N2832">
            <v>0</v>
          </cell>
          <cell r="O2832">
            <v>704199</v>
          </cell>
          <cell r="P2832">
            <v>704199</v>
          </cell>
        </row>
        <row r="2833">
          <cell r="G2833">
            <v>938808437</v>
          </cell>
          <cell r="J2833">
            <v>240982.36</v>
          </cell>
          <cell r="K2833">
            <v>21159</v>
          </cell>
          <cell r="L2833">
            <v>21982.639999999999</v>
          </cell>
          <cell r="M2833">
            <v>0</v>
          </cell>
          <cell r="N2833">
            <v>0</v>
          </cell>
          <cell r="O2833">
            <v>241806</v>
          </cell>
          <cell r="P2833">
            <v>241806</v>
          </cell>
        </row>
        <row r="2834">
          <cell r="G2834">
            <v>938808465</v>
          </cell>
          <cell r="J2834">
            <v>205854.18</v>
          </cell>
          <cell r="K2834">
            <v>15825</v>
          </cell>
          <cell r="L2834">
            <v>19002.82</v>
          </cell>
          <cell r="M2834">
            <v>0</v>
          </cell>
          <cell r="N2834">
            <v>0</v>
          </cell>
          <cell r="O2834">
            <v>209032</v>
          </cell>
          <cell r="P2834">
            <v>209032</v>
          </cell>
        </row>
        <row r="2835">
          <cell r="G2835">
            <v>938808748</v>
          </cell>
          <cell r="J2835">
            <v>537616.95000000007</v>
          </cell>
          <cell r="K2835">
            <v>467222.45</v>
          </cell>
          <cell r="L2835">
            <v>7039.5</v>
          </cell>
          <cell r="M2835">
            <v>0</v>
          </cell>
          <cell r="N2835">
            <v>0</v>
          </cell>
          <cell r="O2835">
            <v>77434</v>
          </cell>
          <cell r="P2835">
            <v>77434</v>
          </cell>
        </row>
        <row r="2836">
          <cell r="G2836">
            <v>938808957</v>
          </cell>
          <cell r="J2836">
            <v>472715.31</v>
          </cell>
          <cell r="K2836">
            <v>35063</v>
          </cell>
          <cell r="L2836">
            <v>43765.69</v>
          </cell>
          <cell r="M2836">
            <v>0</v>
          </cell>
          <cell r="N2836">
            <v>-200000</v>
          </cell>
          <cell r="O2836">
            <v>281418</v>
          </cell>
          <cell r="P2836">
            <v>281418</v>
          </cell>
        </row>
        <row r="2837">
          <cell r="G2837">
            <v>938808974</v>
          </cell>
          <cell r="J2837">
            <v>224271.64</v>
          </cell>
          <cell r="K2837">
            <v>13456</v>
          </cell>
          <cell r="L2837">
            <v>21081.360000000001</v>
          </cell>
          <cell r="M2837">
            <v>0</v>
          </cell>
          <cell r="N2837">
            <v>0</v>
          </cell>
          <cell r="O2837">
            <v>231897</v>
          </cell>
          <cell r="P2837">
            <v>231897</v>
          </cell>
        </row>
        <row r="2838">
          <cell r="G2838">
            <v>938809156</v>
          </cell>
          <cell r="J2838">
            <v>388714.99</v>
          </cell>
          <cell r="K2838">
            <v>26797</v>
          </cell>
          <cell r="L2838">
            <v>36192.01</v>
          </cell>
          <cell r="M2838">
            <v>0</v>
          </cell>
          <cell r="N2838">
            <v>0</v>
          </cell>
          <cell r="O2838">
            <v>398110</v>
          </cell>
          <cell r="P2838">
            <v>398110</v>
          </cell>
        </row>
        <row r="2839">
          <cell r="G2839">
            <v>938809441</v>
          </cell>
          <cell r="J2839">
            <v>338508.45</v>
          </cell>
          <cell r="K2839">
            <v>24529</v>
          </cell>
          <cell r="L2839">
            <v>31397.55</v>
          </cell>
          <cell r="M2839">
            <v>0</v>
          </cell>
          <cell r="N2839">
            <v>0</v>
          </cell>
          <cell r="O2839">
            <v>345377</v>
          </cell>
          <cell r="P2839">
            <v>345377</v>
          </cell>
        </row>
        <row r="2840">
          <cell r="G2840">
            <v>938809461</v>
          </cell>
          <cell r="J2840">
            <v>378017.82</v>
          </cell>
          <cell r="K2840">
            <v>22681</v>
          </cell>
          <cell r="L2840">
            <v>35534.18</v>
          </cell>
          <cell r="M2840">
            <v>0</v>
          </cell>
          <cell r="N2840">
            <v>0</v>
          </cell>
          <cell r="O2840">
            <v>390871</v>
          </cell>
          <cell r="P2840">
            <v>390871</v>
          </cell>
        </row>
        <row r="2841">
          <cell r="G2841">
            <v>938809472</v>
          </cell>
          <cell r="J2841">
            <v>1142434.8999999999</v>
          </cell>
          <cell r="K2841">
            <v>70035</v>
          </cell>
          <cell r="L2841">
            <v>107240.1</v>
          </cell>
          <cell r="M2841">
            <v>0</v>
          </cell>
          <cell r="N2841">
            <v>0</v>
          </cell>
          <cell r="O2841">
            <v>1179640</v>
          </cell>
          <cell r="P2841">
            <v>1179640</v>
          </cell>
        </row>
        <row r="2842">
          <cell r="G2842">
            <v>938809474</v>
          </cell>
          <cell r="J2842">
            <v>616556.17000000004</v>
          </cell>
          <cell r="K2842">
            <v>49898</v>
          </cell>
          <cell r="L2842">
            <v>56665.83</v>
          </cell>
          <cell r="M2842">
            <v>0</v>
          </cell>
          <cell r="N2842">
            <v>0</v>
          </cell>
          <cell r="O2842">
            <v>623324</v>
          </cell>
          <cell r="P2842">
            <v>623324</v>
          </cell>
        </row>
        <row r="2843">
          <cell r="G2843">
            <v>938809510</v>
          </cell>
          <cell r="J2843">
            <v>68184</v>
          </cell>
          <cell r="K2843">
            <v>4464</v>
          </cell>
          <cell r="L2843">
            <v>6372</v>
          </cell>
          <cell r="M2843">
            <v>0</v>
          </cell>
          <cell r="N2843">
            <v>0</v>
          </cell>
          <cell r="O2843">
            <v>70092</v>
          </cell>
          <cell r="P2843">
            <v>70092</v>
          </cell>
        </row>
        <row r="2844">
          <cell r="G2844">
            <v>938809516</v>
          </cell>
          <cell r="J2844">
            <v>63305</v>
          </cell>
          <cell r="K2844">
            <v>4543</v>
          </cell>
          <cell r="L2844">
            <v>5876</v>
          </cell>
          <cell r="M2844">
            <v>0</v>
          </cell>
          <cell r="N2844">
            <v>0</v>
          </cell>
          <cell r="O2844">
            <v>64638</v>
          </cell>
          <cell r="P2844">
            <v>64638</v>
          </cell>
        </row>
        <row r="2845">
          <cell r="G2845">
            <v>938809621</v>
          </cell>
          <cell r="J2845">
            <v>126363.18</v>
          </cell>
          <cell r="K2845">
            <v>7582</v>
          </cell>
          <cell r="L2845">
            <v>11877.82</v>
          </cell>
          <cell r="M2845">
            <v>0</v>
          </cell>
          <cell r="N2845">
            <v>0</v>
          </cell>
          <cell r="O2845">
            <v>130659</v>
          </cell>
          <cell r="P2845">
            <v>130659</v>
          </cell>
        </row>
        <row r="2846">
          <cell r="G2846">
            <v>938809645</v>
          </cell>
          <cell r="J2846">
            <v>408056.37</v>
          </cell>
          <cell r="K2846">
            <v>31680</v>
          </cell>
          <cell r="L2846">
            <v>37637.629999999997</v>
          </cell>
          <cell r="M2846">
            <v>0</v>
          </cell>
          <cell r="N2846">
            <v>0</v>
          </cell>
          <cell r="O2846">
            <v>414014</v>
          </cell>
          <cell r="P2846">
            <v>414014</v>
          </cell>
        </row>
        <row r="2847">
          <cell r="G2847">
            <v>938809685</v>
          </cell>
          <cell r="J2847">
            <v>633155.61</v>
          </cell>
          <cell r="K2847">
            <v>38982</v>
          </cell>
          <cell r="L2847">
            <v>59417.39</v>
          </cell>
          <cell r="M2847">
            <v>0</v>
          </cell>
          <cell r="N2847">
            <v>0</v>
          </cell>
          <cell r="O2847">
            <v>653591</v>
          </cell>
          <cell r="P2847">
            <v>653591</v>
          </cell>
        </row>
        <row r="2848">
          <cell r="G2848">
            <v>938809734</v>
          </cell>
          <cell r="J2848">
            <v>59034.09</v>
          </cell>
          <cell r="K2848">
            <v>4287</v>
          </cell>
          <cell r="L2848">
            <v>5474.91</v>
          </cell>
          <cell r="M2848">
            <v>0</v>
          </cell>
          <cell r="N2848">
            <v>0</v>
          </cell>
          <cell r="O2848">
            <v>60222</v>
          </cell>
          <cell r="P2848">
            <v>60222</v>
          </cell>
        </row>
        <row r="2849">
          <cell r="G2849">
            <v>938809823</v>
          </cell>
          <cell r="J2849">
            <v>386350.72</v>
          </cell>
          <cell r="K2849">
            <v>24670</v>
          </cell>
          <cell r="L2849">
            <v>36168.28</v>
          </cell>
          <cell r="M2849">
            <v>0</v>
          </cell>
          <cell r="N2849">
            <v>0</v>
          </cell>
          <cell r="O2849">
            <v>397849</v>
          </cell>
          <cell r="P2849">
            <v>397849</v>
          </cell>
        </row>
        <row r="2850">
          <cell r="G2850">
            <v>938809835</v>
          </cell>
          <cell r="J2850">
            <v>207878.82</v>
          </cell>
          <cell r="K2850">
            <v>14954</v>
          </cell>
          <cell r="L2850">
            <v>19292.18</v>
          </cell>
          <cell r="M2850">
            <v>0</v>
          </cell>
          <cell r="N2850">
            <v>0</v>
          </cell>
          <cell r="O2850">
            <v>212217</v>
          </cell>
          <cell r="P2850">
            <v>212217</v>
          </cell>
        </row>
        <row r="2851">
          <cell r="G2851">
            <v>938889715</v>
          </cell>
          <cell r="J2851">
            <v>378120.35000000003</v>
          </cell>
          <cell r="K2851">
            <v>37329</v>
          </cell>
          <cell r="L2851">
            <v>34078.65</v>
          </cell>
          <cell r="M2851">
            <v>0</v>
          </cell>
          <cell r="N2851">
            <v>0</v>
          </cell>
          <cell r="O2851">
            <v>374870</v>
          </cell>
          <cell r="P2851">
            <v>374870</v>
          </cell>
        </row>
        <row r="2852">
          <cell r="G2852">
            <v>938901262</v>
          </cell>
          <cell r="J2852">
            <v>423040.54000000004</v>
          </cell>
          <cell r="K2852">
            <v>30594</v>
          </cell>
          <cell r="L2852">
            <v>39244.46</v>
          </cell>
          <cell r="M2852">
            <v>0</v>
          </cell>
          <cell r="N2852">
            <v>0</v>
          </cell>
          <cell r="O2852">
            <v>431691</v>
          </cell>
          <cell r="P2852">
            <v>431691</v>
          </cell>
        </row>
        <row r="2853">
          <cell r="G2853">
            <v>938901574</v>
          </cell>
          <cell r="J2853">
            <v>147773</v>
          </cell>
          <cell r="K2853">
            <v>9363</v>
          </cell>
          <cell r="L2853">
            <v>13841</v>
          </cell>
          <cell r="M2853">
            <v>0</v>
          </cell>
          <cell r="N2853">
            <v>0</v>
          </cell>
          <cell r="O2853">
            <v>152251</v>
          </cell>
          <cell r="P2853">
            <v>152251</v>
          </cell>
        </row>
        <row r="2854">
          <cell r="G2854">
            <v>938901640</v>
          </cell>
          <cell r="J2854">
            <v>86066</v>
          </cell>
          <cell r="K2854">
            <v>5164</v>
          </cell>
          <cell r="L2854">
            <v>8090</v>
          </cell>
          <cell r="M2854">
            <v>0</v>
          </cell>
          <cell r="N2854">
            <v>0</v>
          </cell>
          <cell r="O2854">
            <v>88992</v>
          </cell>
          <cell r="P2854">
            <v>88992</v>
          </cell>
        </row>
        <row r="2855">
          <cell r="G2855">
            <v>938903537</v>
          </cell>
          <cell r="J2855">
            <v>325059.64</v>
          </cell>
          <cell r="K2855">
            <v>29678</v>
          </cell>
          <cell r="L2855">
            <v>29538.36</v>
          </cell>
          <cell r="M2855">
            <v>0</v>
          </cell>
          <cell r="N2855">
            <v>0</v>
          </cell>
          <cell r="O2855">
            <v>324920</v>
          </cell>
          <cell r="P2855">
            <v>324920</v>
          </cell>
        </row>
        <row r="2856">
          <cell r="G2856">
            <v>938904509</v>
          </cell>
          <cell r="J2856">
            <v>181528.53999999998</v>
          </cell>
          <cell r="K2856">
            <v>11636</v>
          </cell>
          <cell r="L2856">
            <v>16989.46</v>
          </cell>
          <cell r="M2856">
            <v>0</v>
          </cell>
          <cell r="N2856">
            <v>0</v>
          </cell>
          <cell r="O2856">
            <v>186882</v>
          </cell>
          <cell r="P2856">
            <v>186882</v>
          </cell>
        </row>
        <row r="2857">
          <cell r="G2857">
            <v>938904702</v>
          </cell>
          <cell r="J2857">
            <v>468834.72000000003</v>
          </cell>
          <cell r="K2857">
            <v>30612</v>
          </cell>
          <cell r="L2857">
            <v>43822.28</v>
          </cell>
          <cell r="M2857">
            <v>0</v>
          </cell>
          <cell r="N2857">
            <v>0</v>
          </cell>
          <cell r="O2857">
            <v>482045</v>
          </cell>
          <cell r="P2857">
            <v>482045</v>
          </cell>
        </row>
        <row r="2858">
          <cell r="G2858">
            <v>938904706</v>
          </cell>
          <cell r="J2858">
            <v>123087</v>
          </cell>
          <cell r="K2858">
            <v>7385</v>
          </cell>
          <cell r="L2858">
            <v>11570</v>
          </cell>
          <cell r="M2858">
            <v>0</v>
          </cell>
          <cell r="N2858">
            <v>0</v>
          </cell>
          <cell r="O2858">
            <v>127272</v>
          </cell>
          <cell r="P2858">
            <v>127272</v>
          </cell>
        </row>
        <row r="2859">
          <cell r="G2859">
            <v>938904716</v>
          </cell>
          <cell r="J2859">
            <v>239633.18</v>
          </cell>
          <cell r="K2859">
            <v>14626</v>
          </cell>
          <cell r="L2859">
            <v>22500.82</v>
          </cell>
          <cell r="M2859">
            <v>0</v>
          </cell>
          <cell r="N2859">
            <v>0</v>
          </cell>
          <cell r="O2859">
            <v>247508</v>
          </cell>
          <cell r="P2859">
            <v>247508</v>
          </cell>
        </row>
        <row r="2860">
          <cell r="G2860">
            <v>938904756</v>
          </cell>
          <cell r="J2860">
            <v>256462.91</v>
          </cell>
          <cell r="K2860">
            <v>16132</v>
          </cell>
          <cell r="L2860">
            <v>24033.09</v>
          </cell>
          <cell r="M2860">
            <v>0</v>
          </cell>
          <cell r="N2860">
            <v>0</v>
          </cell>
          <cell r="O2860">
            <v>264364</v>
          </cell>
          <cell r="P2860">
            <v>264364</v>
          </cell>
        </row>
        <row r="2861">
          <cell r="G2861">
            <v>938904976</v>
          </cell>
          <cell r="J2861">
            <v>401697.26</v>
          </cell>
          <cell r="K2861">
            <v>42714</v>
          </cell>
          <cell r="L2861">
            <v>35898.74</v>
          </cell>
          <cell r="M2861">
            <v>0</v>
          </cell>
          <cell r="N2861">
            <v>0</v>
          </cell>
          <cell r="O2861">
            <v>394882</v>
          </cell>
          <cell r="P2861">
            <v>394882</v>
          </cell>
        </row>
        <row r="2862">
          <cell r="G2862">
            <v>938906166</v>
          </cell>
          <cell r="J2862">
            <v>71283.91</v>
          </cell>
          <cell r="K2862">
            <v>4277</v>
          </cell>
          <cell r="L2862">
            <v>6701.09</v>
          </cell>
          <cell r="M2862">
            <v>0</v>
          </cell>
          <cell r="N2862">
            <v>0</v>
          </cell>
          <cell r="O2862">
            <v>73708</v>
          </cell>
          <cell r="P2862">
            <v>73708</v>
          </cell>
        </row>
        <row r="2863">
          <cell r="G2863">
            <v>938906566</v>
          </cell>
          <cell r="J2863">
            <v>320664.44999999995</v>
          </cell>
          <cell r="K2863">
            <v>19240</v>
          </cell>
          <cell r="L2863">
            <v>30142.55</v>
          </cell>
          <cell r="M2863">
            <v>0</v>
          </cell>
          <cell r="N2863">
            <v>0</v>
          </cell>
          <cell r="O2863">
            <v>331567</v>
          </cell>
          <cell r="P2863">
            <v>331567</v>
          </cell>
        </row>
        <row r="2864">
          <cell r="G2864">
            <v>938906626</v>
          </cell>
          <cell r="J2864">
            <v>203332.49</v>
          </cell>
          <cell r="K2864">
            <v>13193</v>
          </cell>
          <cell r="L2864">
            <v>19013.509999999998</v>
          </cell>
          <cell r="M2864">
            <v>0</v>
          </cell>
          <cell r="N2864">
            <v>0</v>
          </cell>
          <cell r="O2864">
            <v>209153</v>
          </cell>
          <cell r="P2864">
            <v>209153</v>
          </cell>
        </row>
        <row r="2865">
          <cell r="G2865">
            <v>938907419</v>
          </cell>
          <cell r="J2865">
            <v>677063.82</v>
          </cell>
          <cell r="K2865">
            <v>41368</v>
          </cell>
          <cell r="L2865">
            <v>63569.18</v>
          </cell>
          <cell r="M2865">
            <v>0</v>
          </cell>
          <cell r="N2865">
            <v>0</v>
          </cell>
          <cell r="O2865">
            <v>699265</v>
          </cell>
          <cell r="P2865">
            <v>699265</v>
          </cell>
        </row>
        <row r="2866">
          <cell r="G2866">
            <v>938907452</v>
          </cell>
          <cell r="J2866">
            <v>323976.91000000003</v>
          </cell>
          <cell r="K2866">
            <v>26139</v>
          </cell>
          <cell r="L2866">
            <v>29784.09</v>
          </cell>
          <cell r="M2866">
            <v>0</v>
          </cell>
          <cell r="N2866">
            <v>0</v>
          </cell>
          <cell r="O2866">
            <v>327622</v>
          </cell>
          <cell r="P2866">
            <v>327622</v>
          </cell>
        </row>
        <row r="2867">
          <cell r="G2867">
            <v>938907454</v>
          </cell>
          <cell r="J2867">
            <v>475007.27</v>
          </cell>
          <cell r="K2867">
            <v>30486</v>
          </cell>
          <cell r="L2867">
            <v>44451.73</v>
          </cell>
          <cell r="M2867">
            <v>0</v>
          </cell>
          <cell r="N2867">
            <v>0</v>
          </cell>
          <cell r="O2867">
            <v>488973</v>
          </cell>
          <cell r="P2867">
            <v>488973</v>
          </cell>
        </row>
        <row r="2868">
          <cell r="G2868">
            <v>938907455</v>
          </cell>
          <cell r="J2868">
            <v>462909.22000000003</v>
          </cell>
          <cell r="K2868">
            <v>29015</v>
          </cell>
          <cell r="L2868">
            <v>43389.78</v>
          </cell>
          <cell r="M2868">
            <v>0</v>
          </cell>
          <cell r="N2868">
            <v>0</v>
          </cell>
          <cell r="O2868">
            <v>477284</v>
          </cell>
          <cell r="P2868">
            <v>477284</v>
          </cell>
        </row>
        <row r="2869">
          <cell r="G2869">
            <v>938907843</v>
          </cell>
          <cell r="J2869">
            <v>58181.36</v>
          </cell>
          <cell r="K2869">
            <v>3491</v>
          </cell>
          <cell r="L2869">
            <v>5468.64</v>
          </cell>
          <cell r="M2869">
            <v>0</v>
          </cell>
          <cell r="N2869">
            <v>0</v>
          </cell>
          <cell r="O2869">
            <v>60159</v>
          </cell>
          <cell r="P2869">
            <v>60159</v>
          </cell>
        </row>
        <row r="2870">
          <cell r="G2870">
            <v>938910561</v>
          </cell>
          <cell r="J2870">
            <v>191459</v>
          </cell>
          <cell r="K2870">
            <v>17195</v>
          </cell>
          <cell r="L2870">
            <v>17426</v>
          </cell>
          <cell r="M2870">
            <v>0</v>
          </cell>
          <cell r="N2870">
            <v>0</v>
          </cell>
          <cell r="O2870">
            <v>191690</v>
          </cell>
          <cell r="P2870">
            <v>191690</v>
          </cell>
        </row>
        <row r="2871">
          <cell r="G2871">
            <v>938928932</v>
          </cell>
          <cell r="J2871">
            <v>45873</v>
          </cell>
          <cell r="K2871">
            <v>2752</v>
          </cell>
          <cell r="L2871">
            <v>4312</v>
          </cell>
          <cell r="M2871">
            <v>0</v>
          </cell>
          <cell r="N2871">
            <v>0</v>
          </cell>
          <cell r="O2871">
            <v>47433</v>
          </cell>
          <cell r="P2871">
            <v>47433</v>
          </cell>
        </row>
        <row r="2872">
          <cell r="G2872">
            <v>938930257</v>
          </cell>
          <cell r="J2872">
            <v>48267</v>
          </cell>
          <cell r="K2872">
            <v>3144</v>
          </cell>
          <cell r="L2872">
            <v>4512</v>
          </cell>
          <cell r="M2872">
            <v>0</v>
          </cell>
          <cell r="N2872">
            <v>0</v>
          </cell>
          <cell r="O2872">
            <v>49635</v>
          </cell>
          <cell r="P2872">
            <v>49635</v>
          </cell>
        </row>
        <row r="2873">
          <cell r="G2873">
            <v>938931326</v>
          </cell>
          <cell r="J2873">
            <v>583619</v>
          </cell>
          <cell r="K2873">
            <v>36754</v>
          </cell>
          <cell r="L2873">
            <v>54687</v>
          </cell>
          <cell r="M2873">
            <v>0</v>
          </cell>
          <cell r="N2873">
            <v>0</v>
          </cell>
          <cell r="O2873">
            <v>601552</v>
          </cell>
          <cell r="P2873">
            <v>601552</v>
          </cell>
        </row>
        <row r="2874">
          <cell r="G2874">
            <v>938938297</v>
          </cell>
          <cell r="J2874">
            <v>221048.27</v>
          </cell>
          <cell r="K2874">
            <v>13263</v>
          </cell>
          <cell r="L2874">
            <v>20778.73</v>
          </cell>
          <cell r="M2874">
            <v>0</v>
          </cell>
          <cell r="N2874">
            <v>0</v>
          </cell>
          <cell r="O2874">
            <v>228564</v>
          </cell>
          <cell r="P2874">
            <v>228564</v>
          </cell>
        </row>
        <row r="2875">
          <cell r="G2875">
            <v>933805171</v>
          </cell>
          <cell r="J2875">
            <v>233280</v>
          </cell>
          <cell r="K2875">
            <v>17967</v>
          </cell>
          <cell r="L2875">
            <v>21531</v>
          </cell>
          <cell r="M2875">
            <v>0</v>
          </cell>
          <cell r="N2875">
            <v>0</v>
          </cell>
          <cell r="O2875">
            <v>236844</v>
          </cell>
          <cell r="P2875">
            <v>236844</v>
          </cell>
        </row>
        <row r="2876">
          <cell r="G2876">
            <v>933805174</v>
          </cell>
          <cell r="J2876">
            <v>146546.35999999999</v>
          </cell>
          <cell r="K2876">
            <v>9041</v>
          </cell>
          <cell r="L2876">
            <v>13750.64</v>
          </cell>
          <cell r="M2876">
            <v>0</v>
          </cell>
          <cell r="N2876">
            <v>0</v>
          </cell>
          <cell r="O2876">
            <v>151256</v>
          </cell>
          <cell r="P2876">
            <v>151256</v>
          </cell>
        </row>
        <row r="2877">
          <cell r="G2877">
            <v>933805213</v>
          </cell>
          <cell r="J2877">
            <v>242941.18</v>
          </cell>
          <cell r="K2877">
            <v>32196</v>
          </cell>
          <cell r="L2877">
            <v>21074.82</v>
          </cell>
          <cell r="M2877">
            <v>0</v>
          </cell>
          <cell r="N2877">
            <v>0</v>
          </cell>
          <cell r="O2877">
            <v>231820</v>
          </cell>
          <cell r="P2877">
            <v>231820</v>
          </cell>
        </row>
        <row r="2878">
          <cell r="G2878">
            <v>933805270</v>
          </cell>
          <cell r="J2878">
            <v>480341.82</v>
          </cell>
          <cell r="K2878">
            <v>32047</v>
          </cell>
          <cell r="L2878">
            <v>44829.18</v>
          </cell>
          <cell r="M2878">
            <v>0</v>
          </cell>
          <cell r="N2878">
            <v>0</v>
          </cell>
          <cell r="O2878">
            <v>493124</v>
          </cell>
          <cell r="P2878">
            <v>493124</v>
          </cell>
        </row>
        <row r="2879">
          <cell r="G2879">
            <v>933805595</v>
          </cell>
          <cell r="J2879">
            <v>1439160.2400000002</v>
          </cell>
          <cell r="K2879">
            <v>492319.45</v>
          </cell>
          <cell r="L2879">
            <v>72184.210000000006</v>
          </cell>
          <cell r="M2879">
            <v>0</v>
          </cell>
          <cell r="N2879">
            <v>0</v>
          </cell>
          <cell r="O2879">
            <v>1019025</v>
          </cell>
          <cell r="P2879">
            <v>1019025</v>
          </cell>
        </row>
        <row r="2880">
          <cell r="G2880">
            <v>933805666</v>
          </cell>
          <cell r="J2880">
            <v>870995.29</v>
          </cell>
          <cell r="K2880">
            <v>77076</v>
          </cell>
          <cell r="L2880">
            <v>79391.710000000006</v>
          </cell>
          <cell r="M2880">
            <v>0</v>
          </cell>
          <cell r="N2880">
            <v>0</v>
          </cell>
          <cell r="O2880">
            <v>873311</v>
          </cell>
          <cell r="P2880">
            <v>873311</v>
          </cell>
        </row>
        <row r="2881">
          <cell r="G2881">
            <v>933805839</v>
          </cell>
          <cell r="J2881">
            <v>497423.35999999999</v>
          </cell>
          <cell r="K2881">
            <v>53917</v>
          </cell>
          <cell r="L2881">
            <v>44350.64</v>
          </cell>
          <cell r="M2881">
            <v>0</v>
          </cell>
          <cell r="N2881">
            <v>0</v>
          </cell>
          <cell r="O2881">
            <v>487857</v>
          </cell>
          <cell r="P2881">
            <v>487857</v>
          </cell>
        </row>
        <row r="2882">
          <cell r="G2882">
            <v>933805840</v>
          </cell>
          <cell r="J2882">
            <v>319099.90000000002</v>
          </cell>
          <cell r="K2882">
            <v>19890</v>
          </cell>
          <cell r="L2882">
            <v>29921.1</v>
          </cell>
          <cell r="M2882">
            <v>0</v>
          </cell>
          <cell r="N2882">
            <v>0</v>
          </cell>
          <cell r="O2882">
            <v>329131</v>
          </cell>
          <cell r="P2882">
            <v>329131</v>
          </cell>
        </row>
        <row r="2883">
          <cell r="G2883">
            <v>933805893</v>
          </cell>
          <cell r="J2883">
            <v>227896.36</v>
          </cell>
          <cell r="K2883">
            <v>13674</v>
          </cell>
          <cell r="L2883">
            <v>21422.639999999999</v>
          </cell>
          <cell r="M2883">
            <v>-15000</v>
          </cell>
          <cell r="N2883">
            <v>0</v>
          </cell>
          <cell r="O2883">
            <v>220645</v>
          </cell>
          <cell r="P2883">
            <v>220645</v>
          </cell>
        </row>
        <row r="2884">
          <cell r="G2884">
            <v>933805899</v>
          </cell>
          <cell r="J2884">
            <v>594141.15999999992</v>
          </cell>
          <cell r="K2884">
            <v>60464</v>
          </cell>
          <cell r="L2884">
            <v>53367.839999999997</v>
          </cell>
          <cell r="M2884">
            <v>0</v>
          </cell>
          <cell r="N2884">
            <v>0</v>
          </cell>
          <cell r="O2884">
            <v>587045</v>
          </cell>
          <cell r="P2884">
            <v>587045</v>
          </cell>
        </row>
        <row r="2885">
          <cell r="G2885">
            <v>933805938</v>
          </cell>
          <cell r="J2885">
            <v>316998.26</v>
          </cell>
          <cell r="K2885">
            <v>33661</v>
          </cell>
          <cell r="L2885">
            <v>28333.74</v>
          </cell>
          <cell r="M2885">
            <v>0</v>
          </cell>
          <cell r="N2885">
            <v>0</v>
          </cell>
          <cell r="O2885">
            <v>311671</v>
          </cell>
          <cell r="P2885">
            <v>311671</v>
          </cell>
        </row>
        <row r="2886">
          <cell r="G2886">
            <v>933805989</v>
          </cell>
          <cell r="J2886">
            <v>430422</v>
          </cell>
          <cell r="K2886">
            <v>32029</v>
          </cell>
          <cell r="L2886">
            <v>39839</v>
          </cell>
          <cell r="M2886">
            <v>0</v>
          </cell>
          <cell r="N2886">
            <v>0</v>
          </cell>
          <cell r="O2886">
            <v>438232</v>
          </cell>
          <cell r="P2886">
            <v>438232</v>
          </cell>
        </row>
        <row r="2887">
          <cell r="G2887">
            <v>933805990</v>
          </cell>
          <cell r="J2887">
            <v>71782.720000000001</v>
          </cell>
          <cell r="K2887">
            <v>4307</v>
          </cell>
          <cell r="L2887">
            <v>6747.28</v>
          </cell>
          <cell r="M2887">
            <v>0</v>
          </cell>
          <cell r="N2887">
            <v>0</v>
          </cell>
          <cell r="O2887">
            <v>74223</v>
          </cell>
          <cell r="P2887">
            <v>74223</v>
          </cell>
        </row>
        <row r="2888">
          <cell r="G2888">
            <v>933806284</v>
          </cell>
          <cell r="J2888">
            <v>215065.45</v>
          </cell>
          <cell r="K2888">
            <v>17619</v>
          </cell>
          <cell r="L2888">
            <v>19744.55</v>
          </cell>
          <cell r="M2888">
            <v>0</v>
          </cell>
          <cell r="N2888">
            <v>0</v>
          </cell>
          <cell r="O2888">
            <v>217191</v>
          </cell>
          <cell r="P2888">
            <v>217191</v>
          </cell>
        </row>
        <row r="2889">
          <cell r="G2889">
            <v>933806285</v>
          </cell>
          <cell r="J2889">
            <v>621942.81000000006</v>
          </cell>
          <cell r="K2889">
            <v>62133</v>
          </cell>
          <cell r="L2889">
            <v>55981.19</v>
          </cell>
          <cell r="M2889">
            <v>0</v>
          </cell>
          <cell r="N2889">
            <v>0</v>
          </cell>
          <cell r="O2889">
            <v>615791</v>
          </cell>
          <cell r="P2889">
            <v>615791</v>
          </cell>
        </row>
        <row r="2890">
          <cell r="G2890">
            <v>938604154</v>
          </cell>
          <cell r="J2890">
            <v>55322</v>
          </cell>
          <cell r="K2890">
            <v>3319</v>
          </cell>
          <cell r="L2890">
            <v>5200</v>
          </cell>
          <cell r="M2890">
            <v>0</v>
          </cell>
          <cell r="N2890">
            <v>0</v>
          </cell>
          <cell r="O2890">
            <v>57203</v>
          </cell>
          <cell r="P2890">
            <v>57203</v>
          </cell>
        </row>
        <row r="2891">
          <cell r="G2891">
            <v>938805042</v>
          </cell>
          <cell r="J2891">
            <v>521526.74</v>
          </cell>
          <cell r="K2891">
            <v>49407</v>
          </cell>
          <cell r="L2891">
            <v>47212.26</v>
          </cell>
          <cell r="M2891">
            <v>0</v>
          </cell>
          <cell r="N2891">
            <v>0</v>
          </cell>
          <cell r="O2891">
            <v>519332</v>
          </cell>
          <cell r="P2891">
            <v>519332</v>
          </cell>
        </row>
        <row r="2892">
          <cell r="G2892">
            <v>938805046</v>
          </cell>
          <cell r="J2892">
            <v>251100.9</v>
          </cell>
          <cell r="K2892">
            <v>16307</v>
          </cell>
          <cell r="L2892">
            <v>23479.1</v>
          </cell>
          <cell r="M2892">
            <v>0</v>
          </cell>
          <cell r="N2892">
            <v>0</v>
          </cell>
          <cell r="O2892">
            <v>258273</v>
          </cell>
          <cell r="P2892">
            <v>258273</v>
          </cell>
        </row>
        <row r="2893">
          <cell r="G2893">
            <v>938805113</v>
          </cell>
          <cell r="J2893">
            <v>274318.18</v>
          </cell>
          <cell r="K2893">
            <v>18941</v>
          </cell>
          <cell r="L2893">
            <v>25537.82</v>
          </cell>
          <cell r="M2893">
            <v>0</v>
          </cell>
          <cell r="N2893">
            <v>0</v>
          </cell>
          <cell r="O2893">
            <v>280915</v>
          </cell>
          <cell r="P2893">
            <v>280915</v>
          </cell>
        </row>
        <row r="2894">
          <cell r="G2894">
            <v>938805116</v>
          </cell>
          <cell r="J2894">
            <v>1216545.6100000001</v>
          </cell>
          <cell r="K2894">
            <v>519870.45</v>
          </cell>
          <cell r="L2894">
            <v>69667.839999999997</v>
          </cell>
          <cell r="M2894">
            <v>0</v>
          </cell>
          <cell r="N2894">
            <v>0</v>
          </cell>
          <cell r="O2894">
            <v>766343</v>
          </cell>
          <cell r="P2894">
            <v>766343</v>
          </cell>
        </row>
        <row r="2895">
          <cell r="G2895">
            <v>938805122</v>
          </cell>
          <cell r="J2895">
            <v>280383.3</v>
          </cell>
          <cell r="K2895">
            <v>19305</v>
          </cell>
          <cell r="L2895">
            <v>26107.7</v>
          </cell>
          <cell r="M2895">
            <v>0</v>
          </cell>
          <cell r="N2895">
            <v>0</v>
          </cell>
          <cell r="O2895">
            <v>287186</v>
          </cell>
          <cell r="P2895">
            <v>287186</v>
          </cell>
        </row>
        <row r="2896">
          <cell r="G2896">
            <v>938805130</v>
          </cell>
          <cell r="J2896">
            <v>818269.17999999993</v>
          </cell>
          <cell r="K2896">
            <v>193741.09</v>
          </cell>
          <cell r="L2896">
            <v>62452.91</v>
          </cell>
          <cell r="M2896">
            <v>0</v>
          </cell>
          <cell r="N2896">
            <v>0</v>
          </cell>
          <cell r="O2896">
            <v>686981</v>
          </cell>
          <cell r="P2896">
            <v>686981</v>
          </cell>
        </row>
        <row r="2897">
          <cell r="G2897">
            <v>938805187</v>
          </cell>
          <cell r="J2897">
            <v>90908.63</v>
          </cell>
          <cell r="K2897">
            <v>5455</v>
          </cell>
          <cell r="L2897">
            <v>8545.3700000000008</v>
          </cell>
          <cell r="M2897">
            <v>0</v>
          </cell>
          <cell r="N2897">
            <v>0</v>
          </cell>
          <cell r="O2897">
            <v>93999</v>
          </cell>
          <cell r="P2897">
            <v>93999</v>
          </cell>
        </row>
        <row r="2898">
          <cell r="G2898">
            <v>938805192</v>
          </cell>
          <cell r="J2898">
            <v>177752</v>
          </cell>
          <cell r="K2898">
            <v>12650</v>
          </cell>
          <cell r="L2898">
            <v>16510</v>
          </cell>
          <cell r="M2898">
            <v>0</v>
          </cell>
          <cell r="N2898">
            <v>0</v>
          </cell>
          <cell r="O2898">
            <v>181612</v>
          </cell>
          <cell r="P2898">
            <v>181612</v>
          </cell>
        </row>
        <row r="2899">
          <cell r="G2899">
            <v>938805284</v>
          </cell>
          <cell r="J2899">
            <v>74049</v>
          </cell>
          <cell r="K2899">
            <v>6676</v>
          </cell>
          <cell r="L2899">
            <v>6737</v>
          </cell>
          <cell r="M2899">
            <v>0</v>
          </cell>
          <cell r="N2899">
            <v>0</v>
          </cell>
          <cell r="O2899">
            <v>74110</v>
          </cell>
          <cell r="P2899">
            <v>74110</v>
          </cell>
        </row>
        <row r="2900">
          <cell r="G2900">
            <v>938805466</v>
          </cell>
          <cell r="J2900">
            <v>44545</v>
          </cell>
          <cell r="K2900">
            <v>0</v>
          </cell>
          <cell r="L2900">
            <v>4455</v>
          </cell>
          <cell r="M2900">
            <v>0</v>
          </cell>
          <cell r="N2900">
            <v>0</v>
          </cell>
          <cell r="O2900">
            <v>49000</v>
          </cell>
          <cell r="P2900">
            <v>49000</v>
          </cell>
        </row>
        <row r="2901">
          <cell r="G2901">
            <v>938805471</v>
          </cell>
          <cell r="J2901">
            <v>83300</v>
          </cell>
          <cell r="K2901">
            <v>7728</v>
          </cell>
          <cell r="L2901">
            <v>7557</v>
          </cell>
          <cell r="M2901">
            <v>0</v>
          </cell>
          <cell r="N2901">
            <v>0</v>
          </cell>
          <cell r="O2901">
            <v>83129</v>
          </cell>
          <cell r="P2901">
            <v>83129</v>
          </cell>
        </row>
        <row r="2902">
          <cell r="G2902">
            <v>938805472</v>
          </cell>
          <cell r="J2902">
            <v>333992.82</v>
          </cell>
          <cell r="K2902">
            <v>24010</v>
          </cell>
          <cell r="L2902">
            <v>30998.18</v>
          </cell>
          <cell r="M2902">
            <v>0</v>
          </cell>
          <cell r="N2902">
            <v>0</v>
          </cell>
          <cell r="O2902">
            <v>340981</v>
          </cell>
          <cell r="P2902">
            <v>340981</v>
          </cell>
        </row>
        <row r="2903">
          <cell r="G2903">
            <v>938805481</v>
          </cell>
          <cell r="J2903">
            <v>247069</v>
          </cell>
          <cell r="K2903">
            <v>18795</v>
          </cell>
          <cell r="L2903">
            <v>22827</v>
          </cell>
          <cell r="M2903">
            <v>0</v>
          </cell>
          <cell r="N2903">
            <v>0</v>
          </cell>
          <cell r="O2903">
            <v>251101</v>
          </cell>
          <cell r="P2903">
            <v>251101</v>
          </cell>
        </row>
        <row r="2904">
          <cell r="G2904">
            <v>938805486</v>
          </cell>
          <cell r="J2904">
            <v>558905.76</v>
          </cell>
          <cell r="K2904">
            <v>48672</v>
          </cell>
          <cell r="L2904">
            <v>51023.24</v>
          </cell>
          <cell r="M2904">
            <v>0</v>
          </cell>
          <cell r="N2904">
            <v>0</v>
          </cell>
          <cell r="O2904">
            <v>561257</v>
          </cell>
          <cell r="P2904">
            <v>561257</v>
          </cell>
        </row>
        <row r="2905">
          <cell r="G2905">
            <v>938806054</v>
          </cell>
          <cell r="J2905">
            <v>372816.15</v>
          </cell>
          <cell r="K2905">
            <v>22369</v>
          </cell>
          <cell r="L2905">
            <v>35044.85</v>
          </cell>
          <cell r="M2905">
            <v>0</v>
          </cell>
          <cell r="N2905">
            <v>0</v>
          </cell>
          <cell r="O2905">
            <v>385492</v>
          </cell>
          <cell r="P2905">
            <v>385492</v>
          </cell>
        </row>
        <row r="2906">
          <cell r="G2906">
            <v>938806058</v>
          </cell>
          <cell r="J2906">
            <v>577338.18999999994</v>
          </cell>
          <cell r="K2906">
            <v>45063</v>
          </cell>
          <cell r="L2906">
            <v>53227.81</v>
          </cell>
          <cell r="M2906">
            <v>0</v>
          </cell>
          <cell r="N2906">
            <v>0</v>
          </cell>
          <cell r="O2906">
            <v>585503</v>
          </cell>
          <cell r="P2906">
            <v>585503</v>
          </cell>
        </row>
        <row r="2907">
          <cell r="G2907">
            <v>938806075</v>
          </cell>
          <cell r="J2907">
            <v>180908.5</v>
          </cell>
          <cell r="K2907">
            <v>10855</v>
          </cell>
          <cell r="L2907">
            <v>17005.5</v>
          </cell>
          <cell r="M2907">
            <v>0</v>
          </cell>
          <cell r="N2907">
            <v>0</v>
          </cell>
          <cell r="O2907">
            <v>187059</v>
          </cell>
          <cell r="P2907">
            <v>187059</v>
          </cell>
        </row>
        <row r="2908">
          <cell r="G2908">
            <v>938806362</v>
          </cell>
          <cell r="J2908">
            <v>188867.72</v>
          </cell>
          <cell r="K2908">
            <v>0</v>
          </cell>
          <cell r="L2908">
            <v>18886.28</v>
          </cell>
          <cell r="M2908">
            <v>0</v>
          </cell>
          <cell r="N2908">
            <v>0</v>
          </cell>
          <cell r="O2908">
            <v>207754</v>
          </cell>
          <cell r="P2908">
            <v>207754</v>
          </cell>
        </row>
        <row r="2909">
          <cell r="G2909">
            <v>938806412</v>
          </cell>
          <cell r="J2909">
            <v>248289.46</v>
          </cell>
          <cell r="K2909">
            <v>15898</v>
          </cell>
          <cell r="L2909">
            <v>23239.54</v>
          </cell>
          <cell r="M2909">
            <v>0</v>
          </cell>
          <cell r="N2909">
            <v>0</v>
          </cell>
          <cell r="O2909">
            <v>255631</v>
          </cell>
          <cell r="P2909">
            <v>255631</v>
          </cell>
        </row>
        <row r="2910">
          <cell r="G2910">
            <v>938806462</v>
          </cell>
          <cell r="J2910">
            <v>129377</v>
          </cell>
          <cell r="K2910">
            <v>10244</v>
          </cell>
          <cell r="L2910">
            <v>11913</v>
          </cell>
          <cell r="M2910">
            <v>0</v>
          </cell>
          <cell r="N2910">
            <v>0</v>
          </cell>
          <cell r="O2910">
            <v>131046</v>
          </cell>
          <cell r="P2910">
            <v>131046</v>
          </cell>
        </row>
        <row r="2911">
          <cell r="G2911">
            <v>938806467</v>
          </cell>
          <cell r="J2911">
            <v>142622</v>
          </cell>
          <cell r="K2911">
            <v>9054</v>
          </cell>
          <cell r="L2911">
            <v>13357</v>
          </cell>
          <cell r="M2911">
            <v>0</v>
          </cell>
          <cell r="N2911">
            <v>0</v>
          </cell>
          <cell r="O2911">
            <v>146925</v>
          </cell>
          <cell r="P2911">
            <v>146925</v>
          </cell>
        </row>
        <row r="2912">
          <cell r="G2912">
            <v>938806470</v>
          </cell>
          <cell r="J2912">
            <v>77415</v>
          </cell>
          <cell r="K2912">
            <v>0</v>
          </cell>
          <cell r="L2912">
            <v>7742</v>
          </cell>
          <cell r="M2912">
            <v>0</v>
          </cell>
          <cell r="N2912">
            <v>0</v>
          </cell>
          <cell r="O2912">
            <v>85157</v>
          </cell>
          <cell r="P2912">
            <v>85157</v>
          </cell>
        </row>
        <row r="2913">
          <cell r="G2913">
            <v>938806481</v>
          </cell>
          <cell r="J2913">
            <v>58757</v>
          </cell>
          <cell r="K2913">
            <v>0</v>
          </cell>
          <cell r="L2913">
            <v>5876</v>
          </cell>
          <cell r="M2913">
            <v>0</v>
          </cell>
          <cell r="N2913">
            <v>0</v>
          </cell>
          <cell r="O2913">
            <v>64633</v>
          </cell>
          <cell r="P2913">
            <v>64633</v>
          </cell>
        </row>
        <row r="2914">
          <cell r="G2914">
            <v>938806517</v>
          </cell>
          <cell r="J2914">
            <v>44545</v>
          </cell>
          <cell r="K2914">
            <v>0</v>
          </cell>
          <cell r="L2914">
            <v>4455</v>
          </cell>
          <cell r="M2914">
            <v>0</v>
          </cell>
          <cell r="N2914">
            <v>0</v>
          </cell>
          <cell r="O2914">
            <v>49000</v>
          </cell>
          <cell r="P2914">
            <v>49000</v>
          </cell>
        </row>
        <row r="2915">
          <cell r="G2915">
            <v>938806540</v>
          </cell>
          <cell r="J2915">
            <v>44545</v>
          </cell>
          <cell r="K2915">
            <v>0</v>
          </cell>
          <cell r="L2915">
            <v>4455</v>
          </cell>
          <cell r="M2915">
            <v>0</v>
          </cell>
          <cell r="N2915">
            <v>0</v>
          </cell>
          <cell r="O2915">
            <v>49000</v>
          </cell>
          <cell r="P2915">
            <v>49000</v>
          </cell>
        </row>
        <row r="2916">
          <cell r="G2916">
            <v>938806582</v>
          </cell>
          <cell r="J2916">
            <v>44545</v>
          </cell>
          <cell r="K2916">
            <v>0</v>
          </cell>
          <cell r="L2916">
            <v>4455</v>
          </cell>
          <cell r="M2916">
            <v>0</v>
          </cell>
          <cell r="N2916">
            <v>0</v>
          </cell>
          <cell r="O2916">
            <v>49000</v>
          </cell>
          <cell r="P2916">
            <v>49000</v>
          </cell>
        </row>
        <row r="2917">
          <cell r="G2917">
            <v>938806670</v>
          </cell>
          <cell r="J2917">
            <v>539929.30000000005</v>
          </cell>
          <cell r="K2917">
            <v>34133</v>
          </cell>
          <cell r="L2917">
            <v>50579.7</v>
          </cell>
          <cell r="M2917">
            <v>0</v>
          </cell>
          <cell r="N2917">
            <v>0</v>
          </cell>
          <cell r="O2917">
            <v>556376</v>
          </cell>
          <cell r="P2917">
            <v>556376</v>
          </cell>
        </row>
        <row r="2918">
          <cell r="G2918">
            <v>938806697</v>
          </cell>
          <cell r="J2918">
            <v>44545</v>
          </cell>
          <cell r="K2918">
            <v>0</v>
          </cell>
          <cell r="L2918">
            <v>4455</v>
          </cell>
          <cell r="M2918">
            <v>0</v>
          </cell>
          <cell r="N2918">
            <v>0</v>
          </cell>
          <cell r="O2918">
            <v>49000</v>
          </cell>
          <cell r="P2918">
            <v>49000</v>
          </cell>
        </row>
        <row r="2919">
          <cell r="G2919">
            <v>938806701</v>
          </cell>
          <cell r="J2919">
            <v>44545</v>
          </cell>
          <cell r="K2919">
            <v>0</v>
          </cell>
          <cell r="L2919">
            <v>4455</v>
          </cell>
          <cell r="M2919">
            <v>0</v>
          </cell>
          <cell r="N2919">
            <v>0</v>
          </cell>
          <cell r="O2919">
            <v>49000</v>
          </cell>
          <cell r="P2919">
            <v>49000</v>
          </cell>
        </row>
        <row r="2920">
          <cell r="G2920">
            <v>938806771</v>
          </cell>
          <cell r="J2920">
            <v>98900.09</v>
          </cell>
          <cell r="K2920">
            <v>6927</v>
          </cell>
          <cell r="L2920">
            <v>9196.91</v>
          </cell>
          <cell r="M2920">
            <v>0</v>
          </cell>
          <cell r="N2920">
            <v>0</v>
          </cell>
          <cell r="O2920">
            <v>101170</v>
          </cell>
          <cell r="P2920">
            <v>101170</v>
          </cell>
        </row>
        <row r="2921">
          <cell r="G2921">
            <v>938806835</v>
          </cell>
          <cell r="J2921">
            <v>44545</v>
          </cell>
          <cell r="K2921">
            <v>0</v>
          </cell>
          <cell r="L2921">
            <v>4455</v>
          </cell>
          <cell r="M2921">
            <v>0</v>
          </cell>
          <cell r="N2921">
            <v>0</v>
          </cell>
          <cell r="O2921">
            <v>49000</v>
          </cell>
          <cell r="P2921">
            <v>49000</v>
          </cell>
        </row>
        <row r="2922">
          <cell r="G2922">
            <v>938806850</v>
          </cell>
          <cell r="J2922">
            <v>44545</v>
          </cell>
          <cell r="K2922">
            <v>0</v>
          </cell>
          <cell r="L2922">
            <v>4455</v>
          </cell>
          <cell r="M2922">
            <v>0</v>
          </cell>
          <cell r="N2922">
            <v>0</v>
          </cell>
          <cell r="O2922">
            <v>49000</v>
          </cell>
          <cell r="P2922">
            <v>49000</v>
          </cell>
        </row>
        <row r="2923">
          <cell r="G2923">
            <v>938806908</v>
          </cell>
          <cell r="J2923">
            <v>226033.16999999998</v>
          </cell>
          <cell r="K2923">
            <v>21007</v>
          </cell>
          <cell r="L2923">
            <v>20502.830000000002</v>
          </cell>
          <cell r="M2923">
            <v>0</v>
          </cell>
          <cell r="N2923">
            <v>0</v>
          </cell>
          <cell r="O2923">
            <v>225529</v>
          </cell>
          <cell r="P2923">
            <v>225529</v>
          </cell>
        </row>
        <row r="2924">
          <cell r="G2924">
            <v>938806946</v>
          </cell>
          <cell r="J2924">
            <v>44545</v>
          </cell>
          <cell r="K2924">
            <v>0</v>
          </cell>
          <cell r="L2924">
            <v>4455</v>
          </cell>
          <cell r="M2924">
            <v>0</v>
          </cell>
          <cell r="N2924">
            <v>0</v>
          </cell>
          <cell r="O2924">
            <v>49000</v>
          </cell>
          <cell r="P2924">
            <v>49000</v>
          </cell>
        </row>
        <row r="2925">
          <cell r="G2925">
            <v>938806964</v>
          </cell>
          <cell r="J2925">
            <v>79678</v>
          </cell>
          <cell r="K2925">
            <v>5029</v>
          </cell>
          <cell r="L2925">
            <v>7465</v>
          </cell>
          <cell r="M2925">
            <v>0</v>
          </cell>
          <cell r="N2925">
            <v>0</v>
          </cell>
          <cell r="O2925">
            <v>82114</v>
          </cell>
          <cell r="P2925">
            <v>82114</v>
          </cell>
        </row>
        <row r="2926">
          <cell r="G2926">
            <v>938806967</v>
          </cell>
          <cell r="J2926">
            <v>141022.81</v>
          </cell>
          <cell r="K2926">
            <v>0</v>
          </cell>
          <cell r="L2926">
            <v>14102.19</v>
          </cell>
          <cell r="M2926">
            <v>0</v>
          </cell>
          <cell r="N2926">
            <v>0</v>
          </cell>
          <cell r="O2926">
            <v>155125</v>
          </cell>
          <cell r="P2926">
            <v>155125</v>
          </cell>
        </row>
        <row r="2927">
          <cell r="G2927">
            <v>938806987</v>
          </cell>
          <cell r="J2927">
            <v>521994.3</v>
          </cell>
          <cell r="K2927">
            <v>43231</v>
          </cell>
          <cell r="L2927">
            <v>47876.7</v>
          </cell>
          <cell r="M2927">
            <v>0</v>
          </cell>
          <cell r="N2927">
            <v>0</v>
          </cell>
          <cell r="O2927">
            <v>526640</v>
          </cell>
          <cell r="P2927">
            <v>526640</v>
          </cell>
        </row>
        <row r="2928">
          <cell r="G2928">
            <v>938807024</v>
          </cell>
          <cell r="J2928">
            <v>424543.08999999997</v>
          </cell>
          <cell r="K2928">
            <v>32917</v>
          </cell>
          <cell r="L2928">
            <v>39162.910000000003</v>
          </cell>
          <cell r="M2928">
            <v>0</v>
          </cell>
          <cell r="N2928">
            <v>0</v>
          </cell>
          <cell r="O2928">
            <v>430789</v>
          </cell>
          <cell r="P2928">
            <v>430789</v>
          </cell>
        </row>
        <row r="2929">
          <cell r="G2929">
            <v>938807101</v>
          </cell>
          <cell r="J2929">
            <v>64351.360000000001</v>
          </cell>
          <cell r="K2929">
            <v>3861</v>
          </cell>
          <cell r="L2929">
            <v>6048.64</v>
          </cell>
          <cell r="M2929">
            <v>0</v>
          </cell>
          <cell r="N2929">
            <v>0</v>
          </cell>
          <cell r="O2929">
            <v>66539</v>
          </cell>
          <cell r="P2929">
            <v>66539</v>
          </cell>
        </row>
        <row r="2930">
          <cell r="G2930">
            <v>938807139</v>
          </cell>
          <cell r="J2930">
            <v>44545</v>
          </cell>
          <cell r="K2930">
            <v>0</v>
          </cell>
          <cell r="L2930">
            <v>4455</v>
          </cell>
          <cell r="M2930">
            <v>0</v>
          </cell>
          <cell r="N2930">
            <v>0</v>
          </cell>
          <cell r="O2930">
            <v>49000</v>
          </cell>
          <cell r="P2930">
            <v>49000</v>
          </cell>
        </row>
        <row r="2931">
          <cell r="G2931">
            <v>938807608</v>
          </cell>
          <cell r="J2931">
            <v>75088.62</v>
          </cell>
          <cell r="K2931">
            <v>5002</v>
          </cell>
          <cell r="L2931">
            <v>7008.38</v>
          </cell>
          <cell r="M2931">
            <v>0</v>
          </cell>
          <cell r="N2931">
            <v>0</v>
          </cell>
          <cell r="O2931">
            <v>77095</v>
          </cell>
          <cell r="P2931">
            <v>77095</v>
          </cell>
        </row>
        <row r="2932">
          <cell r="G2932">
            <v>938808375</v>
          </cell>
          <cell r="J2932">
            <v>69506</v>
          </cell>
          <cell r="K2932">
            <v>0</v>
          </cell>
          <cell r="L2932">
            <v>6951</v>
          </cell>
          <cell r="M2932">
            <v>0</v>
          </cell>
          <cell r="N2932">
            <v>0</v>
          </cell>
          <cell r="O2932">
            <v>76457</v>
          </cell>
          <cell r="P2932">
            <v>76457</v>
          </cell>
        </row>
        <row r="2933">
          <cell r="G2933">
            <v>938808507</v>
          </cell>
          <cell r="J2933">
            <v>314862.09999999998</v>
          </cell>
          <cell r="K2933">
            <v>43708</v>
          </cell>
          <cell r="L2933">
            <v>27115.9</v>
          </cell>
          <cell r="M2933">
            <v>0</v>
          </cell>
          <cell r="N2933">
            <v>0</v>
          </cell>
          <cell r="O2933">
            <v>298270</v>
          </cell>
          <cell r="P2933">
            <v>298270</v>
          </cell>
        </row>
        <row r="2934">
          <cell r="G2934">
            <v>938808513</v>
          </cell>
          <cell r="J2934">
            <v>44545</v>
          </cell>
          <cell r="K2934">
            <v>0</v>
          </cell>
          <cell r="L2934">
            <v>4455</v>
          </cell>
          <cell r="M2934">
            <v>0</v>
          </cell>
          <cell r="N2934">
            <v>0</v>
          </cell>
          <cell r="O2934">
            <v>49000</v>
          </cell>
          <cell r="P2934">
            <v>49000</v>
          </cell>
        </row>
        <row r="2935">
          <cell r="G2935">
            <v>938808542</v>
          </cell>
          <cell r="J2935">
            <v>157412</v>
          </cell>
          <cell r="K2935">
            <v>9445</v>
          </cell>
          <cell r="L2935">
            <v>14797</v>
          </cell>
          <cell r="M2935">
            <v>0</v>
          </cell>
          <cell r="N2935">
            <v>0</v>
          </cell>
          <cell r="O2935">
            <v>162764</v>
          </cell>
          <cell r="P2935">
            <v>162764</v>
          </cell>
        </row>
        <row r="2936">
          <cell r="G2936">
            <v>938808551</v>
          </cell>
          <cell r="J2936">
            <v>300354</v>
          </cell>
          <cell r="K2936">
            <v>19262</v>
          </cell>
          <cell r="L2936">
            <v>28109</v>
          </cell>
          <cell r="M2936">
            <v>0</v>
          </cell>
          <cell r="N2936">
            <v>0</v>
          </cell>
          <cell r="O2936">
            <v>309201</v>
          </cell>
          <cell r="P2936">
            <v>309201</v>
          </cell>
        </row>
        <row r="2937">
          <cell r="G2937">
            <v>938808645</v>
          </cell>
          <cell r="J2937">
            <v>348444.36</v>
          </cell>
          <cell r="K2937">
            <v>28103</v>
          </cell>
          <cell r="L2937">
            <v>32034.639999999999</v>
          </cell>
          <cell r="M2937">
            <v>0</v>
          </cell>
          <cell r="N2937">
            <v>0</v>
          </cell>
          <cell r="O2937">
            <v>352376</v>
          </cell>
          <cell r="P2937">
            <v>352376</v>
          </cell>
        </row>
        <row r="2938">
          <cell r="G2938">
            <v>938808671</v>
          </cell>
          <cell r="J2938">
            <v>205211</v>
          </cell>
          <cell r="K2938">
            <v>15042</v>
          </cell>
          <cell r="L2938">
            <v>19017</v>
          </cell>
          <cell r="M2938">
            <v>0</v>
          </cell>
          <cell r="N2938">
            <v>0</v>
          </cell>
          <cell r="O2938">
            <v>209186</v>
          </cell>
          <cell r="P2938">
            <v>209186</v>
          </cell>
        </row>
        <row r="2939">
          <cell r="G2939">
            <v>938808695</v>
          </cell>
          <cell r="J2939">
            <v>52726.82</v>
          </cell>
          <cell r="K2939">
            <v>3164</v>
          </cell>
          <cell r="L2939">
            <v>4956.18</v>
          </cell>
          <cell r="M2939">
            <v>0</v>
          </cell>
          <cell r="N2939">
            <v>0</v>
          </cell>
          <cell r="O2939">
            <v>54519</v>
          </cell>
          <cell r="P2939">
            <v>54519</v>
          </cell>
        </row>
        <row r="2940">
          <cell r="G2940">
            <v>938808745</v>
          </cell>
          <cell r="J2940">
            <v>265327.35999999999</v>
          </cell>
          <cell r="K2940">
            <v>19642</v>
          </cell>
          <cell r="L2940">
            <v>24568.639999999999</v>
          </cell>
          <cell r="M2940">
            <v>0</v>
          </cell>
          <cell r="N2940">
            <v>0</v>
          </cell>
          <cell r="O2940">
            <v>270254</v>
          </cell>
          <cell r="P2940">
            <v>270254</v>
          </cell>
        </row>
        <row r="2941">
          <cell r="G2941">
            <v>938809421</v>
          </cell>
          <cell r="J2941">
            <v>555186.79</v>
          </cell>
          <cell r="K2941">
            <v>38026</v>
          </cell>
          <cell r="L2941">
            <v>51716.21</v>
          </cell>
          <cell r="M2941">
            <v>0</v>
          </cell>
          <cell r="N2941">
            <v>0</v>
          </cell>
          <cell r="O2941">
            <v>568877</v>
          </cell>
          <cell r="P2941">
            <v>568877</v>
          </cell>
        </row>
        <row r="2942">
          <cell r="G2942">
            <v>938809565</v>
          </cell>
          <cell r="J2942">
            <v>138101.82</v>
          </cell>
          <cell r="K2942">
            <v>45084</v>
          </cell>
          <cell r="L2942">
            <v>9302.18</v>
          </cell>
          <cell r="M2942">
            <v>0</v>
          </cell>
          <cell r="N2942">
            <v>0</v>
          </cell>
          <cell r="O2942">
            <v>102320</v>
          </cell>
          <cell r="P2942">
            <v>102320</v>
          </cell>
        </row>
        <row r="2943">
          <cell r="G2943">
            <v>938809574</v>
          </cell>
          <cell r="J2943">
            <v>624369.09</v>
          </cell>
          <cell r="K2943">
            <v>57315</v>
          </cell>
          <cell r="L2943">
            <v>56705.91</v>
          </cell>
          <cell r="M2943">
            <v>0</v>
          </cell>
          <cell r="N2943">
            <v>0</v>
          </cell>
          <cell r="O2943">
            <v>623760</v>
          </cell>
          <cell r="P2943">
            <v>623760</v>
          </cell>
        </row>
        <row r="2944">
          <cell r="G2944">
            <v>938809652</v>
          </cell>
          <cell r="J2944">
            <v>973139.89000000013</v>
          </cell>
          <cell r="K2944">
            <v>330313</v>
          </cell>
          <cell r="L2944">
            <v>64283.11</v>
          </cell>
          <cell r="M2944">
            <v>0</v>
          </cell>
          <cell r="N2944">
            <v>0</v>
          </cell>
          <cell r="O2944">
            <v>707110</v>
          </cell>
          <cell r="P2944">
            <v>707110</v>
          </cell>
        </row>
        <row r="2945">
          <cell r="G2945">
            <v>938809865</v>
          </cell>
          <cell r="J2945">
            <v>234406.75999999998</v>
          </cell>
          <cell r="K2945">
            <v>15305</v>
          </cell>
          <cell r="L2945">
            <v>21910.240000000002</v>
          </cell>
          <cell r="M2945">
            <v>0</v>
          </cell>
          <cell r="N2945">
            <v>0</v>
          </cell>
          <cell r="O2945">
            <v>241012</v>
          </cell>
          <cell r="P2945">
            <v>241012</v>
          </cell>
        </row>
        <row r="2946">
          <cell r="G2946">
            <v>938809921</v>
          </cell>
          <cell r="J2946">
            <v>1195255.32</v>
          </cell>
          <cell r="K2946">
            <v>71715</v>
          </cell>
          <cell r="L2946">
            <v>112353.68</v>
          </cell>
          <cell r="M2946">
            <v>0</v>
          </cell>
          <cell r="N2946">
            <v>0</v>
          </cell>
          <cell r="O2946">
            <v>1235894</v>
          </cell>
          <cell r="P2946">
            <v>1235894</v>
          </cell>
        </row>
        <row r="2947">
          <cell r="G2947">
            <v>938809946</v>
          </cell>
          <cell r="J2947">
            <v>317881.49</v>
          </cell>
          <cell r="K2947">
            <v>20810</v>
          </cell>
          <cell r="L2947">
            <v>29707.51</v>
          </cell>
          <cell r="M2947">
            <v>0</v>
          </cell>
          <cell r="N2947">
            <v>0</v>
          </cell>
          <cell r="O2947">
            <v>326779</v>
          </cell>
          <cell r="P2947">
            <v>326779</v>
          </cell>
        </row>
        <row r="2948">
          <cell r="G2948">
            <v>938900428</v>
          </cell>
          <cell r="J2948">
            <v>139997</v>
          </cell>
          <cell r="K2948">
            <v>8400</v>
          </cell>
          <cell r="L2948">
            <v>13160</v>
          </cell>
          <cell r="M2948">
            <v>0</v>
          </cell>
          <cell r="N2948">
            <v>0</v>
          </cell>
          <cell r="O2948">
            <v>144757</v>
          </cell>
          <cell r="P2948">
            <v>144757</v>
          </cell>
        </row>
        <row r="2949">
          <cell r="G2949">
            <v>938900430</v>
          </cell>
          <cell r="J2949">
            <v>97820</v>
          </cell>
          <cell r="K2949">
            <v>5869</v>
          </cell>
          <cell r="L2949">
            <v>9195</v>
          </cell>
          <cell r="M2949">
            <v>0</v>
          </cell>
          <cell r="N2949">
            <v>0</v>
          </cell>
          <cell r="O2949">
            <v>101146</v>
          </cell>
          <cell r="P2949">
            <v>101146</v>
          </cell>
        </row>
        <row r="2950">
          <cell r="G2950">
            <v>938900431</v>
          </cell>
          <cell r="J2950">
            <v>49223</v>
          </cell>
          <cell r="K2950">
            <v>0</v>
          </cell>
          <cell r="L2950">
            <v>4922</v>
          </cell>
          <cell r="M2950">
            <v>0</v>
          </cell>
          <cell r="N2950">
            <v>0</v>
          </cell>
          <cell r="O2950">
            <v>54145</v>
          </cell>
          <cell r="P2950">
            <v>54145</v>
          </cell>
        </row>
        <row r="2951">
          <cell r="G2951">
            <v>938900433</v>
          </cell>
          <cell r="J2951">
            <v>191685.36</v>
          </cell>
          <cell r="K2951">
            <v>0</v>
          </cell>
          <cell r="L2951">
            <v>19168.64</v>
          </cell>
          <cell r="M2951">
            <v>0</v>
          </cell>
          <cell r="N2951">
            <v>0</v>
          </cell>
          <cell r="O2951">
            <v>210854</v>
          </cell>
          <cell r="P2951">
            <v>210854</v>
          </cell>
        </row>
        <row r="2952">
          <cell r="G2952">
            <v>938900435</v>
          </cell>
          <cell r="J2952">
            <v>223711</v>
          </cell>
          <cell r="K2952">
            <v>18138</v>
          </cell>
          <cell r="L2952">
            <v>20557</v>
          </cell>
          <cell r="M2952">
            <v>0</v>
          </cell>
          <cell r="N2952">
            <v>0</v>
          </cell>
          <cell r="O2952">
            <v>226130</v>
          </cell>
          <cell r="P2952">
            <v>226130</v>
          </cell>
        </row>
        <row r="2953">
          <cell r="G2953">
            <v>938900436</v>
          </cell>
          <cell r="J2953">
            <v>454712.08999999997</v>
          </cell>
          <cell r="K2953">
            <v>27283</v>
          </cell>
          <cell r="L2953">
            <v>42742.91</v>
          </cell>
          <cell r="M2953">
            <v>-30000</v>
          </cell>
          <cell r="N2953">
            <v>0</v>
          </cell>
          <cell r="O2953">
            <v>440172</v>
          </cell>
          <cell r="P2953">
            <v>440172</v>
          </cell>
        </row>
        <row r="2954">
          <cell r="G2954">
            <v>938900470</v>
          </cell>
          <cell r="J2954">
            <v>126592</v>
          </cell>
          <cell r="K2954">
            <v>0</v>
          </cell>
          <cell r="L2954">
            <v>12659</v>
          </cell>
          <cell r="M2954">
            <v>0</v>
          </cell>
          <cell r="N2954">
            <v>0</v>
          </cell>
          <cell r="O2954">
            <v>139251</v>
          </cell>
          <cell r="P2954">
            <v>139251</v>
          </cell>
        </row>
        <row r="2955">
          <cell r="G2955">
            <v>938900471</v>
          </cell>
          <cell r="J2955">
            <v>371814</v>
          </cell>
          <cell r="K2955">
            <v>33228</v>
          </cell>
          <cell r="L2955">
            <v>33859</v>
          </cell>
          <cell r="M2955">
            <v>0</v>
          </cell>
          <cell r="N2955">
            <v>0</v>
          </cell>
          <cell r="O2955">
            <v>372445</v>
          </cell>
          <cell r="P2955">
            <v>372445</v>
          </cell>
        </row>
        <row r="2956">
          <cell r="G2956">
            <v>938900472</v>
          </cell>
          <cell r="J2956">
            <v>198554</v>
          </cell>
          <cell r="K2956">
            <v>0</v>
          </cell>
          <cell r="L2956">
            <v>19855</v>
          </cell>
          <cell r="M2956">
            <v>0</v>
          </cell>
          <cell r="N2956">
            <v>0</v>
          </cell>
          <cell r="O2956">
            <v>218409</v>
          </cell>
          <cell r="P2956">
            <v>218409</v>
          </cell>
        </row>
        <row r="2957">
          <cell r="G2957">
            <v>938900474</v>
          </cell>
          <cell r="J2957">
            <v>192976</v>
          </cell>
          <cell r="K2957">
            <v>0</v>
          </cell>
          <cell r="L2957">
            <v>19298</v>
          </cell>
          <cell r="M2957">
            <v>0</v>
          </cell>
          <cell r="N2957">
            <v>0</v>
          </cell>
          <cell r="O2957">
            <v>212274</v>
          </cell>
          <cell r="P2957">
            <v>212274</v>
          </cell>
        </row>
        <row r="2958">
          <cell r="G2958">
            <v>938900475</v>
          </cell>
          <cell r="J2958">
            <v>270156</v>
          </cell>
          <cell r="K2958">
            <v>22413</v>
          </cell>
          <cell r="L2958">
            <v>24774</v>
          </cell>
          <cell r="M2958">
            <v>0</v>
          </cell>
          <cell r="N2958">
            <v>0</v>
          </cell>
          <cell r="O2958">
            <v>272517</v>
          </cell>
          <cell r="P2958">
            <v>272517</v>
          </cell>
        </row>
        <row r="2959">
          <cell r="G2959">
            <v>938900491</v>
          </cell>
          <cell r="J2959">
            <v>44545</v>
          </cell>
          <cell r="K2959">
            <v>0</v>
          </cell>
          <cell r="L2959">
            <v>4455</v>
          </cell>
          <cell r="M2959">
            <v>0</v>
          </cell>
          <cell r="N2959">
            <v>0</v>
          </cell>
          <cell r="O2959">
            <v>49000</v>
          </cell>
          <cell r="P2959">
            <v>49000</v>
          </cell>
        </row>
        <row r="2960">
          <cell r="G2960">
            <v>938900492</v>
          </cell>
          <cell r="J2960">
            <v>653518</v>
          </cell>
          <cell r="K2960">
            <v>52115</v>
          </cell>
          <cell r="L2960">
            <v>60140</v>
          </cell>
          <cell r="M2960">
            <v>0</v>
          </cell>
          <cell r="N2960">
            <v>0</v>
          </cell>
          <cell r="O2960">
            <v>661543</v>
          </cell>
          <cell r="P2960">
            <v>661543</v>
          </cell>
        </row>
        <row r="2961">
          <cell r="G2961">
            <v>938900495</v>
          </cell>
          <cell r="J2961">
            <v>430420.36</v>
          </cell>
          <cell r="K2961">
            <v>43445</v>
          </cell>
          <cell r="L2961">
            <v>38697.64</v>
          </cell>
          <cell r="M2961">
            <v>0</v>
          </cell>
          <cell r="N2961">
            <v>0</v>
          </cell>
          <cell r="O2961">
            <v>425673</v>
          </cell>
          <cell r="P2961">
            <v>425673</v>
          </cell>
        </row>
        <row r="2962">
          <cell r="G2962">
            <v>938900496</v>
          </cell>
          <cell r="J2962">
            <v>380142</v>
          </cell>
          <cell r="K2962">
            <v>26531</v>
          </cell>
          <cell r="L2962">
            <v>35361</v>
          </cell>
          <cell r="M2962">
            <v>0</v>
          </cell>
          <cell r="N2962">
            <v>0</v>
          </cell>
          <cell r="O2962">
            <v>388972</v>
          </cell>
          <cell r="P2962">
            <v>388972</v>
          </cell>
        </row>
        <row r="2963">
          <cell r="G2963">
            <v>938900498</v>
          </cell>
          <cell r="J2963">
            <v>176029.18</v>
          </cell>
          <cell r="K2963">
            <v>12795</v>
          </cell>
          <cell r="L2963">
            <v>16323.82</v>
          </cell>
          <cell r="M2963">
            <v>0</v>
          </cell>
          <cell r="N2963">
            <v>0</v>
          </cell>
          <cell r="O2963">
            <v>179558</v>
          </cell>
          <cell r="P2963">
            <v>179558</v>
          </cell>
        </row>
        <row r="2964">
          <cell r="G2964">
            <v>938900504</v>
          </cell>
          <cell r="J2964">
            <v>74423</v>
          </cell>
          <cell r="K2964">
            <v>15881</v>
          </cell>
          <cell r="L2964">
            <v>5854</v>
          </cell>
          <cell r="M2964">
            <v>0</v>
          </cell>
          <cell r="N2964">
            <v>0</v>
          </cell>
          <cell r="O2964">
            <v>64396</v>
          </cell>
          <cell r="P2964">
            <v>64396</v>
          </cell>
        </row>
        <row r="2965">
          <cell r="G2965">
            <v>938900507</v>
          </cell>
          <cell r="J2965">
            <v>154295</v>
          </cell>
          <cell r="K2965">
            <v>12484</v>
          </cell>
          <cell r="L2965">
            <v>14181</v>
          </cell>
          <cell r="M2965">
            <v>0</v>
          </cell>
          <cell r="N2965">
            <v>0</v>
          </cell>
          <cell r="O2965">
            <v>155992</v>
          </cell>
          <cell r="P2965">
            <v>155992</v>
          </cell>
        </row>
        <row r="2966">
          <cell r="G2966">
            <v>938900508</v>
          </cell>
          <cell r="J2966">
            <v>58989</v>
          </cell>
          <cell r="K2966">
            <v>3539</v>
          </cell>
          <cell r="L2966">
            <v>5545</v>
          </cell>
          <cell r="M2966">
            <v>0</v>
          </cell>
          <cell r="N2966">
            <v>0</v>
          </cell>
          <cell r="O2966">
            <v>60995</v>
          </cell>
          <cell r="P2966">
            <v>60995</v>
          </cell>
        </row>
        <row r="2967">
          <cell r="G2967">
            <v>938900511</v>
          </cell>
          <cell r="J2967">
            <v>547518.35</v>
          </cell>
          <cell r="K2967">
            <v>54689</v>
          </cell>
          <cell r="L2967">
            <v>49282.65</v>
          </cell>
          <cell r="M2967">
            <v>0</v>
          </cell>
          <cell r="N2967">
            <v>0</v>
          </cell>
          <cell r="O2967">
            <v>542112</v>
          </cell>
          <cell r="P2967">
            <v>542112</v>
          </cell>
        </row>
        <row r="2968">
          <cell r="G2968">
            <v>938902312</v>
          </cell>
          <cell r="J2968">
            <v>176959</v>
          </cell>
          <cell r="K2968">
            <v>25507</v>
          </cell>
          <cell r="L2968">
            <v>15145</v>
          </cell>
          <cell r="M2968">
            <v>0</v>
          </cell>
          <cell r="N2968">
            <v>0</v>
          </cell>
          <cell r="O2968">
            <v>166597</v>
          </cell>
          <cell r="P2968">
            <v>166597</v>
          </cell>
        </row>
        <row r="2969">
          <cell r="G2969">
            <v>938903453</v>
          </cell>
          <cell r="J2969">
            <v>542462</v>
          </cell>
          <cell r="K2969">
            <v>32548</v>
          </cell>
          <cell r="L2969">
            <v>50991</v>
          </cell>
          <cell r="M2969">
            <v>0</v>
          </cell>
          <cell r="N2969">
            <v>0</v>
          </cell>
          <cell r="O2969">
            <v>560905</v>
          </cell>
          <cell r="P2969">
            <v>560905</v>
          </cell>
        </row>
        <row r="2970">
          <cell r="G2970">
            <v>938904348</v>
          </cell>
          <cell r="J2970">
            <v>75678.7</v>
          </cell>
          <cell r="K2970">
            <v>0</v>
          </cell>
          <cell r="L2970">
            <v>7568.3</v>
          </cell>
          <cell r="M2970">
            <v>0</v>
          </cell>
          <cell r="N2970">
            <v>0</v>
          </cell>
          <cell r="O2970">
            <v>83247</v>
          </cell>
          <cell r="P2970">
            <v>83247</v>
          </cell>
        </row>
        <row r="2971">
          <cell r="G2971">
            <v>938904358</v>
          </cell>
          <cell r="J2971">
            <v>44545</v>
          </cell>
          <cell r="K2971">
            <v>0</v>
          </cell>
          <cell r="L2971">
            <v>4455</v>
          </cell>
          <cell r="M2971">
            <v>0</v>
          </cell>
          <cell r="N2971">
            <v>0</v>
          </cell>
          <cell r="O2971">
            <v>49000</v>
          </cell>
          <cell r="P2971">
            <v>49000</v>
          </cell>
        </row>
        <row r="2972">
          <cell r="G2972">
            <v>938904387</v>
          </cell>
          <cell r="J2972">
            <v>44545</v>
          </cell>
          <cell r="K2972">
            <v>0</v>
          </cell>
          <cell r="L2972">
            <v>4455</v>
          </cell>
          <cell r="M2972">
            <v>0</v>
          </cell>
          <cell r="N2972">
            <v>0</v>
          </cell>
          <cell r="O2972">
            <v>49000</v>
          </cell>
          <cell r="P2972">
            <v>49000</v>
          </cell>
        </row>
        <row r="2973">
          <cell r="G2973">
            <v>938904393</v>
          </cell>
          <cell r="J2973">
            <v>44545</v>
          </cell>
          <cell r="K2973">
            <v>0</v>
          </cell>
          <cell r="L2973">
            <v>4455</v>
          </cell>
          <cell r="M2973">
            <v>0</v>
          </cell>
          <cell r="N2973">
            <v>0</v>
          </cell>
          <cell r="O2973">
            <v>49000</v>
          </cell>
          <cell r="P2973">
            <v>49000</v>
          </cell>
        </row>
        <row r="2974">
          <cell r="G2974">
            <v>938904405</v>
          </cell>
          <cell r="J2974">
            <v>153635.91</v>
          </cell>
          <cell r="K2974">
            <v>0</v>
          </cell>
          <cell r="L2974">
            <v>15364.09</v>
          </cell>
          <cell r="M2974">
            <v>0</v>
          </cell>
          <cell r="N2974">
            <v>0</v>
          </cell>
          <cell r="O2974">
            <v>169000</v>
          </cell>
          <cell r="P2974">
            <v>169000</v>
          </cell>
        </row>
        <row r="2975">
          <cell r="G2975">
            <v>938904414</v>
          </cell>
          <cell r="J2975">
            <v>44545</v>
          </cell>
          <cell r="K2975">
            <v>0</v>
          </cell>
          <cell r="L2975">
            <v>4455</v>
          </cell>
          <cell r="M2975">
            <v>0</v>
          </cell>
          <cell r="N2975">
            <v>0</v>
          </cell>
          <cell r="O2975">
            <v>49000</v>
          </cell>
          <cell r="P2975">
            <v>49000</v>
          </cell>
        </row>
        <row r="2976">
          <cell r="G2976">
            <v>938904415</v>
          </cell>
          <cell r="J2976">
            <v>44820</v>
          </cell>
          <cell r="K2976">
            <v>2689</v>
          </cell>
          <cell r="L2976">
            <v>4213</v>
          </cell>
          <cell r="M2976">
            <v>0</v>
          </cell>
          <cell r="N2976">
            <v>0</v>
          </cell>
          <cell r="O2976">
            <v>46344</v>
          </cell>
          <cell r="P2976">
            <v>46344</v>
          </cell>
        </row>
        <row r="2977">
          <cell r="G2977">
            <v>938904454</v>
          </cell>
          <cell r="J2977">
            <v>305281</v>
          </cell>
          <cell r="K2977">
            <v>25762</v>
          </cell>
          <cell r="L2977">
            <v>27952</v>
          </cell>
          <cell r="M2977">
            <v>0</v>
          </cell>
          <cell r="N2977">
            <v>0</v>
          </cell>
          <cell r="O2977">
            <v>307471</v>
          </cell>
          <cell r="P2977">
            <v>307471</v>
          </cell>
        </row>
        <row r="2978">
          <cell r="G2978">
            <v>938904592</v>
          </cell>
          <cell r="J2978">
            <v>187391</v>
          </cell>
          <cell r="K2978">
            <v>0</v>
          </cell>
          <cell r="L2978">
            <v>18739</v>
          </cell>
          <cell r="M2978">
            <v>0</v>
          </cell>
          <cell r="N2978">
            <v>0</v>
          </cell>
          <cell r="O2978">
            <v>206130</v>
          </cell>
          <cell r="P2978">
            <v>206130</v>
          </cell>
        </row>
        <row r="2979">
          <cell r="G2979">
            <v>938904637</v>
          </cell>
          <cell r="J2979">
            <v>44545</v>
          </cell>
          <cell r="K2979">
            <v>0</v>
          </cell>
          <cell r="L2979">
            <v>4455</v>
          </cell>
          <cell r="M2979">
            <v>0</v>
          </cell>
          <cell r="N2979">
            <v>0</v>
          </cell>
          <cell r="O2979">
            <v>49000</v>
          </cell>
          <cell r="P2979">
            <v>49000</v>
          </cell>
        </row>
        <row r="2980">
          <cell r="G2980">
            <v>938904663</v>
          </cell>
          <cell r="J2980">
            <v>241130</v>
          </cell>
          <cell r="K2980">
            <v>0</v>
          </cell>
          <cell r="L2980">
            <v>24113</v>
          </cell>
          <cell r="M2980">
            <v>0</v>
          </cell>
          <cell r="N2980">
            <v>0</v>
          </cell>
          <cell r="O2980">
            <v>265243</v>
          </cell>
          <cell r="P2980">
            <v>265243</v>
          </cell>
        </row>
        <row r="2981">
          <cell r="G2981">
            <v>938904670</v>
          </cell>
          <cell r="J2981">
            <v>44545</v>
          </cell>
          <cell r="K2981">
            <v>0</v>
          </cell>
          <cell r="L2981">
            <v>4455</v>
          </cell>
          <cell r="M2981">
            <v>0</v>
          </cell>
          <cell r="N2981">
            <v>0</v>
          </cell>
          <cell r="O2981">
            <v>49000</v>
          </cell>
          <cell r="P2981">
            <v>49000</v>
          </cell>
        </row>
        <row r="2982">
          <cell r="G2982">
            <v>938904694</v>
          </cell>
          <cell r="J2982">
            <v>294810</v>
          </cell>
          <cell r="K2982">
            <v>0</v>
          </cell>
          <cell r="L2982">
            <v>29481</v>
          </cell>
          <cell r="M2982">
            <v>0</v>
          </cell>
          <cell r="N2982">
            <v>0</v>
          </cell>
          <cell r="O2982">
            <v>324291</v>
          </cell>
          <cell r="P2982">
            <v>324291</v>
          </cell>
        </row>
        <row r="2983">
          <cell r="G2983">
            <v>938904738</v>
          </cell>
          <cell r="J2983">
            <v>44545</v>
          </cell>
          <cell r="K2983">
            <v>0</v>
          </cell>
          <cell r="L2983">
            <v>4455</v>
          </cell>
          <cell r="M2983">
            <v>0</v>
          </cell>
          <cell r="N2983">
            <v>0</v>
          </cell>
          <cell r="O2983">
            <v>49000</v>
          </cell>
          <cell r="P2983">
            <v>49000</v>
          </cell>
        </row>
        <row r="2984">
          <cell r="G2984">
            <v>938904829</v>
          </cell>
          <cell r="J2984">
            <v>183259</v>
          </cell>
          <cell r="K2984">
            <v>0</v>
          </cell>
          <cell r="L2984">
            <v>18326</v>
          </cell>
          <cell r="M2984">
            <v>0</v>
          </cell>
          <cell r="N2984">
            <v>0</v>
          </cell>
          <cell r="O2984">
            <v>201585</v>
          </cell>
          <cell r="P2984">
            <v>201585</v>
          </cell>
        </row>
        <row r="2985">
          <cell r="G2985">
            <v>938904833</v>
          </cell>
          <cell r="J2985">
            <v>44545</v>
          </cell>
          <cell r="K2985">
            <v>0</v>
          </cell>
          <cell r="L2985">
            <v>4455</v>
          </cell>
          <cell r="M2985">
            <v>0</v>
          </cell>
          <cell r="N2985">
            <v>0</v>
          </cell>
          <cell r="O2985">
            <v>49000</v>
          </cell>
          <cell r="P2985">
            <v>49000</v>
          </cell>
        </row>
        <row r="2986">
          <cell r="G2986">
            <v>938904836</v>
          </cell>
          <cell r="J2986">
            <v>44545</v>
          </cell>
          <cell r="K2986">
            <v>0</v>
          </cell>
          <cell r="L2986">
            <v>4455</v>
          </cell>
          <cell r="M2986">
            <v>0</v>
          </cell>
          <cell r="N2986">
            <v>0</v>
          </cell>
          <cell r="O2986">
            <v>49000</v>
          </cell>
          <cell r="P2986">
            <v>49000</v>
          </cell>
        </row>
        <row r="2987">
          <cell r="G2987">
            <v>938904862</v>
          </cell>
          <cell r="J2987">
            <v>204391</v>
          </cell>
          <cell r="K2987">
            <v>0</v>
          </cell>
          <cell r="L2987">
            <v>20439</v>
          </cell>
          <cell r="M2987">
            <v>0</v>
          </cell>
          <cell r="N2987">
            <v>0</v>
          </cell>
          <cell r="O2987">
            <v>224830</v>
          </cell>
          <cell r="P2987">
            <v>224830</v>
          </cell>
        </row>
        <row r="2988">
          <cell r="G2988">
            <v>938905028</v>
          </cell>
          <cell r="J2988">
            <v>549901</v>
          </cell>
          <cell r="K2988">
            <v>41928</v>
          </cell>
          <cell r="L2988">
            <v>50797</v>
          </cell>
          <cell r="M2988">
            <v>0</v>
          </cell>
          <cell r="N2988">
            <v>0</v>
          </cell>
          <cell r="O2988">
            <v>558770</v>
          </cell>
          <cell r="P2988">
            <v>558770</v>
          </cell>
        </row>
        <row r="2989">
          <cell r="G2989">
            <v>938905032</v>
          </cell>
          <cell r="J2989">
            <v>708280.39</v>
          </cell>
          <cell r="K2989">
            <v>490863.45</v>
          </cell>
          <cell r="L2989">
            <v>21742.06</v>
          </cell>
          <cell r="M2989">
            <v>0</v>
          </cell>
          <cell r="N2989">
            <v>0</v>
          </cell>
          <cell r="O2989">
            <v>239159</v>
          </cell>
          <cell r="P2989">
            <v>239159</v>
          </cell>
        </row>
        <row r="2990">
          <cell r="G2990">
            <v>938905896</v>
          </cell>
          <cell r="J2990">
            <v>155131.09</v>
          </cell>
          <cell r="K2990">
            <v>9308</v>
          </cell>
          <cell r="L2990">
            <v>14581.91</v>
          </cell>
          <cell r="M2990">
            <v>0</v>
          </cell>
          <cell r="N2990">
            <v>0</v>
          </cell>
          <cell r="O2990">
            <v>160405</v>
          </cell>
          <cell r="P2990">
            <v>160405</v>
          </cell>
        </row>
        <row r="2991">
          <cell r="G2991">
            <v>938906386</v>
          </cell>
          <cell r="J2991">
            <v>280897.00000000006</v>
          </cell>
          <cell r="K2991">
            <v>18343</v>
          </cell>
          <cell r="L2991">
            <v>26255</v>
          </cell>
          <cell r="M2991">
            <v>0</v>
          </cell>
          <cell r="N2991">
            <v>0</v>
          </cell>
          <cell r="O2991">
            <v>288809</v>
          </cell>
          <cell r="P2991">
            <v>288809</v>
          </cell>
        </row>
        <row r="2992">
          <cell r="G2992">
            <v>938906393</v>
          </cell>
          <cell r="J2992">
            <v>149068.09</v>
          </cell>
          <cell r="K2992">
            <v>12915</v>
          </cell>
          <cell r="L2992">
            <v>13614.91</v>
          </cell>
          <cell r="M2992">
            <v>0</v>
          </cell>
          <cell r="N2992">
            <v>0</v>
          </cell>
          <cell r="O2992">
            <v>149768</v>
          </cell>
          <cell r="P2992">
            <v>149768</v>
          </cell>
        </row>
        <row r="2993">
          <cell r="G2993">
            <v>938906601</v>
          </cell>
          <cell r="J2993">
            <v>238517.91</v>
          </cell>
          <cell r="K2993">
            <v>22500</v>
          </cell>
          <cell r="L2993">
            <v>21602.09</v>
          </cell>
          <cell r="M2993">
            <v>0</v>
          </cell>
          <cell r="N2993">
            <v>0</v>
          </cell>
          <cell r="O2993">
            <v>237620</v>
          </cell>
          <cell r="P2993">
            <v>237620</v>
          </cell>
        </row>
        <row r="2994">
          <cell r="G2994">
            <v>938907266</v>
          </cell>
          <cell r="J2994">
            <v>101634</v>
          </cell>
          <cell r="K2994">
            <v>8828</v>
          </cell>
          <cell r="L2994">
            <v>9281</v>
          </cell>
          <cell r="M2994">
            <v>0</v>
          </cell>
          <cell r="N2994">
            <v>0</v>
          </cell>
          <cell r="O2994">
            <v>102087</v>
          </cell>
          <cell r="P2994">
            <v>102087</v>
          </cell>
        </row>
        <row r="2995">
          <cell r="G2995">
            <v>938908851</v>
          </cell>
          <cell r="J2995">
            <v>46431</v>
          </cell>
          <cell r="K2995">
            <v>0</v>
          </cell>
          <cell r="L2995">
            <v>4643</v>
          </cell>
          <cell r="M2995">
            <v>0</v>
          </cell>
          <cell r="N2995">
            <v>0</v>
          </cell>
          <cell r="O2995">
            <v>51074</v>
          </cell>
          <cell r="P2995">
            <v>51074</v>
          </cell>
        </row>
        <row r="2996">
          <cell r="G2996">
            <v>938908853</v>
          </cell>
          <cell r="J2996">
            <v>126363.18</v>
          </cell>
          <cell r="K2996">
            <v>7582</v>
          </cell>
          <cell r="L2996">
            <v>11877.82</v>
          </cell>
          <cell r="M2996">
            <v>0</v>
          </cell>
          <cell r="N2996">
            <v>0</v>
          </cell>
          <cell r="O2996">
            <v>130659</v>
          </cell>
          <cell r="P2996">
            <v>130659</v>
          </cell>
        </row>
        <row r="2997">
          <cell r="G2997">
            <v>938910312</v>
          </cell>
          <cell r="J2997">
            <v>515065.06</v>
          </cell>
          <cell r="K2997">
            <v>52990</v>
          </cell>
          <cell r="L2997">
            <v>46207.94</v>
          </cell>
          <cell r="M2997">
            <v>0</v>
          </cell>
          <cell r="N2997">
            <v>0</v>
          </cell>
          <cell r="O2997">
            <v>508283</v>
          </cell>
          <cell r="P2997">
            <v>508283</v>
          </cell>
        </row>
        <row r="2998">
          <cell r="G2998">
            <v>938912627</v>
          </cell>
          <cell r="J2998">
            <v>57864.82</v>
          </cell>
          <cell r="K2998">
            <v>3472</v>
          </cell>
          <cell r="L2998">
            <v>5439.18</v>
          </cell>
          <cell r="M2998">
            <v>0</v>
          </cell>
          <cell r="N2998">
            <v>0</v>
          </cell>
          <cell r="O2998">
            <v>59832</v>
          </cell>
          <cell r="P2998">
            <v>59832</v>
          </cell>
        </row>
        <row r="2999">
          <cell r="G2999">
            <v>938918388</v>
          </cell>
          <cell r="J2999">
            <v>361539.45</v>
          </cell>
          <cell r="K2999">
            <v>31122</v>
          </cell>
          <cell r="L2999">
            <v>33041.550000000003</v>
          </cell>
          <cell r="M2999">
            <v>0</v>
          </cell>
          <cell r="N2999">
            <v>0</v>
          </cell>
          <cell r="O2999">
            <v>363459</v>
          </cell>
          <cell r="P2999">
            <v>363459</v>
          </cell>
        </row>
        <row r="3000">
          <cell r="G3000">
            <v>938922709</v>
          </cell>
          <cell r="J3000">
            <v>147448</v>
          </cell>
          <cell r="K3000">
            <v>8847</v>
          </cell>
          <cell r="L3000">
            <v>13860</v>
          </cell>
          <cell r="M3000">
            <v>0</v>
          </cell>
          <cell r="N3000">
            <v>0</v>
          </cell>
          <cell r="O3000">
            <v>152461</v>
          </cell>
          <cell r="P3000">
            <v>152461</v>
          </cell>
        </row>
        <row r="3001">
          <cell r="G3001">
            <v>938922869</v>
          </cell>
          <cell r="J3001">
            <v>708894.54</v>
          </cell>
          <cell r="K3001">
            <v>67350</v>
          </cell>
          <cell r="L3001">
            <v>64154.46</v>
          </cell>
          <cell r="M3001">
            <v>0</v>
          </cell>
          <cell r="N3001">
            <v>0</v>
          </cell>
          <cell r="O3001">
            <v>705699</v>
          </cell>
          <cell r="P3001">
            <v>705699</v>
          </cell>
        </row>
        <row r="3002">
          <cell r="G3002">
            <v>938922946</v>
          </cell>
          <cell r="J3002">
            <v>151282</v>
          </cell>
          <cell r="K3002">
            <v>0</v>
          </cell>
          <cell r="L3002">
            <v>15128</v>
          </cell>
          <cell r="M3002">
            <v>0</v>
          </cell>
          <cell r="N3002">
            <v>0</v>
          </cell>
          <cell r="O3002">
            <v>166410</v>
          </cell>
          <cell r="P3002">
            <v>166410</v>
          </cell>
        </row>
        <row r="3003">
          <cell r="G3003">
            <v>938923240</v>
          </cell>
          <cell r="J3003">
            <v>82687</v>
          </cell>
          <cell r="K3003">
            <v>0</v>
          </cell>
          <cell r="L3003">
            <v>8269</v>
          </cell>
          <cell r="M3003">
            <v>0</v>
          </cell>
          <cell r="N3003">
            <v>0</v>
          </cell>
          <cell r="O3003">
            <v>90956</v>
          </cell>
          <cell r="P3003">
            <v>90956</v>
          </cell>
        </row>
        <row r="3004">
          <cell r="G3004">
            <v>938923530</v>
          </cell>
          <cell r="J3004">
            <v>44545</v>
          </cell>
          <cell r="K3004">
            <v>0</v>
          </cell>
          <cell r="L3004">
            <v>4455</v>
          </cell>
          <cell r="M3004">
            <v>0</v>
          </cell>
          <cell r="N3004">
            <v>0</v>
          </cell>
          <cell r="O3004">
            <v>49000</v>
          </cell>
          <cell r="P3004">
            <v>49000</v>
          </cell>
        </row>
        <row r="3005">
          <cell r="G3005">
            <v>938924541</v>
          </cell>
          <cell r="J3005">
            <v>130151.18</v>
          </cell>
          <cell r="K3005">
            <v>7809</v>
          </cell>
          <cell r="L3005">
            <v>12233.82</v>
          </cell>
          <cell r="M3005">
            <v>0</v>
          </cell>
          <cell r="N3005">
            <v>0</v>
          </cell>
          <cell r="O3005">
            <v>134576</v>
          </cell>
          <cell r="P3005">
            <v>134576</v>
          </cell>
        </row>
        <row r="3006">
          <cell r="G3006">
            <v>938925178</v>
          </cell>
          <cell r="J3006">
            <v>44545</v>
          </cell>
          <cell r="K3006">
            <v>0</v>
          </cell>
          <cell r="L3006">
            <v>4455</v>
          </cell>
          <cell r="M3006">
            <v>0</v>
          </cell>
          <cell r="N3006">
            <v>0</v>
          </cell>
          <cell r="O3006">
            <v>49000</v>
          </cell>
          <cell r="P3006">
            <v>49000</v>
          </cell>
        </row>
        <row r="3007">
          <cell r="G3007">
            <v>938925696</v>
          </cell>
          <cell r="J3007">
            <v>53635.91</v>
          </cell>
          <cell r="K3007">
            <v>3218</v>
          </cell>
          <cell r="L3007">
            <v>5042.09</v>
          </cell>
          <cell r="M3007">
            <v>0</v>
          </cell>
          <cell r="N3007">
            <v>0</v>
          </cell>
          <cell r="O3007">
            <v>55460</v>
          </cell>
          <cell r="P3007">
            <v>55460</v>
          </cell>
        </row>
        <row r="3008">
          <cell r="G3008">
            <v>938927137</v>
          </cell>
          <cell r="J3008">
            <v>232859</v>
          </cell>
          <cell r="K3008">
            <v>13972</v>
          </cell>
          <cell r="L3008">
            <v>21889</v>
          </cell>
          <cell r="M3008">
            <v>0</v>
          </cell>
          <cell r="N3008">
            <v>0</v>
          </cell>
          <cell r="O3008">
            <v>240776</v>
          </cell>
          <cell r="P3008">
            <v>240776</v>
          </cell>
        </row>
        <row r="3009">
          <cell r="G3009">
            <v>938964687</v>
          </cell>
          <cell r="J3009">
            <v>272439</v>
          </cell>
          <cell r="K3009">
            <v>24536</v>
          </cell>
          <cell r="L3009">
            <v>24790</v>
          </cell>
          <cell r="M3009">
            <v>0</v>
          </cell>
          <cell r="N3009">
            <v>0</v>
          </cell>
          <cell r="O3009">
            <v>272693</v>
          </cell>
          <cell r="P3009">
            <v>272693</v>
          </cell>
        </row>
        <row r="3010">
          <cell r="G3010">
            <v>938968447</v>
          </cell>
          <cell r="J3010">
            <v>126363.18</v>
          </cell>
          <cell r="K3010">
            <v>7582</v>
          </cell>
          <cell r="L3010">
            <v>11877.82</v>
          </cell>
          <cell r="M3010">
            <v>0</v>
          </cell>
          <cell r="N3010">
            <v>0</v>
          </cell>
          <cell r="O3010">
            <v>130659</v>
          </cell>
          <cell r="P3010">
            <v>130659</v>
          </cell>
        </row>
        <row r="3011">
          <cell r="G3011">
            <v>938979962</v>
          </cell>
          <cell r="J3011">
            <v>314835.27</v>
          </cell>
          <cell r="K3011">
            <v>18890</v>
          </cell>
          <cell r="L3011">
            <v>29594.73</v>
          </cell>
          <cell r="M3011">
            <v>0</v>
          </cell>
          <cell r="N3011">
            <v>0</v>
          </cell>
          <cell r="O3011">
            <v>325540</v>
          </cell>
          <cell r="P3011">
            <v>325540</v>
          </cell>
        </row>
        <row r="3012">
          <cell r="G3012">
            <v>938981572</v>
          </cell>
          <cell r="J3012">
            <v>44545</v>
          </cell>
          <cell r="K3012">
            <v>0</v>
          </cell>
          <cell r="L3012">
            <v>4455</v>
          </cell>
          <cell r="M3012">
            <v>0</v>
          </cell>
          <cell r="N3012">
            <v>0</v>
          </cell>
          <cell r="O3012">
            <v>49000</v>
          </cell>
          <cell r="P3012">
            <v>49000</v>
          </cell>
        </row>
        <row r="3013">
          <cell r="G3013">
            <v>933805144</v>
          </cell>
          <cell r="J3013">
            <v>262941.45</v>
          </cell>
          <cell r="K3013">
            <v>17017</v>
          </cell>
          <cell r="L3013">
            <v>24592.55</v>
          </cell>
          <cell r="M3013">
            <v>0</v>
          </cell>
          <cell r="N3013">
            <v>0</v>
          </cell>
          <cell r="O3013">
            <v>270517</v>
          </cell>
          <cell r="P3013">
            <v>270517</v>
          </cell>
        </row>
        <row r="3014">
          <cell r="G3014">
            <v>933805266</v>
          </cell>
          <cell r="J3014">
            <v>338656.18</v>
          </cell>
          <cell r="K3014">
            <v>25283</v>
          </cell>
          <cell r="L3014">
            <v>31337.82</v>
          </cell>
          <cell r="M3014">
            <v>0</v>
          </cell>
          <cell r="N3014">
            <v>0</v>
          </cell>
          <cell r="O3014">
            <v>344711</v>
          </cell>
          <cell r="P3014">
            <v>344711</v>
          </cell>
        </row>
        <row r="3015">
          <cell r="G3015">
            <v>933805283</v>
          </cell>
          <cell r="J3015">
            <v>55061</v>
          </cell>
          <cell r="K3015">
            <v>3304</v>
          </cell>
          <cell r="L3015">
            <v>5176</v>
          </cell>
          <cell r="M3015">
            <v>0</v>
          </cell>
          <cell r="N3015">
            <v>0</v>
          </cell>
          <cell r="O3015">
            <v>56933</v>
          </cell>
          <cell r="P3015">
            <v>56933</v>
          </cell>
        </row>
        <row r="3016">
          <cell r="G3016">
            <v>933805285</v>
          </cell>
          <cell r="J3016">
            <v>218384.44999999998</v>
          </cell>
          <cell r="K3016">
            <v>18066</v>
          </cell>
          <cell r="L3016">
            <v>20031.55</v>
          </cell>
          <cell r="M3016">
            <v>0</v>
          </cell>
          <cell r="N3016">
            <v>0</v>
          </cell>
          <cell r="O3016">
            <v>220350</v>
          </cell>
          <cell r="P3016">
            <v>220350</v>
          </cell>
        </row>
        <row r="3017">
          <cell r="G3017">
            <v>933806153</v>
          </cell>
          <cell r="J3017">
            <v>195991</v>
          </cell>
          <cell r="K3017">
            <v>15978</v>
          </cell>
          <cell r="L3017">
            <v>18001</v>
          </cell>
          <cell r="M3017">
            <v>0</v>
          </cell>
          <cell r="N3017">
            <v>0</v>
          </cell>
          <cell r="O3017">
            <v>198014</v>
          </cell>
          <cell r="P3017">
            <v>198014</v>
          </cell>
        </row>
        <row r="3018">
          <cell r="G3018">
            <v>938805021</v>
          </cell>
          <cell r="J3018">
            <v>270816</v>
          </cell>
          <cell r="K3018">
            <v>26672</v>
          </cell>
          <cell r="L3018">
            <v>24414</v>
          </cell>
          <cell r="M3018">
            <v>0</v>
          </cell>
          <cell r="N3018">
            <v>0</v>
          </cell>
          <cell r="O3018">
            <v>268558</v>
          </cell>
          <cell r="P3018">
            <v>268558</v>
          </cell>
        </row>
        <row r="3019">
          <cell r="G3019">
            <v>938805059</v>
          </cell>
          <cell r="J3019">
            <v>173225.89</v>
          </cell>
          <cell r="K3019">
            <v>12627</v>
          </cell>
          <cell r="L3019">
            <v>16060.11</v>
          </cell>
          <cell r="M3019">
            <v>0</v>
          </cell>
          <cell r="N3019">
            <v>0</v>
          </cell>
          <cell r="O3019">
            <v>176659</v>
          </cell>
          <cell r="P3019">
            <v>176659</v>
          </cell>
        </row>
        <row r="3020">
          <cell r="G3020">
            <v>938805101</v>
          </cell>
          <cell r="J3020">
            <v>285223</v>
          </cell>
          <cell r="K3020">
            <v>18851</v>
          </cell>
          <cell r="L3020">
            <v>26637</v>
          </cell>
          <cell r="M3020">
            <v>0</v>
          </cell>
          <cell r="N3020">
            <v>0</v>
          </cell>
          <cell r="O3020">
            <v>293009</v>
          </cell>
          <cell r="P3020">
            <v>293009</v>
          </cell>
        </row>
        <row r="3021">
          <cell r="G3021">
            <v>938805102</v>
          </cell>
          <cell r="J3021">
            <v>108181.36</v>
          </cell>
          <cell r="K3021">
            <v>0</v>
          </cell>
          <cell r="L3021">
            <v>10818.64</v>
          </cell>
          <cell r="M3021">
            <v>0</v>
          </cell>
          <cell r="N3021">
            <v>0</v>
          </cell>
          <cell r="O3021">
            <v>119000</v>
          </cell>
          <cell r="P3021">
            <v>119000</v>
          </cell>
        </row>
        <row r="3022">
          <cell r="G3022">
            <v>938805131</v>
          </cell>
          <cell r="J3022">
            <v>796565.74</v>
          </cell>
          <cell r="K3022">
            <v>50524</v>
          </cell>
          <cell r="L3022">
            <v>74604.259999999995</v>
          </cell>
          <cell r="M3022">
            <v>0</v>
          </cell>
          <cell r="N3022">
            <v>0</v>
          </cell>
          <cell r="O3022">
            <v>820646</v>
          </cell>
          <cell r="P3022">
            <v>820646</v>
          </cell>
        </row>
        <row r="3023">
          <cell r="G3023">
            <v>938805246</v>
          </cell>
          <cell r="J3023">
            <v>115199</v>
          </cell>
          <cell r="K3023">
            <v>6912</v>
          </cell>
          <cell r="L3023">
            <v>10829</v>
          </cell>
          <cell r="M3023">
            <v>0</v>
          </cell>
          <cell r="N3023">
            <v>0</v>
          </cell>
          <cell r="O3023">
            <v>119116</v>
          </cell>
          <cell r="P3023">
            <v>119116</v>
          </cell>
        </row>
        <row r="3024">
          <cell r="G3024">
            <v>938805337</v>
          </cell>
          <cell r="J3024">
            <v>44545</v>
          </cell>
          <cell r="K3024">
            <v>0</v>
          </cell>
          <cell r="L3024">
            <v>4455</v>
          </cell>
          <cell r="M3024">
            <v>0</v>
          </cell>
          <cell r="N3024">
            <v>0</v>
          </cell>
          <cell r="O3024">
            <v>49000</v>
          </cell>
          <cell r="P3024">
            <v>49000</v>
          </cell>
        </row>
        <row r="3025">
          <cell r="G3025">
            <v>938805340</v>
          </cell>
          <cell r="J3025">
            <v>337401.82</v>
          </cell>
          <cell r="K3025">
            <v>36871</v>
          </cell>
          <cell r="L3025">
            <v>30053.18</v>
          </cell>
          <cell r="M3025">
            <v>0</v>
          </cell>
          <cell r="N3025">
            <v>0</v>
          </cell>
          <cell r="O3025">
            <v>330584</v>
          </cell>
          <cell r="P3025">
            <v>330584</v>
          </cell>
        </row>
        <row r="3026">
          <cell r="G3026">
            <v>938806391</v>
          </cell>
          <cell r="J3026">
            <v>44545</v>
          </cell>
          <cell r="K3026">
            <v>0</v>
          </cell>
          <cell r="L3026">
            <v>4455</v>
          </cell>
          <cell r="M3026">
            <v>0</v>
          </cell>
          <cell r="N3026">
            <v>0</v>
          </cell>
          <cell r="O3026">
            <v>49000</v>
          </cell>
          <cell r="P3026">
            <v>49000</v>
          </cell>
        </row>
        <row r="3027">
          <cell r="G3027">
            <v>938806398</v>
          </cell>
          <cell r="J3027">
            <v>44545</v>
          </cell>
          <cell r="K3027">
            <v>0</v>
          </cell>
          <cell r="L3027">
            <v>4455</v>
          </cell>
          <cell r="M3027">
            <v>0</v>
          </cell>
          <cell r="N3027">
            <v>0</v>
          </cell>
          <cell r="O3027">
            <v>49000</v>
          </cell>
          <cell r="P3027">
            <v>49000</v>
          </cell>
        </row>
        <row r="3028">
          <cell r="G3028">
            <v>938806413</v>
          </cell>
          <cell r="J3028">
            <v>248835</v>
          </cell>
          <cell r="K3028">
            <v>21630</v>
          </cell>
          <cell r="L3028">
            <v>22721</v>
          </cell>
          <cell r="M3028">
            <v>0</v>
          </cell>
          <cell r="N3028">
            <v>0</v>
          </cell>
          <cell r="O3028">
            <v>249926</v>
          </cell>
          <cell r="P3028">
            <v>249926</v>
          </cell>
        </row>
        <row r="3029">
          <cell r="G3029">
            <v>938806436</v>
          </cell>
          <cell r="J3029">
            <v>297458</v>
          </cell>
          <cell r="K3029">
            <v>17847</v>
          </cell>
          <cell r="L3029">
            <v>27961</v>
          </cell>
          <cell r="M3029">
            <v>0</v>
          </cell>
          <cell r="N3029">
            <v>0</v>
          </cell>
          <cell r="O3029">
            <v>307572</v>
          </cell>
          <cell r="P3029">
            <v>307572</v>
          </cell>
        </row>
        <row r="3030">
          <cell r="G3030">
            <v>938806457</v>
          </cell>
          <cell r="J3030">
            <v>1097127</v>
          </cell>
          <cell r="K3030">
            <v>70046</v>
          </cell>
          <cell r="L3030">
            <v>102708</v>
          </cell>
          <cell r="M3030">
            <v>0</v>
          </cell>
          <cell r="N3030">
            <v>0</v>
          </cell>
          <cell r="O3030">
            <v>1129789</v>
          </cell>
          <cell r="P3030">
            <v>1129789</v>
          </cell>
        </row>
        <row r="3031">
          <cell r="G3031">
            <v>938806492</v>
          </cell>
          <cell r="J3031">
            <v>326902.18</v>
          </cell>
          <cell r="K3031">
            <v>22344</v>
          </cell>
          <cell r="L3031">
            <v>30455.82</v>
          </cell>
          <cell r="M3031">
            <v>0</v>
          </cell>
          <cell r="N3031">
            <v>0</v>
          </cell>
          <cell r="O3031">
            <v>335014</v>
          </cell>
          <cell r="P3031">
            <v>335014</v>
          </cell>
        </row>
        <row r="3032">
          <cell r="G3032">
            <v>938806497</v>
          </cell>
          <cell r="J3032">
            <v>171227</v>
          </cell>
          <cell r="K3032">
            <v>13996</v>
          </cell>
          <cell r="L3032">
            <v>15723</v>
          </cell>
          <cell r="M3032">
            <v>0</v>
          </cell>
          <cell r="N3032">
            <v>0</v>
          </cell>
          <cell r="O3032">
            <v>172954</v>
          </cell>
          <cell r="P3032">
            <v>172954</v>
          </cell>
        </row>
        <row r="3033">
          <cell r="G3033">
            <v>938806629</v>
          </cell>
          <cell r="J3033">
            <v>126529.4</v>
          </cell>
          <cell r="K3033">
            <v>7840</v>
          </cell>
          <cell r="L3033">
            <v>11868.6</v>
          </cell>
          <cell r="M3033">
            <v>0</v>
          </cell>
          <cell r="N3033">
            <v>0</v>
          </cell>
          <cell r="O3033">
            <v>130558</v>
          </cell>
          <cell r="P3033">
            <v>130558</v>
          </cell>
        </row>
        <row r="3034">
          <cell r="G3034">
            <v>938806694</v>
          </cell>
          <cell r="J3034">
            <v>361900</v>
          </cell>
          <cell r="K3034">
            <v>29407</v>
          </cell>
          <cell r="L3034">
            <v>33249</v>
          </cell>
          <cell r="M3034">
            <v>0</v>
          </cell>
          <cell r="N3034">
            <v>0</v>
          </cell>
          <cell r="O3034">
            <v>365742</v>
          </cell>
          <cell r="P3034">
            <v>365742</v>
          </cell>
        </row>
        <row r="3035">
          <cell r="G3035">
            <v>938806724</v>
          </cell>
          <cell r="J3035">
            <v>133415.99</v>
          </cell>
          <cell r="K3035">
            <v>8253</v>
          </cell>
          <cell r="L3035">
            <v>12516.01</v>
          </cell>
          <cell r="M3035">
            <v>0</v>
          </cell>
          <cell r="N3035">
            <v>0</v>
          </cell>
          <cell r="O3035">
            <v>137679</v>
          </cell>
          <cell r="P3035">
            <v>137679</v>
          </cell>
        </row>
        <row r="3036">
          <cell r="G3036">
            <v>938806742</v>
          </cell>
          <cell r="J3036">
            <v>44545</v>
          </cell>
          <cell r="K3036">
            <v>0</v>
          </cell>
          <cell r="L3036">
            <v>4455</v>
          </cell>
          <cell r="M3036">
            <v>0</v>
          </cell>
          <cell r="N3036">
            <v>0</v>
          </cell>
          <cell r="O3036">
            <v>49000</v>
          </cell>
          <cell r="P3036">
            <v>49000</v>
          </cell>
        </row>
        <row r="3037">
          <cell r="G3037">
            <v>938806930</v>
          </cell>
          <cell r="J3037">
            <v>44545</v>
          </cell>
          <cell r="K3037">
            <v>0</v>
          </cell>
          <cell r="L3037">
            <v>4455</v>
          </cell>
          <cell r="M3037">
            <v>0</v>
          </cell>
          <cell r="N3037">
            <v>0</v>
          </cell>
          <cell r="O3037">
            <v>49000</v>
          </cell>
          <cell r="P3037">
            <v>49000</v>
          </cell>
        </row>
        <row r="3038">
          <cell r="G3038">
            <v>938807607</v>
          </cell>
          <cell r="J3038">
            <v>74799.360000000001</v>
          </cell>
          <cell r="K3038">
            <v>8605</v>
          </cell>
          <cell r="L3038">
            <v>6619.64</v>
          </cell>
          <cell r="M3038">
            <v>0</v>
          </cell>
          <cell r="N3038">
            <v>0</v>
          </cell>
          <cell r="O3038">
            <v>72814</v>
          </cell>
          <cell r="P3038">
            <v>72814</v>
          </cell>
        </row>
        <row r="3039">
          <cell r="G3039">
            <v>938808192</v>
          </cell>
          <cell r="J3039">
            <v>354238</v>
          </cell>
          <cell r="K3039">
            <v>39370</v>
          </cell>
          <cell r="L3039">
            <v>31487</v>
          </cell>
          <cell r="M3039">
            <v>0</v>
          </cell>
          <cell r="N3039">
            <v>0</v>
          </cell>
          <cell r="O3039">
            <v>346355</v>
          </cell>
          <cell r="P3039">
            <v>346355</v>
          </cell>
        </row>
        <row r="3040">
          <cell r="G3040">
            <v>938809564</v>
          </cell>
          <cell r="J3040">
            <v>115645.82</v>
          </cell>
          <cell r="K3040">
            <v>6939</v>
          </cell>
          <cell r="L3040">
            <v>10871.18</v>
          </cell>
          <cell r="M3040">
            <v>0</v>
          </cell>
          <cell r="N3040">
            <v>0</v>
          </cell>
          <cell r="O3040">
            <v>119578</v>
          </cell>
          <cell r="P3040">
            <v>119578</v>
          </cell>
        </row>
        <row r="3041">
          <cell r="G3041">
            <v>938903317</v>
          </cell>
          <cell r="J3041">
            <v>192348.91</v>
          </cell>
          <cell r="K3041">
            <v>11541</v>
          </cell>
          <cell r="L3041">
            <v>18081.09</v>
          </cell>
          <cell r="M3041">
            <v>0</v>
          </cell>
          <cell r="N3041">
            <v>0</v>
          </cell>
          <cell r="O3041">
            <v>198889</v>
          </cell>
          <cell r="P3041">
            <v>198889</v>
          </cell>
        </row>
        <row r="3042">
          <cell r="G3042">
            <v>938903364</v>
          </cell>
          <cell r="J3042">
            <v>124144</v>
          </cell>
          <cell r="K3042">
            <v>0</v>
          </cell>
          <cell r="L3042">
            <v>12414</v>
          </cell>
          <cell r="M3042">
            <v>0</v>
          </cell>
          <cell r="N3042">
            <v>0</v>
          </cell>
          <cell r="O3042">
            <v>136558</v>
          </cell>
          <cell r="P3042">
            <v>136558</v>
          </cell>
        </row>
        <row r="3043">
          <cell r="G3043">
            <v>938904376</v>
          </cell>
          <cell r="J3043">
            <v>427056.36</v>
          </cell>
          <cell r="K3043">
            <v>41506</v>
          </cell>
          <cell r="L3043">
            <v>38554.639999999999</v>
          </cell>
          <cell r="M3043">
            <v>0</v>
          </cell>
          <cell r="N3043">
            <v>0</v>
          </cell>
          <cell r="O3043">
            <v>424105</v>
          </cell>
          <cell r="P3043">
            <v>424105</v>
          </cell>
        </row>
        <row r="3044">
          <cell r="G3044">
            <v>938904451</v>
          </cell>
          <cell r="J3044">
            <v>388828.63</v>
          </cell>
          <cell r="K3044">
            <v>33752</v>
          </cell>
          <cell r="L3044">
            <v>35507.370000000003</v>
          </cell>
          <cell r="M3044">
            <v>0</v>
          </cell>
          <cell r="N3044">
            <v>0</v>
          </cell>
          <cell r="O3044">
            <v>390584</v>
          </cell>
          <cell r="P3044">
            <v>390584</v>
          </cell>
        </row>
        <row r="3045">
          <cell r="G3045">
            <v>938906014</v>
          </cell>
          <cell r="J3045">
            <v>168886.09</v>
          </cell>
          <cell r="K3045">
            <v>10133</v>
          </cell>
          <cell r="L3045">
            <v>15874.91</v>
          </cell>
          <cell r="M3045">
            <v>0</v>
          </cell>
          <cell r="N3045">
            <v>0</v>
          </cell>
          <cell r="O3045">
            <v>174628</v>
          </cell>
          <cell r="P3045">
            <v>174628</v>
          </cell>
        </row>
        <row r="3046">
          <cell r="G3046">
            <v>938906015</v>
          </cell>
          <cell r="J3046">
            <v>55454.09</v>
          </cell>
          <cell r="K3046">
            <v>3327</v>
          </cell>
          <cell r="L3046">
            <v>5212.91</v>
          </cell>
          <cell r="M3046">
            <v>0</v>
          </cell>
          <cell r="N3046">
            <v>0</v>
          </cell>
          <cell r="O3046">
            <v>57340</v>
          </cell>
          <cell r="P3046">
            <v>57340</v>
          </cell>
        </row>
        <row r="3047">
          <cell r="G3047">
            <v>938906017</v>
          </cell>
          <cell r="J3047">
            <v>322866.08999999997</v>
          </cell>
          <cell r="K3047">
            <v>19372</v>
          </cell>
          <cell r="L3047">
            <v>30349.91</v>
          </cell>
          <cell r="M3047">
            <v>0</v>
          </cell>
          <cell r="N3047">
            <v>0</v>
          </cell>
          <cell r="O3047">
            <v>333844</v>
          </cell>
          <cell r="P3047">
            <v>333844</v>
          </cell>
        </row>
        <row r="3048">
          <cell r="G3048">
            <v>938906018</v>
          </cell>
          <cell r="J3048">
            <v>44545</v>
          </cell>
          <cell r="K3048">
            <v>0</v>
          </cell>
          <cell r="L3048">
            <v>4455</v>
          </cell>
          <cell r="M3048">
            <v>0</v>
          </cell>
          <cell r="N3048">
            <v>0</v>
          </cell>
          <cell r="O3048">
            <v>49000</v>
          </cell>
          <cell r="P3048">
            <v>49000</v>
          </cell>
        </row>
        <row r="3049">
          <cell r="G3049">
            <v>938906093</v>
          </cell>
          <cell r="J3049">
            <v>243325</v>
          </cell>
          <cell r="K3049">
            <v>16337</v>
          </cell>
          <cell r="L3049">
            <v>22699</v>
          </cell>
          <cell r="M3049">
            <v>0</v>
          </cell>
          <cell r="N3049">
            <v>0</v>
          </cell>
          <cell r="O3049">
            <v>249687</v>
          </cell>
          <cell r="P3049">
            <v>249687</v>
          </cell>
        </row>
        <row r="3050">
          <cell r="G3050">
            <v>938906095</v>
          </cell>
          <cell r="J3050">
            <v>289140</v>
          </cell>
          <cell r="K3050">
            <v>18093</v>
          </cell>
          <cell r="L3050">
            <v>27105</v>
          </cell>
          <cell r="M3050">
            <v>0</v>
          </cell>
          <cell r="N3050">
            <v>0</v>
          </cell>
          <cell r="O3050">
            <v>298152</v>
          </cell>
          <cell r="P3050">
            <v>298152</v>
          </cell>
        </row>
        <row r="3051">
          <cell r="G3051">
            <v>938906096</v>
          </cell>
          <cell r="J3051">
            <v>349044.09</v>
          </cell>
          <cell r="K3051">
            <v>21687</v>
          </cell>
          <cell r="L3051">
            <v>32735.91</v>
          </cell>
          <cell r="M3051">
            <v>0</v>
          </cell>
          <cell r="N3051">
            <v>0</v>
          </cell>
          <cell r="O3051">
            <v>360093</v>
          </cell>
          <cell r="P3051">
            <v>360093</v>
          </cell>
        </row>
        <row r="3052">
          <cell r="G3052">
            <v>938907914</v>
          </cell>
          <cell r="J3052">
            <v>1018986.74</v>
          </cell>
          <cell r="K3052">
            <v>85955</v>
          </cell>
          <cell r="L3052">
            <v>93303.26</v>
          </cell>
          <cell r="M3052">
            <v>0</v>
          </cell>
          <cell r="N3052">
            <v>0</v>
          </cell>
          <cell r="O3052">
            <v>1026335</v>
          </cell>
          <cell r="P3052">
            <v>1026335</v>
          </cell>
        </row>
        <row r="3053">
          <cell r="G3053">
            <v>938907915</v>
          </cell>
          <cell r="J3053">
            <v>257201.27</v>
          </cell>
          <cell r="K3053">
            <v>141136.18</v>
          </cell>
          <cell r="L3053">
            <v>11606.91</v>
          </cell>
          <cell r="M3053">
            <v>0</v>
          </cell>
          <cell r="N3053">
            <v>0</v>
          </cell>
          <cell r="O3053">
            <v>127672</v>
          </cell>
          <cell r="P3053">
            <v>127672</v>
          </cell>
        </row>
        <row r="3054">
          <cell r="G3054">
            <v>938907916</v>
          </cell>
          <cell r="J3054">
            <v>44545</v>
          </cell>
          <cell r="K3054">
            <v>0</v>
          </cell>
          <cell r="L3054">
            <v>4455</v>
          </cell>
          <cell r="M3054">
            <v>0</v>
          </cell>
          <cell r="N3054">
            <v>0</v>
          </cell>
          <cell r="O3054">
            <v>49000</v>
          </cell>
          <cell r="P3054">
            <v>49000</v>
          </cell>
        </row>
        <row r="3055">
          <cell r="G3055">
            <v>938908074</v>
          </cell>
          <cell r="J3055">
            <v>736840</v>
          </cell>
          <cell r="K3055">
            <v>67537</v>
          </cell>
          <cell r="L3055">
            <v>66930</v>
          </cell>
          <cell r="M3055">
            <v>0</v>
          </cell>
          <cell r="N3055">
            <v>0</v>
          </cell>
          <cell r="O3055">
            <v>736233</v>
          </cell>
          <cell r="P3055">
            <v>736233</v>
          </cell>
        </row>
        <row r="3056">
          <cell r="G3056">
            <v>938908084</v>
          </cell>
          <cell r="J3056">
            <v>153635.88</v>
          </cell>
          <cell r="K3056">
            <v>9218</v>
          </cell>
          <cell r="L3056">
            <v>14442.12</v>
          </cell>
          <cell r="M3056">
            <v>0</v>
          </cell>
          <cell r="N3056">
            <v>0</v>
          </cell>
          <cell r="O3056">
            <v>158860</v>
          </cell>
          <cell r="P3056">
            <v>158860</v>
          </cell>
        </row>
        <row r="3057">
          <cell r="G3057">
            <v>938908124</v>
          </cell>
          <cell r="J3057">
            <v>224530.44999999998</v>
          </cell>
          <cell r="K3057">
            <v>14464</v>
          </cell>
          <cell r="L3057">
            <v>21006.55</v>
          </cell>
          <cell r="M3057">
            <v>0</v>
          </cell>
          <cell r="N3057">
            <v>0</v>
          </cell>
          <cell r="O3057">
            <v>231073</v>
          </cell>
          <cell r="P3057">
            <v>231073</v>
          </cell>
        </row>
        <row r="3058">
          <cell r="G3058">
            <v>938908128</v>
          </cell>
          <cell r="J3058">
            <v>192665.09</v>
          </cell>
          <cell r="K3058">
            <v>12801</v>
          </cell>
          <cell r="L3058">
            <v>17986.91</v>
          </cell>
          <cell r="M3058">
            <v>0</v>
          </cell>
          <cell r="N3058">
            <v>0</v>
          </cell>
          <cell r="O3058">
            <v>197851</v>
          </cell>
          <cell r="P3058">
            <v>197851</v>
          </cell>
        </row>
        <row r="3059">
          <cell r="G3059">
            <v>938908964</v>
          </cell>
          <cell r="J3059">
            <v>339800.82</v>
          </cell>
          <cell r="K3059">
            <v>23366</v>
          </cell>
          <cell r="L3059">
            <v>31643.18</v>
          </cell>
          <cell r="M3059">
            <v>0</v>
          </cell>
          <cell r="N3059">
            <v>0</v>
          </cell>
          <cell r="O3059">
            <v>348078</v>
          </cell>
          <cell r="P3059">
            <v>348078</v>
          </cell>
        </row>
        <row r="3060">
          <cell r="G3060">
            <v>938975042</v>
          </cell>
          <cell r="J3060">
            <v>195177.18</v>
          </cell>
          <cell r="K3060">
            <v>13200</v>
          </cell>
          <cell r="L3060">
            <v>18197.82</v>
          </cell>
          <cell r="M3060">
            <v>0</v>
          </cell>
          <cell r="N3060">
            <v>0</v>
          </cell>
          <cell r="O3060">
            <v>200175</v>
          </cell>
          <cell r="P3060">
            <v>200175</v>
          </cell>
        </row>
        <row r="3061">
          <cell r="G3061">
            <v>938981566</v>
          </cell>
          <cell r="J3061">
            <v>374631.48</v>
          </cell>
          <cell r="K3061">
            <v>24463</v>
          </cell>
          <cell r="L3061">
            <v>35016.519999999997</v>
          </cell>
          <cell r="M3061">
            <v>0</v>
          </cell>
          <cell r="N3061">
            <v>0</v>
          </cell>
          <cell r="O3061">
            <v>385185</v>
          </cell>
          <cell r="P3061">
            <v>385185</v>
          </cell>
        </row>
        <row r="3062">
          <cell r="G3062">
            <v>938981766</v>
          </cell>
          <cell r="J3062">
            <v>64726</v>
          </cell>
          <cell r="K3062">
            <v>4380</v>
          </cell>
          <cell r="L3062">
            <v>6035</v>
          </cell>
          <cell r="M3062">
            <v>0</v>
          </cell>
          <cell r="N3062">
            <v>0</v>
          </cell>
          <cell r="O3062">
            <v>66381</v>
          </cell>
          <cell r="P3062">
            <v>66381</v>
          </cell>
        </row>
        <row r="3063">
          <cell r="G3063">
            <v>938982706</v>
          </cell>
          <cell r="J3063">
            <v>44545</v>
          </cell>
          <cell r="K3063">
            <v>0</v>
          </cell>
          <cell r="L3063">
            <v>4455</v>
          </cell>
          <cell r="M3063">
            <v>0</v>
          </cell>
          <cell r="N3063">
            <v>0</v>
          </cell>
          <cell r="O3063">
            <v>49000</v>
          </cell>
          <cell r="P3063">
            <v>49000</v>
          </cell>
        </row>
        <row r="3064">
          <cell r="G3064">
            <v>938983473</v>
          </cell>
          <cell r="J3064">
            <v>119776</v>
          </cell>
          <cell r="K3064">
            <v>9420</v>
          </cell>
          <cell r="L3064">
            <v>11036</v>
          </cell>
          <cell r="M3064">
            <v>0</v>
          </cell>
          <cell r="N3064">
            <v>0</v>
          </cell>
          <cell r="O3064">
            <v>121392</v>
          </cell>
          <cell r="P3064">
            <v>121392</v>
          </cell>
        </row>
        <row r="3065">
          <cell r="G3065">
            <v>938984731</v>
          </cell>
          <cell r="J3065">
            <v>46175</v>
          </cell>
          <cell r="K3065">
            <v>3019</v>
          </cell>
          <cell r="L3065">
            <v>4316</v>
          </cell>
          <cell r="M3065">
            <v>0</v>
          </cell>
          <cell r="N3065">
            <v>0</v>
          </cell>
          <cell r="O3065">
            <v>47472</v>
          </cell>
          <cell r="P3065">
            <v>47472</v>
          </cell>
        </row>
        <row r="3066">
          <cell r="G3066">
            <v>938984912</v>
          </cell>
          <cell r="J3066">
            <v>256865</v>
          </cell>
          <cell r="K3066">
            <v>21120</v>
          </cell>
          <cell r="L3066">
            <v>23575</v>
          </cell>
          <cell r="M3066">
            <v>0</v>
          </cell>
          <cell r="N3066">
            <v>0</v>
          </cell>
          <cell r="O3066">
            <v>259320</v>
          </cell>
          <cell r="P3066">
            <v>259320</v>
          </cell>
        </row>
        <row r="3067">
          <cell r="G3067">
            <v>938985506</v>
          </cell>
          <cell r="J3067">
            <v>127687.27</v>
          </cell>
          <cell r="K3067">
            <v>7661</v>
          </cell>
          <cell r="L3067">
            <v>12002.73</v>
          </cell>
          <cell r="M3067">
            <v>0</v>
          </cell>
          <cell r="N3067">
            <v>0</v>
          </cell>
          <cell r="O3067">
            <v>132029</v>
          </cell>
          <cell r="P3067">
            <v>132029</v>
          </cell>
        </row>
        <row r="3068">
          <cell r="G3068">
            <v>938985712</v>
          </cell>
          <cell r="J3068">
            <v>44545</v>
          </cell>
          <cell r="K3068">
            <v>0</v>
          </cell>
          <cell r="L3068">
            <v>4455</v>
          </cell>
          <cell r="M3068">
            <v>0</v>
          </cell>
          <cell r="N3068">
            <v>0</v>
          </cell>
          <cell r="O3068">
            <v>49000</v>
          </cell>
          <cell r="P3068">
            <v>49000</v>
          </cell>
        </row>
        <row r="3069">
          <cell r="G3069">
            <v>938985804</v>
          </cell>
          <cell r="J3069">
            <v>93727</v>
          </cell>
          <cell r="K3069">
            <v>7113</v>
          </cell>
          <cell r="L3069">
            <v>8661</v>
          </cell>
          <cell r="M3069">
            <v>0</v>
          </cell>
          <cell r="N3069">
            <v>0</v>
          </cell>
          <cell r="O3069">
            <v>95275</v>
          </cell>
          <cell r="P3069">
            <v>95275</v>
          </cell>
        </row>
        <row r="3070">
          <cell r="G3070">
            <v>938806214</v>
          </cell>
          <cell r="J3070">
            <v>279269.82</v>
          </cell>
          <cell r="K3070">
            <v>19486</v>
          </cell>
          <cell r="L3070">
            <v>25978.18</v>
          </cell>
          <cell r="M3070">
            <v>0</v>
          </cell>
          <cell r="N3070">
            <v>0</v>
          </cell>
          <cell r="O3070">
            <v>285762</v>
          </cell>
          <cell r="P3070">
            <v>285762</v>
          </cell>
        </row>
        <row r="3071">
          <cell r="G3071">
            <v>938806352</v>
          </cell>
          <cell r="J3071">
            <v>415027.44999999995</v>
          </cell>
          <cell r="K3071">
            <v>24902</v>
          </cell>
          <cell r="L3071">
            <v>39012.550000000003</v>
          </cell>
          <cell r="M3071">
            <v>0</v>
          </cell>
          <cell r="N3071">
            <v>0</v>
          </cell>
          <cell r="O3071">
            <v>429138</v>
          </cell>
          <cell r="P3071">
            <v>429138</v>
          </cell>
        </row>
        <row r="3072">
          <cell r="G3072">
            <v>938806521</v>
          </cell>
          <cell r="J3072">
            <v>200020.73</v>
          </cell>
          <cell r="K3072">
            <v>12001</v>
          </cell>
          <cell r="L3072">
            <v>18802.27</v>
          </cell>
          <cell r="M3072">
            <v>0</v>
          </cell>
          <cell r="N3072">
            <v>0</v>
          </cell>
          <cell r="O3072">
            <v>206822</v>
          </cell>
          <cell r="P3072">
            <v>206822</v>
          </cell>
        </row>
        <row r="3073">
          <cell r="G3073">
            <v>938806590</v>
          </cell>
          <cell r="J3073">
            <v>296064.18</v>
          </cell>
          <cell r="K3073">
            <v>17764</v>
          </cell>
          <cell r="L3073">
            <v>27829.82</v>
          </cell>
          <cell r="M3073">
            <v>0</v>
          </cell>
          <cell r="N3073">
            <v>0</v>
          </cell>
          <cell r="O3073">
            <v>306130</v>
          </cell>
          <cell r="P3073">
            <v>306130</v>
          </cell>
        </row>
        <row r="3074">
          <cell r="G3074">
            <v>938808152</v>
          </cell>
          <cell r="J3074">
            <v>317272.45</v>
          </cell>
          <cell r="K3074">
            <v>21270</v>
          </cell>
          <cell r="L3074">
            <v>29600.55</v>
          </cell>
          <cell r="M3074">
            <v>0</v>
          </cell>
          <cell r="N3074">
            <v>0</v>
          </cell>
          <cell r="O3074">
            <v>325603</v>
          </cell>
          <cell r="P3074">
            <v>325603</v>
          </cell>
        </row>
        <row r="3075">
          <cell r="G3075">
            <v>938808216</v>
          </cell>
          <cell r="J3075">
            <v>237300.81</v>
          </cell>
          <cell r="K3075">
            <v>14486</v>
          </cell>
          <cell r="L3075">
            <v>22281.19</v>
          </cell>
          <cell r="M3075">
            <v>0</v>
          </cell>
          <cell r="N3075">
            <v>0</v>
          </cell>
          <cell r="O3075">
            <v>245096</v>
          </cell>
          <cell r="P3075">
            <v>245096</v>
          </cell>
        </row>
        <row r="3076">
          <cell r="G3076">
            <v>938808278</v>
          </cell>
          <cell r="J3076">
            <v>412937.12</v>
          </cell>
          <cell r="K3076">
            <v>251463.18</v>
          </cell>
          <cell r="L3076">
            <v>16147.06</v>
          </cell>
          <cell r="M3076">
            <v>0</v>
          </cell>
          <cell r="N3076">
            <v>0</v>
          </cell>
          <cell r="O3076">
            <v>177621</v>
          </cell>
          <cell r="P3076">
            <v>177621</v>
          </cell>
        </row>
        <row r="3077">
          <cell r="G3077">
            <v>938808401</v>
          </cell>
          <cell r="J3077">
            <v>416754.30000000005</v>
          </cell>
          <cell r="K3077">
            <v>28479</v>
          </cell>
          <cell r="L3077">
            <v>38827.699999999997</v>
          </cell>
          <cell r="M3077">
            <v>0</v>
          </cell>
          <cell r="N3077">
            <v>0</v>
          </cell>
          <cell r="O3077">
            <v>427103</v>
          </cell>
          <cell r="P3077">
            <v>427103</v>
          </cell>
        </row>
        <row r="3078">
          <cell r="G3078">
            <v>938808510</v>
          </cell>
          <cell r="J3078">
            <v>182948.18</v>
          </cell>
          <cell r="K3078">
            <v>16188</v>
          </cell>
          <cell r="L3078">
            <v>16675.82</v>
          </cell>
          <cell r="M3078">
            <v>0</v>
          </cell>
          <cell r="N3078">
            <v>0</v>
          </cell>
          <cell r="O3078">
            <v>183436</v>
          </cell>
          <cell r="P3078">
            <v>183436</v>
          </cell>
        </row>
        <row r="3079">
          <cell r="G3079">
            <v>938808521</v>
          </cell>
          <cell r="J3079">
            <v>491256.89999999997</v>
          </cell>
          <cell r="K3079">
            <v>34687</v>
          </cell>
          <cell r="L3079">
            <v>45657.1</v>
          </cell>
          <cell r="M3079">
            <v>0</v>
          </cell>
          <cell r="N3079">
            <v>0</v>
          </cell>
          <cell r="O3079">
            <v>502227</v>
          </cell>
          <cell r="P3079">
            <v>502227</v>
          </cell>
        </row>
        <row r="3080">
          <cell r="G3080">
            <v>938808522</v>
          </cell>
          <cell r="J3080">
            <v>366639.91</v>
          </cell>
          <cell r="K3080">
            <v>22991</v>
          </cell>
          <cell r="L3080">
            <v>34365.089999999997</v>
          </cell>
          <cell r="M3080">
            <v>0</v>
          </cell>
          <cell r="N3080">
            <v>0</v>
          </cell>
          <cell r="O3080">
            <v>378014</v>
          </cell>
          <cell r="P3080">
            <v>378014</v>
          </cell>
        </row>
        <row r="3081">
          <cell r="G3081">
            <v>938808523</v>
          </cell>
          <cell r="J3081">
            <v>488166.12</v>
          </cell>
          <cell r="K3081">
            <v>35990</v>
          </cell>
          <cell r="L3081">
            <v>45217.88</v>
          </cell>
          <cell r="M3081">
            <v>0</v>
          </cell>
          <cell r="N3081">
            <v>0</v>
          </cell>
          <cell r="O3081">
            <v>497394</v>
          </cell>
          <cell r="P3081">
            <v>497394</v>
          </cell>
        </row>
        <row r="3082">
          <cell r="G3082">
            <v>938808524</v>
          </cell>
          <cell r="J3082">
            <v>250653</v>
          </cell>
          <cell r="K3082">
            <v>16032</v>
          </cell>
          <cell r="L3082">
            <v>23462</v>
          </cell>
          <cell r="M3082">
            <v>0</v>
          </cell>
          <cell r="N3082">
            <v>0</v>
          </cell>
          <cell r="O3082">
            <v>258083</v>
          </cell>
          <cell r="P3082">
            <v>258083</v>
          </cell>
        </row>
        <row r="3083">
          <cell r="G3083">
            <v>938808526</v>
          </cell>
          <cell r="J3083">
            <v>97994.09</v>
          </cell>
          <cell r="K3083">
            <v>5880</v>
          </cell>
          <cell r="L3083">
            <v>9211.91</v>
          </cell>
          <cell r="M3083">
            <v>0</v>
          </cell>
          <cell r="N3083">
            <v>0</v>
          </cell>
          <cell r="O3083">
            <v>101326</v>
          </cell>
          <cell r="P3083">
            <v>101326</v>
          </cell>
        </row>
        <row r="3084">
          <cell r="G3084">
            <v>938808528</v>
          </cell>
          <cell r="J3084">
            <v>55454.09</v>
          </cell>
          <cell r="K3084">
            <v>3327</v>
          </cell>
          <cell r="L3084">
            <v>5212.91</v>
          </cell>
          <cell r="M3084">
            <v>0</v>
          </cell>
          <cell r="N3084">
            <v>0</v>
          </cell>
          <cell r="O3084">
            <v>57340</v>
          </cell>
          <cell r="P3084">
            <v>57340</v>
          </cell>
        </row>
        <row r="3085">
          <cell r="G3085">
            <v>938808601</v>
          </cell>
          <cell r="J3085">
            <v>135454.06</v>
          </cell>
          <cell r="K3085">
            <v>8127</v>
          </cell>
          <cell r="L3085">
            <v>12732.94</v>
          </cell>
          <cell r="M3085">
            <v>0</v>
          </cell>
          <cell r="N3085">
            <v>0</v>
          </cell>
          <cell r="O3085">
            <v>140060</v>
          </cell>
          <cell r="P3085">
            <v>140060</v>
          </cell>
        </row>
        <row r="3086">
          <cell r="G3086">
            <v>938808670</v>
          </cell>
          <cell r="J3086">
            <v>238386.58</v>
          </cell>
          <cell r="K3086">
            <v>14800</v>
          </cell>
          <cell r="L3086">
            <v>22358.42</v>
          </cell>
          <cell r="M3086">
            <v>0</v>
          </cell>
          <cell r="N3086">
            <v>0</v>
          </cell>
          <cell r="O3086">
            <v>245945</v>
          </cell>
          <cell r="P3086">
            <v>245945</v>
          </cell>
        </row>
        <row r="3087">
          <cell r="G3087">
            <v>938808873</v>
          </cell>
          <cell r="J3087">
            <v>165843.58000000002</v>
          </cell>
          <cell r="K3087">
            <v>9951</v>
          </cell>
          <cell r="L3087">
            <v>15589.42</v>
          </cell>
          <cell r="M3087">
            <v>0</v>
          </cell>
          <cell r="N3087">
            <v>0</v>
          </cell>
          <cell r="O3087">
            <v>171482</v>
          </cell>
          <cell r="P3087">
            <v>171482</v>
          </cell>
        </row>
        <row r="3088">
          <cell r="G3088">
            <v>938808982</v>
          </cell>
          <cell r="J3088">
            <v>44545</v>
          </cell>
          <cell r="K3088">
            <v>0</v>
          </cell>
          <cell r="L3088">
            <v>4455</v>
          </cell>
          <cell r="M3088">
            <v>0</v>
          </cell>
          <cell r="N3088">
            <v>0</v>
          </cell>
          <cell r="O3088">
            <v>49000</v>
          </cell>
          <cell r="P3088">
            <v>49000</v>
          </cell>
        </row>
        <row r="3089">
          <cell r="G3089">
            <v>938809160</v>
          </cell>
          <cell r="J3089">
            <v>183221.36</v>
          </cell>
          <cell r="K3089">
            <v>10993</v>
          </cell>
          <cell r="L3089">
            <v>17222.64</v>
          </cell>
          <cell r="M3089">
            <v>0</v>
          </cell>
          <cell r="N3089">
            <v>0</v>
          </cell>
          <cell r="O3089">
            <v>189451</v>
          </cell>
          <cell r="P3089">
            <v>189451</v>
          </cell>
        </row>
        <row r="3090">
          <cell r="G3090">
            <v>938809207</v>
          </cell>
          <cell r="J3090">
            <v>709408.54</v>
          </cell>
          <cell r="K3090">
            <v>46783</v>
          </cell>
          <cell r="L3090">
            <v>66262.460000000006</v>
          </cell>
          <cell r="M3090">
            <v>0</v>
          </cell>
          <cell r="N3090">
            <v>0</v>
          </cell>
          <cell r="O3090">
            <v>728888</v>
          </cell>
          <cell r="P3090">
            <v>728888</v>
          </cell>
        </row>
        <row r="3091">
          <cell r="G3091">
            <v>938809210</v>
          </cell>
          <cell r="J3091">
            <v>44545</v>
          </cell>
          <cell r="K3091">
            <v>0</v>
          </cell>
          <cell r="L3091">
            <v>4455</v>
          </cell>
          <cell r="M3091">
            <v>0</v>
          </cell>
          <cell r="N3091">
            <v>0</v>
          </cell>
          <cell r="O3091">
            <v>49000</v>
          </cell>
          <cell r="P3091">
            <v>49000</v>
          </cell>
        </row>
        <row r="3092">
          <cell r="G3092">
            <v>938809245</v>
          </cell>
          <cell r="J3092">
            <v>421022.08999999997</v>
          </cell>
          <cell r="K3092">
            <v>50077</v>
          </cell>
          <cell r="L3092">
            <v>37094.910000000003</v>
          </cell>
          <cell r="M3092">
            <v>0</v>
          </cell>
          <cell r="N3092">
            <v>0</v>
          </cell>
          <cell r="O3092">
            <v>408040</v>
          </cell>
          <cell r="P3092">
            <v>408040</v>
          </cell>
        </row>
        <row r="3093">
          <cell r="G3093">
            <v>938809261</v>
          </cell>
          <cell r="J3093">
            <v>45982</v>
          </cell>
          <cell r="K3093">
            <v>917</v>
          </cell>
          <cell r="L3093">
            <v>4507</v>
          </cell>
          <cell r="M3093">
            <v>0</v>
          </cell>
          <cell r="N3093">
            <v>0</v>
          </cell>
          <cell r="O3093">
            <v>49572</v>
          </cell>
          <cell r="P3093">
            <v>49572</v>
          </cell>
        </row>
        <row r="3094">
          <cell r="G3094">
            <v>938809262</v>
          </cell>
          <cell r="J3094">
            <v>153046</v>
          </cell>
          <cell r="K3094">
            <v>20102</v>
          </cell>
          <cell r="L3094">
            <v>13294</v>
          </cell>
          <cell r="M3094">
            <v>0</v>
          </cell>
          <cell r="N3094">
            <v>0</v>
          </cell>
          <cell r="O3094">
            <v>146238</v>
          </cell>
          <cell r="P3094">
            <v>146238</v>
          </cell>
        </row>
        <row r="3095">
          <cell r="G3095">
            <v>938809332</v>
          </cell>
          <cell r="J3095">
            <v>216310.09</v>
          </cell>
          <cell r="K3095">
            <v>13971</v>
          </cell>
          <cell r="L3095">
            <v>20233.91</v>
          </cell>
          <cell r="M3095">
            <v>0</v>
          </cell>
          <cell r="N3095">
            <v>0</v>
          </cell>
          <cell r="O3095">
            <v>222573</v>
          </cell>
          <cell r="P3095">
            <v>222573</v>
          </cell>
        </row>
        <row r="3096">
          <cell r="G3096">
            <v>938809417</v>
          </cell>
          <cell r="J3096">
            <v>524248</v>
          </cell>
          <cell r="K3096">
            <v>56271</v>
          </cell>
          <cell r="L3096">
            <v>46798</v>
          </cell>
          <cell r="M3096">
            <v>0</v>
          </cell>
          <cell r="N3096">
            <v>0</v>
          </cell>
          <cell r="O3096">
            <v>514775</v>
          </cell>
          <cell r="P3096">
            <v>514775</v>
          </cell>
        </row>
        <row r="3097">
          <cell r="G3097">
            <v>938809434</v>
          </cell>
          <cell r="J3097">
            <v>82483</v>
          </cell>
          <cell r="K3097">
            <v>5197</v>
          </cell>
          <cell r="L3097">
            <v>7729</v>
          </cell>
          <cell r="M3097">
            <v>0</v>
          </cell>
          <cell r="N3097">
            <v>0</v>
          </cell>
          <cell r="O3097">
            <v>85015</v>
          </cell>
          <cell r="P3097">
            <v>85015</v>
          </cell>
        </row>
        <row r="3098">
          <cell r="G3098">
            <v>938809448</v>
          </cell>
          <cell r="J3098">
            <v>205143</v>
          </cell>
          <cell r="K3098">
            <v>13053</v>
          </cell>
          <cell r="L3098">
            <v>19209</v>
          </cell>
          <cell r="M3098">
            <v>0</v>
          </cell>
          <cell r="N3098">
            <v>0</v>
          </cell>
          <cell r="O3098">
            <v>211299</v>
          </cell>
          <cell r="P3098">
            <v>211299</v>
          </cell>
        </row>
        <row r="3099">
          <cell r="G3099">
            <v>938809454</v>
          </cell>
          <cell r="J3099">
            <v>283450.90999999997</v>
          </cell>
          <cell r="K3099">
            <v>18744</v>
          </cell>
          <cell r="L3099">
            <v>26471.09</v>
          </cell>
          <cell r="M3099">
            <v>0</v>
          </cell>
          <cell r="N3099">
            <v>0</v>
          </cell>
          <cell r="O3099">
            <v>291178</v>
          </cell>
          <cell r="P3099">
            <v>291178</v>
          </cell>
        </row>
        <row r="3100">
          <cell r="G3100">
            <v>938809524</v>
          </cell>
          <cell r="J3100">
            <v>226585</v>
          </cell>
          <cell r="K3100">
            <v>38411</v>
          </cell>
          <cell r="L3100">
            <v>18817</v>
          </cell>
          <cell r="M3100">
            <v>0</v>
          </cell>
          <cell r="N3100">
            <v>0</v>
          </cell>
          <cell r="O3100">
            <v>206991</v>
          </cell>
          <cell r="P3100">
            <v>206991</v>
          </cell>
        </row>
        <row r="3101">
          <cell r="G3101">
            <v>938809545</v>
          </cell>
          <cell r="J3101">
            <v>44545</v>
          </cell>
          <cell r="K3101">
            <v>0</v>
          </cell>
          <cell r="L3101">
            <v>4455</v>
          </cell>
          <cell r="M3101">
            <v>0</v>
          </cell>
          <cell r="N3101">
            <v>0</v>
          </cell>
          <cell r="O3101">
            <v>49000</v>
          </cell>
          <cell r="P3101">
            <v>49000</v>
          </cell>
        </row>
        <row r="3102">
          <cell r="G3102">
            <v>938809727</v>
          </cell>
          <cell r="J3102">
            <v>55454.09</v>
          </cell>
          <cell r="K3102">
            <v>3327</v>
          </cell>
          <cell r="L3102">
            <v>5212.91</v>
          </cell>
          <cell r="M3102">
            <v>0</v>
          </cell>
          <cell r="N3102">
            <v>0</v>
          </cell>
          <cell r="O3102">
            <v>57340</v>
          </cell>
          <cell r="P3102">
            <v>57340</v>
          </cell>
        </row>
        <row r="3103">
          <cell r="G3103">
            <v>938809783</v>
          </cell>
          <cell r="J3103">
            <v>189749</v>
          </cell>
          <cell r="K3103">
            <v>13867</v>
          </cell>
          <cell r="L3103">
            <v>17588</v>
          </cell>
          <cell r="M3103">
            <v>0</v>
          </cell>
          <cell r="N3103">
            <v>0</v>
          </cell>
          <cell r="O3103">
            <v>193470</v>
          </cell>
          <cell r="P3103">
            <v>193470</v>
          </cell>
        </row>
        <row r="3104">
          <cell r="G3104">
            <v>938809804</v>
          </cell>
          <cell r="J3104">
            <v>143635.88</v>
          </cell>
          <cell r="K3104">
            <v>8618</v>
          </cell>
          <cell r="L3104">
            <v>13502.12</v>
          </cell>
          <cell r="M3104">
            <v>0</v>
          </cell>
          <cell r="N3104">
            <v>0</v>
          </cell>
          <cell r="O3104">
            <v>148520</v>
          </cell>
          <cell r="P3104">
            <v>148520</v>
          </cell>
        </row>
        <row r="3105">
          <cell r="G3105">
            <v>938900672</v>
          </cell>
          <cell r="J3105">
            <v>122593</v>
          </cell>
          <cell r="K3105">
            <v>0</v>
          </cell>
          <cell r="L3105">
            <v>12259</v>
          </cell>
          <cell r="M3105">
            <v>0</v>
          </cell>
          <cell r="N3105">
            <v>0</v>
          </cell>
          <cell r="O3105">
            <v>134852</v>
          </cell>
          <cell r="P3105">
            <v>134852</v>
          </cell>
        </row>
        <row r="3106">
          <cell r="G3106">
            <v>938901066</v>
          </cell>
          <cell r="J3106">
            <v>658498.36</v>
          </cell>
          <cell r="K3106">
            <v>56633</v>
          </cell>
          <cell r="L3106">
            <v>60186.64</v>
          </cell>
          <cell r="M3106">
            <v>0</v>
          </cell>
          <cell r="N3106">
            <v>0</v>
          </cell>
          <cell r="O3106">
            <v>662052</v>
          </cell>
          <cell r="P3106">
            <v>662052</v>
          </cell>
        </row>
        <row r="3107">
          <cell r="G3107">
            <v>938902595</v>
          </cell>
          <cell r="J3107">
            <v>103843</v>
          </cell>
          <cell r="K3107">
            <v>6479</v>
          </cell>
          <cell r="L3107">
            <v>9736</v>
          </cell>
          <cell r="M3107">
            <v>0</v>
          </cell>
          <cell r="N3107">
            <v>0</v>
          </cell>
          <cell r="O3107">
            <v>107100</v>
          </cell>
          <cell r="P3107">
            <v>107100</v>
          </cell>
        </row>
        <row r="3108">
          <cell r="G3108">
            <v>938902750</v>
          </cell>
          <cell r="J3108">
            <v>44545</v>
          </cell>
          <cell r="K3108">
            <v>0</v>
          </cell>
          <cell r="L3108">
            <v>4455</v>
          </cell>
          <cell r="M3108">
            <v>0</v>
          </cell>
          <cell r="N3108">
            <v>0</v>
          </cell>
          <cell r="O3108">
            <v>49000</v>
          </cell>
          <cell r="P3108">
            <v>49000</v>
          </cell>
        </row>
        <row r="3109">
          <cell r="G3109">
            <v>938902807</v>
          </cell>
          <cell r="J3109">
            <v>333293.18</v>
          </cell>
          <cell r="K3109">
            <v>25457</v>
          </cell>
          <cell r="L3109">
            <v>30783.82</v>
          </cell>
          <cell r="M3109">
            <v>0</v>
          </cell>
          <cell r="N3109">
            <v>0</v>
          </cell>
          <cell r="O3109">
            <v>338620</v>
          </cell>
          <cell r="P3109">
            <v>338620</v>
          </cell>
        </row>
        <row r="3110">
          <cell r="G3110">
            <v>938902850</v>
          </cell>
          <cell r="J3110">
            <v>208177</v>
          </cell>
          <cell r="K3110">
            <v>12491</v>
          </cell>
          <cell r="L3110">
            <v>19569</v>
          </cell>
          <cell r="M3110">
            <v>0</v>
          </cell>
          <cell r="N3110">
            <v>0</v>
          </cell>
          <cell r="O3110">
            <v>215255</v>
          </cell>
          <cell r="P3110">
            <v>215255</v>
          </cell>
        </row>
        <row r="3111">
          <cell r="G3111">
            <v>938902853</v>
          </cell>
          <cell r="J3111">
            <v>154968.91</v>
          </cell>
          <cell r="K3111">
            <v>9298</v>
          </cell>
          <cell r="L3111">
            <v>14567.09</v>
          </cell>
          <cell r="M3111">
            <v>0</v>
          </cell>
          <cell r="N3111">
            <v>0</v>
          </cell>
          <cell r="O3111">
            <v>160238</v>
          </cell>
          <cell r="P3111">
            <v>160238</v>
          </cell>
        </row>
        <row r="3112">
          <cell r="G3112">
            <v>938902854</v>
          </cell>
          <cell r="J3112">
            <v>60455</v>
          </cell>
          <cell r="K3112">
            <v>3627</v>
          </cell>
          <cell r="L3112">
            <v>5683</v>
          </cell>
          <cell r="M3112">
            <v>0</v>
          </cell>
          <cell r="N3112">
            <v>0</v>
          </cell>
          <cell r="O3112">
            <v>62511</v>
          </cell>
          <cell r="P3112">
            <v>62511</v>
          </cell>
        </row>
        <row r="3113">
          <cell r="G3113">
            <v>938903006</v>
          </cell>
          <cell r="J3113">
            <v>44545</v>
          </cell>
          <cell r="K3113">
            <v>0</v>
          </cell>
          <cell r="L3113">
            <v>4455</v>
          </cell>
          <cell r="M3113">
            <v>0</v>
          </cell>
          <cell r="N3113">
            <v>0</v>
          </cell>
          <cell r="O3113">
            <v>49000</v>
          </cell>
          <cell r="P3113">
            <v>49000</v>
          </cell>
        </row>
        <row r="3114">
          <cell r="G3114">
            <v>938903065</v>
          </cell>
          <cell r="J3114">
            <v>177664.73</v>
          </cell>
          <cell r="K3114">
            <v>10660</v>
          </cell>
          <cell r="L3114">
            <v>16700.27</v>
          </cell>
          <cell r="M3114">
            <v>0</v>
          </cell>
          <cell r="N3114">
            <v>0</v>
          </cell>
          <cell r="O3114">
            <v>183705</v>
          </cell>
          <cell r="P3114">
            <v>183705</v>
          </cell>
        </row>
        <row r="3115">
          <cell r="G3115">
            <v>938903114</v>
          </cell>
          <cell r="J3115">
            <v>261726.85</v>
          </cell>
          <cell r="K3115">
            <v>15704</v>
          </cell>
          <cell r="L3115">
            <v>24602.15</v>
          </cell>
          <cell r="M3115">
            <v>-56000</v>
          </cell>
          <cell r="N3115">
            <v>56000</v>
          </cell>
          <cell r="O3115">
            <v>270625</v>
          </cell>
          <cell r="P3115">
            <v>270625</v>
          </cell>
        </row>
        <row r="3116">
          <cell r="G3116">
            <v>938903120</v>
          </cell>
          <cell r="J3116">
            <v>44545</v>
          </cell>
          <cell r="K3116">
            <v>0</v>
          </cell>
          <cell r="L3116">
            <v>4455</v>
          </cell>
          <cell r="M3116">
            <v>0</v>
          </cell>
          <cell r="N3116">
            <v>0</v>
          </cell>
          <cell r="O3116">
            <v>49000</v>
          </cell>
          <cell r="P3116">
            <v>49000</v>
          </cell>
        </row>
        <row r="3117">
          <cell r="G3117">
            <v>938903532</v>
          </cell>
          <cell r="J3117">
            <v>52726.82</v>
          </cell>
          <cell r="K3117">
            <v>3164</v>
          </cell>
          <cell r="L3117">
            <v>4956.18</v>
          </cell>
          <cell r="M3117">
            <v>0</v>
          </cell>
          <cell r="N3117">
            <v>0</v>
          </cell>
          <cell r="O3117">
            <v>54519</v>
          </cell>
          <cell r="P3117">
            <v>54519</v>
          </cell>
        </row>
        <row r="3118">
          <cell r="G3118">
            <v>938904764</v>
          </cell>
          <cell r="J3118">
            <v>52726.82</v>
          </cell>
          <cell r="K3118">
            <v>3164</v>
          </cell>
          <cell r="L3118">
            <v>4956.18</v>
          </cell>
          <cell r="M3118">
            <v>0</v>
          </cell>
          <cell r="N3118">
            <v>0</v>
          </cell>
          <cell r="O3118">
            <v>54519</v>
          </cell>
          <cell r="P3118">
            <v>54519</v>
          </cell>
        </row>
        <row r="3119">
          <cell r="G3119">
            <v>938904795</v>
          </cell>
          <cell r="J3119">
            <v>234579.7</v>
          </cell>
          <cell r="K3119">
            <v>17301</v>
          </cell>
          <cell r="L3119">
            <v>21728.3</v>
          </cell>
          <cell r="M3119">
            <v>0</v>
          </cell>
          <cell r="N3119">
            <v>0</v>
          </cell>
          <cell r="O3119">
            <v>239007</v>
          </cell>
          <cell r="P3119">
            <v>239007</v>
          </cell>
        </row>
        <row r="3120">
          <cell r="G3120">
            <v>938904856</v>
          </cell>
          <cell r="J3120">
            <v>368935.63</v>
          </cell>
          <cell r="K3120">
            <v>23129</v>
          </cell>
          <cell r="L3120">
            <v>34580.370000000003</v>
          </cell>
          <cell r="M3120">
            <v>0</v>
          </cell>
          <cell r="N3120">
            <v>0</v>
          </cell>
          <cell r="O3120">
            <v>380387</v>
          </cell>
          <cell r="P3120">
            <v>380387</v>
          </cell>
        </row>
        <row r="3121">
          <cell r="G3121">
            <v>938905200</v>
          </cell>
          <cell r="J3121">
            <v>700555.9</v>
          </cell>
          <cell r="K3121">
            <v>47493</v>
          </cell>
          <cell r="L3121">
            <v>65306.1</v>
          </cell>
          <cell r="M3121">
            <v>0</v>
          </cell>
          <cell r="N3121">
            <v>0</v>
          </cell>
          <cell r="O3121">
            <v>718369</v>
          </cell>
          <cell r="P3121">
            <v>718369</v>
          </cell>
        </row>
        <row r="3122">
          <cell r="G3122">
            <v>938905438</v>
          </cell>
          <cell r="J3122">
            <v>143740</v>
          </cell>
          <cell r="K3122">
            <v>8624</v>
          </cell>
          <cell r="L3122">
            <v>13512</v>
          </cell>
          <cell r="M3122">
            <v>0</v>
          </cell>
          <cell r="N3122">
            <v>0</v>
          </cell>
          <cell r="O3122">
            <v>148628</v>
          </cell>
          <cell r="P3122">
            <v>148628</v>
          </cell>
        </row>
        <row r="3123">
          <cell r="G3123">
            <v>938905737</v>
          </cell>
          <cell r="J3123">
            <v>185216.9</v>
          </cell>
          <cell r="K3123">
            <v>0</v>
          </cell>
          <cell r="L3123">
            <v>18522.099999999999</v>
          </cell>
          <cell r="M3123">
            <v>0</v>
          </cell>
          <cell r="N3123">
            <v>0</v>
          </cell>
          <cell r="O3123">
            <v>203739</v>
          </cell>
          <cell r="P3123">
            <v>203739</v>
          </cell>
        </row>
        <row r="3124">
          <cell r="G3124">
            <v>938905833</v>
          </cell>
          <cell r="J3124">
            <v>324012.36</v>
          </cell>
          <cell r="K3124">
            <v>0</v>
          </cell>
          <cell r="L3124">
            <v>32401.64</v>
          </cell>
          <cell r="M3124">
            <v>0</v>
          </cell>
          <cell r="N3124">
            <v>0</v>
          </cell>
          <cell r="O3124">
            <v>356414</v>
          </cell>
          <cell r="P3124">
            <v>356414</v>
          </cell>
        </row>
        <row r="3125">
          <cell r="G3125">
            <v>938906012</v>
          </cell>
          <cell r="J3125">
            <v>118659.09</v>
          </cell>
          <cell r="K3125">
            <v>9601</v>
          </cell>
          <cell r="L3125">
            <v>10905.91</v>
          </cell>
          <cell r="M3125">
            <v>0</v>
          </cell>
          <cell r="N3125">
            <v>0</v>
          </cell>
          <cell r="O3125">
            <v>119964</v>
          </cell>
          <cell r="P3125">
            <v>119964</v>
          </cell>
        </row>
        <row r="3126">
          <cell r="G3126">
            <v>938906013</v>
          </cell>
          <cell r="J3126">
            <v>140893.26999999999</v>
          </cell>
          <cell r="K3126">
            <v>8454</v>
          </cell>
          <cell r="L3126">
            <v>13243.73</v>
          </cell>
          <cell r="M3126">
            <v>0</v>
          </cell>
          <cell r="N3126">
            <v>0</v>
          </cell>
          <cell r="O3126">
            <v>145683</v>
          </cell>
          <cell r="P3126">
            <v>145683</v>
          </cell>
        </row>
        <row r="3127">
          <cell r="G3127">
            <v>938906931</v>
          </cell>
          <cell r="J3127">
            <v>388122.44999999995</v>
          </cell>
          <cell r="K3127">
            <v>26513</v>
          </cell>
          <cell r="L3127">
            <v>36160.550000000003</v>
          </cell>
          <cell r="M3127">
            <v>0</v>
          </cell>
          <cell r="N3127">
            <v>0</v>
          </cell>
          <cell r="O3127">
            <v>397770</v>
          </cell>
          <cell r="P3127">
            <v>397770</v>
          </cell>
        </row>
        <row r="3128">
          <cell r="G3128">
            <v>938907562</v>
          </cell>
          <cell r="J3128">
            <v>139842.09</v>
          </cell>
          <cell r="K3128">
            <v>8639</v>
          </cell>
          <cell r="L3128">
            <v>13119.91</v>
          </cell>
          <cell r="M3128">
            <v>0</v>
          </cell>
          <cell r="N3128">
            <v>0</v>
          </cell>
          <cell r="O3128">
            <v>144323</v>
          </cell>
          <cell r="P3128">
            <v>144323</v>
          </cell>
        </row>
        <row r="3129">
          <cell r="G3129">
            <v>938907810</v>
          </cell>
          <cell r="J3129">
            <v>137272.26999999999</v>
          </cell>
          <cell r="K3129">
            <v>8236</v>
          </cell>
          <cell r="L3129">
            <v>12903.73</v>
          </cell>
          <cell r="M3129">
            <v>0</v>
          </cell>
          <cell r="N3129">
            <v>0</v>
          </cell>
          <cell r="O3129">
            <v>141940</v>
          </cell>
          <cell r="P3129">
            <v>141940</v>
          </cell>
        </row>
        <row r="3130">
          <cell r="G3130">
            <v>938907955</v>
          </cell>
          <cell r="J3130">
            <v>44545</v>
          </cell>
          <cell r="K3130">
            <v>0</v>
          </cell>
          <cell r="L3130">
            <v>4455</v>
          </cell>
          <cell r="M3130">
            <v>0</v>
          </cell>
          <cell r="N3130">
            <v>0</v>
          </cell>
          <cell r="O3130">
            <v>49000</v>
          </cell>
          <cell r="P3130">
            <v>49000</v>
          </cell>
        </row>
        <row r="3131">
          <cell r="G3131">
            <v>938907956</v>
          </cell>
          <cell r="J3131">
            <v>44545</v>
          </cell>
          <cell r="K3131">
            <v>0</v>
          </cell>
          <cell r="L3131">
            <v>4455</v>
          </cell>
          <cell r="M3131">
            <v>0</v>
          </cell>
          <cell r="N3131">
            <v>0</v>
          </cell>
          <cell r="O3131">
            <v>49000</v>
          </cell>
          <cell r="P3131">
            <v>49000</v>
          </cell>
        </row>
        <row r="3132">
          <cell r="G3132">
            <v>938907962</v>
          </cell>
          <cell r="J3132">
            <v>98155.7</v>
          </cell>
          <cell r="K3132">
            <v>7130</v>
          </cell>
          <cell r="L3132">
            <v>9102.2999999999993</v>
          </cell>
          <cell r="M3132">
            <v>0</v>
          </cell>
          <cell r="N3132">
            <v>0</v>
          </cell>
          <cell r="O3132">
            <v>100128</v>
          </cell>
          <cell r="P3132">
            <v>100128</v>
          </cell>
        </row>
        <row r="3133">
          <cell r="G3133">
            <v>938908214</v>
          </cell>
          <cell r="J3133">
            <v>154181.9</v>
          </cell>
          <cell r="K3133">
            <v>9251</v>
          </cell>
          <cell r="L3133">
            <v>14493.1</v>
          </cell>
          <cell r="M3133">
            <v>0</v>
          </cell>
          <cell r="N3133">
            <v>0</v>
          </cell>
          <cell r="O3133">
            <v>159424</v>
          </cell>
          <cell r="P3133">
            <v>159424</v>
          </cell>
        </row>
        <row r="3134">
          <cell r="G3134">
            <v>938908966</v>
          </cell>
          <cell r="J3134">
            <v>362345.27</v>
          </cell>
          <cell r="K3134">
            <v>28193</v>
          </cell>
          <cell r="L3134">
            <v>33415.730000000003</v>
          </cell>
          <cell r="M3134">
            <v>0</v>
          </cell>
          <cell r="N3134">
            <v>0</v>
          </cell>
          <cell r="O3134">
            <v>367568</v>
          </cell>
          <cell r="P3134">
            <v>367568</v>
          </cell>
        </row>
        <row r="3135">
          <cell r="G3135">
            <v>938915183</v>
          </cell>
          <cell r="J3135">
            <v>201860.08</v>
          </cell>
          <cell r="K3135">
            <v>26257</v>
          </cell>
          <cell r="L3135">
            <v>17559.919999999998</v>
          </cell>
          <cell r="M3135">
            <v>0</v>
          </cell>
          <cell r="N3135">
            <v>0</v>
          </cell>
          <cell r="O3135">
            <v>193163</v>
          </cell>
          <cell r="P3135">
            <v>193163</v>
          </cell>
        </row>
        <row r="3136">
          <cell r="G3136">
            <v>938915742</v>
          </cell>
          <cell r="J3136">
            <v>44545</v>
          </cell>
          <cell r="K3136">
            <v>0</v>
          </cell>
          <cell r="L3136">
            <v>4455</v>
          </cell>
          <cell r="M3136">
            <v>0</v>
          </cell>
          <cell r="N3136">
            <v>0</v>
          </cell>
          <cell r="O3136">
            <v>49000</v>
          </cell>
          <cell r="P3136">
            <v>49000</v>
          </cell>
        </row>
        <row r="3137">
          <cell r="G3137">
            <v>938916300</v>
          </cell>
          <cell r="J3137">
            <v>286938</v>
          </cell>
          <cell r="K3137">
            <v>27143</v>
          </cell>
          <cell r="L3137">
            <v>25980</v>
          </cell>
          <cell r="M3137">
            <v>0</v>
          </cell>
          <cell r="N3137">
            <v>0</v>
          </cell>
          <cell r="O3137">
            <v>285775</v>
          </cell>
          <cell r="P3137">
            <v>285775</v>
          </cell>
        </row>
        <row r="3138">
          <cell r="G3138">
            <v>938922452</v>
          </cell>
          <cell r="J3138">
            <v>99090.4</v>
          </cell>
          <cell r="K3138">
            <v>5945</v>
          </cell>
          <cell r="L3138">
            <v>9314.6</v>
          </cell>
          <cell r="M3138">
            <v>0</v>
          </cell>
          <cell r="N3138">
            <v>0</v>
          </cell>
          <cell r="O3138">
            <v>102460</v>
          </cell>
          <cell r="P3138">
            <v>102460</v>
          </cell>
        </row>
        <row r="3139">
          <cell r="G3139">
            <v>938926378</v>
          </cell>
          <cell r="J3139">
            <v>50897.9</v>
          </cell>
          <cell r="K3139">
            <v>3054</v>
          </cell>
          <cell r="L3139">
            <v>4784.1000000000004</v>
          </cell>
          <cell r="M3139">
            <v>0</v>
          </cell>
          <cell r="N3139">
            <v>0</v>
          </cell>
          <cell r="O3139">
            <v>52628</v>
          </cell>
          <cell r="P3139">
            <v>52628</v>
          </cell>
        </row>
        <row r="3140">
          <cell r="G3140">
            <v>938928384</v>
          </cell>
          <cell r="J3140">
            <v>510825.36</v>
          </cell>
          <cell r="K3140">
            <v>30898</v>
          </cell>
          <cell r="L3140">
            <v>47992.639999999999</v>
          </cell>
          <cell r="M3140">
            <v>0</v>
          </cell>
          <cell r="N3140">
            <v>0</v>
          </cell>
          <cell r="O3140">
            <v>527920</v>
          </cell>
          <cell r="P3140">
            <v>527920</v>
          </cell>
        </row>
        <row r="3141">
          <cell r="G3141">
            <v>938928967</v>
          </cell>
          <cell r="J3141">
            <v>145895.63</v>
          </cell>
          <cell r="K3141">
            <v>9002</v>
          </cell>
          <cell r="L3141">
            <v>13689.37</v>
          </cell>
          <cell r="M3141">
            <v>-1000</v>
          </cell>
          <cell r="N3141">
            <v>0</v>
          </cell>
          <cell r="O3141">
            <v>149583</v>
          </cell>
          <cell r="P3141">
            <v>149583</v>
          </cell>
        </row>
        <row r="3142">
          <cell r="G3142">
            <v>938934135</v>
          </cell>
          <cell r="J3142">
            <v>153635.91</v>
          </cell>
          <cell r="K3142">
            <v>9218</v>
          </cell>
          <cell r="L3142">
            <v>14442.09</v>
          </cell>
          <cell r="M3142">
            <v>0</v>
          </cell>
          <cell r="N3142">
            <v>0</v>
          </cell>
          <cell r="O3142">
            <v>158860</v>
          </cell>
          <cell r="P3142">
            <v>158860</v>
          </cell>
        </row>
        <row r="3143">
          <cell r="G3143">
            <v>938943918</v>
          </cell>
          <cell r="J3143">
            <v>81157</v>
          </cell>
          <cell r="K3143">
            <v>5862</v>
          </cell>
          <cell r="L3143">
            <v>7530</v>
          </cell>
          <cell r="M3143">
            <v>0</v>
          </cell>
          <cell r="N3143">
            <v>0</v>
          </cell>
          <cell r="O3143">
            <v>82825</v>
          </cell>
          <cell r="P3143">
            <v>82825</v>
          </cell>
        </row>
        <row r="3144">
          <cell r="G3144">
            <v>938944319</v>
          </cell>
          <cell r="J3144">
            <v>209923.75999999998</v>
          </cell>
          <cell r="K3144">
            <v>13340</v>
          </cell>
          <cell r="L3144">
            <v>19658.240000000002</v>
          </cell>
          <cell r="M3144">
            <v>0</v>
          </cell>
          <cell r="N3144">
            <v>0</v>
          </cell>
          <cell r="O3144">
            <v>216242</v>
          </cell>
          <cell r="P3144">
            <v>216242</v>
          </cell>
        </row>
        <row r="3145">
          <cell r="G3145">
            <v>938984165</v>
          </cell>
          <cell r="J3145">
            <v>103441.18</v>
          </cell>
          <cell r="K3145">
            <v>6206</v>
          </cell>
          <cell r="L3145">
            <v>9723.82</v>
          </cell>
          <cell r="M3145">
            <v>0</v>
          </cell>
          <cell r="N3145">
            <v>0</v>
          </cell>
          <cell r="O3145">
            <v>106959</v>
          </cell>
          <cell r="P3145">
            <v>106959</v>
          </cell>
        </row>
        <row r="3146">
          <cell r="G3146">
            <v>938997098</v>
          </cell>
          <cell r="J3146">
            <v>156651.35999999999</v>
          </cell>
          <cell r="K3146">
            <v>9399</v>
          </cell>
          <cell r="L3146">
            <v>14725.64</v>
          </cell>
          <cell r="M3146">
            <v>0</v>
          </cell>
          <cell r="N3146">
            <v>0</v>
          </cell>
          <cell r="O3146">
            <v>161978</v>
          </cell>
          <cell r="P3146">
            <v>161978</v>
          </cell>
        </row>
        <row r="3147">
          <cell r="G3147">
            <v>933805215</v>
          </cell>
          <cell r="J3147">
            <v>330533.27</v>
          </cell>
          <cell r="K3147">
            <v>28269</v>
          </cell>
          <cell r="L3147">
            <v>30226.73</v>
          </cell>
          <cell r="M3147">
            <v>0</v>
          </cell>
          <cell r="N3147">
            <v>0</v>
          </cell>
          <cell r="O3147">
            <v>332491</v>
          </cell>
          <cell r="P3147">
            <v>332491</v>
          </cell>
        </row>
        <row r="3148">
          <cell r="G3148">
            <v>933805812</v>
          </cell>
          <cell r="J3148">
            <v>582445.07000000007</v>
          </cell>
          <cell r="K3148">
            <v>36932</v>
          </cell>
          <cell r="L3148">
            <v>54550.93</v>
          </cell>
          <cell r="M3148">
            <v>0</v>
          </cell>
          <cell r="N3148">
            <v>0</v>
          </cell>
          <cell r="O3148">
            <v>600064</v>
          </cell>
          <cell r="P3148">
            <v>600064</v>
          </cell>
        </row>
        <row r="3149">
          <cell r="G3149">
            <v>933806613</v>
          </cell>
          <cell r="J3149">
            <v>313588.82</v>
          </cell>
          <cell r="K3149">
            <v>23034</v>
          </cell>
          <cell r="L3149">
            <v>29055.18</v>
          </cell>
          <cell r="M3149">
            <v>0</v>
          </cell>
          <cell r="N3149">
            <v>0</v>
          </cell>
          <cell r="O3149">
            <v>319610</v>
          </cell>
          <cell r="P3149">
            <v>319610</v>
          </cell>
        </row>
        <row r="3150">
          <cell r="G3150">
            <v>938043166</v>
          </cell>
          <cell r="J3150">
            <v>108843.36</v>
          </cell>
          <cell r="K3150">
            <v>6531</v>
          </cell>
          <cell r="L3150">
            <v>10231.64</v>
          </cell>
          <cell r="M3150">
            <v>0</v>
          </cell>
          <cell r="N3150">
            <v>0</v>
          </cell>
          <cell r="O3150">
            <v>112544</v>
          </cell>
          <cell r="P3150">
            <v>112544</v>
          </cell>
        </row>
        <row r="3151">
          <cell r="G3151">
            <v>938326738</v>
          </cell>
          <cell r="J3151">
            <v>303114.36</v>
          </cell>
          <cell r="K3151">
            <v>20420</v>
          </cell>
          <cell r="L3151">
            <v>28269.64</v>
          </cell>
          <cell r="M3151">
            <v>0</v>
          </cell>
          <cell r="N3151">
            <v>0</v>
          </cell>
          <cell r="O3151">
            <v>310964</v>
          </cell>
          <cell r="P3151">
            <v>310964</v>
          </cell>
        </row>
        <row r="3152">
          <cell r="G3152">
            <v>938805014</v>
          </cell>
          <cell r="J3152">
            <v>106039.4</v>
          </cell>
          <cell r="K3152">
            <v>6362</v>
          </cell>
          <cell r="L3152">
            <v>9967.6</v>
          </cell>
          <cell r="M3152">
            <v>0</v>
          </cell>
          <cell r="N3152">
            <v>0</v>
          </cell>
          <cell r="O3152">
            <v>109645</v>
          </cell>
          <cell r="P3152">
            <v>109645</v>
          </cell>
        </row>
        <row r="3153">
          <cell r="G3153">
            <v>938805019</v>
          </cell>
          <cell r="J3153">
            <v>283438.54000000004</v>
          </cell>
          <cell r="K3153">
            <v>17751</v>
          </cell>
          <cell r="L3153">
            <v>26568.46</v>
          </cell>
          <cell r="M3153">
            <v>0</v>
          </cell>
          <cell r="N3153">
            <v>0</v>
          </cell>
          <cell r="O3153">
            <v>292256</v>
          </cell>
          <cell r="P3153">
            <v>292256</v>
          </cell>
        </row>
        <row r="3154">
          <cell r="G3154">
            <v>938805032</v>
          </cell>
          <cell r="J3154">
            <v>85968</v>
          </cell>
          <cell r="K3154">
            <v>5406</v>
          </cell>
          <cell r="L3154">
            <v>8056</v>
          </cell>
          <cell r="M3154">
            <v>0</v>
          </cell>
          <cell r="N3154">
            <v>0</v>
          </cell>
          <cell r="O3154">
            <v>88618</v>
          </cell>
          <cell r="P3154">
            <v>88618</v>
          </cell>
        </row>
        <row r="3155">
          <cell r="G3155">
            <v>938805347</v>
          </cell>
          <cell r="J3155">
            <v>335945</v>
          </cell>
          <cell r="K3155">
            <v>26609</v>
          </cell>
          <cell r="L3155">
            <v>30934</v>
          </cell>
          <cell r="M3155">
            <v>0</v>
          </cell>
          <cell r="N3155">
            <v>0</v>
          </cell>
          <cell r="O3155">
            <v>340270</v>
          </cell>
          <cell r="P3155">
            <v>340270</v>
          </cell>
        </row>
        <row r="3156">
          <cell r="G3156">
            <v>938805660</v>
          </cell>
          <cell r="J3156">
            <v>72338</v>
          </cell>
          <cell r="K3156">
            <v>4837</v>
          </cell>
          <cell r="L3156">
            <v>6750</v>
          </cell>
          <cell r="M3156">
            <v>0</v>
          </cell>
          <cell r="N3156">
            <v>0</v>
          </cell>
          <cell r="O3156">
            <v>74251</v>
          </cell>
          <cell r="P3156">
            <v>74251</v>
          </cell>
        </row>
        <row r="3157">
          <cell r="G3157">
            <v>938805682</v>
          </cell>
          <cell r="J3157">
            <v>130030.09</v>
          </cell>
          <cell r="K3157">
            <v>7802</v>
          </cell>
          <cell r="L3157">
            <v>12222.91</v>
          </cell>
          <cell r="M3157">
            <v>0</v>
          </cell>
          <cell r="N3157">
            <v>0</v>
          </cell>
          <cell r="O3157">
            <v>134451</v>
          </cell>
          <cell r="P3157">
            <v>134451</v>
          </cell>
        </row>
        <row r="3158">
          <cell r="G3158">
            <v>938805684</v>
          </cell>
          <cell r="J3158">
            <v>124005</v>
          </cell>
          <cell r="K3158">
            <v>9177</v>
          </cell>
          <cell r="L3158">
            <v>11483</v>
          </cell>
          <cell r="M3158">
            <v>0</v>
          </cell>
          <cell r="N3158">
            <v>0</v>
          </cell>
          <cell r="O3158">
            <v>126311</v>
          </cell>
          <cell r="P3158">
            <v>126311</v>
          </cell>
        </row>
        <row r="3159">
          <cell r="G3159">
            <v>938805933</v>
          </cell>
          <cell r="J3159">
            <v>330658</v>
          </cell>
          <cell r="K3159">
            <v>23066</v>
          </cell>
          <cell r="L3159">
            <v>30759</v>
          </cell>
          <cell r="M3159">
            <v>0</v>
          </cell>
          <cell r="N3159">
            <v>0</v>
          </cell>
          <cell r="O3159">
            <v>338351</v>
          </cell>
          <cell r="P3159">
            <v>338351</v>
          </cell>
        </row>
        <row r="3160">
          <cell r="G3160">
            <v>938806172</v>
          </cell>
          <cell r="J3160">
            <v>238117</v>
          </cell>
          <cell r="K3160">
            <v>22973</v>
          </cell>
          <cell r="L3160">
            <v>21514</v>
          </cell>
          <cell r="M3160">
            <v>0</v>
          </cell>
          <cell r="N3160">
            <v>0</v>
          </cell>
          <cell r="O3160">
            <v>236658</v>
          </cell>
          <cell r="P3160">
            <v>236658</v>
          </cell>
        </row>
        <row r="3161">
          <cell r="G3161">
            <v>938806192</v>
          </cell>
          <cell r="J3161">
            <v>260217.36</v>
          </cell>
          <cell r="K3161">
            <v>19335</v>
          </cell>
          <cell r="L3161">
            <v>24088.639999999999</v>
          </cell>
          <cell r="M3161">
            <v>0</v>
          </cell>
          <cell r="N3161">
            <v>0</v>
          </cell>
          <cell r="O3161">
            <v>264971</v>
          </cell>
          <cell r="P3161">
            <v>264971</v>
          </cell>
        </row>
        <row r="3162">
          <cell r="G3162">
            <v>938806301</v>
          </cell>
          <cell r="J3162">
            <v>308124.08999999997</v>
          </cell>
          <cell r="K3162">
            <v>43303</v>
          </cell>
          <cell r="L3162">
            <v>26481.91</v>
          </cell>
          <cell r="M3162">
            <v>0</v>
          </cell>
          <cell r="N3162">
            <v>0</v>
          </cell>
          <cell r="O3162">
            <v>291303</v>
          </cell>
          <cell r="P3162">
            <v>291303</v>
          </cell>
        </row>
        <row r="3163">
          <cell r="G3163">
            <v>938806495</v>
          </cell>
          <cell r="J3163">
            <v>156074.09</v>
          </cell>
          <cell r="K3163">
            <v>12342</v>
          </cell>
          <cell r="L3163">
            <v>14372.91</v>
          </cell>
          <cell r="M3163">
            <v>0</v>
          </cell>
          <cell r="N3163">
            <v>0</v>
          </cell>
          <cell r="O3163">
            <v>158105</v>
          </cell>
          <cell r="P3163">
            <v>158105</v>
          </cell>
        </row>
        <row r="3164">
          <cell r="G3164">
            <v>938806635</v>
          </cell>
          <cell r="J3164">
            <v>371465.08999999997</v>
          </cell>
          <cell r="K3164">
            <v>47104</v>
          </cell>
          <cell r="L3164">
            <v>32435.91</v>
          </cell>
          <cell r="M3164">
            <v>0</v>
          </cell>
          <cell r="N3164">
            <v>0</v>
          </cell>
          <cell r="O3164">
            <v>356797</v>
          </cell>
          <cell r="P3164">
            <v>356797</v>
          </cell>
        </row>
        <row r="3165">
          <cell r="G3165">
            <v>938807207</v>
          </cell>
          <cell r="J3165">
            <v>111649.82</v>
          </cell>
          <cell r="K3165">
            <v>6947</v>
          </cell>
          <cell r="L3165">
            <v>10470.18</v>
          </cell>
          <cell r="M3165">
            <v>0</v>
          </cell>
          <cell r="N3165">
            <v>0</v>
          </cell>
          <cell r="O3165">
            <v>115173</v>
          </cell>
          <cell r="P3165">
            <v>115173</v>
          </cell>
        </row>
        <row r="3166">
          <cell r="G3166">
            <v>938807212</v>
          </cell>
          <cell r="J3166">
            <v>268738.28000000003</v>
          </cell>
          <cell r="K3166">
            <v>19599</v>
          </cell>
          <cell r="L3166">
            <v>24913.72</v>
          </cell>
          <cell r="M3166">
            <v>0</v>
          </cell>
          <cell r="N3166">
            <v>0</v>
          </cell>
          <cell r="O3166">
            <v>274053</v>
          </cell>
          <cell r="P3166">
            <v>274053</v>
          </cell>
        </row>
        <row r="3167">
          <cell r="G3167">
            <v>938807610</v>
          </cell>
          <cell r="J3167">
            <v>287629.18</v>
          </cell>
          <cell r="K3167">
            <v>18747</v>
          </cell>
          <cell r="L3167">
            <v>26887.82</v>
          </cell>
          <cell r="M3167">
            <v>0</v>
          </cell>
          <cell r="N3167">
            <v>0</v>
          </cell>
          <cell r="O3167">
            <v>295770</v>
          </cell>
          <cell r="P3167">
            <v>295770</v>
          </cell>
        </row>
        <row r="3168">
          <cell r="G3168">
            <v>938807930</v>
          </cell>
          <cell r="J3168">
            <v>219478.91</v>
          </cell>
          <cell r="K3168">
            <v>15402</v>
          </cell>
          <cell r="L3168">
            <v>20408.09</v>
          </cell>
          <cell r="M3168">
            <v>0</v>
          </cell>
          <cell r="N3168">
            <v>0</v>
          </cell>
          <cell r="O3168">
            <v>224485</v>
          </cell>
          <cell r="P3168">
            <v>224485</v>
          </cell>
        </row>
        <row r="3169">
          <cell r="G3169">
            <v>938807949</v>
          </cell>
          <cell r="J3169">
            <v>279426.36</v>
          </cell>
          <cell r="K3169">
            <v>21977</v>
          </cell>
          <cell r="L3169">
            <v>25744.639999999999</v>
          </cell>
          <cell r="M3169">
            <v>0</v>
          </cell>
          <cell r="N3169">
            <v>0</v>
          </cell>
          <cell r="O3169">
            <v>283194</v>
          </cell>
          <cell r="P3169">
            <v>283194</v>
          </cell>
        </row>
        <row r="3170">
          <cell r="G3170">
            <v>938807954</v>
          </cell>
          <cell r="J3170">
            <v>208245.8</v>
          </cell>
          <cell r="K3170">
            <v>15473</v>
          </cell>
          <cell r="L3170">
            <v>19277.2</v>
          </cell>
          <cell r="M3170">
            <v>0</v>
          </cell>
          <cell r="N3170">
            <v>0</v>
          </cell>
          <cell r="O3170">
            <v>212050</v>
          </cell>
          <cell r="P3170">
            <v>212050</v>
          </cell>
        </row>
        <row r="3171">
          <cell r="G3171">
            <v>938807956</v>
          </cell>
          <cell r="J3171">
            <v>279751</v>
          </cell>
          <cell r="K3171">
            <v>19267</v>
          </cell>
          <cell r="L3171">
            <v>26048</v>
          </cell>
          <cell r="M3171">
            <v>0</v>
          </cell>
          <cell r="N3171">
            <v>0</v>
          </cell>
          <cell r="O3171">
            <v>286532</v>
          </cell>
          <cell r="P3171">
            <v>286532</v>
          </cell>
        </row>
        <row r="3172">
          <cell r="G3172">
            <v>938808150</v>
          </cell>
          <cell r="J3172">
            <v>270908.63</v>
          </cell>
          <cell r="K3172">
            <v>16255</v>
          </cell>
          <cell r="L3172">
            <v>25465.37</v>
          </cell>
          <cell r="M3172">
            <v>0</v>
          </cell>
          <cell r="N3172">
            <v>0</v>
          </cell>
          <cell r="O3172">
            <v>280119</v>
          </cell>
          <cell r="P3172">
            <v>280119</v>
          </cell>
        </row>
        <row r="3173">
          <cell r="G3173">
            <v>938808193</v>
          </cell>
          <cell r="J3173">
            <v>264276.06</v>
          </cell>
          <cell r="K3173">
            <v>19827</v>
          </cell>
          <cell r="L3173">
            <v>24444.94</v>
          </cell>
          <cell r="M3173">
            <v>0</v>
          </cell>
          <cell r="N3173">
            <v>0</v>
          </cell>
          <cell r="O3173">
            <v>268894</v>
          </cell>
          <cell r="P3173">
            <v>268894</v>
          </cell>
        </row>
        <row r="3174">
          <cell r="G3174">
            <v>938808306</v>
          </cell>
          <cell r="J3174">
            <v>479595.45999999996</v>
          </cell>
          <cell r="K3174">
            <v>39943</v>
          </cell>
          <cell r="L3174">
            <v>43965.54</v>
          </cell>
          <cell r="M3174">
            <v>0</v>
          </cell>
          <cell r="N3174">
            <v>0</v>
          </cell>
          <cell r="O3174">
            <v>483618</v>
          </cell>
          <cell r="P3174">
            <v>483618</v>
          </cell>
        </row>
        <row r="3175">
          <cell r="G3175">
            <v>938808312</v>
          </cell>
          <cell r="J3175">
            <v>368197.44</v>
          </cell>
          <cell r="K3175">
            <v>368197.44</v>
          </cell>
          <cell r="L3175">
            <v>0</v>
          </cell>
          <cell r="M3175">
            <v>0</v>
          </cell>
          <cell r="N3175">
            <v>0</v>
          </cell>
          <cell r="O3175">
            <v>0</v>
          </cell>
          <cell r="P3175">
            <v>0</v>
          </cell>
        </row>
        <row r="3176">
          <cell r="G3176">
            <v>938808574</v>
          </cell>
          <cell r="J3176">
            <v>91902</v>
          </cell>
          <cell r="K3176">
            <v>5514</v>
          </cell>
          <cell r="L3176">
            <v>8639</v>
          </cell>
          <cell r="M3176">
            <v>0</v>
          </cell>
          <cell r="N3176">
            <v>0</v>
          </cell>
          <cell r="O3176">
            <v>95027</v>
          </cell>
          <cell r="P3176">
            <v>95027</v>
          </cell>
        </row>
        <row r="3177">
          <cell r="G3177">
            <v>938808651</v>
          </cell>
          <cell r="J3177">
            <v>288559</v>
          </cell>
          <cell r="K3177">
            <v>21036</v>
          </cell>
          <cell r="L3177">
            <v>26752</v>
          </cell>
          <cell r="M3177">
            <v>0</v>
          </cell>
          <cell r="N3177">
            <v>0</v>
          </cell>
          <cell r="O3177">
            <v>294275</v>
          </cell>
          <cell r="P3177">
            <v>294275</v>
          </cell>
        </row>
        <row r="3178">
          <cell r="G3178">
            <v>938808674</v>
          </cell>
          <cell r="J3178">
            <v>177933.36</v>
          </cell>
          <cell r="K3178">
            <v>15391</v>
          </cell>
          <cell r="L3178">
            <v>16254.64</v>
          </cell>
          <cell r="M3178">
            <v>0</v>
          </cell>
          <cell r="N3178">
            <v>0</v>
          </cell>
          <cell r="O3178">
            <v>178797</v>
          </cell>
          <cell r="P3178">
            <v>178797</v>
          </cell>
        </row>
        <row r="3179">
          <cell r="G3179">
            <v>938809058</v>
          </cell>
          <cell r="J3179">
            <v>119456</v>
          </cell>
          <cell r="K3179">
            <v>9401</v>
          </cell>
          <cell r="L3179">
            <v>11006</v>
          </cell>
          <cell r="M3179">
            <v>0</v>
          </cell>
          <cell r="N3179">
            <v>0</v>
          </cell>
          <cell r="O3179">
            <v>121061</v>
          </cell>
          <cell r="P3179">
            <v>121061</v>
          </cell>
        </row>
        <row r="3180">
          <cell r="G3180">
            <v>938900258</v>
          </cell>
          <cell r="J3180">
            <v>44545</v>
          </cell>
          <cell r="K3180">
            <v>0</v>
          </cell>
          <cell r="L3180">
            <v>4455</v>
          </cell>
          <cell r="M3180">
            <v>0</v>
          </cell>
          <cell r="N3180">
            <v>0</v>
          </cell>
          <cell r="O3180">
            <v>49000</v>
          </cell>
          <cell r="P3180">
            <v>49000</v>
          </cell>
        </row>
        <row r="3181">
          <cell r="G3181">
            <v>938900271</v>
          </cell>
          <cell r="J3181">
            <v>254846</v>
          </cell>
          <cell r="K3181">
            <v>37129</v>
          </cell>
          <cell r="L3181">
            <v>21772</v>
          </cell>
          <cell r="M3181">
            <v>0</v>
          </cell>
          <cell r="N3181">
            <v>0</v>
          </cell>
          <cell r="O3181">
            <v>239489</v>
          </cell>
          <cell r="P3181">
            <v>239489</v>
          </cell>
        </row>
        <row r="3182">
          <cell r="G3182">
            <v>938900340</v>
          </cell>
          <cell r="J3182">
            <v>44545</v>
          </cell>
          <cell r="K3182">
            <v>0</v>
          </cell>
          <cell r="L3182">
            <v>4455</v>
          </cell>
          <cell r="M3182">
            <v>0</v>
          </cell>
          <cell r="N3182">
            <v>0</v>
          </cell>
          <cell r="O3182">
            <v>49000</v>
          </cell>
          <cell r="P3182">
            <v>49000</v>
          </cell>
        </row>
        <row r="3183">
          <cell r="G3183">
            <v>938900425</v>
          </cell>
          <cell r="J3183">
            <v>85454.06</v>
          </cell>
          <cell r="K3183">
            <v>5127</v>
          </cell>
          <cell r="L3183">
            <v>8032.94</v>
          </cell>
          <cell r="M3183">
            <v>0</v>
          </cell>
          <cell r="N3183">
            <v>0</v>
          </cell>
          <cell r="O3183">
            <v>88360</v>
          </cell>
          <cell r="P3183">
            <v>88360</v>
          </cell>
        </row>
        <row r="3184">
          <cell r="G3184">
            <v>938901451</v>
          </cell>
          <cell r="J3184">
            <v>200815</v>
          </cell>
          <cell r="K3184">
            <v>20735</v>
          </cell>
          <cell r="L3184">
            <v>18008</v>
          </cell>
          <cell r="M3184">
            <v>0</v>
          </cell>
          <cell r="N3184">
            <v>0</v>
          </cell>
          <cell r="O3184">
            <v>198088</v>
          </cell>
          <cell r="P3184">
            <v>198088</v>
          </cell>
        </row>
        <row r="3185">
          <cell r="G3185">
            <v>938901452</v>
          </cell>
          <cell r="J3185">
            <v>446049</v>
          </cell>
          <cell r="K3185">
            <v>28004</v>
          </cell>
          <cell r="L3185">
            <v>41805</v>
          </cell>
          <cell r="M3185">
            <v>0</v>
          </cell>
          <cell r="N3185">
            <v>0</v>
          </cell>
          <cell r="O3185">
            <v>459850</v>
          </cell>
          <cell r="P3185">
            <v>459850</v>
          </cell>
        </row>
        <row r="3186">
          <cell r="G3186">
            <v>938907226</v>
          </cell>
          <cell r="J3186">
            <v>98181.37</v>
          </cell>
          <cell r="K3186">
            <v>5891</v>
          </cell>
          <cell r="L3186">
            <v>9228.6299999999992</v>
          </cell>
          <cell r="M3186">
            <v>0</v>
          </cell>
          <cell r="N3186">
            <v>0</v>
          </cell>
          <cell r="O3186">
            <v>101519</v>
          </cell>
          <cell r="P3186">
            <v>101519</v>
          </cell>
        </row>
        <row r="3187">
          <cell r="G3187">
            <v>938907287</v>
          </cell>
          <cell r="J3187">
            <v>352137.6</v>
          </cell>
          <cell r="K3187">
            <v>22121</v>
          </cell>
          <cell r="L3187">
            <v>33001.4</v>
          </cell>
          <cell r="M3187">
            <v>0</v>
          </cell>
          <cell r="N3187">
            <v>0</v>
          </cell>
          <cell r="O3187">
            <v>363018</v>
          </cell>
          <cell r="P3187">
            <v>363018</v>
          </cell>
        </row>
        <row r="3188">
          <cell r="G3188">
            <v>938907291</v>
          </cell>
          <cell r="J3188">
            <v>78722</v>
          </cell>
          <cell r="K3188">
            <v>5468</v>
          </cell>
          <cell r="L3188">
            <v>7325</v>
          </cell>
          <cell r="M3188">
            <v>-2000</v>
          </cell>
          <cell r="N3188">
            <v>0</v>
          </cell>
          <cell r="O3188">
            <v>78579</v>
          </cell>
          <cell r="P3188">
            <v>78579</v>
          </cell>
        </row>
        <row r="3189">
          <cell r="G3189">
            <v>938908116</v>
          </cell>
          <cell r="J3189">
            <v>334949.37</v>
          </cell>
          <cell r="K3189">
            <v>30520</v>
          </cell>
          <cell r="L3189">
            <v>30442.63</v>
          </cell>
          <cell r="M3189">
            <v>0</v>
          </cell>
          <cell r="N3189">
            <v>0</v>
          </cell>
          <cell r="O3189">
            <v>334872</v>
          </cell>
          <cell r="P3189">
            <v>334872</v>
          </cell>
        </row>
        <row r="3190">
          <cell r="G3190">
            <v>938908873</v>
          </cell>
          <cell r="J3190">
            <v>324691.15999999997</v>
          </cell>
          <cell r="K3190">
            <v>33130</v>
          </cell>
          <cell r="L3190">
            <v>29155.84</v>
          </cell>
          <cell r="M3190">
            <v>0</v>
          </cell>
          <cell r="N3190">
            <v>0</v>
          </cell>
          <cell r="O3190">
            <v>320717</v>
          </cell>
          <cell r="P3190">
            <v>320717</v>
          </cell>
        </row>
        <row r="3191">
          <cell r="G3191">
            <v>938908875</v>
          </cell>
          <cell r="J3191">
            <v>296857</v>
          </cell>
          <cell r="K3191">
            <v>90647</v>
          </cell>
          <cell r="L3191">
            <v>20621</v>
          </cell>
          <cell r="M3191">
            <v>0</v>
          </cell>
          <cell r="N3191">
            <v>0</v>
          </cell>
          <cell r="O3191">
            <v>226831</v>
          </cell>
          <cell r="P3191">
            <v>226831</v>
          </cell>
        </row>
        <row r="3192">
          <cell r="G3192">
            <v>938920056</v>
          </cell>
          <cell r="J3192">
            <v>44545</v>
          </cell>
          <cell r="K3192">
            <v>0</v>
          </cell>
          <cell r="L3192">
            <v>4455</v>
          </cell>
          <cell r="M3192">
            <v>0</v>
          </cell>
          <cell r="N3192">
            <v>0</v>
          </cell>
          <cell r="O3192">
            <v>49000</v>
          </cell>
          <cell r="P3192">
            <v>49000</v>
          </cell>
        </row>
        <row r="3193">
          <cell r="G3193">
            <v>938920848</v>
          </cell>
          <cell r="J3193">
            <v>89658</v>
          </cell>
          <cell r="K3193">
            <v>10839</v>
          </cell>
          <cell r="L3193">
            <v>7882</v>
          </cell>
          <cell r="M3193">
            <v>0</v>
          </cell>
          <cell r="N3193">
            <v>0</v>
          </cell>
          <cell r="O3193">
            <v>86701</v>
          </cell>
          <cell r="P3193">
            <v>86701</v>
          </cell>
        </row>
        <row r="3194">
          <cell r="G3194">
            <v>938946547</v>
          </cell>
          <cell r="J3194">
            <v>295845.14</v>
          </cell>
          <cell r="K3194">
            <v>27925</v>
          </cell>
          <cell r="L3194">
            <v>26791.86</v>
          </cell>
          <cell r="M3194">
            <v>0</v>
          </cell>
          <cell r="N3194">
            <v>0</v>
          </cell>
          <cell r="O3194">
            <v>294712</v>
          </cell>
          <cell r="P3194">
            <v>294712</v>
          </cell>
        </row>
        <row r="3195">
          <cell r="G3195">
            <v>938995166</v>
          </cell>
          <cell r="J3195">
            <v>458571.91</v>
          </cell>
          <cell r="K3195">
            <v>37937</v>
          </cell>
          <cell r="L3195">
            <v>42063.09</v>
          </cell>
          <cell r="M3195">
            <v>0</v>
          </cell>
          <cell r="N3195">
            <v>0</v>
          </cell>
          <cell r="O3195">
            <v>462698</v>
          </cell>
          <cell r="P3195">
            <v>462698</v>
          </cell>
        </row>
        <row r="3196">
          <cell r="G3196">
            <v>938997466</v>
          </cell>
          <cell r="J3196">
            <v>305127.91000000003</v>
          </cell>
          <cell r="K3196">
            <v>26001</v>
          </cell>
          <cell r="L3196">
            <v>27913.09</v>
          </cell>
          <cell r="M3196">
            <v>0</v>
          </cell>
          <cell r="N3196">
            <v>0</v>
          </cell>
          <cell r="O3196">
            <v>307040</v>
          </cell>
          <cell r="P3196">
            <v>307040</v>
          </cell>
        </row>
        <row r="3197">
          <cell r="G3197">
            <v>933805620</v>
          </cell>
          <cell r="J3197">
            <v>564519.44999999995</v>
          </cell>
          <cell r="K3197">
            <v>53724</v>
          </cell>
          <cell r="L3197">
            <v>51079.55</v>
          </cell>
          <cell r="M3197">
            <v>0</v>
          </cell>
          <cell r="N3197">
            <v>0</v>
          </cell>
          <cell r="O3197">
            <v>561875</v>
          </cell>
          <cell r="P3197">
            <v>561875</v>
          </cell>
        </row>
        <row r="3198">
          <cell r="G3198">
            <v>933805640</v>
          </cell>
          <cell r="J3198">
            <v>568088.09</v>
          </cell>
          <cell r="K3198">
            <v>173737</v>
          </cell>
          <cell r="L3198">
            <v>39434.910000000003</v>
          </cell>
          <cell r="M3198">
            <v>0</v>
          </cell>
          <cell r="N3198">
            <v>0</v>
          </cell>
          <cell r="O3198">
            <v>433786</v>
          </cell>
          <cell r="P3198">
            <v>433786</v>
          </cell>
        </row>
        <row r="3199">
          <cell r="G3199">
            <v>933805642</v>
          </cell>
          <cell r="J3199">
            <v>908759.07</v>
          </cell>
          <cell r="K3199">
            <v>498176.45</v>
          </cell>
          <cell r="L3199">
            <v>41058.379999999997</v>
          </cell>
          <cell r="M3199">
            <v>0</v>
          </cell>
          <cell r="N3199">
            <v>0</v>
          </cell>
          <cell r="O3199">
            <v>451641</v>
          </cell>
          <cell r="P3199">
            <v>451641</v>
          </cell>
        </row>
        <row r="3200">
          <cell r="G3200">
            <v>938805381</v>
          </cell>
          <cell r="J3200">
            <v>210271</v>
          </cell>
          <cell r="K3200">
            <v>13361</v>
          </cell>
          <cell r="L3200">
            <v>19691</v>
          </cell>
          <cell r="M3200">
            <v>0</v>
          </cell>
          <cell r="N3200">
            <v>0</v>
          </cell>
          <cell r="O3200">
            <v>216601</v>
          </cell>
          <cell r="P3200">
            <v>216601</v>
          </cell>
        </row>
        <row r="3201">
          <cell r="G3201">
            <v>938807309</v>
          </cell>
          <cell r="J3201">
            <v>155586.91</v>
          </cell>
          <cell r="K3201">
            <v>9335</v>
          </cell>
          <cell r="L3201">
            <v>14625.09</v>
          </cell>
          <cell r="M3201">
            <v>0</v>
          </cell>
          <cell r="N3201">
            <v>0</v>
          </cell>
          <cell r="O3201">
            <v>160877</v>
          </cell>
          <cell r="P3201">
            <v>160877</v>
          </cell>
        </row>
        <row r="3202">
          <cell r="G3202">
            <v>938808517</v>
          </cell>
          <cell r="J3202">
            <v>185012.82</v>
          </cell>
          <cell r="K3202">
            <v>11845</v>
          </cell>
          <cell r="L3202">
            <v>17317.18</v>
          </cell>
          <cell r="M3202">
            <v>0</v>
          </cell>
          <cell r="N3202">
            <v>0</v>
          </cell>
          <cell r="O3202">
            <v>190485</v>
          </cell>
          <cell r="P3202">
            <v>190485</v>
          </cell>
        </row>
        <row r="3203">
          <cell r="G3203">
            <v>938808546</v>
          </cell>
          <cell r="J3203">
            <v>256275.36000000002</v>
          </cell>
          <cell r="K3203">
            <v>15873</v>
          </cell>
          <cell r="L3203">
            <v>24040.639999999999</v>
          </cell>
          <cell r="M3203">
            <v>0</v>
          </cell>
          <cell r="N3203">
            <v>0</v>
          </cell>
          <cell r="O3203">
            <v>264443</v>
          </cell>
          <cell r="P3203">
            <v>264443</v>
          </cell>
        </row>
        <row r="3204">
          <cell r="G3204">
            <v>938808547</v>
          </cell>
          <cell r="J3204">
            <v>112234.36</v>
          </cell>
          <cell r="K3204">
            <v>6982</v>
          </cell>
          <cell r="L3204">
            <v>10525.64</v>
          </cell>
          <cell r="M3204">
            <v>0</v>
          </cell>
          <cell r="N3204">
            <v>0</v>
          </cell>
          <cell r="O3204">
            <v>115778</v>
          </cell>
          <cell r="P3204">
            <v>115778</v>
          </cell>
        </row>
        <row r="3205">
          <cell r="G3205">
            <v>938808548</v>
          </cell>
          <cell r="J3205">
            <v>727509.82</v>
          </cell>
          <cell r="K3205">
            <v>60774</v>
          </cell>
          <cell r="L3205">
            <v>66673.179999999993</v>
          </cell>
          <cell r="M3205">
            <v>0</v>
          </cell>
          <cell r="N3205">
            <v>0</v>
          </cell>
          <cell r="O3205">
            <v>733409</v>
          </cell>
          <cell r="P3205">
            <v>733409</v>
          </cell>
        </row>
        <row r="3206">
          <cell r="G3206">
            <v>938808550</v>
          </cell>
          <cell r="J3206">
            <v>595802.34</v>
          </cell>
          <cell r="K3206">
            <v>37733</v>
          </cell>
          <cell r="L3206">
            <v>55806.66</v>
          </cell>
          <cell r="M3206">
            <v>0</v>
          </cell>
          <cell r="N3206">
            <v>0</v>
          </cell>
          <cell r="O3206">
            <v>613876</v>
          </cell>
          <cell r="P3206">
            <v>613876</v>
          </cell>
        </row>
        <row r="3207">
          <cell r="G3207">
            <v>938808594</v>
          </cell>
          <cell r="J3207">
            <v>150841.09</v>
          </cell>
          <cell r="K3207">
            <v>10788</v>
          </cell>
          <cell r="L3207">
            <v>14004.91</v>
          </cell>
          <cell r="M3207">
            <v>0</v>
          </cell>
          <cell r="N3207">
            <v>0</v>
          </cell>
          <cell r="O3207">
            <v>154058</v>
          </cell>
          <cell r="P3207">
            <v>154058</v>
          </cell>
        </row>
        <row r="3208">
          <cell r="G3208">
            <v>938808764</v>
          </cell>
          <cell r="J3208">
            <v>272851.90000000002</v>
          </cell>
          <cell r="K3208">
            <v>20342</v>
          </cell>
          <cell r="L3208">
            <v>25251.1</v>
          </cell>
          <cell r="M3208">
            <v>0</v>
          </cell>
          <cell r="N3208">
            <v>0</v>
          </cell>
          <cell r="O3208">
            <v>277761</v>
          </cell>
          <cell r="P3208">
            <v>277761</v>
          </cell>
        </row>
        <row r="3209">
          <cell r="G3209">
            <v>938808935</v>
          </cell>
          <cell r="J3209">
            <v>159768</v>
          </cell>
          <cell r="K3209">
            <v>14053</v>
          </cell>
          <cell r="L3209">
            <v>14572</v>
          </cell>
          <cell r="M3209">
            <v>-1000</v>
          </cell>
          <cell r="N3209">
            <v>0</v>
          </cell>
          <cell r="O3209">
            <v>159287</v>
          </cell>
          <cell r="P3209">
            <v>159287</v>
          </cell>
        </row>
        <row r="3210">
          <cell r="G3210">
            <v>938809712</v>
          </cell>
          <cell r="J3210">
            <v>147109</v>
          </cell>
          <cell r="K3210">
            <v>12301</v>
          </cell>
          <cell r="L3210">
            <v>13481</v>
          </cell>
          <cell r="M3210">
            <v>0</v>
          </cell>
          <cell r="N3210">
            <v>0</v>
          </cell>
          <cell r="O3210">
            <v>148289</v>
          </cell>
          <cell r="P3210">
            <v>148289</v>
          </cell>
        </row>
        <row r="3211">
          <cell r="G3211">
            <v>938900314</v>
          </cell>
          <cell r="J3211">
            <v>127799</v>
          </cell>
          <cell r="K3211">
            <v>7916</v>
          </cell>
          <cell r="L3211">
            <v>11988</v>
          </cell>
          <cell r="M3211">
            <v>0</v>
          </cell>
          <cell r="N3211">
            <v>0</v>
          </cell>
          <cell r="O3211">
            <v>131871</v>
          </cell>
          <cell r="P3211">
            <v>131871</v>
          </cell>
        </row>
        <row r="3212">
          <cell r="G3212">
            <v>938900850</v>
          </cell>
          <cell r="J3212">
            <v>367695.4</v>
          </cell>
          <cell r="K3212">
            <v>22558</v>
          </cell>
          <cell r="L3212">
            <v>34513.599999999999</v>
          </cell>
          <cell r="M3212">
            <v>0</v>
          </cell>
          <cell r="N3212">
            <v>0</v>
          </cell>
          <cell r="O3212">
            <v>379651</v>
          </cell>
          <cell r="P3212">
            <v>379651</v>
          </cell>
        </row>
        <row r="3213">
          <cell r="G3213">
            <v>938902591</v>
          </cell>
          <cell r="J3213">
            <v>395917.98</v>
          </cell>
          <cell r="K3213">
            <v>27477</v>
          </cell>
          <cell r="L3213">
            <v>36844.019999999997</v>
          </cell>
          <cell r="M3213">
            <v>0</v>
          </cell>
          <cell r="N3213">
            <v>0</v>
          </cell>
          <cell r="O3213">
            <v>405285</v>
          </cell>
          <cell r="P3213">
            <v>405285</v>
          </cell>
        </row>
        <row r="3214">
          <cell r="G3214">
            <v>938904256</v>
          </cell>
          <cell r="J3214">
            <v>206010</v>
          </cell>
          <cell r="K3214">
            <v>12609</v>
          </cell>
          <cell r="L3214">
            <v>19340</v>
          </cell>
          <cell r="M3214">
            <v>0</v>
          </cell>
          <cell r="N3214">
            <v>0</v>
          </cell>
          <cell r="O3214">
            <v>212741</v>
          </cell>
          <cell r="P3214">
            <v>212741</v>
          </cell>
        </row>
        <row r="3215">
          <cell r="G3215">
            <v>938904754</v>
          </cell>
          <cell r="J3215">
            <v>178572</v>
          </cell>
          <cell r="K3215">
            <v>10714</v>
          </cell>
          <cell r="L3215">
            <v>16786</v>
          </cell>
          <cell r="M3215">
            <v>0</v>
          </cell>
          <cell r="N3215">
            <v>0</v>
          </cell>
          <cell r="O3215">
            <v>184644</v>
          </cell>
          <cell r="P3215">
            <v>184644</v>
          </cell>
        </row>
        <row r="3216">
          <cell r="G3216">
            <v>938904892</v>
          </cell>
          <cell r="J3216">
            <v>197752.82</v>
          </cell>
          <cell r="K3216">
            <v>11865</v>
          </cell>
          <cell r="L3216">
            <v>18589.18</v>
          </cell>
          <cell r="M3216">
            <v>0</v>
          </cell>
          <cell r="N3216">
            <v>0</v>
          </cell>
          <cell r="O3216">
            <v>204477</v>
          </cell>
          <cell r="P3216">
            <v>204477</v>
          </cell>
        </row>
        <row r="3217">
          <cell r="G3217">
            <v>938904946</v>
          </cell>
          <cell r="J3217">
            <v>108573</v>
          </cell>
          <cell r="K3217">
            <v>6763</v>
          </cell>
          <cell r="L3217">
            <v>10181</v>
          </cell>
          <cell r="M3217">
            <v>0</v>
          </cell>
          <cell r="N3217">
            <v>0</v>
          </cell>
          <cell r="O3217">
            <v>111991</v>
          </cell>
          <cell r="P3217">
            <v>111991</v>
          </cell>
        </row>
        <row r="3218">
          <cell r="G3218">
            <v>938906347</v>
          </cell>
          <cell r="J3218">
            <v>287542.09000000003</v>
          </cell>
          <cell r="K3218">
            <v>19238</v>
          </cell>
          <cell r="L3218">
            <v>26830.91</v>
          </cell>
          <cell r="M3218">
            <v>0</v>
          </cell>
          <cell r="N3218">
            <v>0</v>
          </cell>
          <cell r="O3218">
            <v>295135</v>
          </cell>
          <cell r="P3218">
            <v>295135</v>
          </cell>
        </row>
        <row r="3219">
          <cell r="G3219">
            <v>938907183</v>
          </cell>
          <cell r="J3219">
            <v>182254.27</v>
          </cell>
          <cell r="K3219">
            <v>12424</v>
          </cell>
          <cell r="L3219">
            <v>16982.73</v>
          </cell>
          <cell r="M3219">
            <v>0</v>
          </cell>
          <cell r="N3219">
            <v>0</v>
          </cell>
          <cell r="O3219">
            <v>186813</v>
          </cell>
          <cell r="P3219">
            <v>186813</v>
          </cell>
        </row>
        <row r="3220">
          <cell r="G3220">
            <v>938907185</v>
          </cell>
          <cell r="J3220">
            <v>334285.90999999997</v>
          </cell>
          <cell r="K3220">
            <v>20802</v>
          </cell>
          <cell r="L3220">
            <v>31348.09</v>
          </cell>
          <cell r="M3220">
            <v>0</v>
          </cell>
          <cell r="N3220">
            <v>0</v>
          </cell>
          <cell r="O3220">
            <v>344832</v>
          </cell>
          <cell r="P3220">
            <v>344832</v>
          </cell>
        </row>
        <row r="3221">
          <cell r="G3221">
            <v>938907190</v>
          </cell>
          <cell r="J3221">
            <v>200689</v>
          </cell>
          <cell r="K3221">
            <v>13778</v>
          </cell>
          <cell r="L3221">
            <v>18691</v>
          </cell>
          <cell r="M3221">
            <v>0</v>
          </cell>
          <cell r="N3221">
            <v>0</v>
          </cell>
          <cell r="O3221">
            <v>205602</v>
          </cell>
          <cell r="P3221">
            <v>205602</v>
          </cell>
        </row>
        <row r="3222">
          <cell r="G3222">
            <v>938907840</v>
          </cell>
          <cell r="J3222">
            <v>170777</v>
          </cell>
          <cell r="K3222">
            <v>10743</v>
          </cell>
          <cell r="L3222">
            <v>16003</v>
          </cell>
          <cell r="M3222">
            <v>0</v>
          </cell>
          <cell r="N3222">
            <v>0</v>
          </cell>
          <cell r="O3222">
            <v>176037</v>
          </cell>
          <cell r="P3222">
            <v>176037</v>
          </cell>
        </row>
        <row r="3223">
          <cell r="G3223">
            <v>938907960</v>
          </cell>
          <cell r="J3223">
            <v>538257.69999999995</v>
          </cell>
          <cell r="K3223">
            <v>32544</v>
          </cell>
          <cell r="L3223">
            <v>50571.3</v>
          </cell>
          <cell r="M3223">
            <v>0</v>
          </cell>
          <cell r="N3223">
            <v>0</v>
          </cell>
          <cell r="O3223">
            <v>556285</v>
          </cell>
          <cell r="P3223">
            <v>556285</v>
          </cell>
        </row>
        <row r="3224">
          <cell r="G3224">
            <v>938907961</v>
          </cell>
          <cell r="J3224">
            <v>122254</v>
          </cell>
          <cell r="K3224">
            <v>8824</v>
          </cell>
          <cell r="L3224">
            <v>11343</v>
          </cell>
          <cell r="M3224">
            <v>0</v>
          </cell>
          <cell r="N3224">
            <v>0</v>
          </cell>
          <cell r="O3224">
            <v>124773</v>
          </cell>
          <cell r="P3224">
            <v>124773</v>
          </cell>
        </row>
        <row r="3225">
          <cell r="G3225">
            <v>938908509</v>
          </cell>
          <cell r="J3225">
            <v>183343.27</v>
          </cell>
          <cell r="K3225">
            <v>11249</v>
          </cell>
          <cell r="L3225">
            <v>17209.73</v>
          </cell>
          <cell r="M3225">
            <v>0</v>
          </cell>
          <cell r="N3225">
            <v>0</v>
          </cell>
          <cell r="O3225">
            <v>189304</v>
          </cell>
          <cell r="P3225">
            <v>189304</v>
          </cell>
        </row>
        <row r="3226">
          <cell r="G3226">
            <v>938908815</v>
          </cell>
          <cell r="J3226">
            <v>125362</v>
          </cell>
          <cell r="K3226">
            <v>8018</v>
          </cell>
          <cell r="L3226">
            <v>11734</v>
          </cell>
          <cell r="M3226">
            <v>0</v>
          </cell>
          <cell r="N3226">
            <v>0</v>
          </cell>
          <cell r="O3226">
            <v>129078</v>
          </cell>
          <cell r="P3226">
            <v>129078</v>
          </cell>
        </row>
        <row r="3227">
          <cell r="G3227">
            <v>938909335</v>
          </cell>
          <cell r="J3227">
            <v>220971.18</v>
          </cell>
          <cell r="K3227">
            <v>0</v>
          </cell>
          <cell r="L3227">
            <v>22096.82</v>
          </cell>
          <cell r="M3227">
            <v>0</v>
          </cell>
          <cell r="N3227">
            <v>0</v>
          </cell>
          <cell r="O3227">
            <v>243068</v>
          </cell>
          <cell r="P3227">
            <v>243068</v>
          </cell>
        </row>
        <row r="3228">
          <cell r="G3228">
            <v>938909356</v>
          </cell>
          <cell r="J3228">
            <v>198439</v>
          </cell>
          <cell r="K3228">
            <v>0</v>
          </cell>
          <cell r="L3228">
            <v>19844</v>
          </cell>
          <cell r="M3228">
            <v>0</v>
          </cell>
          <cell r="N3228">
            <v>0</v>
          </cell>
          <cell r="O3228">
            <v>218283</v>
          </cell>
          <cell r="P3228">
            <v>218283</v>
          </cell>
        </row>
        <row r="3229">
          <cell r="G3229">
            <v>938909360</v>
          </cell>
          <cell r="J3229">
            <v>117595.63</v>
          </cell>
          <cell r="K3229">
            <v>0</v>
          </cell>
          <cell r="L3229">
            <v>11759.37</v>
          </cell>
          <cell r="M3229">
            <v>0</v>
          </cell>
          <cell r="N3229">
            <v>0</v>
          </cell>
          <cell r="O3229">
            <v>129355</v>
          </cell>
          <cell r="P3229">
            <v>129355</v>
          </cell>
        </row>
        <row r="3230">
          <cell r="G3230">
            <v>938925512</v>
          </cell>
          <cell r="J3230">
            <v>114059</v>
          </cell>
          <cell r="K3230">
            <v>6844</v>
          </cell>
          <cell r="L3230">
            <v>10722</v>
          </cell>
          <cell r="M3230">
            <v>0</v>
          </cell>
          <cell r="N3230">
            <v>0</v>
          </cell>
          <cell r="O3230">
            <v>117937</v>
          </cell>
          <cell r="P3230">
            <v>117937</v>
          </cell>
        </row>
        <row r="3231">
          <cell r="G3231">
            <v>938928134</v>
          </cell>
          <cell r="J3231">
            <v>362133.64</v>
          </cell>
          <cell r="K3231">
            <v>22969</v>
          </cell>
          <cell r="L3231">
            <v>33916.36</v>
          </cell>
          <cell r="M3231">
            <v>0</v>
          </cell>
          <cell r="N3231">
            <v>0</v>
          </cell>
          <cell r="O3231">
            <v>373081</v>
          </cell>
          <cell r="P3231">
            <v>373081</v>
          </cell>
        </row>
        <row r="3232">
          <cell r="G3232">
            <v>938930146</v>
          </cell>
          <cell r="J3232">
            <v>284471</v>
          </cell>
          <cell r="K3232">
            <v>0</v>
          </cell>
          <cell r="L3232">
            <v>28447</v>
          </cell>
          <cell r="M3232">
            <v>0</v>
          </cell>
          <cell r="N3232">
            <v>0</v>
          </cell>
          <cell r="O3232">
            <v>312918</v>
          </cell>
          <cell r="P3232">
            <v>312918</v>
          </cell>
        </row>
        <row r="3233">
          <cell r="G3233">
            <v>938944212</v>
          </cell>
          <cell r="J3233">
            <v>382443</v>
          </cell>
          <cell r="K3233">
            <v>24187</v>
          </cell>
          <cell r="L3233">
            <v>35826</v>
          </cell>
          <cell r="M3233">
            <v>0</v>
          </cell>
          <cell r="N3233">
            <v>0</v>
          </cell>
          <cell r="O3233">
            <v>394082</v>
          </cell>
          <cell r="P3233">
            <v>394082</v>
          </cell>
        </row>
        <row r="3234">
          <cell r="G3234">
            <v>933806053</v>
          </cell>
          <cell r="J3234">
            <v>389754.18</v>
          </cell>
          <cell r="K3234">
            <v>389754.18</v>
          </cell>
          <cell r="L3234">
            <v>0</v>
          </cell>
          <cell r="M3234">
            <v>0</v>
          </cell>
          <cell r="N3234">
            <v>0</v>
          </cell>
          <cell r="O3234">
            <v>0</v>
          </cell>
          <cell r="P3234">
            <v>0</v>
          </cell>
        </row>
        <row r="3235">
          <cell r="G3235">
            <v>933806265</v>
          </cell>
          <cell r="J3235">
            <v>1252492.1499999999</v>
          </cell>
          <cell r="K3235">
            <v>523515.45</v>
          </cell>
          <cell r="L3235">
            <v>72897.3</v>
          </cell>
          <cell r="M3235">
            <v>0</v>
          </cell>
          <cell r="N3235">
            <v>0</v>
          </cell>
          <cell r="O3235">
            <v>801874</v>
          </cell>
          <cell r="P3235">
            <v>801874</v>
          </cell>
        </row>
        <row r="3236">
          <cell r="G3236">
            <v>933806435</v>
          </cell>
          <cell r="J3236">
            <v>44545</v>
          </cell>
          <cell r="K3236">
            <v>0</v>
          </cell>
          <cell r="L3236">
            <v>4455</v>
          </cell>
          <cell r="M3236">
            <v>0</v>
          </cell>
          <cell r="N3236">
            <v>0</v>
          </cell>
          <cell r="O3236">
            <v>49000</v>
          </cell>
          <cell r="P3236">
            <v>49000</v>
          </cell>
        </row>
        <row r="3237">
          <cell r="G3237">
            <v>933806455</v>
          </cell>
          <cell r="J3237">
            <v>229096</v>
          </cell>
          <cell r="K3237">
            <v>19205</v>
          </cell>
          <cell r="L3237">
            <v>20989</v>
          </cell>
          <cell r="M3237">
            <v>0</v>
          </cell>
          <cell r="N3237">
            <v>0</v>
          </cell>
          <cell r="O3237">
            <v>230880</v>
          </cell>
          <cell r="P3237">
            <v>230880</v>
          </cell>
        </row>
        <row r="3238">
          <cell r="G3238">
            <v>938805143</v>
          </cell>
          <cell r="J3238">
            <v>525490.09</v>
          </cell>
          <cell r="K3238">
            <v>466991.45</v>
          </cell>
          <cell r="L3238">
            <v>5850.36</v>
          </cell>
          <cell r="M3238">
            <v>0</v>
          </cell>
          <cell r="N3238">
            <v>0</v>
          </cell>
          <cell r="O3238">
            <v>64349</v>
          </cell>
          <cell r="P3238">
            <v>64349</v>
          </cell>
        </row>
        <row r="3239">
          <cell r="G3239">
            <v>938805464</v>
          </cell>
          <cell r="J3239">
            <v>367694.82</v>
          </cell>
          <cell r="K3239">
            <v>28514</v>
          </cell>
          <cell r="L3239">
            <v>33918.18</v>
          </cell>
          <cell r="M3239">
            <v>0</v>
          </cell>
          <cell r="N3239">
            <v>0</v>
          </cell>
          <cell r="O3239">
            <v>373099</v>
          </cell>
          <cell r="P3239">
            <v>373099</v>
          </cell>
        </row>
        <row r="3240">
          <cell r="G3240">
            <v>938807164</v>
          </cell>
          <cell r="J3240">
            <v>393010.79</v>
          </cell>
          <cell r="K3240">
            <v>26807</v>
          </cell>
          <cell r="L3240">
            <v>36620.21</v>
          </cell>
          <cell r="M3240">
            <v>0</v>
          </cell>
          <cell r="N3240">
            <v>0</v>
          </cell>
          <cell r="O3240">
            <v>402824</v>
          </cell>
          <cell r="P3240">
            <v>402824</v>
          </cell>
        </row>
        <row r="3241">
          <cell r="G3241">
            <v>938807190</v>
          </cell>
          <cell r="J3241">
            <v>2312061.54</v>
          </cell>
          <cell r="K3241">
            <v>139220</v>
          </cell>
          <cell r="L3241">
            <v>217284.46</v>
          </cell>
          <cell r="M3241">
            <v>0</v>
          </cell>
          <cell r="N3241">
            <v>0</v>
          </cell>
          <cell r="O3241">
            <v>2390126</v>
          </cell>
          <cell r="P3241">
            <v>2390126</v>
          </cell>
        </row>
        <row r="3242">
          <cell r="G3242">
            <v>938807426</v>
          </cell>
          <cell r="J3242">
            <v>237948.36</v>
          </cell>
          <cell r="K3242">
            <v>50646</v>
          </cell>
          <cell r="L3242">
            <v>18730.64</v>
          </cell>
          <cell r="M3242">
            <v>0</v>
          </cell>
          <cell r="N3242">
            <v>-500000</v>
          </cell>
          <cell r="O3242">
            <v>0</v>
          </cell>
          <cell r="P3242">
            <v>-293967</v>
          </cell>
        </row>
        <row r="3243">
          <cell r="G3243">
            <v>938807472</v>
          </cell>
          <cell r="J3243">
            <v>357604</v>
          </cell>
          <cell r="K3243">
            <v>22945</v>
          </cell>
          <cell r="L3243">
            <v>33466</v>
          </cell>
          <cell r="M3243">
            <v>0</v>
          </cell>
          <cell r="N3243">
            <v>0</v>
          </cell>
          <cell r="O3243">
            <v>368125</v>
          </cell>
          <cell r="P3243">
            <v>368125</v>
          </cell>
        </row>
        <row r="3244">
          <cell r="G3244">
            <v>938807908</v>
          </cell>
          <cell r="J3244">
            <v>906378.25999999989</v>
          </cell>
          <cell r="K3244">
            <v>493070.45</v>
          </cell>
          <cell r="L3244">
            <v>41331.19</v>
          </cell>
          <cell r="M3244">
            <v>-1500</v>
          </cell>
          <cell r="N3244">
            <v>0</v>
          </cell>
          <cell r="O3244">
            <v>453139</v>
          </cell>
          <cell r="P3244">
            <v>453139</v>
          </cell>
        </row>
        <row r="3245">
          <cell r="G3245">
            <v>938809041</v>
          </cell>
          <cell r="J3245">
            <v>55454.09</v>
          </cell>
          <cell r="K3245">
            <v>3327</v>
          </cell>
          <cell r="L3245">
            <v>5212.91</v>
          </cell>
          <cell r="M3245">
            <v>0</v>
          </cell>
          <cell r="N3245">
            <v>0</v>
          </cell>
          <cell r="O3245">
            <v>57340</v>
          </cell>
          <cell r="P3245">
            <v>57340</v>
          </cell>
        </row>
        <row r="3246">
          <cell r="G3246">
            <v>938809043</v>
          </cell>
          <cell r="J3246">
            <v>59035.360000000001</v>
          </cell>
          <cell r="K3246">
            <v>3542</v>
          </cell>
          <cell r="L3246">
            <v>5549.64</v>
          </cell>
          <cell r="M3246">
            <v>0</v>
          </cell>
          <cell r="N3246">
            <v>0</v>
          </cell>
          <cell r="O3246">
            <v>61043</v>
          </cell>
          <cell r="P3246">
            <v>61043</v>
          </cell>
        </row>
        <row r="3247">
          <cell r="G3247">
            <v>938809047</v>
          </cell>
          <cell r="J3247">
            <v>268159</v>
          </cell>
          <cell r="K3247">
            <v>17082</v>
          </cell>
          <cell r="L3247">
            <v>25108</v>
          </cell>
          <cell r="M3247">
            <v>0</v>
          </cell>
          <cell r="N3247">
            <v>0</v>
          </cell>
          <cell r="O3247">
            <v>276185</v>
          </cell>
          <cell r="P3247">
            <v>276185</v>
          </cell>
        </row>
        <row r="3248">
          <cell r="G3248">
            <v>938809048</v>
          </cell>
          <cell r="J3248">
            <v>107880.09</v>
          </cell>
          <cell r="K3248">
            <v>7465</v>
          </cell>
          <cell r="L3248">
            <v>10041.91</v>
          </cell>
          <cell r="M3248">
            <v>0</v>
          </cell>
          <cell r="N3248">
            <v>0</v>
          </cell>
          <cell r="O3248">
            <v>110457</v>
          </cell>
          <cell r="P3248">
            <v>110457</v>
          </cell>
        </row>
        <row r="3249">
          <cell r="G3249">
            <v>938809049</v>
          </cell>
          <cell r="J3249">
            <v>194348.09</v>
          </cell>
          <cell r="K3249">
            <v>11909</v>
          </cell>
          <cell r="L3249">
            <v>18243.91</v>
          </cell>
          <cell r="M3249">
            <v>0</v>
          </cell>
          <cell r="N3249">
            <v>0</v>
          </cell>
          <cell r="O3249">
            <v>200683</v>
          </cell>
          <cell r="P3249">
            <v>200683</v>
          </cell>
        </row>
        <row r="3250">
          <cell r="G3250">
            <v>938809475</v>
          </cell>
          <cell r="J3250">
            <v>365130.36</v>
          </cell>
          <cell r="K3250">
            <v>365130.36</v>
          </cell>
          <cell r="L3250">
            <v>0</v>
          </cell>
          <cell r="M3250">
            <v>0</v>
          </cell>
          <cell r="N3250">
            <v>0</v>
          </cell>
          <cell r="O3250">
            <v>0</v>
          </cell>
          <cell r="P3250">
            <v>0</v>
          </cell>
        </row>
        <row r="3251">
          <cell r="G3251">
            <v>938809540</v>
          </cell>
          <cell r="J3251">
            <v>308302.18</v>
          </cell>
          <cell r="K3251">
            <v>308302.18</v>
          </cell>
          <cell r="L3251">
            <v>0</v>
          </cell>
          <cell r="M3251">
            <v>0</v>
          </cell>
          <cell r="N3251">
            <v>0</v>
          </cell>
          <cell r="O3251">
            <v>0</v>
          </cell>
          <cell r="P3251">
            <v>0</v>
          </cell>
        </row>
        <row r="3252">
          <cell r="G3252">
            <v>938901946</v>
          </cell>
          <cell r="J3252">
            <v>44545</v>
          </cell>
          <cell r="K3252">
            <v>0</v>
          </cell>
          <cell r="L3252">
            <v>4455</v>
          </cell>
          <cell r="M3252">
            <v>0</v>
          </cell>
          <cell r="N3252">
            <v>0</v>
          </cell>
          <cell r="O3252">
            <v>49000</v>
          </cell>
          <cell r="P3252">
            <v>49000</v>
          </cell>
        </row>
        <row r="3253">
          <cell r="G3253">
            <v>938901953</v>
          </cell>
          <cell r="J3253">
            <v>44545</v>
          </cell>
          <cell r="K3253">
            <v>0</v>
          </cell>
          <cell r="L3253">
            <v>4455</v>
          </cell>
          <cell r="M3253">
            <v>0</v>
          </cell>
          <cell r="N3253">
            <v>0</v>
          </cell>
          <cell r="O3253">
            <v>49000</v>
          </cell>
          <cell r="P3253">
            <v>49000</v>
          </cell>
        </row>
        <row r="3254">
          <cell r="G3254">
            <v>938901955</v>
          </cell>
          <cell r="J3254">
            <v>236821</v>
          </cell>
          <cell r="K3254">
            <v>14457</v>
          </cell>
          <cell r="L3254">
            <v>22236</v>
          </cell>
          <cell r="M3254">
            <v>0</v>
          </cell>
          <cell r="N3254">
            <v>0</v>
          </cell>
          <cell r="O3254">
            <v>244600</v>
          </cell>
          <cell r="P3254">
            <v>244600</v>
          </cell>
        </row>
        <row r="3255">
          <cell r="G3255">
            <v>938902037</v>
          </cell>
          <cell r="J3255">
            <v>44545</v>
          </cell>
          <cell r="K3255">
            <v>0</v>
          </cell>
          <cell r="L3255">
            <v>4455</v>
          </cell>
          <cell r="M3255">
            <v>0</v>
          </cell>
          <cell r="N3255">
            <v>0</v>
          </cell>
          <cell r="O3255">
            <v>49000</v>
          </cell>
          <cell r="P3255">
            <v>49000</v>
          </cell>
        </row>
        <row r="3256">
          <cell r="G3256">
            <v>938902081</v>
          </cell>
          <cell r="J3256">
            <v>207556</v>
          </cell>
          <cell r="K3256">
            <v>14687</v>
          </cell>
          <cell r="L3256">
            <v>19287</v>
          </cell>
          <cell r="M3256">
            <v>0</v>
          </cell>
          <cell r="N3256">
            <v>0</v>
          </cell>
          <cell r="O3256">
            <v>212156</v>
          </cell>
          <cell r="P3256">
            <v>212156</v>
          </cell>
        </row>
        <row r="3257">
          <cell r="G3257">
            <v>938902471</v>
          </cell>
          <cell r="J3257">
            <v>157348</v>
          </cell>
          <cell r="K3257">
            <v>10434</v>
          </cell>
          <cell r="L3257">
            <v>14691</v>
          </cell>
          <cell r="M3257">
            <v>0</v>
          </cell>
          <cell r="N3257">
            <v>0</v>
          </cell>
          <cell r="O3257">
            <v>161605</v>
          </cell>
          <cell r="P3257">
            <v>161605</v>
          </cell>
        </row>
        <row r="3258">
          <cell r="G3258">
            <v>938903028</v>
          </cell>
          <cell r="J3258">
            <v>332180.82</v>
          </cell>
          <cell r="K3258">
            <v>22412</v>
          </cell>
          <cell r="L3258">
            <v>30977.18</v>
          </cell>
          <cell r="M3258">
            <v>0</v>
          </cell>
          <cell r="N3258">
            <v>0</v>
          </cell>
          <cell r="O3258">
            <v>340746</v>
          </cell>
          <cell r="P3258">
            <v>340746</v>
          </cell>
        </row>
        <row r="3259">
          <cell r="G3259">
            <v>938905202</v>
          </cell>
          <cell r="J3259">
            <v>178860.36</v>
          </cell>
          <cell r="K3259">
            <v>15943</v>
          </cell>
          <cell r="L3259">
            <v>16291.64</v>
          </cell>
          <cell r="M3259">
            <v>0</v>
          </cell>
          <cell r="N3259">
            <v>0</v>
          </cell>
          <cell r="O3259">
            <v>179209</v>
          </cell>
          <cell r="P3259">
            <v>179209</v>
          </cell>
        </row>
        <row r="3260">
          <cell r="G3260">
            <v>938905751</v>
          </cell>
          <cell r="J3260">
            <v>503481.63</v>
          </cell>
          <cell r="K3260">
            <v>30705</v>
          </cell>
          <cell r="L3260">
            <v>47277.37</v>
          </cell>
          <cell r="M3260">
            <v>0</v>
          </cell>
          <cell r="N3260">
            <v>0</v>
          </cell>
          <cell r="O3260">
            <v>520054</v>
          </cell>
          <cell r="P3260">
            <v>520054</v>
          </cell>
        </row>
        <row r="3261">
          <cell r="G3261">
            <v>938906001</v>
          </cell>
          <cell r="J3261">
            <v>162618</v>
          </cell>
          <cell r="K3261">
            <v>11991</v>
          </cell>
          <cell r="L3261">
            <v>15063</v>
          </cell>
          <cell r="M3261">
            <v>0</v>
          </cell>
          <cell r="N3261">
            <v>0</v>
          </cell>
          <cell r="O3261">
            <v>165690</v>
          </cell>
          <cell r="P3261">
            <v>165690</v>
          </cell>
        </row>
        <row r="3262">
          <cell r="G3262">
            <v>938906233</v>
          </cell>
          <cell r="J3262">
            <v>52815.82</v>
          </cell>
          <cell r="K3262">
            <v>0</v>
          </cell>
          <cell r="L3262">
            <v>5281.18</v>
          </cell>
          <cell r="M3262">
            <v>0</v>
          </cell>
          <cell r="N3262">
            <v>0</v>
          </cell>
          <cell r="O3262">
            <v>58097</v>
          </cell>
          <cell r="P3262">
            <v>58097</v>
          </cell>
        </row>
        <row r="3263">
          <cell r="G3263">
            <v>938906336</v>
          </cell>
          <cell r="J3263">
            <v>55995</v>
          </cell>
          <cell r="K3263">
            <v>0</v>
          </cell>
          <cell r="L3263">
            <v>5600</v>
          </cell>
          <cell r="M3263">
            <v>0</v>
          </cell>
          <cell r="N3263">
            <v>0</v>
          </cell>
          <cell r="O3263">
            <v>61595</v>
          </cell>
          <cell r="P3263">
            <v>61595</v>
          </cell>
        </row>
        <row r="3264">
          <cell r="G3264">
            <v>938907068</v>
          </cell>
          <cell r="J3264">
            <v>200993.06</v>
          </cell>
          <cell r="K3264">
            <v>12804</v>
          </cell>
          <cell r="L3264">
            <v>18818.939999999999</v>
          </cell>
          <cell r="M3264">
            <v>0</v>
          </cell>
          <cell r="N3264">
            <v>0</v>
          </cell>
          <cell r="O3264">
            <v>207008</v>
          </cell>
          <cell r="P3264">
            <v>207008</v>
          </cell>
        </row>
        <row r="3265">
          <cell r="G3265">
            <v>938907621</v>
          </cell>
          <cell r="J3265">
            <v>58463</v>
          </cell>
          <cell r="K3265">
            <v>3508</v>
          </cell>
          <cell r="L3265">
            <v>5496</v>
          </cell>
          <cell r="M3265">
            <v>0</v>
          </cell>
          <cell r="N3265">
            <v>0</v>
          </cell>
          <cell r="O3265">
            <v>60451</v>
          </cell>
          <cell r="P3265">
            <v>60451</v>
          </cell>
        </row>
        <row r="3266">
          <cell r="G3266">
            <v>938907622</v>
          </cell>
          <cell r="J3266">
            <v>107946</v>
          </cell>
          <cell r="K3266">
            <v>6477</v>
          </cell>
          <cell r="L3266">
            <v>10147</v>
          </cell>
          <cell r="M3266">
            <v>0</v>
          </cell>
          <cell r="N3266">
            <v>0</v>
          </cell>
          <cell r="O3266">
            <v>111616</v>
          </cell>
          <cell r="P3266">
            <v>111616</v>
          </cell>
        </row>
        <row r="3267">
          <cell r="G3267">
            <v>938907624</v>
          </cell>
          <cell r="J3267">
            <v>684394.46000000008</v>
          </cell>
          <cell r="K3267">
            <v>41312</v>
          </cell>
          <cell r="L3267">
            <v>64308.54</v>
          </cell>
          <cell r="M3267">
            <v>0</v>
          </cell>
          <cell r="N3267">
            <v>0</v>
          </cell>
          <cell r="O3267">
            <v>707391</v>
          </cell>
          <cell r="P3267">
            <v>707391</v>
          </cell>
        </row>
        <row r="3268">
          <cell r="G3268">
            <v>938907626</v>
          </cell>
          <cell r="J3268">
            <v>415194.81</v>
          </cell>
          <cell r="K3268">
            <v>29875</v>
          </cell>
          <cell r="L3268">
            <v>38532.19</v>
          </cell>
          <cell r="M3268">
            <v>0</v>
          </cell>
          <cell r="N3268">
            <v>0</v>
          </cell>
          <cell r="O3268">
            <v>423852</v>
          </cell>
          <cell r="P3268">
            <v>423852</v>
          </cell>
        </row>
        <row r="3269">
          <cell r="G3269">
            <v>938907629</v>
          </cell>
          <cell r="J3269">
            <v>536324.18000000005</v>
          </cell>
          <cell r="K3269">
            <v>32676</v>
          </cell>
          <cell r="L3269">
            <v>50364.82</v>
          </cell>
          <cell r="M3269">
            <v>0</v>
          </cell>
          <cell r="N3269">
            <v>0</v>
          </cell>
          <cell r="O3269">
            <v>554013</v>
          </cell>
          <cell r="P3269">
            <v>554013</v>
          </cell>
        </row>
        <row r="3270">
          <cell r="G3270">
            <v>938907630</v>
          </cell>
          <cell r="J3270">
            <v>337810</v>
          </cell>
          <cell r="K3270">
            <v>0</v>
          </cell>
          <cell r="L3270">
            <v>33781</v>
          </cell>
          <cell r="M3270">
            <v>0</v>
          </cell>
          <cell r="N3270">
            <v>0</v>
          </cell>
          <cell r="O3270">
            <v>371591</v>
          </cell>
          <cell r="P3270">
            <v>371591</v>
          </cell>
        </row>
        <row r="3271">
          <cell r="G3271">
            <v>938907631</v>
          </cell>
          <cell r="J3271">
            <v>130280</v>
          </cell>
          <cell r="K3271">
            <v>8809</v>
          </cell>
          <cell r="L3271">
            <v>12147</v>
          </cell>
          <cell r="M3271">
            <v>0</v>
          </cell>
          <cell r="N3271">
            <v>0</v>
          </cell>
          <cell r="O3271">
            <v>133618</v>
          </cell>
          <cell r="P3271">
            <v>133618</v>
          </cell>
        </row>
        <row r="3272">
          <cell r="G3272">
            <v>933805198</v>
          </cell>
          <cell r="J3272">
            <v>280929.81</v>
          </cell>
          <cell r="K3272">
            <v>22315</v>
          </cell>
          <cell r="L3272">
            <v>25861.19</v>
          </cell>
          <cell r="M3272">
            <v>0</v>
          </cell>
          <cell r="N3272">
            <v>0</v>
          </cell>
          <cell r="O3272">
            <v>284476</v>
          </cell>
          <cell r="P3272">
            <v>284476</v>
          </cell>
        </row>
        <row r="3273">
          <cell r="G3273">
            <v>933805581</v>
          </cell>
          <cell r="J3273">
            <v>256785.09</v>
          </cell>
          <cell r="K3273">
            <v>15407</v>
          </cell>
          <cell r="L3273">
            <v>24137.91</v>
          </cell>
          <cell r="M3273">
            <v>0</v>
          </cell>
          <cell r="N3273">
            <v>0</v>
          </cell>
          <cell r="O3273">
            <v>265516</v>
          </cell>
          <cell r="P3273">
            <v>265516</v>
          </cell>
        </row>
        <row r="3274">
          <cell r="G3274">
            <v>933806092</v>
          </cell>
          <cell r="J3274">
            <v>125432.91</v>
          </cell>
          <cell r="K3274">
            <v>7774</v>
          </cell>
          <cell r="L3274">
            <v>11766.09</v>
          </cell>
          <cell r="M3274">
            <v>0</v>
          </cell>
          <cell r="N3274">
            <v>0</v>
          </cell>
          <cell r="O3274">
            <v>129425</v>
          </cell>
          <cell r="P3274">
            <v>129425</v>
          </cell>
        </row>
        <row r="3275">
          <cell r="G3275">
            <v>933806105</v>
          </cell>
          <cell r="J3275">
            <v>1166675.27</v>
          </cell>
          <cell r="K3275">
            <v>70249</v>
          </cell>
          <cell r="L3275">
            <v>109642.73</v>
          </cell>
          <cell r="M3275">
            <v>0</v>
          </cell>
          <cell r="N3275">
            <v>0</v>
          </cell>
          <cell r="O3275">
            <v>1206069</v>
          </cell>
          <cell r="P3275">
            <v>1206069</v>
          </cell>
        </row>
        <row r="3276">
          <cell r="G3276">
            <v>933806192</v>
          </cell>
          <cell r="J3276">
            <v>751174.65</v>
          </cell>
          <cell r="K3276">
            <v>472839.45</v>
          </cell>
          <cell r="L3276">
            <v>27833.8</v>
          </cell>
          <cell r="M3276">
            <v>0</v>
          </cell>
          <cell r="N3276">
            <v>0</v>
          </cell>
          <cell r="O3276">
            <v>306169</v>
          </cell>
          <cell r="P3276">
            <v>306169</v>
          </cell>
        </row>
        <row r="3277">
          <cell r="G3277">
            <v>933806261</v>
          </cell>
          <cell r="J3277">
            <v>140631.26999999999</v>
          </cell>
          <cell r="K3277">
            <v>8438</v>
          </cell>
          <cell r="L3277">
            <v>13219.73</v>
          </cell>
          <cell r="M3277">
            <v>0</v>
          </cell>
          <cell r="N3277">
            <v>0</v>
          </cell>
          <cell r="O3277">
            <v>145413</v>
          </cell>
          <cell r="P3277">
            <v>145413</v>
          </cell>
        </row>
        <row r="3278">
          <cell r="G3278">
            <v>933806269</v>
          </cell>
          <cell r="J3278">
            <v>434381.08999999997</v>
          </cell>
          <cell r="K3278">
            <v>26559</v>
          </cell>
          <cell r="L3278">
            <v>40781.910000000003</v>
          </cell>
          <cell r="M3278">
            <v>0</v>
          </cell>
          <cell r="N3278">
            <v>0</v>
          </cell>
          <cell r="O3278">
            <v>448604</v>
          </cell>
          <cell r="P3278">
            <v>448604</v>
          </cell>
        </row>
        <row r="3279">
          <cell r="G3279">
            <v>933806417</v>
          </cell>
          <cell r="J3279">
            <v>533418.17999999993</v>
          </cell>
          <cell r="K3279">
            <v>33494</v>
          </cell>
          <cell r="L3279">
            <v>49992.82</v>
          </cell>
          <cell r="M3279">
            <v>0</v>
          </cell>
          <cell r="N3279">
            <v>0</v>
          </cell>
          <cell r="O3279">
            <v>549917</v>
          </cell>
          <cell r="P3279">
            <v>549917</v>
          </cell>
        </row>
        <row r="3280">
          <cell r="G3280">
            <v>933806433</v>
          </cell>
          <cell r="J3280">
            <v>729770.97000000009</v>
          </cell>
          <cell r="K3280">
            <v>45027</v>
          </cell>
          <cell r="L3280">
            <v>68474.03</v>
          </cell>
          <cell r="M3280">
            <v>0</v>
          </cell>
          <cell r="N3280">
            <v>0</v>
          </cell>
          <cell r="O3280">
            <v>753218</v>
          </cell>
          <cell r="P3280">
            <v>753218</v>
          </cell>
        </row>
        <row r="3281">
          <cell r="G3281">
            <v>933806592</v>
          </cell>
          <cell r="J3281">
            <v>316104.99999999994</v>
          </cell>
          <cell r="K3281">
            <v>19214</v>
          </cell>
          <cell r="L3281">
            <v>29689</v>
          </cell>
          <cell r="M3281">
            <v>0</v>
          </cell>
          <cell r="N3281">
            <v>0</v>
          </cell>
          <cell r="O3281">
            <v>326580</v>
          </cell>
          <cell r="P3281">
            <v>326580</v>
          </cell>
        </row>
        <row r="3282">
          <cell r="G3282">
            <v>938805683</v>
          </cell>
          <cell r="J3282">
            <v>68475</v>
          </cell>
          <cell r="K3282">
            <v>4109</v>
          </cell>
          <cell r="L3282">
            <v>6437</v>
          </cell>
          <cell r="M3282">
            <v>0</v>
          </cell>
          <cell r="N3282">
            <v>0</v>
          </cell>
          <cell r="O3282">
            <v>70803</v>
          </cell>
          <cell r="P3282">
            <v>70803</v>
          </cell>
        </row>
        <row r="3283">
          <cell r="G3283">
            <v>938806408</v>
          </cell>
          <cell r="J3283">
            <v>249785.09</v>
          </cell>
          <cell r="K3283">
            <v>14987</v>
          </cell>
          <cell r="L3283">
            <v>23479.91</v>
          </cell>
          <cell r="M3283">
            <v>0</v>
          </cell>
          <cell r="N3283">
            <v>0</v>
          </cell>
          <cell r="O3283">
            <v>258278</v>
          </cell>
          <cell r="P3283">
            <v>258278</v>
          </cell>
        </row>
        <row r="3284">
          <cell r="G3284">
            <v>938806562</v>
          </cell>
          <cell r="J3284">
            <v>464928.08999999997</v>
          </cell>
          <cell r="K3284">
            <v>28392</v>
          </cell>
          <cell r="L3284">
            <v>43653.91</v>
          </cell>
          <cell r="M3284">
            <v>0</v>
          </cell>
          <cell r="N3284">
            <v>0</v>
          </cell>
          <cell r="O3284">
            <v>480190</v>
          </cell>
          <cell r="P3284">
            <v>480190</v>
          </cell>
        </row>
        <row r="3285">
          <cell r="G3285">
            <v>938806632</v>
          </cell>
          <cell r="J3285">
            <v>153810.82</v>
          </cell>
          <cell r="K3285">
            <v>9229</v>
          </cell>
          <cell r="L3285">
            <v>14458.18</v>
          </cell>
          <cell r="M3285">
            <v>0</v>
          </cell>
          <cell r="N3285">
            <v>0</v>
          </cell>
          <cell r="O3285">
            <v>159040</v>
          </cell>
          <cell r="P3285">
            <v>159040</v>
          </cell>
        </row>
        <row r="3286">
          <cell r="G3286">
            <v>938806749</v>
          </cell>
          <cell r="J3286">
            <v>279999.49</v>
          </cell>
          <cell r="K3286">
            <v>16800</v>
          </cell>
          <cell r="L3286">
            <v>26319.51</v>
          </cell>
          <cell r="M3286">
            <v>0</v>
          </cell>
          <cell r="N3286">
            <v>0</v>
          </cell>
          <cell r="O3286">
            <v>289519</v>
          </cell>
          <cell r="P3286">
            <v>289519</v>
          </cell>
        </row>
        <row r="3287">
          <cell r="G3287">
            <v>938806761</v>
          </cell>
          <cell r="J3287">
            <v>233878.09</v>
          </cell>
          <cell r="K3287">
            <v>15273</v>
          </cell>
          <cell r="L3287">
            <v>21860.91</v>
          </cell>
          <cell r="M3287">
            <v>0</v>
          </cell>
          <cell r="N3287">
            <v>0</v>
          </cell>
          <cell r="O3287">
            <v>240466</v>
          </cell>
          <cell r="P3287">
            <v>240466</v>
          </cell>
        </row>
        <row r="3288">
          <cell r="G3288">
            <v>938806887</v>
          </cell>
          <cell r="J3288">
            <v>181588.09</v>
          </cell>
          <cell r="K3288">
            <v>10895</v>
          </cell>
          <cell r="L3288">
            <v>17068.91</v>
          </cell>
          <cell r="M3288">
            <v>0</v>
          </cell>
          <cell r="N3288">
            <v>0</v>
          </cell>
          <cell r="O3288">
            <v>187762</v>
          </cell>
          <cell r="P3288">
            <v>187762</v>
          </cell>
        </row>
        <row r="3289">
          <cell r="G3289">
            <v>938806890</v>
          </cell>
          <cell r="J3289">
            <v>486326.54000000004</v>
          </cell>
          <cell r="K3289">
            <v>29180</v>
          </cell>
          <cell r="L3289">
            <v>45714.46</v>
          </cell>
          <cell r="M3289">
            <v>0</v>
          </cell>
          <cell r="N3289">
            <v>0</v>
          </cell>
          <cell r="O3289">
            <v>502861</v>
          </cell>
          <cell r="P3289">
            <v>502861</v>
          </cell>
        </row>
        <row r="3290">
          <cell r="G3290">
            <v>938806891</v>
          </cell>
          <cell r="J3290">
            <v>44545</v>
          </cell>
          <cell r="K3290">
            <v>0</v>
          </cell>
          <cell r="L3290">
            <v>4455</v>
          </cell>
          <cell r="M3290">
            <v>0</v>
          </cell>
          <cell r="N3290">
            <v>0</v>
          </cell>
          <cell r="O3290">
            <v>49000</v>
          </cell>
          <cell r="P3290">
            <v>49000</v>
          </cell>
        </row>
        <row r="3291">
          <cell r="G3291">
            <v>938807548</v>
          </cell>
          <cell r="J3291">
            <v>55454.09</v>
          </cell>
          <cell r="K3291">
            <v>3327</v>
          </cell>
          <cell r="L3291">
            <v>5212.91</v>
          </cell>
          <cell r="M3291">
            <v>0</v>
          </cell>
          <cell r="N3291">
            <v>0</v>
          </cell>
          <cell r="O3291">
            <v>57340</v>
          </cell>
          <cell r="P3291">
            <v>57340</v>
          </cell>
        </row>
        <row r="3292">
          <cell r="G3292">
            <v>938808323</v>
          </cell>
          <cell r="J3292">
            <v>1326400.7300000002</v>
          </cell>
          <cell r="K3292">
            <v>516286.45</v>
          </cell>
          <cell r="L3292">
            <v>81011.72</v>
          </cell>
          <cell r="M3292">
            <v>0</v>
          </cell>
          <cell r="N3292">
            <v>0</v>
          </cell>
          <cell r="O3292">
            <v>891126</v>
          </cell>
          <cell r="P3292">
            <v>891126</v>
          </cell>
        </row>
        <row r="3293">
          <cell r="G3293">
            <v>938809177</v>
          </cell>
          <cell r="J3293">
            <v>626353.46000000008</v>
          </cell>
          <cell r="K3293">
            <v>40311</v>
          </cell>
          <cell r="L3293">
            <v>58604.54</v>
          </cell>
          <cell r="M3293">
            <v>0</v>
          </cell>
          <cell r="N3293">
            <v>0</v>
          </cell>
          <cell r="O3293">
            <v>644647</v>
          </cell>
          <cell r="P3293">
            <v>644647</v>
          </cell>
        </row>
        <row r="3294">
          <cell r="G3294">
            <v>938809182</v>
          </cell>
          <cell r="J3294">
            <v>138256.09</v>
          </cell>
          <cell r="K3294">
            <v>9288</v>
          </cell>
          <cell r="L3294">
            <v>12896.91</v>
          </cell>
          <cell r="M3294">
            <v>0</v>
          </cell>
          <cell r="N3294">
            <v>0</v>
          </cell>
          <cell r="O3294">
            <v>141865</v>
          </cell>
          <cell r="P3294">
            <v>141865</v>
          </cell>
        </row>
        <row r="3295">
          <cell r="G3295">
            <v>938809183</v>
          </cell>
          <cell r="J3295">
            <v>128623.91</v>
          </cell>
          <cell r="K3295">
            <v>7717</v>
          </cell>
          <cell r="L3295">
            <v>12091.09</v>
          </cell>
          <cell r="M3295">
            <v>0</v>
          </cell>
          <cell r="N3295">
            <v>0</v>
          </cell>
          <cell r="O3295">
            <v>132998</v>
          </cell>
          <cell r="P3295">
            <v>132998</v>
          </cell>
        </row>
        <row r="3296">
          <cell r="G3296">
            <v>938809346</v>
          </cell>
          <cell r="J3296">
            <v>593674.55000000005</v>
          </cell>
          <cell r="K3296">
            <v>36117</v>
          </cell>
          <cell r="L3296">
            <v>55755.45</v>
          </cell>
          <cell r="M3296">
            <v>0</v>
          </cell>
          <cell r="N3296">
            <v>0</v>
          </cell>
          <cell r="O3296">
            <v>613313</v>
          </cell>
          <cell r="P3296">
            <v>613313</v>
          </cell>
        </row>
        <row r="3297">
          <cell r="G3297">
            <v>938809372</v>
          </cell>
          <cell r="J3297">
            <v>105408</v>
          </cell>
          <cell r="K3297">
            <v>6324</v>
          </cell>
          <cell r="L3297">
            <v>9908</v>
          </cell>
          <cell r="M3297">
            <v>0</v>
          </cell>
          <cell r="N3297">
            <v>0</v>
          </cell>
          <cell r="O3297">
            <v>108992</v>
          </cell>
          <cell r="P3297">
            <v>108992</v>
          </cell>
        </row>
        <row r="3298">
          <cell r="G3298">
            <v>938809483</v>
          </cell>
          <cell r="J3298">
            <v>144337.09</v>
          </cell>
          <cell r="K3298">
            <v>8908</v>
          </cell>
          <cell r="L3298">
            <v>13542.91</v>
          </cell>
          <cell r="M3298">
            <v>0</v>
          </cell>
          <cell r="N3298">
            <v>0</v>
          </cell>
          <cell r="O3298">
            <v>148972</v>
          </cell>
          <cell r="P3298">
            <v>148972</v>
          </cell>
        </row>
        <row r="3299">
          <cell r="G3299">
            <v>938809612</v>
          </cell>
          <cell r="J3299">
            <v>108181.36</v>
          </cell>
          <cell r="K3299">
            <v>6491</v>
          </cell>
          <cell r="L3299">
            <v>10168.64</v>
          </cell>
          <cell r="M3299">
            <v>0</v>
          </cell>
          <cell r="N3299">
            <v>0</v>
          </cell>
          <cell r="O3299">
            <v>111859</v>
          </cell>
          <cell r="P3299">
            <v>111859</v>
          </cell>
        </row>
        <row r="3300">
          <cell r="G3300">
            <v>938809665</v>
          </cell>
          <cell r="J3300">
            <v>89830.5</v>
          </cell>
          <cell r="K3300">
            <v>5390</v>
          </cell>
          <cell r="L3300">
            <v>8444.5</v>
          </cell>
          <cell r="M3300">
            <v>0</v>
          </cell>
          <cell r="N3300">
            <v>0</v>
          </cell>
          <cell r="O3300">
            <v>92885</v>
          </cell>
          <cell r="P3300">
            <v>92885</v>
          </cell>
        </row>
        <row r="3301">
          <cell r="G3301">
            <v>938809840</v>
          </cell>
          <cell r="J3301">
            <v>280703.08999999997</v>
          </cell>
          <cell r="K3301">
            <v>16842</v>
          </cell>
          <cell r="L3301">
            <v>26385.91</v>
          </cell>
          <cell r="M3301">
            <v>0</v>
          </cell>
          <cell r="N3301">
            <v>0</v>
          </cell>
          <cell r="O3301">
            <v>290247</v>
          </cell>
          <cell r="P3301">
            <v>290247</v>
          </cell>
        </row>
        <row r="3302">
          <cell r="G3302">
            <v>938902303</v>
          </cell>
          <cell r="J3302">
            <v>270497</v>
          </cell>
          <cell r="K3302">
            <v>16974</v>
          </cell>
          <cell r="L3302">
            <v>25352</v>
          </cell>
          <cell r="M3302">
            <v>0</v>
          </cell>
          <cell r="N3302">
            <v>0</v>
          </cell>
          <cell r="O3302">
            <v>278875</v>
          </cell>
          <cell r="P3302">
            <v>278875</v>
          </cell>
        </row>
        <row r="3303">
          <cell r="G3303">
            <v>938902320</v>
          </cell>
          <cell r="J3303">
            <v>44545</v>
          </cell>
          <cell r="K3303">
            <v>0</v>
          </cell>
          <cell r="L3303">
            <v>4455</v>
          </cell>
          <cell r="M3303">
            <v>0</v>
          </cell>
          <cell r="N3303">
            <v>0</v>
          </cell>
          <cell r="O3303">
            <v>49000</v>
          </cell>
          <cell r="P3303">
            <v>49000</v>
          </cell>
        </row>
        <row r="3304">
          <cell r="G3304">
            <v>938902364</v>
          </cell>
          <cell r="J3304">
            <v>44545</v>
          </cell>
          <cell r="K3304">
            <v>0</v>
          </cell>
          <cell r="L3304">
            <v>4455</v>
          </cell>
          <cell r="M3304">
            <v>0</v>
          </cell>
          <cell r="N3304">
            <v>0</v>
          </cell>
          <cell r="O3304">
            <v>49000</v>
          </cell>
          <cell r="P3304">
            <v>49000</v>
          </cell>
        </row>
        <row r="3305">
          <cell r="G3305">
            <v>938902391</v>
          </cell>
          <cell r="J3305">
            <v>44545</v>
          </cell>
          <cell r="K3305">
            <v>0</v>
          </cell>
          <cell r="L3305">
            <v>4455</v>
          </cell>
          <cell r="M3305">
            <v>0</v>
          </cell>
          <cell r="N3305">
            <v>0</v>
          </cell>
          <cell r="O3305">
            <v>49000</v>
          </cell>
          <cell r="P3305">
            <v>49000</v>
          </cell>
        </row>
        <row r="3306">
          <cell r="G3306">
            <v>938902415</v>
          </cell>
          <cell r="J3306">
            <v>153635.79999999999</v>
          </cell>
          <cell r="K3306">
            <v>9218</v>
          </cell>
          <cell r="L3306">
            <v>14442.2</v>
          </cell>
          <cell r="M3306">
            <v>0</v>
          </cell>
          <cell r="N3306">
            <v>0</v>
          </cell>
          <cell r="O3306">
            <v>158860</v>
          </cell>
          <cell r="P3306">
            <v>158860</v>
          </cell>
        </row>
        <row r="3307">
          <cell r="G3307">
            <v>938902432</v>
          </cell>
          <cell r="J3307">
            <v>194216.07</v>
          </cell>
          <cell r="K3307">
            <v>11653</v>
          </cell>
          <cell r="L3307">
            <v>18255.93</v>
          </cell>
          <cell r="M3307">
            <v>0</v>
          </cell>
          <cell r="N3307">
            <v>0</v>
          </cell>
          <cell r="O3307">
            <v>200819</v>
          </cell>
          <cell r="P3307">
            <v>200819</v>
          </cell>
        </row>
        <row r="3308">
          <cell r="G3308">
            <v>938902518</v>
          </cell>
          <cell r="J3308">
            <v>702554</v>
          </cell>
          <cell r="K3308">
            <v>44883</v>
          </cell>
          <cell r="L3308">
            <v>65767</v>
          </cell>
          <cell r="M3308">
            <v>0</v>
          </cell>
          <cell r="N3308">
            <v>0</v>
          </cell>
          <cell r="O3308">
            <v>723438</v>
          </cell>
          <cell r="P3308">
            <v>723438</v>
          </cell>
        </row>
        <row r="3309">
          <cell r="G3309">
            <v>938906411</v>
          </cell>
          <cell r="J3309">
            <v>55454.09</v>
          </cell>
          <cell r="K3309">
            <v>3327</v>
          </cell>
          <cell r="L3309">
            <v>5212.91</v>
          </cell>
          <cell r="M3309">
            <v>0</v>
          </cell>
          <cell r="N3309">
            <v>0</v>
          </cell>
          <cell r="O3309">
            <v>57340</v>
          </cell>
          <cell r="P3309">
            <v>57340</v>
          </cell>
        </row>
        <row r="3310">
          <cell r="G3310">
            <v>938906412</v>
          </cell>
          <cell r="J3310">
            <v>181334.09</v>
          </cell>
          <cell r="K3310">
            <v>10880</v>
          </cell>
          <cell r="L3310">
            <v>17045.91</v>
          </cell>
          <cell r="M3310">
            <v>0</v>
          </cell>
          <cell r="N3310">
            <v>0</v>
          </cell>
          <cell r="O3310">
            <v>187500</v>
          </cell>
          <cell r="P3310">
            <v>187500</v>
          </cell>
        </row>
        <row r="3311">
          <cell r="G3311">
            <v>938906414</v>
          </cell>
          <cell r="J3311">
            <v>179208.53999999998</v>
          </cell>
          <cell r="K3311">
            <v>10753</v>
          </cell>
          <cell r="L3311">
            <v>16845.46</v>
          </cell>
          <cell r="M3311">
            <v>0</v>
          </cell>
          <cell r="N3311">
            <v>0</v>
          </cell>
          <cell r="O3311">
            <v>185301</v>
          </cell>
          <cell r="P3311">
            <v>185301</v>
          </cell>
        </row>
        <row r="3312">
          <cell r="G3312">
            <v>938906686</v>
          </cell>
          <cell r="J3312">
            <v>262251</v>
          </cell>
          <cell r="K3312">
            <v>15735</v>
          </cell>
          <cell r="L3312">
            <v>24652</v>
          </cell>
          <cell r="M3312">
            <v>0</v>
          </cell>
          <cell r="N3312">
            <v>0</v>
          </cell>
          <cell r="O3312">
            <v>271168</v>
          </cell>
          <cell r="P3312">
            <v>271168</v>
          </cell>
        </row>
        <row r="3313">
          <cell r="G3313">
            <v>938907762</v>
          </cell>
          <cell r="J3313">
            <v>58181.36</v>
          </cell>
          <cell r="K3313">
            <v>3491</v>
          </cell>
          <cell r="L3313">
            <v>5468.64</v>
          </cell>
          <cell r="M3313">
            <v>0</v>
          </cell>
          <cell r="N3313">
            <v>0</v>
          </cell>
          <cell r="O3313">
            <v>60159</v>
          </cell>
          <cell r="P3313">
            <v>60159</v>
          </cell>
        </row>
        <row r="3314">
          <cell r="G3314">
            <v>938907763</v>
          </cell>
          <cell r="J3314">
            <v>145227.35999999999</v>
          </cell>
          <cell r="K3314">
            <v>8714</v>
          </cell>
          <cell r="L3314">
            <v>13651.64</v>
          </cell>
          <cell r="M3314">
            <v>0</v>
          </cell>
          <cell r="N3314">
            <v>0</v>
          </cell>
          <cell r="O3314">
            <v>150165</v>
          </cell>
          <cell r="P3314">
            <v>150165</v>
          </cell>
        </row>
        <row r="3315">
          <cell r="G3315">
            <v>938907764</v>
          </cell>
          <cell r="J3315">
            <v>137272.26999999999</v>
          </cell>
          <cell r="K3315">
            <v>8236</v>
          </cell>
          <cell r="L3315">
            <v>12903.73</v>
          </cell>
          <cell r="M3315">
            <v>0</v>
          </cell>
          <cell r="N3315">
            <v>0</v>
          </cell>
          <cell r="O3315">
            <v>141940</v>
          </cell>
          <cell r="P3315">
            <v>141940</v>
          </cell>
        </row>
        <row r="3316">
          <cell r="G3316">
            <v>938907765</v>
          </cell>
          <cell r="J3316">
            <v>121577.09</v>
          </cell>
          <cell r="K3316">
            <v>7295</v>
          </cell>
          <cell r="L3316">
            <v>11427.91</v>
          </cell>
          <cell r="M3316">
            <v>0</v>
          </cell>
          <cell r="N3316">
            <v>0</v>
          </cell>
          <cell r="O3316">
            <v>125710</v>
          </cell>
          <cell r="P3316">
            <v>125710</v>
          </cell>
        </row>
        <row r="3317">
          <cell r="G3317">
            <v>938907846</v>
          </cell>
          <cell r="J3317">
            <v>44545</v>
          </cell>
          <cell r="K3317">
            <v>0</v>
          </cell>
          <cell r="L3317">
            <v>4455</v>
          </cell>
          <cell r="M3317">
            <v>0</v>
          </cell>
          <cell r="N3317">
            <v>0</v>
          </cell>
          <cell r="O3317">
            <v>49000</v>
          </cell>
          <cell r="P3317">
            <v>49000</v>
          </cell>
        </row>
        <row r="3318">
          <cell r="G3318">
            <v>938907866</v>
          </cell>
          <cell r="J3318">
            <v>241595.09</v>
          </cell>
          <cell r="K3318">
            <v>14496</v>
          </cell>
          <cell r="L3318">
            <v>22709.91</v>
          </cell>
          <cell r="M3318">
            <v>0</v>
          </cell>
          <cell r="N3318">
            <v>0</v>
          </cell>
          <cell r="O3318">
            <v>249809</v>
          </cell>
          <cell r="P3318">
            <v>249809</v>
          </cell>
        </row>
        <row r="3319">
          <cell r="G3319">
            <v>938908217</v>
          </cell>
          <cell r="J3319">
            <v>44545</v>
          </cell>
          <cell r="K3319">
            <v>0</v>
          </cell>
          <cell r="L3319">
            <v>4455</v>
          </cell>
          <cell r="M3319">
            <v>0</v>
          </cell>
          <cell r="N3319">
            <v>0</v>
          </cell>
          <cell r="O3319">
            <v>49000</v>
          </cell>
          <cell r="P3319">
            <v>49000</v>
          </cell>
        </row>
        <row r="3320">
          <cell r="G3320">
            <v>938932430</v>
          </cell>
          <cell r="J3320">
            <v>44545</v>
          </cell>
          <cell r="K3320">
            <v>0</v>
          </cell>
          <cell r="L3320">
            <v>4455</v>
          </cell>
          <cell r="M3320">
            <v>0</v>
          </cell>
          <cell r="N3320">
            <v>0</v>
          </cell>
          <cell r="O3320">
            <v>49000</v>
          </cell>
          <cell r="P3320">
            <v>49000</v>
          </cell>
        </row>
        <row r="3321">
          <cell r="G3321">
            <v>938935223</v>
          </cell>
          <cell r="J3321">
            <v>162745.18</v>
          </cell>
          <cell r="K3321">
            <v>10013</v>
          </cell>
          <cell r="L3321">
            <v>15272.82</v>
          </cell>
          <cell r="M3321">
            <v>0</v>
          </cell>
          <cell r="N3321">
            <v>0</v>
          </cell>
          <cell r="O3321">
            <v>168005</v>
          </cell>
          <cell r="P3321">
            <v>168005</v>
          </cell>
        </row>
        <row r="3322">
          <cell r="G3322">
            <v>938937103</v>
          </cell>
          <cell r="J3322">
            <v>61054.91</v>
          </cell>
          <cell r="K3322">
            <v>3663</v>
          </cell>
          <cell r="L3322">
            <v>5739.09</v>
          </cell>
          <cell r="M3322">
            <v>0</v>
          </cell>
          <cell r="N3322">
            <v>0</v>
          </cell>
          <cell r="O3322">
            <v>63131</v>
          </cell>
          <cell r="P3322">
            <v>63131</v>
          </cell>
        </row>
        <row r="3323">
          <cell r="G3323">
            <v>938937644</v>
          </cell>
          <cell r="J3323">
            <v>246410</v>
          </cell>
          <cell r="K3323">
            <v>14785</v>
          </cell>
          <cell r="L3323">
            <v>23163</v>
          </cell>
          <cell r="M3323">
            <v>0</v>
          </cell>
          <cell r="N3323">
            <v>0</v>
          </cell>
          <cell r="O3323">
            <v>254788</v>
          </cell>
          <cell r="P3323">
            <v>254788</v>
          </cell>
        </row>
        <row r="3324">
          <cell r="G3324">
            <v>938939743</v>
          </cell>
          <cell r="J3324">
            <v>331400.2</v>
          </cell>
          <cell r="K3324">
            <v>19884</v>
          </cell>
          <cell r="L3324">
            <v>31151.8</v>
          </cell>
          <cell r="M3324">
            <v>0</v>
          </cell>
          <cell r="N3324">
            <v>0</v>
          </cell>
          <cell r="O3324">
            <v>342668</v>
          </cell>
          <cell r="P3324">
            <v>342668</v>
          </cell>
        </row>
        <row r="3325">
          <cell r="G3325">
            <v>938942844</v>
          </cell>
          <cell r="J3325">
            <v>138055.18</v>
          </cell>
          <cell r="K3325">
            <v>8283</v>
          </cell>
          <cell r="L3325">
            <v>12976.82</v>
          </cell>
          <cell r="M3325">
            <v>0</v>
          </cell>
          <cell r="N3325">
            <v>0</v>
          </cell>
          <cell r="O3325">
            <v>142749</v>
          </cell>
          <cell r="P3325">
            <v>142749</v>
          </cell>
        </row>
        <row r="3326">
          <cell r="G3326">
            <v>938984250</v>
          </cell>
          <cell r="J3326">
            <v>49001</v>
          </cell>
          <cell r="K3326">
            <v>2940</v>
          </cell>
          <cell r="L3326">
            <v>4606</v>
          </cell>
          <cell r="M3326">
            <v>0</v>
          </cell>
          <cell r="N3326">
            <v>0</v>
          </cell>
          <cell r="O3326">
            <v>50667</v>
          </cell>
          <cell r="P3326">
            <v>50667</v>
          </cell>
        </row>
        <row r="3327">
          <cell r="G3327">
            <v>938984270</v>
          </cell>
          <cell r="J3327">
            <v>69393.27</v>
          </cell>
          <cell r="K3327">
            <v>4164</v>
          </cell>
          <cell r="L3327">
            <v>6522.73</v>
          </cell>
          <cell r="M3327">
            <v>0</v>
          </cell>
          <cell r="N3327">
            <v>0</v>
          </cell>
          <cell r="O3327">
            <v>71752</v>
          </cell>
          <cell r="P3327">
            <v>71752</v>
          </cell>
        </row>
        <row r="3328">
          <cell r="G3328">
            <v>938984285</v>
          </cell>
          <cell r="J3328">
            <v>234394.09</v>
          </cell>
          <cell r="K3328">
            <v>14064</v>
          </cell>
          <cell r="L3328">
            <v>22032.91</v>
          </cell>
          <cell r="M3328">
            <v>0</v>
          </cell>
          <cell r="N3328">
            <v>0</v>
          </cell>
          <cell r="O3328">
            <v>242363</v>
          </cell>
          <cell r="P3328">
            <v>242363</v>
          </cell>
        </row>
        <row r="3329">
          <cell r="G3329">
            <v>933805757</v>
          </cell>
          <cell r="J3329">
            <v>321406.18</v>
          </cell>
          <cell r="K3329">
            <v>23999</v>
          </cell>
          <cell r="L3329">
            <v>29740.82</v>
          </cell>
          <cell r="M3329">
            <v>0</v>
          </cell>
          <cell r="N3329">
            <v>0</v>
          </cell>
          <cell r="O3329">
            <v>327148</v>
          </cell>
          <cell r="P3329">
            <v>327148</v>
          </cell>
        </row>
        <row r="3330">
          <cell r="G3330">
            <v>933805873</v>
          </cell>
          <cell r="J3330">
            <v>384252.63</v>
          </cell>
          <cell r="K3330">
            <v>24296</v>
          </cell>
          <cell r="L3330">
            <v>35995.370000000003</v>
          </cell>
          <cell r="M3330">
            <v>0</v>
          </cell>
          <cell r="N3330">
            <v>0</v>
          </cell>
          <cell r="O3330">
            <v>395952</v>
          </cell>
          <cell r="P3330">
            <v>395952</v>
          </cell>
        </row>
        <row r="3331">
          <cell r="G3331">
            <v>933805953</v>
          </cell>
          <cell r="J3331">
            <v>1175878.93</v>
          </cell>
          <cell r="K3331">
            <v>522641.45</v>
          </cell>
          <cell r="L3331">
            <v>65323.519999999997</v>
          </cell>
          <cell r="M3331">
            <v>0</v>
          </cell>
          <cell r="N3331">
            <v>0</v>
          </cell>
          <cell r="O3331">
            <v>718561</v>
          </cell>
          <cell r="P3331">
            <v>718561</v>
          </cell>
        </row>
        <row r="3332">
          <cell r="G3332">
            <v>933805955</v>
          </cell>
          <cell r="J3332">
            <v>461504.81999999995</v>
          </cell>
          <cell r="K3332">
            <v>33150</v>
          </cell>
          <cell r="L3332">
            <v>42835.18</v>
          </cell>
          <cell r="M3332">
            <v>0</v>
          </cell>
          <cell r="N3332">
            <v>0</v>
          </cell>
          <cell r="O3332">
            <v>471190</v>
          </cell>
          <cell r="P3332">
            <v>471190</v>
          </cell>
        </row>
        <row r="3333">
          <cell r="G3333">
            <v>933805967</v>
          </cell>
          <cell r="J3333">
            <v>987184.78999999992</v>
          </cell>
          <cell r="K3333">
            <v>84047</v>
          </cell>
          <cell r="L3333">
            <v>90314.21</v>
          </cell>
          <cell r="M3333">
            <v>0</v>
          </cell>
          <cell r="N3333">
            <v>0</v>
          </cell>
          <cell r="O3333">
            <v>993452</v>
          </cell>
          <cell r="P3333">
            <v>993452</v>
          </cell>
        </row>
        <row r="3334">
          <cell r="G3334">
            <v>933806742</v>
          </cell>
          <cell r="J3334">
            <v>225247</v>
          </cell>
          <cell r="K3334">
            <v>13515</v>
          </cell>
          <cell r="L3334">
            <v>21173</v>
          </cell>
          <cell r="M3334">
            <v>0</v>
          </cell>
          <cell r="N3334">
            <v>0</v>
          </cell>
          <cell r="O3334">
            <v>232905</v>
          </cell>
          <cell r="P3334">
            <v>232905</v>
          </cell>
        </row>
        <row r="3335">
          <cell r="G3335">
            <v>938806894</v>
          </cell>
          <cell r="J3335">
            <v>95780.82</v>
          </cell>
          <cell r="K3335">
            <v>5747</v>
          </cell>
          <cell r="L3335">
            <v>9003.18</v>
          </cell>
          <cell r="M3335">
            <v>0</v>
          </cell>
          <cell r="N3335">
            <v>0</v>
          </cell>
          <cell r="O3335">
            <v>99037</v>
          </cell>
          <cell r="P3335">
            <v>99037</v>
          </cell>
        </row>
        <row r="3336">
          <cell r="G3336">
            <v>938806915</v>
          </cell>
          <cell r="J3336">
            <v>259629</v>
          </cell>
          <cell r="K3336">
            <v>259629</v>
          </cell>
          <cell r="L3336">
            <v>0</v>
          </cell>
          <cell r="M3336">
            <v>0</v>
          </cell>
          <cell r="N3336">
            <v>0</v>
          </cell>
          <cell r="O3336">
            <v>0</v>
          </cell>
          <cell r="P3336">
            <v>0</v>
          </cell>
        </row>
        <row r="3337">
          <cell r="G3337">
            <v>938807349</v>
          </cell>
          <cell r="J3337">
            <v>357117.82</v>
          </cell>
          <cell r="K3337">
            <v>28127</v>
          </cell>
          <cell r="L3337">
            <v>32899.18</v>
          </cell>
          <cell r="M3337">
            <v>0</v>
          </cell>
          <cell r="N3337">
            <v>0</v>
          </cell>
          <cell r="O3337">
            <v>361890</v>
          </cell>
          <cell r="P3337">
            <v>361890</v>
          </cell>
        </row>
        <row r="3338">
          <cell r="G3338">
            <v>938807552</v>
          </cell>
          <cell r="J3338">
            <v>51124</v>
          </cell>
          <cell r="K3338">
            <v>3067</v>
          </cell>
          <cell r="L3338">
            <v>4806</v>
          </cell>
          <cell r="M3338">
            <v>0</v>
          </cell>
          <cell r="N3338">
            <v>0</v>
          </cell>
          <cell r="O3338">
            <v>52863</v>
          </cell>
          <cell r="P3338">
            <v>52863</v>
          </cell>
        </row>
        <row r="3339">
          <cell r="G3339">
            <v>938807893</v>
          </cell>
          <cell r="J3339">
            <v>367547.09</v>
          </cell>
          <cell r="K3339">
            <v>24783</v>
          </cell>
          <cell r="L3339">
            <v>34276.910000000003</v>
          </cell>
          <cell r="M3339">
            <v>0</v>
          </cell>
          <cell r="N3339">
            <v>0</v>
          </cell>
          <cell r="O3339">
            <v>377041</v>
          </cell>
          <cell r="P3339">
            <v>377041</v>
          </cell>
        </row>
        <row r="3340">
          <cell r="G3340">
            <v>938807984</v>
          </cell>
          <cell r="J3340">
            <v>44545</v>
          </cell>
          <cell r="K3340">
            <v>0</v>
          </cell>
          <cell r="L3340">
            <v>4455</v>
          </cell>
          <cell r="M3340">
            <v>0</v>
          </cell>
          <cell r="N3340">
            <v>0</v>
          </cell>
          <cell r="O3340">
            <v>49000</v>
          </cell>
          <cell r="P3340">
            <v>49000</v>
          </cell>
        </row>
        <row r="3341">
          <cell r="G3341">
            <v>938808194</v>
          </cell>
          <cell r="J3341">
            <v>281506.45</v>
          </cell>
          <cell r="K3341">
            <v>18379</v>
          </cell>
          <cell r="L3341">
            <v>26312.55</v>
          </cell>
          <cell r="M3341">
            <v>0</v>
          </cell>
          <cell r="N3341">
            <v>0</v>
          </cell>
          <cell r="O3341">
            <v>289440</v>
          </cell>
          <cell r="P3341">
            <v>289440</v>
          </cell>
        </row>
        <row r="3342">
          <cell r="G3342">
            <v>938808301</v>
          </cell>
          <cell r="J3342">
            <v>54593</v>
          </cell>
          <cell r="K3342">
            <v>3276</v>
          </cell>
          <cell r="L3342">
            <v>5132</v>
          </cell>
          <cell r="M3342">
            <v>0</v>
          </cell>
          <cell r="N3342">
            <v>0</v>
          </cell>
          <cell r="O3342">
            <v>56449</v>
          </cell>
          <cell r="P3342">
            <v>56449</v>
          </cell>
        </row>
        <row r="3343">
          <cell r="G3343">
            <v>938808317</v>
          </cell>
          <cell r="J3343">
            <v>480772.39</v>
          </cell>
          <cell r="K3343">
            <v>53662</v>
          </cell>
          <cell r="L3343">
            <v>42710.61</v>
          </cell>
          <cell r="M3343">
            <v>0</v>
          </cell>
          <cell r="N3343">
            <v>0</v>
          </cell>
          <cell r="O3343">
            <v>469821</v>
          </cell>
          <cell r="P3343">
            <v>469821</v>
          </cell>
        </row>
        <row r="3344">
          <cell r="G3344">
            <v>938808324</v>
          </cell>
          <cell r="J3344">
            <v>44545</v>
          </cell>
          <cell r="K3344">
            <v>0</v>
          </cell>
          <cell r="L3344">
            <v>4455</v>
          </cell>
          <cell r="M3344">
            <v>0</v>
          </cell>
          <cell r="N3344">
            <v>0</v>
          </cell>
          <cell r="O3344">
            <v>49000</v>
          </cell>
          <cell r="P3344">
            <v>49000</v>
          </cell>
        </row>
        <row r="3345">
          <cell r="G3345">
            <v>938808406</v>
          </cell>
          <cell r="J3345">
            <v>465785.82</v>
          </cell>
          <cell r="K3345">
            <v>29932</v>
          </cell>
          <cell r="L3345">
            <v>43585.18</v>
          </cell>
          <cell r="M3345">
            <v>0</v>
          </cell>
          <cell r="N3345">
            <v>0</v>
          </cell>
          <cell r="O3345">
            <v>479439</v>
          </cell>
          <cell r="P3345">
            <v>479439</v>
          </cell>
        </row>
        <row r="3346">
          <cell r="G3346">
            <v>938808619</v>
          </cell>
          <cell r="J3346">
            <v>157552</v>
          </cell>
          <cell r="K3346">
            <v>10446</v>
          </cell>
          <cell r="L3346">
            <v>14711</v>
          </cell>
          <cell r="M3346">
            <v>0</v>
          </cell>
          <cell r="N3346">
            <v>0</v>
          </cell>
          <cell r="O3346">
            <v>161817</v>
          </cell>
          <cell r="P3346">
            <v>161817</v>
          </cell>
        </row>
        <row r="3347">
          <cell r="G3347">
            <v>938808637</v>
          </cell>
          <cell r="J3347">
            <v>103370</v>
          </cell>
          <cell r="K3347">
            <v>8436</v>
          </cell>
          <cell r="L3347">
            <v>9493</v>
          </cell>
          <cell r="M3347">
            <v>0</v>
          </cell>
          <cell r="N3347">
            <v>0</v>
          </cell>
          <cell r="O3347">
            <v>104427</v>
          </cell>
          <cell r="P3347">
            <v>104427</v>
          </cell>
        </row>
        <row r="3348">
          <cell r="G3348">
            <v>938808761</v>
          </cell>
          <cell r="J3348">
            <v>121914.36</v>
          </cell>
          <cell r="K3348">
            <v>7315</v>
          </cell>
          <cell r="L3348">
            <v>11459.64</v>
          </cell>
          <cell r="M3348">
            <v>0</v>
          </cell>
          <cell r="N3348">
            <v>0</v>
          </cell>
          <cell r="O3348">
            <v>126059</v>
          </cell>
          <cell r="P3348">
            <v>126059</v>
          </cell>
        </row>
        <row r="3349">
          <cell r="G3349">
            <v>938809523</v>
          </cell>
          <cell r="J3349">
            <v>379553</v>
          </cell>
          <cell r="K3349">
            <v>35181</v>
          </cell>
          <cell r="L3349">
            <v>34437</v>
          </cell>
          <cell r="M3349">
            <v>0</v>
          </cell>
          <cell r="N3349">
            <v>0</v>
          </cell>
          <cell r="O3349">
            <v>378809</v>
          </cell>
          <cell r="P3349">
            <v>378809</v>
          </cell>
        </row>
        <row r="3350">
          <cell r="G3350">
            <v>938809673</v>
          </cell>
          <cell r="J3350">
            <v>398721.94000000006</v>
          </cell>
          <cell r="K3350">
            <v>38565</v>
          </cell>
          <cell r="L3350">
            <v>36016.06</v>
          </cell>
          <cell r="M3350">
            <v>0</v>
          </cell>
          <cell r="N3350">
            <v>0</v>
          </cell>
          <cell r="O3350">
            <v>396173</v>
          </cell>
          <cell r="P3350">
            <v>396173</v>
          </cell>
        </row>
        <row r="3351">
          <cell r="G3351">
            <v>938809684</v>
          </cell>
          <cell r="J3351">
            <v>133530</v>
          </cell>
          <cell r="K3351">
            <v>8260</v>
          </cell>
          <cell r="L3351">
            <v>12527</v>
          </cell>
          <cell r="M3351">
            <v>0</v>
          </cell>
          <cell r="N3351">
            <v>0</v>
          </cell>
          <cell r="O3351">
            <v>137797</v>
          </cell>
          <cell r="P3351">
            <v>137797</v>
          </cell>
        </row>
        <row r="3352">
          <cell r="G3352">
            <v>938809714</v>
          </cell>
          <cell r="J3352">
            <v>285693.7</v>
          </cell>
          <cell r="K3352">
            <v>29798</v>
          </cell>
          <cell r="L3352">
            <v>25589.3</v>
          </cell>
          <cell r="M3352">
            <v>0</v>
          </cell>
          <cell r="N3352">
            <v>0</v>
          </cell>
          <cell r="O3352">
            <v>281485</v>
          </cell>
          <cell r="P3352">
            <v>281485</v>
          </cell>
        </row>
        <row r="3353">
          <cell r="G3353">
            <v>938901682</v>
          </cell>
          <cell r="J3353">
            <v>64575</v>
          </cell>
          <cell r="K3353">
            <v>0</v>
          </cell>
          <cell r="L3353">
            <v>6458</v>
          </cell>
          <cell r="M3353">
            <v>0</v>
          </cell>
          <cell r="N3353">
            <v>0</v>
          </cell>
          <cell r="O3353">
            <v>71033</v>
          </cell>
          <cell r="P3353">
            <v>71033</v>
          </cell>
        </row>
        <row r="3354">
          <cell r="G3354">
            <v>938901685</v>
          </cell>
          <cell r="J3354">
            <v>152785</v>
          </cell>
          <cell r="K3354">
            <v>9415</v>
          </cell>
          <cell r="L3354">
            <v>14337</v>
          </cell>
          <cell r="M3354">
            <v>0</v>
          </cell>
          <cell r="N3354">
            <v>0</v>
          </cell>
          <cell r="O3354">
            <v>157707</v>
          </cell>
          <cell r="P3354">
            <v>157707</v>
          </cell>
        </row>
        <row r="3355">
          <cell r="G3355">
            <v>938901709</v>
          </cell>
          <cell r="J3355">
            <v>88571</v>
          </cell>
          <cell r="K3355">
            <v>8292</v>
          </cell>
          <cell r="L3355">
            <v>8028</v>
          </cell>
          <cell r="M3355">
            <v>0</v>
          </cell>
          <cell r="N3355">
            <v>0</v>
          </cell>
          <cell r="O3355">
            <v>88307</v>
          </cell>
          <cell r="P3355">
            <v>88307</v>
          </cell>
        </row>
        <row r="3356">
          <cell r="G3356">
            <v>938901716</v>
          </cell>
          <cell r="J3356">
            <v>402475</v>
          </cell>
          <cell r="K3356">
            <v>41272</v>
          </cell>
          <cell r="L3356">
            <v>36120</v>
          </cell>
          <cell r="M3356">
            <v>0</v>
          </cell>
          <cell r="N3356">
            <v>0</v>
          </cell>
          <cell r="O3356">
            <v>397323</v>
          </cell>
          <cell r="P3356">
            <v>397323</v>
          </cell>
        </row>
        <row r="3357">
          <cell r="G3357">
            <v>938901756</v>
          </cell>
          <cell r="J3357">
            <v>408373</v>
          </cell>
          <cell r="K3357">
            <v>29217</v>
          </cell>
          <cell r="L3357">
            <v>37916</v>
          </cell>
          <cell r="M3357">
            <v>0</v>
          </cell>
          <cell r="N3357">
            <v>0</v>
          </cell>
          <cell r="O3357">
            <v>417072</v>
          </cell>
          <cell r="P3357">
            <v>417072</v>
          </cell>
        </row>
        <row r="3358">
          <cell r="G3358">
            <v>938902981</v>
          </cell>
          <cell r="J3358">
            <v>264783</v>
          </cell>
          <cell r="K3358">
            <v>16880</v>
          </cell>
          <cell r="L3358">
            <v>24790</v>
          </cell>
          <cell r="M3358">
            <v>0</v>
          </cell>
          <cell r="N3358">
            <v>0</v>
          </cell>
          <cell r="O3358">
            <v>272693</v>
          </cell>
          <cell r="P3358">
            <v>272693</v>
          </cell>
        </row>
        <row r="3359">
          <cell r="G3359">
            <v>938903029</v>
          </cell>
          <cell r="J3359">
            <v>152256</v>
          </cell>
          <cell r="K3359">
            <v>9632</v>
          </cell>
          <cell r="L3359">
            <v>14262</v>
          </cell>
          <cell r="M3359">
            <v>0</v>
          </cell>
          <cell r="N3359">
            <v>0</v>
          </cell>
          <cell r="O3359">
            <v>156886</v>
          </cell>
          <cell r="P3359">
            <v>156886</v>
          </cell>
        </row>
        <row r="3360">
          <cell r="G3360">
            <v>938906873</v>
          </cell>
          <cell r="J3360">
            <v>259503.09</v>
          </cell>
          <cell r="K3360">
            <v>15818</v>
          </cell>
          <cell r="L3360">
            <v>24368.91</v>
          </cell>
          <cell r="M3360">
            <v>0</v>
          </cell>
          <cell r="N3360">
            <v>0</v>
          </cell>
          <cell r="O3360">
            <v>268054</v>
          </cell>
          <cell r="P3360">
            <v>268054</v>
          </cell>
        </row>
        <row r="3361">
          <cell r="G3361">
            <v>938906874</v>
          </cell>
          <cell r="J3361">
            <v>436291.53</v>
          </cell>
          <cell r="K3361">
            <v>31141</v>
          </cell>
          <cell r="L3361">
            <v>40515.47</v>
          </cell>
          <cell r="M3361">
            <v>0</v>
          </cell>
          <cell r="N3361">
            <v>0</v>
          </cell>
          <cell r="O3361">
            <v>445666</v>
          </cell>
          <cell r="P3361">
            <v>445666</v>
          </cell>
        </row>
        <row r="3362">
          <cell r="G3362">
            <v>938906876</v>
          </cell>
          <cell r="J3362">
            <v>528445.91</v>
          </cell>
          <cell r="K3362">
            <v>35181</v>
          </cell>
          <cell r="L3362">
            <v>49326.09</v>
          </cell>
          <cell r="M3362">
            <v>0</v>
          </cell>
          <cell r="N3362">
            <v>0</v>
          </cell>
          <cell r="O3362">
            <v>542591</v>
          </cell>
          <cell r="P3362">
            <v>542591</v>
          </cell>
        </row>
        <row r="3363">
          <cell r="G3363">
            <v>938906880</v>
          </cell>
          <cell r="J3363">
            <v>549989.35</v>
          </cell>
          <cell r="K3363">
            <v>35481</v>
          </cell>
          <cell r="L3363">
            <v>51450.65</v>
          </cell>
          <cell r="M3363">
            <v>0</v>
          </cell>
          <cell r="N3363">
            <v>0</v>
          </cell>
          <cell r="O3363">
            <v>565959</v>
          </cell>
          <cell r="P3363">
            <v>565959</v>
          </cell>
        </row>
        <row r="3364">
          <cell r="G3364">
            <v>938907003</v>
          </cell>
          <cell r="J3364">
            <v>606487</v>
          </cell>
          <cell r="K3364">
            <v>50286</v>
          </cell>
          <cell r="L3364">
            <v>55620</v>
          </cell>
          <cell r="M3364">
            <v>0</v>
          </cell>
          <cell r="N3364">
            <v>0</v>
          </cell>
          <cell r="O3364">
            <v>611821</v>
          </cell>
          <cell r="P3364">
            <v>611821</v>
          </cell>
        </row>
        <row r="3365">
          <cell r="G3365">
            <v>938907801</v>
          </cell>
          <cell r="J3365">
            <v>769213.36</v>
          </cell>
          <cell r="K3365">
            <v>54094</v>
          </cell>
          <cell r="L3365">
            <v>71511.64</v>
          </cell>
          <cell r="M3365">
            <v>0</v>
          </cell>
          <cell r="N3365">
            <v>0</v>
          </cell>
          <cell r="O3365">
            <v>786631</v>
          </cell>
          <cell r="P3365">
            <v>786631</v>
          </cell>
        </row>
        <row r="3366">
          <cell r="G3366">
            <v>938907803</v>
          </cell>
          <cell r="J3366">
            <v>241484</v>
          </cell>
          <cell r="K3366">
            <v>17467</v>
          </cell>
          <cell r="L3366">
            <v>22402</v>
          </cell>
          <cell r="M3366">
            <v>0</v>
          </cell>
          <cell r="N3366">
            <v>0</v>
          </cell>
          <cell r="O3366">
            <v>246419</v>
          </cell>
          <cell r="P3366">
            <v>246419</v>
          </cell>
        </row>
        <row r="3367">
          <cell r="G3367">
            <v>938907805</v>
          </cell>
          <cell r="J3367">
            <v>618751.44999999995</v>
          </cell>
          <cell r="K3367">
            <v>58467</v>
          </cell>
          <cell r="L3367">
            <v>56028.55</v>
          </cell>
          <cell r="M3367">
            <v>0</v>
          </cell>
          <cell r="N3367">
            <v>0</v>
          </cell>
          <cell r="O3367">
            <v>616313</v>
          </cell>
          <cell r="P3367">
            <v>616313</v>
          </cell>
        </row>
        <row r="3368">
          <cell r="G3368">
            <v>938907806</v>
          </cell>
          <cell r="J3368">
            <v>55454.09</v>
          </cell>
          <cell r="K3368">
            <v>3327</v>
          </cell>
          <cell r="L3368">
            <v>5212.91</v>
          </cell>
          <cell r="M3368">
            <v>0</v>
          </cell>
          <cell r="N3368">
            <v>0</v>
          </cell>
          <cell r="O3368">
            <v>57340</v>
          </cell>
          <cell r="P3368">
            <v>57340</v>
          </cell>
        </row>
        <row r="3369">
          <cell r="G3369">
            <v>938907808</v>
          </cell>
          <cell r="J3369">
            <v>310378.65000000002</v>
          </cell>
          <cell r="K3369">
            <v>26068</v>
          </cell>
          <cell r="L3369">
            <v>28431.35</v>
          </cell>
          <cell r="M3369">
            <v>0</v>
          </cell>
          <cell r="N3369">
            <v>0</v>
          </cell>
          <cell r="O3369">
            <v>312742</v>
          </cell>
          <cell r="P3369">
            <v>312742</v>
          </cell>
        </row>
        <row r="3370">
          <cell r="G3370">
            <v>938907809</v>
          </cell>
          <cell r="J3370">
            <v>173205.27</v>
          </cell>
          <cell r="K3370">
            <v>10889</v>
          </cell>
          <cell r="L3370">
            <v>16231.73</v>
          </cell>
          <cell r="M3370">
            <v>0</v>
          </cell>
          <cell r="N3370">
            <v>0</v>
          </cell>
          <cell r="O3370">
            <v>178548</v>
          </cell>
          <cell r="P3370">
            <v>178548</v>
          </cell>
        </row>
        <row r="3371">
          <cell r="G3371">
            <v>938907811</v>
          </cell>
          <cell r="J3371">
            <v>136518</v>
          </cell>
          <cell r="K3371">
            <v>14395</v>
          </cell>
          <cell r="L3371">
            <v>12212</v>
          </cell>
          <cell r="M3371">
            <v>0</v>
          </cell>
          <cell r="N3371">
            <v>0</v>
          </cell>
          <cell r="O3371">
            <v>134335</v>
          </cell>
          <cell r="P3371">
            <v>134335</v>
          </cell>
        </row>
        <row r="3372">
          <cell r="G3372">
            <v>938907812</v>
          </cell>
          <cell r="J3372">
            <v>242404.09</v>
          </cell>
          <cell r="K3372">
            <v>27449</v>
          </cell>
          <cell r="L3372">
            <v>21495.91</v>
          </cell>
          <cell r="M3372">
            <v>0</v>
          </cell>
          <cell r="N3372">
            <v>0</v>
          </cell>
          <cell r="O3372">
            <v>236451</v>
          </cell>
          <cell r="P3372">
            <v>236451</v>
          </cell>
        </row>
        <row r="3373">
          <cell r="G3373">
            <v>938907813</v>
          </cell>
          <cell r="J3373">
            <v>293508.08999999997</v>
          </cell>
          <cell r="K3373">
            <v>22326</v>
          </cell>
          <cell r="L3373">
            <v>27117.91</v>
          </cell>
          <cell r="M3373">
            <v>0</v>
          </cell>
          <cell r="N3373">
            <v>0</v>
          </cell>
          <cell r="O3373">
            <v>298300</v>
          </cell>
          <cell r="P3373">
            <v>298300</v>
          </cell>
        </row>
        <row r="3374">
          <cell r="G3374">
            <v>938983731</v>
          </cell>
          <cell r="J3374">
            <v>288783</v>
          </cell>
          <cell r="K3374">
            <v>19312</v>
          </cell>
          <cell r="L3374">
            <v>26947</v>
          </cell>
          <cell r="M3374">
            <v>0</v>
          </cell>
          <cell r="N3374">
            <v>0</v>
          </cell>
          <cell r="O3374">
            <v>296418</v>
          </cell>
          <cell r="P3374">
            <v>296418</v>
          </cell>
        </row>
        <row r="3375">
          <cell r="G3375">
            <v>938983732</v>
          </cell>
          <cell r="J3375">
            <v>133178</v>
          </cell>
          <cell r="K3375">
            <v>9728</v>
          </cell>
          <cell r="L3375">
            <v>12345</v>
          </cell>
          <cell r="M3375">
            <v>0</v>
          </cell>
          <cell r="N3375">
            <v>0</v>
          </cell>
          <cell r="O3375">
            <v>135795</v>
          </cell>
          <cell r="P3375">
            <v>135795</v>
          </cell>
        </row>
        <row r="3376">
          <cell r="G3376">
            <v>933806014</v>
          </cell>
          <cell r="J3376">
            <v>270166.82</v>
          </cell>
          <cell r="K3376">
            <v>36140.449999999997</v>
          </cell>
          <cell r="L3376">
            <v>23402.63</v>
          </cell>
          <cell r="M3376">
            <v>0</v>
          </cell>
          <cell r="N3376">
            <v>0</v>
          </cell>
          <cell r="O3376">
            <v>257429</v>
          </cell>
          <cell r="P3376">
            <v>257429</v>
          </cell>
        </row>
        <row r="3377">
          <cell r="G3377">
            <v>933806266</v>
          </cell>
          <cell r="J3377">
            <v>522652.08999999997</v>
          </cell>
          <cell r="K3377">
            <v>268811.18</v>
          </cell>
          <cell r="L3377">
            <v>25384.09</v>
          </cell>
          <cell r="M3377">
            <v>0</v>
          </cell>
          <cell r="N3377">
            <v>0</v>
          </cell>
          <cell r="O3377">
            <v>279225</v>
          </cell>
          <cell r="P3377">
            <v>279225</v>
          </cell>
        </row>
        <row r="3378">
          <cell r="G3378">
            <v>938805242</v>
          </cell>
          <cell r="J3378">
            <v>467436.28</v>
          </cell>
          <cell r="K3378">
            <v>33506</v>
          </cell>
          <cell r="L3378">
            <v>43392.72</v>
          </cell>
          <cell r="M3378">
            <v>0</v>
          </cell>
          <cell r="N3378">
            <v>0</v>
          </cell>
          <cell r="O3378">
            <v>477323</v>
          </cell>
          <cell r="P3378">
            <v>477323</v>
          </cell>
        </row>
        <row r="3379">
          <cell r="G3379">
            <v>938805245</v>
          </cell>
          <cell r="J3379">
            <v>432536.91000000003</v>
          </cell>
          <cell r="K3379">
            <v>38360</v>
          </cell>
          <cell r="L3379">
            <v>39418.089999999997</v>
          </cell>
          <cell r="M3379">
            <v>0</v>
          </cell>
          <cell r="N3379">
            <v>0</v>
          </cell>
          <cell r="O3379">
            <v>433595</v>
          </cell>
          <cell r="P3379">
            <v>433595</v>
          </cell>
        </row>
        <row r="3380">
          <cell r="G3380">
            <v>938805250</v>
          </cell>
          <cell r="J3380">
            <v>309925</v>
          </cell>
          <cell r="K3380">
            <v>19836</v>
          </cell>
          <cell r="L3380">
            <v>29009</v>
          </cell>
          <cell r="M3380">
            <v>0</v>
          </cell>
          <cell r="N3380">
            <v>0</v>
          </cell>
          <cell r="O3380">
            <v>319098</v>
          </cell>
          <cell r="P3380">
            <v>319098</v>
          </cell>
        </row>
        <row r="3381">
          <cell r="G3381">
            <v>938808436</v>
          </cell>
          <cell r="J3381">
            <v>406427.18</v>
          </cell>
          <cell r="K3381">
            <v>36794</v>
          </cell>
          <cell r="L3381">
            <v>36963.82</v>
          </cell>
          <cell r="M3381">
            <v>0</v>
          </cell>
          <cell r="N3381">
            <v>0</v>
          </cell>
          <cell r="O3381">
            <v>406597</v>
          </cell>
          <cell r="P3381">
            <v>406597</v>
          </cell>
        </row>
        <row r="3382">
          <cell r="G3382">
            <v>938808625</v>
          </cell>
          <cell r="J3382">
            <v>312042</v>
          </cell>
          <cell r="K3382">
            <v>21700</v>
          </cell>
          <cell r="L3382">
            <v>29034</v>
          </cell>
          <cell r="M3382">
            <v>0</v>
          </cell>
          <cell r="N3382">
            <v>0</v>
          </cell>
          <cell r="O3382">
            <v>319376</v>
          </cell>
          <cell r="P3382">
            <v>319376</v>
          </cell>
        </row>
        <row r="3383">
          <cell r="G3383">
            <v>938808675</v>
          </cell>
          <cell r="J3383">
            <v>395038.18</v>
          </cell>
          <cell r="K3383">
            <v>32884</v>
          </cell>
          <cell r="L3383">
            <v>36215.82</v>
          </cell>
          <cell r="M3383">
            <v>0</v>
          </cell>
          <cell r="N3383">
            <v>0</v>
          </cell>
          <cell r="O3383">
            <v>398370</v>
          </cell>
          <cell r="P3383">
            <v>398370</v>
          </cell>
        </row>
        <row r="3384">
          <cell r="G3384">
            <v>938808746</v>
          </cell>
          <cell r="J3384">
            <v>382690.09</v>
          </cell>
          <cell r="K3384">
            <v>25195</v>
          </cell>
          <cell r="L3384">
            <v>35749.910000000003</v>
          </cell>
          <cell r="M3384">
            <v>0</v>
          </cell>
          <cell r="N3384">
            <v>0</v>
          </cell>
          <cell r="O3384">
            <v>393245</v>
          </cell>
          <cell r="P3384">
            <v>393245</v>
          </cell>
        </row>
        <row r="3385">
          <cell r="G3385">
            <v>938808790</v>
          </cell>
          <cell r="J3385">
            <v>420505.36</v>
          </cell>
          <cell r="K3385">
            <v>28456</v>
          </cell>
          <cell r="L3385">
            <v>39204.639999999999</v>
          </cell>
          <cell r="M3385">
            <v>0</v>
          </cell>
          <cell r="N3385">
            <v>0</v>
          </cell>
          <cell r="O3385">
            <v>431254</v>
          </cell>
          <cell r="P3385">
            <v>431254</v>
          </cell>
        </row>
        <row r="3386">
          <cell r="G3386">
            <v>938808970</v>
          </cell>
          <cell r="J3386">
            <v>44545</v>
          </cell>
          <cell r="K3386">
            <v>0</v>
          </cell>
          <cell r="L3386">
            <v>4455</v>
          </cell>
          <cell r="M3386">
            <v>0</v>
          </cell>
          <cell r="N3386">
            <v>0</v>
          </cell>
          <cell r="O3386">
            <v>49000</v>
          </cell>
          <cell r="P3386">
            <v>49000</v>
          </cell>
        </row>
        <row r="3387">
          <cell r="G3387">
            <v>938809460</v>
          </cell>
          <cell r="J3387">
            <v>58285.36</v>
          </cell>
          <cell r="K3387">
            <v>3497</v>
          </cell>
          <cell r="L3387">
            <v>5478.64</v>
          </cell>
          <cell r="M3387">
            <v>0</v>
          </cell>
          <cell r="N3387">
            <v>0</v>
          </cell>
          <cell r="O3387">
            <v>60267</v>
          </cell>
          <cell r="P3387">
            <v>60267</v>
          </cell>
        </row>
        <row r="3388">
          <cell r="G3388">
            <v>938809504</v>
          </cell>
          <cell r="J3388">
            <v>694562.2699999999</v>
          </cell>
          <cell r="K3388">
            <v>53337</v>
          </cell>
          <cell r="L3388">
            <v>64122.73</v>
          </cell>
          <cell r="M3388">
            <v>0</v>
          </cell>
          <cell r="N3388">
            <v>0</v>
          </cell>
          <cell r="O3388">
            <v>705348</v>
          </cell>
          <cell r="P3388">
            <v>705348</v>
          </cell>
        </row>
        <row r="3389">
          <cell r="G3389">
            <v>938809691</v>
          </cell>
          <cell r="J3389">
            <v>137158</v>
          </cell>
          <cell r="K3389">
            <v>8478</v>
          </cell>
          <cell r="L3389">
            <v>12868</v>
          </cell>
          <cell r="M3389">
            <v>0</v>
          </cell>
          <cell r="N3389">
            <v>0</v>
          </cell>
          <cell r="O3389">
            <v>141548</v>
          </cell>
          <cell r="P3389">
            <v>141548</v>
          </cell>
        </row>
        <row r="3390">
          <cell r="G3390">
            <v>938809754</v>
          </cell>
          <cell r="J3390">
            <v>264881</v>
          </cell>
          <cell r="K3390">
            <v>20608</v>
          </cell>
          <cell r="L3390">
            <v>24427</v>
          </cell>
          <cell r="M3390">
            <v>0</v>
          </cell>
          <cell r="N3390">
            <v>0</v>
          </cell>
          <cell r="O3390">
            <v>268700</v>
          </cell>
          <cell r="P3390">
            <v>268700</v>
          </cell>
        </row>
        <row r="3391">
          <cell r="G3391">
            <v>938809775</v>
          </cell>
          <cell r="J3391">
            <v>390292</v>
          </cell>
          <cell r="K3391">
            <v>26644</v>
          </cell>
          <cell r="L3391">
            <v>36365</v>
          </cell>
          <cell r="M3391">
            <v>0</v>
          </cell>
          <cell r="N3391">
            <v>0</v>
          </cell>
          <cell r="O3391">
            <v>400013</v>
          </cell>
          <cell r="P3391">
            <v>400013</v>
          </cell>
        </row>
        <row r="3392">
          <cell r="G3392">
            <v>938907161</v>
          </cell>
          <cell r="J3392">
            <v>558294.81999999995</v>
          </cell>
          <cell r="K3392">
            <v>35235</v>
          </cell>
          <cell r="L3392">
            <v>52306.18</v>
          </cell>
          <cell r="M3392">
            <v>0</v>
          </cell>
          <cell r="N3392">
            <v>0</v>
          </cell>
          <cell r="O3392">
            <v>575366</v>
          </cell>
          <cell r="P3392">
            <v>575366</v>
          </cell>
        </row>
        <row r="3393">
          <cell r="G3393">
            <v>938907162</v>
          </cell>
          <cell r="J3393">
            <v>243137.91</v>
          </cell>
          <cell r="K3393">
            <v>25507</v>
          </cell>
          <cell r="L3393">
            <v>21763.09</v>
          </cell>
          <cell r="M3393">
            <v>0</v>
          </cell>
          <cell r="N3393">
            <v>0</v>
          </cell>
          <cell r="O3393">
            <v>239394</v>
          </cell>
          <cell r="P3393">
            <v>239394</v>
          </cell>
        </row>
        <row r="3394">
          <cell r="G3394">
            <v>938907163</v>
          </cell>
          <cell r="J3394">
            <v>315839.51</v>
          </cell>
          <cell r="K3394">
            <v>23169</v>
          </cell>
          <cell r="L3394">
            <v>29267.49</v>
          </cell>
          <cell r="M3394">
            <v>0</v>
          </cell>
          <cell r="N3394">
            <v>0</v>
          </cell>
          <cell r="O3394">
            <v>321938</v>
          </cell>
          <cell r="P3394">
            <v>321938</v>
          </cell>
        </row>
        <row r="3395">
          <cell r="G3395">
            <v>938908220</v>
          </cell>
          <cell r="J3395">
            <v>797634.72</v>
          </cell>
          <cell r="K3395">
            <v>52573</v>
          </cell>
          <cell r="L3395">
            <v>74506.28</v>
          </cell>
          <cell r="M3395">
            <v>0</v>
          </cell>
          <cell r="N3395">
            <v>0</v>
          </cell>
          <cell r="O3395">
            <v>819568</v>
          </cell>
          <cell r="P3395">
            <v>819568</v>
          </cell>
        </row>
        <row r="3396">
          <cell r="G3396">
            <v>938908700</v>
          </cell>
          <cell r="J3396">
            <v>287823</v>
          </cell>
          <cell r="K3396">
            <v>17518</v>
          </cell>
          <cell r="L3396">
            <v>27031</v>
          </cell>
          <cell r="M3396">
            <v>0</v>
          </cell>
          <cell r="N3396">
            <v>0</v>
          </cell>
          <cell r="O3396">
            <v>297336</v>
          </cell>
          <cell r="P3396">
            <v>297336</v>
          </cell>
        </row>
        <row r="3397">
          <cell r="G3397">
            <v>938909602</v>
          </cell>
          <cell r="J3397">
            <v>112142</v>
          </cell>
          <cell r="K3397">
            <v>0</v>
          </cell>
          <cell r="L3397">
            <v>11214</v>
          </cell>
          <cell r="M3397">
            <v>0</v>
          </cell>
          <cell r="N3397">
            <v>0</v>
          </cell>
          <cell r="O3397">
            <v>123356</v>
          </cell>
          <cell r="P3397">
            <v>123356</v>
          </cell>
        </row>
        <row r="3398">
          <cell r="G3398">
            <v>938940782</v>
          </cell>
          <cell r="J3398">
            <v>660008</v>
          </cell>
          <cell r="K3398">
            <v>48782</v>
          </cell>
          <cell r="L3398">
            <v>61123</v>
          </cell>
          <cell r="M3398">
            <v>0</v>
          </cell>
          <cell r="N3398">
            <v>0</v>
          </cell>
          <cell r="O3398">
            <v>672349</v>
          </cell>
          <cell r="P3398">
            <v>672349</v>
          </cell>
        </row>
        <row r="3399">
          <cell r="G3399">
            <v>938941066</v>
          </cell>
          <cell r="J3399">
            <v>272105.7</v>
          </cell>
          <cell r="K3399">
            <v>20793</v>
          </cell>
          <cell r="L3399">
            <v>25131.3</v>
          </cell>
          <cell r="M3399">
            <v>0</v>
          </cell>
          <cell r="N3399">
            <v>0</v>
          </cell>
          <cell r="O3399">
            <v>276444</v>
          </cell>
          <cell r="P3399">
            <v>276444</v>
          </cell>
        </row>
        <row r="3400">
          <cell r="G3400">
            <v>933805327</v>
          </cell>
          <cell r="J3400">
            <v>322377.90999999997</v>
          </cell>
          <cell r="K3400">
            <v>20335</v>
          </cell>
          <cell r="L3400">
            <v>30204.09</v>
          </cell>
          <cell r="M3400">
            <v>0</v>
          </cell>
          <cell r="N3400">
            <v>0</v>
          </cell>
          <cell r="O3400">
            <v>332247</v>
          </cell>
          <cell r="P3400">
            <v>332247</v>
          </cell>
        </row>
        <row r="3401">
          <cell r="G3401">
            <v>933805328</v>
          </cell>
          <cell r="J3401">
            <v>393429.63</v>
          </cell>
          <cell r="K3401">
            <v>24350</v>
          </cell>
          <cell r="L3401">
            <v>36908.370000000003</v>
          </cell>
          <cell r="M3401">
            <v>0</v>
          </cell>
          <cell r="N3401">
            <v>0</v>
          </cell>
          <cell r="O3401">
            <v>405988</v>
          </cell>
          <cell r="P3401">
            <v>405988</v>
          </cell>
        </row>
        <row r="3402">
          <cell r="G3402">
            <v>933805593</v>
          </cell>
          <cell r="J3402">
            <v>466854.26999999996</v>
          </cell>
          <cell r="K3402">
            <v>33719</v>
          </cell>
          <cell r="L3402">
            <v>43313.73</v>
          </cell>
          <cell r="M3402">
            <v>0</v>
          </cell>
          <cell r="N3402">
            <v>0</v>
          </cell>
          <cell r="O3402">
            <v>476449</v>
          </cell>
          <cell r="P3402">
            <v>476449</v>
          </cell>
        </row>
        <row r="3403">
          <cell r="G3403">
            <v>933805855</v>
          </cell>
          <cell r="J3403">
            <v>660538.63</v>
          </cell>
          <cell r="K3403">
            <v>39632</v>
          </cell>
          <cell r="L3403">
            <v>62090.37</v>
          </cell>
          <cell r="M3403">
            <v>0</v>
          </cell>
          <cell r="N3403">
            <v>0</v>
          </cell>
          <cell r="O3403">
            <v>682997</v>
          </cell>
          <cell r="P3403">
            <v>682997</v>
          </cell>
        </row>
        <row r="3404">
          <cell r="G3404">
            <v>933805856</v>
          </cell>
          <cell r="J3404">
            <v>55454.09</v>
          </cell>
          <cell r="K3404">
            <v>3327</v>
          </cell>
          <cell r="L3404">
            <v>5212.91</v>
          </cell>
          <cell r="M3404">
            <v>0</v>
          </cell>
          <cell r="N3404">
            <v>0</v>
          </cell>
          <cell r="O3404">
            <v>57340</v>
          </cell>
          <cell r="P3404">
            <v>57340</v>
          </cell>
        </row>
        <row r="3405">
          <cell r="G3405">
            <v>933805861</v>
          </cell>
          <cell r="J3405">
            <v>932630.51</v>
          </cell>
          <cell r="K3405">
            <v>488690.45</v>
          </cell>
          <cell r="L3405">
            <v>44393.94</v>
          </cell>
          <cell r="M3405">
            <v>0</v>
          </cell>
          <cell r="N3405">
            <v>0</v>
          </cell>
          <cell r="O3405">
            <v>488334</v>
          </cell>
          <cell r="P3405">
            <v>488334</v>
          </cell>
        </row>
        <row r="3406">
          <cell r="G3406">
            <v>933805862</v>
          </cell>
          <cell r="J3406">
            <v>525434.02</v>
          </cell>
          <cell r="K3406">
            <v>32767</v>
          </cell>
          <cell r="L3406">
            <v>49266.98</v>
          </cell>
          <cell r="M3406">
            <v>0</v>
          </cell>
          <cell r="N3406">
            <v>0</v>
          </cell>
          <cell r="O3406">
            <v>541934</v>
          </cell>
          <cell r="P3406">
            <v>541934</v>
          </cell>
        </row>
        <row r="3407">
          <cell r="G3407">
            <v>933805904</v>
          </cell>
          <cell r="J3407">
            <v>336864.62</v>
          </cell>
          <cell r="K3407">
            <v>20212</v>
          </cell>
          <cell r="L3407">
            <v>31665.38</v>
          </cell>
          <cell r="M3407">
            <v>0</v>
          </cell>
          <cell r="N3407">
            <v>0</v>
          </cell>
          <cell r="O3407">
            <v>348318</v>
          </cell>
          <cell r="P3407">
            <v>348318</v>
          </cell>
        </row>
        <row r="3408">
          <cell r="G3408">
            <v>933806051</v>
          </cell>
          <cell r="J3408">
            <v>198088</v>
          </cell>
          <cell r="K3408">
            <v>13374</v>
          </cell>
          <cell r="L3408">
            <v>18471</v>
          </cell>
          <cell r="M3408">
            <v>0</v>
          </cell>
          <cell r="N3408">
            <v>0</v>
          </cell>
          <cell r="O3408">
            <v>203185</v>
          </cell>
          <cell r="P3408">
            <v>203185</v>
          </cell>
        </row>
        <row r="3409">
          <cell r="G3409">
            <v>933806074</v>
          </cell>
          <cell r="J3409">
            <v>258379.82</v>
          </cell>
          <cell r="K3409">
            <v>25677</v>
          </cell>
          <cell r="L3409">
            <v>23270.18</v>
          </cell>
          <cell r="M3409">
            <v>0</v>
          </cell>
          <cell r="N3409">
            <v>0</v>
          </cell>
          <cell r="O3409">
            <v>255973</v>
          </cell>
          <cell r="P3409">
            <v>255973</v>
          </cell>
        </row>
        <row r="3410">
          <cell r="G3410">
            <v>933806075</v>
          </cell>
          <cell r="J3410">
            <v>71629</v>
          </cell>
          <cell r="K3410">
            <v>5290</v>
          </cell>
          <cell r="L3410">
            <v>6634</v>
          </cell>
          <cell r="M3410">
            <v>0</v>
          </cell>
          <cell r="N3410">
            <v>0</v>
          </cell>
          <cell r="O3410">
            <v>72973</v>
          </cell>
          <cell r="P3410">
            <v>72973</v>
          </cell>
        </row>
        <row r="3411">
          <cell r="G3411">
            <v>933806076</v>
          </cell>
          <cell r="J3411">
            <v>280596.46000000002</v>
          </cell>
          <cell r="K3411">
            <v>20062</v>
          </cell>
          <cell r="L3411">
            <v>26053.54</v>
          </cell>
          <cell r="M3411">
            <v>0</v>
          </cell>
          <cell r="N3411">
            <v>0</v>
          </cell>
          <cell r="O3411">
            <v>286588</v>
          </cell>
          <cell r="P3411">
            <v>286588</v>
          </cell>
        </row>
        <row r="3412">
          <cell r="G3412">
            <v>933806362</v>
          </cell>
          <cell r="J3412">
            <v>587147.54</v>
          </cell>
          <cell r="K3412">
            <v>41929</v>
          </cell>
          <cell r="L3412">
            <v>54521.46</v>
          </cell>
          <cell r="M3412">
            <v>0</v>
          </cell>
          <cell r="N3412">
            <v>0</v>
          </cell>
          <cell r="O3412">
            <v>599740</v>
          </cell>
          <cell r="P3412">
            <v>599740</v>
          </cell>
        </row>
        <row r="3413">
          <cell r="G3413">
            <v>933806452</v>
          </cell>
          <cell r="J3413">
            <v>1115424.57</v>
          </cell>
          <cell r="K3413">
            <v>70896</v>
          </cell>
          <cell r="L3413">
            <v>104452.43</v>
          </cell>
          <cell r="M3413">
            <v>0</v>
          </cell>
          <cell r="N3413">
            <v>0</v>
          </cell>
          <cell r="O3413">
            <v>1148981</v>
          </cell>
          <cell r="P3413">
            <v>1148981</v>
          </cell>
        </row>
        <row r="3414">
          <cell r="G3414">
            <v>933806482</v>
          </cell>
          <cell r="J3414">
            <v>154009.82</v>
          </cell>
          <cell r="K3414">
            <v>12963</v>
          </cell>
          <cell r="L3414">
            <v>14105.18</v>
          </cell>
          <cell r="M3414">
            <v>0</v>
          </cell>
          <cell r="N3414">
            <v>0</v>
          </cell>
          <cell r="O3414">
            <v>155152</v>
          </cell>
          <cell r="P3414">
            <v>155152</v>
          </cell>
        </row>
        <row r="3415">
          <cell r="G3415">
            <v>933806820</v>
          </cell>
          <cell r="J3415">
            <v>869058.01</v>
          </cell>
          <cell r="K3415">
            <v>222262</v>
          </cell>
          <cell r="L3415">
            <v>64679.99</v>
          </cell>
          <cell r="M3415">
            <v>0</v>
          </cell>
          <cell r="N3415">
            <v>0</v>
          </cell>
          <cell r="O3415">
            <v>711476</v>
          </cell>
          <cell r="P3415">
            <v>711476</v>
          </cell>
        </row>
        <row r="3416">
          <cell r="G3416">
            <v>933806821</v>
          </cell>
          <cell r="J3416">
            <v>272270.82</v>
          </cell>
          <cell r="K3416">
            <v>145347.09</v>
          </cell>
          <cell r="L3416">
            <v>12692.27</v>
          </cell>
          <cell r="M3416">
            <v>0</v>
          </cell>
          <cell r="N3416">
            <v>0</v>
          </cell>
          <cell r="O3416">
            <v>139616</v>
          </cell>
          <cell r="P3416">
            <v>139616</v>
          </cell>
        </row>
        <row r="3417">
          <cell r="G3417">
            <v>933806822</v>
          </cell>
          <cell r="J3417">
            <v>90649.82</v>
          </cell>
          <cell r="K3417">
            <v>5439</v>
          </cell>
          <cell r="L3417">
            <v>8521.18</v>
          </cell>
          <cell r="M3417">
            <v>0</v>
          </cell>
          <cell r="N3417">
            <v>0</v>
          </cell>
          <cell r="O3417">
            <v>93732</v>
          </cell>
          <cell r="P3417">
            <v>93732</v>
          </cell>
        </row>
        <row r="3418">
          <cell r="G3418">
            <v>933806823</v>
          </cell>
          <cell r="J3418">
            <v>236092.79999999999</v>
          </cell>
          <cell r="K3418">
            <v>16895</v>
          </cell>
          <cell r="L3418">
            <v>21920.2</v>
          </cell>
          <cell r="M3418">
            <v>0</v>
          </cell>
          <cell r="N3418">
            <v>0</v>
          </cell>
          <cell r="O3418">
            <v>241118</v>
          </cell>
          <cell r="P3418">
            <v>241118</v>
          </cell>
        </row>
        <row r="3419">
          <cell r="G3419">
            <v>938805133</v>
          </cell>
          <cell r="J3419">
            <v>171523.82</v>
          </cell>
          <cell r="K3419">
            <v>10788</v>
          </cell>
          <cell r="L3419">
            <v>16073.18</v>
          </cell>
          <cell r="M3419">
            <v>0</v>
          </cell>
          <cell r="N3419">
            <v>0</v>
          </cell>
          <cell r="O3419">
            <v>176809</v>
          </cell>
          <cell r="P3419">
            <v>176809</v>
          </cell>
        </row>
        <row r="3420">
          <cell r="G3420">
            <v>938805134</v>
          </cell>
          <cell r="J3420">
            <v>771927.45</v>
          </cell>
          <cell r="K3420">
            <v>218081.45</v>
          </cell>
          <cell r="L3420">
            <v>55385</v>
          </cell>
          <cell r="M3420">
            <v>0</v>
          </cell>
          <cell r="N3420">
            <v>0</v>
          </cell>
          <cell r="O3420">
            <v>609231</v>
          </cell>
          <cell r="P3420">
            <v>609231</v>
          </cell>
        </row>
        <row r="3421">
          <cell r="G3421">
            <v>938805136</v>
          </cell>
          <cell r="J3421">
            <v>242041.09</v>
          </cell>
          <cell r="K3421">
            <v>16508</v>
          </cell>
          <cell r="L3421">
            <v>22552.91</v>
          </cell>
          <cell r="M3421">
            <v>0</v>
          </cell>
          <cell r="N3421">
            <v>0</v>
          </cell>
          <cell r="O3421">
            <v>248086</v>
          </cell>
          <cell r="P3421">
            <v>248086</v>
          </cell>
        </row>
        <row r="3422">
          <cell r="G3422">
            <v>938805138</v>
          </cell>
          <cell r="J3422">
            <v>46531</v>
          </cell>
          <cell r="K3422">
            <v>2792</v>
          </cell>
          <cell r="L3422">
            <v>4374</v>
          </cell>
          <cell r="M3422">
            <v>0</v>
          </cell>
          <cell r="N3422">
            <v>0</v>
          </cell>
          <cell r="O3422">
            <v>48113</v>
          </cell>
          <cell r="P3422">
            <v>48113</v>
          </cell>
        </row>
        <row r="3423">
          <cell r="G3423">
            <v>938805167</v>
          </cell>
          <cell r="J3423">
            <v>276535</v>
          </cell>
          <cell r="K3423">
            <v>20066</v>
          </cell>
          <cell r="L3423">
            <v>25647</v>
          </cell>
          <cell r="M3423">
            <v>0</v>
          </cell>
          <cell r="N3423">
            <v>0</v>
          </cell>
          <cell r="O3423">
            <v>282116</v>
          </cell>
          <cell r="P3423">
            <v>282116</v>
          </cell>
        </row>
        <row r="3424">
          <cell r="G3424">
            <v>938805344</v>
          </cell>
          <cell r="J3424">
            <v>316181.18</v>
          </cell>
          <cell r="K3424">
            <v>28401</v>
          </cell>
          <cell r="L3424">
            <v>28777.82</v>
          </cell>
          <cell r="M3424">
            <v>0</v>
          </cell>
          <cell r="N3424">
            <v>0</v>
          </cell>
          <cell r="O3424">
            <v>316558</v>
          </cell>
          <cell r="P3424">
            <v>316558</v>
          </cell>
        </row>
        <row r="3425">
          <cell r="G3425">
            <v>938806228</v>
          </cell>
          <cell r="J3425">
            <v>358442</v>
          </cell>
          <cell r="K3425">
            <v>24733</v>
          </cell>
          <cell r="L3425">
            <v>33371</v>
          </cell>
          <cell r="M3425">
            <v>0</v>
          </cell>
          <cell r="N3425">
            <v>0</v>
          </cell>
          <cell r="O3425">
            <v>367080</v>
          </cell>
          <cell r="P3425">
            <v>367080</v>
          </cell>
        </row>
        <row r="3426">
          <cell r="G3426">
            <v>938806431</v>
          </cell>
          <cell r="J3426">
            <v>148286.82</v>
          </cell>
          <cell r="K3426">
            <v>16342</v>
          </cell>
          <cell r="L3426">
            <v>13194.18</v>
          </cell>
          <cell r="M3426">
            <v>0</v>
          </cell>
          <cell r="N3426">
            <v>0</v>
          </cell>
          <cell r="O3426">
            <v>145139</v>
          </cell>
          <cell r="P3426">
            <v>145139</v>
          </cell>
        </row>
        <row r="3427">
          <cell r="G3427">
            <v>938806465</v>
          </cell>
          <cell r="J3427">
            <v>84138.36</v>
          </cell>
          <cell r="K3427">
            <v>5296</v>
          </cell>
          <cell r="L3427">
            <v>7884.64</v>
          </cell>
          <cell r="M3427">
            <v>0</v>
          </cell>
          <cell r="N3427">
            <v>0</v>
          </cell>
          <cell r="O3427">
            <v>86727</v>
          </cell>
          <cell r="P3427">
            <v>86727</v>
          </cell>
        </row>
        <row r="3428">
          <cell r="G3428">
            <v>938806587</v>
          </cell>
          <cell r="J3428">
            <v>100380.5</v>
          </cell>
          <cell r="K3428">
            <v>6519</v>
          </cell>
          <cell r="L3428">
            <v>9386.5</v>
          </cell>
          <cell r="M3428">
            <v>0</v>
          </cell>
          <cell r="N3428">
            <v>0</v>
          </cell>
          <cell r="O3428">
            <v>103248</v>
          </cell>
          <cell r="P3428">
            <v>103248</v>
          </cell>
        </row>
        <row r="3429">
          <cell r="G3429">
            <v>938806591</v>
          </cell>
          <cell r="J3429">
            <v>405771</v>
          </cell>
          <cell r="K3429">
            <v>27572</v>
          </cell>
          <cell r="L3429">
            <v>37820</v>
          </cell>
          <cell r="M3429">
            <v>0</v>
          </cell>
          <cell r="N3429">
            <v>0</v>
          </cell>
          <cell r="O3429">
            <v>416019</v>
          </cell>
          <cell r="P3429">
            <v>416019</v>
          </cell>
        </row>
        <row r="3430">
          <cell r="G3430">
            <v>938806705</v>
          </cell>
          <cell r="J3430">
            <v>175210</v>
          </cell>
          <cell r="K3430">
            <v>10761</v>
          </cell>
          <cell r="L3430">
            <v>16445</v>
          </cell>
          <cell r="M3430">
            <v>0</v>
          </cell>
          <cell r="N3430">
            <v>0</v>
          </cell>
          <cell r="O3430">
            <v>180894</v>
          </cell>
          <cell r="P3430">
            <v>180894</v>
          </cell>
        </row>
        <row r="3431">
          <cell r="G3431">
            <v>938806853</v>
          </cell>
          <cell r="J3431">
            <v>476232.72</v>
          </cell>
          <cell r="K3431">
            <v>31304</v>
          </cell>
          <cell r="L3431">
            <v>44493.279999999999</v>
          </cell>
          <cell r="M3431">
            <v>0</v>
          </cell>
          <cell r="N3431">
            <v>0</v>
          </cell>
          <cell r="O3431">
            <v>489422</v>
          </cell>
          <cell r="P3431">
            <v>489422</v>
          </cell>
        </row>
        <row r="3432">
          <cell r="G3432">
            <v>938807142</v>
          </cell>
          <cell r="J3432">
            <v>246005</v>
          </cell>
          <cell r="K3432">
            <v>20716</v>
          </cell>
          <cell r="L3432">
            <v>22529</v>
          </cell>
          <cell r="M3432">
            <v>0</v>
          </cell>
          <cell r="N3432">
            <v>0</v>
          </cell>
          <cell r="O3432">
            <v>247818</v>
          </cell>
          <cell r="P3432">
            <v>247818</v>
          </cell>
        </row>
        <row r="3433">
          <cell r="G3433">
            <v>938807149</v>
          </cell>
          <cell r="J3433">
            <v>44592</v>
          </cell>
          <cell r="K3433">
            <v>2676</v>
          </cell>
          <cell r="L3433">
            <v>4192</v>
          </cell>
          <cell r="M3433">
            <v>0</v>
          </cell>
          <cell r="N3433">
            <v>0</v>
          </cell>
          <cell r="O3433">
            <v>46108</v>
          </cell>
          <cell r="P3433">
            <v>46108</v>
          </cell>
        </row>
        <row r="3434">
          <cell r="G3434">
            <v>938807774</v>
          </cell>
          <cell r="J3434">
            <v>168358</v>
          </cell>
          <cell r="K3434">
            <v>10350</v>
          </cell>
          <cell r="L3434">
            <v>15801</v>
          </cell>
          <cell r="M3434">
            <v>0</v>
          </cell>
          <cell r="N3434">
            <v>0</v>
          </cell>
          <cell r="O3434">
            <v>173809</v>
          </cell>
          <cell r="P3434">
            <v>173809</v>
          </cell>
        </row>
        <row r="3435">
          <cell r="G3435">
            <v>938808206</v>
          </cell>
          <cell r="J3435">
            <v>434759.08</v>
          </cell>
          <cell r="K3435">
            <v>27326</v>
          </cell>
          <cell r="L3435">
            <v>40742.92</v>
          </cell>
          <cell r="M3435">
            <v>0</v>
          </cell>
          <cell r="N3435">
            <v>0</v>
          </cell>
          <cell r="O3435">
            <v>448176</v>
          </cell>
          <cell r="P3435">
            <v>448176</v>
          </cell>
        </row>
        <row r="3436">
          <cell r="G3436">
            <v>938808364</v>
          </cell>
          <cell r="J3436">
            <v>407853</v>
          </cell>
          <cell r="K3436">
            <v>41594</v>
          </cell>
          <cell r="L3436">
            <v>36626</v>
          </cell>
          <cell r="M3436">
            <v>0</v>
          </cell>
          <cell r="N3436">
            <v>0</v>
          </cell>
          <cell r="O3436">
            <v>402885</v>
          </cell>
          <cell r="P3436">
            <v>402885</v>
          </cell>
        </row>
        <row r="3437">
          <cell r="G3437">
            <v>938808376</v>
          </cell>
          <cell r="J3437">
            <v>379901.82</v>
          </cell>
          <cell r="K3437">
            <v>28254</v>
          </cell>
          <cell r="L3437">
            <v>35165.18</v>
          </cell>
          <cell r="M3437">
            <v>0</v>
          </cell>
          <cell r="N3437">
            <v>0</v>
          </cell>
          <cell r="O3437">
            <v>386813</v>
          </cell>
          <cell r="P3437">
            <v>386813</v>
          </cell>
        </row>
        <row r="3438">
          <cell r="G3438">
            <v>938808561</v>
          </cell>
          <cell r="J3438">
            <v>134490</v>
          </cell>
          <cell r="K3438">
            <v>8069</v>
          </cell>
          <cell r="L3438">
            <v>12642</v>
          </cell>
          <cell r="M3438">
            <v>0</v>
          </cell>
          <cell r="N3438">
            <v>0</v>
          </cell>
          <cell r="O3438">
            <v>139063</v>
          </cell>
          <cell r="P3438">
            <v>139063</v>
          </cell>
        </row>
        <row r="3439">
          <cell r="G3439">
            <v>938808673</v>
          </cell>
          <cell r="J3439">
            <v>349194.36</v>
          </cell>
          <cell r="K3439">
            <v>349194.36</v>
          </cell>
          <cell r="L3439">
            <v>0</v>
          </cell>
          <cell r="M3439">
            <v>0</v>
          </cell>
          <cell r="N3439">
            <v>0</v>
          </cell>
          <cell r="O3439">
            <v>0</v>
          </cell>
          <cell r="P3439">
            <v>0</v>
          </cell>
        </row>
        <row r="3440">
          <cell r="G3440">
            <v>938809032</v>
          </cell>
          <cell r="J3440">
            <v>900737.16</v>
          </cell>
          <cell r="K3440">
            <v>71912</v>
          </cell>
          <cell r="L3440">
            <v>82882.84</v>
          </cell>
          <cell r="M3440">
            <v>0</v>
          </cell>
          <cell r="N3440">
            <v>0</v>
          </cell>
          <cell r="O3440">
            <v>911708</v>
          </cell>
          <cell r="P3440">
            <v>911708</v>
          </cell>
        </row>
        <row r="3441">
          <cell r="G3441">
            <v>938809036</v>
          </cell>
          <cell r="J3441">
            <v>879674.82000000007</v>
          </cell>
          <cell r="K3441">
            <v>62707</v>
          </cell>
          <cell r="L3441">
            <v>81697.179999999993</v>
          </cell>
          <cell r="M3441">
            <v>0</v>
          </cell>
          <cell r="N3441">
            <v>0</v>
          </cell>
          <cell r="O3441">
            <v>898665</v>
          </cell>
          <cell r="P3441">
            <v>898665</v>
          </cell>
        </row>
        <row r="3442">
          <cell r="G3442">
            <v>938809072</v>
          </cell>
          <cell r="J3442">
            <v>415913</v>
          </cell>
          <cell r="K3442">
            <v>41582</v>
          </cell>
          <cell r="L3442">
            <v>37433</v>
          </cell>
          <cell r="M3442">
            <v>0</v>
          </cell>
          <cell r="N3442">
            <v>0</v>
          </cell>
          <cell r="O3442">
            <v>411764</v>
          </cell>
          <cell r="P3442">
            <v>411764</v>
          </cell>
        </row>
        <row r="3443">
          <cell r="G3443">
            <v>938809401</v>
          </cell>
          <cell r="J3443">
            <v>307769.82</v>
          </cell>
          <cell r="K3443">
            <v>307769.82</v>
          </cell>
          <cell r="L3443">
            <v>0</v>
          </cell>
          <cell r="M3443">
            <v>0</v>
          </cell>
          <cell r="N3443">
            <v>0</v>
          </cell>
          <cell r="O3443">
            <v>0</v>
          </cell>
          <cell r="P3443">
            <v>0</v>
          </cell>
        </row>
        <row r="3444">
          <cell r="G3444">
            <v>938809427</v>
          </cell>
          <cell r="J3444">
            <v>164311.35999999999</v>
          </cell>
          <cell r="K3444">
            <v>10355</v>
          </cell>
          <cell r="L3444">
            <v>15395.64</v>
          </cell>
          <cell r="M3444">
            <v>0</v>
          </cell>
          <cell r="N3444">
            <v>0</v>
          </cell>
          <cell r="O3444">
            <v>169352</v>
          </cell>
          <cell r="P3444">
            <v>169352</v>
          </cell>
        </row>
        <row r="3445">
          <cell r="G3445">
            <v>938809643</v>
          </cell>
          <cell r="J3445">
            <v>45748</v>
          </cell>
          <cell r="K3445">
            <v>0</v>
          </cell>
          <cell r="L3445">
            <v>4575</v>
          </cell>
          <cell r="M3445">
            <v>0</v>
          </cell>
          <cell r="N3445">
            <v>0</v>
          </cell>
          <cell r="O3445">
            <v>50323</v>
          </cell>
          <cell r="P3445">
            <v>50323</v>
          </cell>
        </row>
        <row r="3446">
          <cell r="G3446">
            <v>938809695</v>
          </cell>
          <cell r="J3446">
            <v>211345.46000000002</v>
          </cell>
          <cell r="K3446">
            <v>14418</v>
          </cell>
          <cell r="L3446">
            <v>19692.54</v>
          </cell>
          <cell r="M3446">
            <v>0</v>
          </cell>
          <cell r="N3446">
            <v>0</v>
          </cell>
          <cell r="O3446">
            <v>216620</v>
          </cell>
          <cell r="P3446">
            <v>216620</v>
          </cell>
        </row>
        <row r="3447">
          <cell r="G3447">
            <v>938900781</v>
          </cell>
          <cell r="J3447">
            <v>123701</v>
          </cell>
          <cell r="K3447">
            <v>8415</v>
          </cell>
          <cell r="L3447">
            <v>11529</v>
          </cell>
          <cell r="M3447">
            <v>0</v>
          </cell>
          <cell r="N3447">
            <v>0</v>
          </cell>
          <cell r="O3447">
            <v>126815</v>
          </cell>
          <cell r="P3447">
            <v>126815</v>
          </cell>
        </row>
        <row r="3448">
          <cell r="G3448">
            <v>938901654</v>
          </cell>
          <cell r="J3448">
            <v>407814.70999999996</v>
          </cell>
          <cell r="K3448">
            <v>34643</v>
          </cell>
          <cell r="L3448">
            <v>37317.29</v>
          </cell>
          <cell r="M3448">
            <v>0</v>
          </cell>
          <cell r="N3448">
            <v>0</v>
          </cell>
          <cell r="O3448">
            <v>410489</v>
          </cell>
          <cell r="P3448">
            <v>410489</v>
          </cell>
        </row>
        <row r="3449">
          <cell r="G3449">
            <v>938901680</v>
          </cell>
          <cell r="J3449">
            <v>44545</v>
          </cell>
          <cell r="K3449">
            <v>0</v>
          </cell>
          <cell r="L3449">
            <v>4455</v>
          </cell>
          <cell r="M3449">
            <v>0</v>
          </cell>
          <cell r="N3449">
            <v>0</v>
          </cell>
          <cell r="O3449">
            <v>49000</v>
          </cell>
          <cell r="P3449">
            <v>49000</v>
          </cell>
        </row>
        <row r="3450">
          <cell r="G3450">
            <v>938902097</v>
          </cell>
          <cell r="J3450">
            <v>142022</v>
          </cell>
          <cell r="K3450">
            <v>8521</v>
          </cell>
          <cell r="L3450">
            <v>13350</v>
          </cell>
          <cell r="M3450">
            <v>0</v>
          </cell>
          <cell r="N3450">
            <v>0</v>
          </cell>
          <cell r="O3450">
            <v>146851</v>
          </cell>
          <cell r="P3450">
            <v>146851</v>
          </cell>
        </row>
        <row r="3451">
          <cell r="G3451">
            <v>938903102</v>
          </cell>
          <cell r="J3451">
            <v>673037.47</v>
          </cell>
          <cell r="K3451">
            <v>41623</v>
          </cell>
          <cell r="L3451">
            <v>63141.53</v>
          </cell>
          <cell r="M3451">
            <v>0</v>
          </cell>
          <cell r="N3451">
            <v>0</v>
          </cell>
          <cell r="O3451">
            <v>694556</v>
          </cell>
          <cell r="P3451">
            <v>694556</v>
          </cell>
        </row>
        <row r="3452">
          <cell r="G3452">
            <v>938903103</v>
          </cell>
          <cell r="J3452">
            <v>206307</v>
          </cell>
          <cell r="K3452">
            <v>16349</v>
          </cell>
          <cell r="L3452">
            <v>18996</v>
          </cell>
          <cell r="M3452">
            <v>0</v>
          </cell>
          <cell r="N3452">
            <v>0</v>
          </cell>
          <cell r="O3452">
            <v>208954</v>
          </cell>
          <cell r="P3452">
            <v>208954</v>
          </cell>
        </row>
        <row r="3453">
          <cell r="G3453">
            <v>938903521</v>
          </cell>
          <cell r="J3453">
            <v>460832.08999999997</v>
          </cell>
          <cell r="K3453">
            <v>29635</v>
          </cell>
          <cell r="L3453">
            <v>43119.91</v>
          </cell>
          <cell r="M3453">
            <v>0</v>
          </cell>
          <cell r="N3453">
            <v>0</v>
          </cell>
          <cell r="O3453">
            <v>474317</v>
          </cell>
          <cell r="P3453">
            <v>474317</v>
          </cell>
        </row>
        <row r="3454">
          <cell r="G3454">
            <v>938904106</v>
          </cell>
          <cell r="J3454">
            <v>120312.36</v>
          </cell>
          <cell r="K3454">
            <v>7715</v>
          </cell>
          <cell r="L3454">
            <v>11259.64</v>
          </cell>
          <cell r="M3454">
            <v>0</v>
          </cell>
          <cell r="N3454">
            <v>0</v>
          </cell>
          <cell r="O3454">
            <v>123857</v>
          </cell>
          <cell r="P3454">
            <v>123857</v>
          </cell>
        </row>
        <row r="3455">
          <cell r="G3455">
            <v>938904323</v>
          </cell>
          <cell r="J3455">
            <v>213858</v>
          </cell>
          <cell r="K3455">
            <v>13080</v>
          </cell>
          <cell r="L3455">
            <v>20078</v>
          </cell>
          <cell r="M3455">
            <v>0</v>
          </cell>
          <cell r="N3455">
            <v>0</v>
          </cell>
          <cell r="O3455">
            <v>220856</v>
          </cell>
          <cell r="P3455">
            <v>220856</v>
          </cell>
        </row>
        <row r="3456">
          <cell r="G3456">
            <v>938906732</v>
          </cell>
          <cell r="J3456">
            <v>222241.25</v>
          </cell>
          <cell r="K3456">
            <v>0</v>
          </cell>
          <cell r="L3456">
            <v>22223.75</v>
          </cell>
          <cell r="M3456">
            <v>0</v>
          </cell>
          <cell r="N3456">
            <v>0</v>
          </cell>
          <cell r="O3456">
            <v>244465</v>
          </cell>
          <cell r="P3456">
            <v>244465</v>
          </cell>
        </row>
        <row r="3457">
          <cell r="G3457">
            <v>938906748</v>
          </cell>
          <cell r="J3457">
            <v>287238.09000000003</v>
          </cell>
          <cell r="K3457">
            <v>20212</v>
          </cell>
          <cell r="L3457">
            <v>26702.91</v>
          </cell>
          <cell r="M3457">
            <v>0</v>
          </cell>
          <cell r="N3457">
            <v>0</v>
          </cell>
          <cell r="O3457">
            <v>293729</v>
          </cell>
          <cell r="P3457">
            <v>293729</v>
          </cell>
        </row>
        <row r="3458">
          <cell r="G3458">
            <v>938906749</v>
          </cell>
          <cell r="J3458">
            <v>76304.09</v>
          </cell>
          <cell r="K3458">
            <v>5571</v>
          </cell>
          <cell r="L3458">
            <v>7072.91</v>
          </cell>
          <cell r="M3458">
            <v>0</v>
          </cell>
          <cell r="N3458">
            <v>0</v>
          </cell>
          <cell r="O3458">
            <v>77806</v>
          </cell>
          <cell r="P3458">
            <v>77806</v>
          </cell>
        </row>
        <row r="3459">
          <cell r="G3459">
            <v>938906752</v>
          </cell>
          <cell r="J3459">
            <v>224137</v>
          </cell>
          <cell r="K3459">
            <v>13945</v>
          </cell>
          <cell r="L3459">
            <v>21019</v>
          </cell>
          <cell r="M3459">
            <v>0</v>
          </cell>
          <cell r="N3459">
            <v>0</v>
          </cell>
          <cell r="O3459">
            <v>231211</v>
          </cell>
          <cell r="P3459">
            <v>231211</v>
          </cell>
        </row>
        <row r="3460">
          <cell r="G3460">
            <v>938906753</v>
          </cell>
          <cell r="J3460">
            <v>229945.09</v>
          </cell>
          <cell r="K3460">
            <v>18015</v>
          </cell>
          <cell r="L3460">
            <v>21192.91</v>
          </cell>
          <cell r="M3460">
            <v>0</v>
          </cell>
          <cell r="N3460">
            <v>0</v>
          </cell>
          <cell r="O3460">
            <v>233123</v>
          </cell>
          <cell r="P3460">
            <v>233123</v>
          </cell>
        </row>
        <row r="3461">
          <cell r="G3461">
            <v>938906754</v>
          </cell>
          <cell r="J3461">
            <v>254318</v>
          </cell>
          <cell r="K3461">
            <v>16252</v>
          </cell>
          <cell r="L3461">
            <v>23807</v>
          </cell>
          <cell r="M3461">
            <v>0</v>
          </cell>
          <cell r="N3461">
            <v>0</v>
          </cell>
          <cell r="O3461">
            <v>261873</v>
          </cell>
          <cell r="P3461">
            <v>261873</v>
          </cell>
        </row>
        <row r="3462">
          <cell r="G3462">
            <v>938906795</v>
          </cell>
          <cell r="J3462">
            <v>554594.81999999995</v>
          </cell>
          <cell r="K3462">
            <v>0</v>
          </cell>
          <cell r="L3462">
            <v>55459.18</v>
          </cell>
          <cell r="M3462">
            <v>0</v>
          </cell>
          <cell r="N3462">
            <v>0</v>
          </cell>
          <cell r="O3462">
            <v>610054</v>
          </cell>
          <cell r="P3462">
            <v>610054</v>
          </cell>
        </row>
        <row r="3463">
          <cell r="G3463">
            <v>938906796</v>
          </cell>
          <cell r="J3463">
            <v>205128.82</v>
          </cell>
          <cell r="K3463">
            <v>19753</v>
          </cell>
          <cell r="L3463">
            <v>18537.18</v>
          </cell>
          <cell r="M3463">
            <v>0</v>
          </cell>
          <cell r="N3463">
            <v>0</v>
          </cell>
          <cell r="O3463">
            <v>203913</v>
          </cell>
          <cell r="P3463">
            <v>203913</v>
          </cell>
        </row>
        <row r="3464">
          <cell r="G3464">
            <v>938906881</v>
          </cell>
          <cell r="J3464">
            <v>974558</v>
          </cell>
          <cell r="K3464">
            <v>79071</v>
          </cell>
          <cell r="L3464">
            <v>89549</v>
          </cell>
          <cell r="M3464">
            <v>0</v>
          </cell>
          <cell r="N3464">
            <v>0</v>
          </cell>
          <cell r="O3464">
            <v>985036</v>
          </cell>
          <cell r="P3464">
            <v>985036</v>
          </cell>
        </row>
        <row r="3465">
          <cell r="G3465">
            <v>938906883</v>
          </cell>
          <cell r="J3465">
            <v>662626.44999999995</v>
          </cell>
          <cell r="K3465">
            <v>54895</v>
          </cell>
          <cell r="L3465">
            <v>60773.55</v>
          </cell>
          <cell r="M3465">
            <v>0</v>
          </cell>
          <cell r="N3465">
            <v>0</v>
          </cell>
          <cell r="O3465">
            <v>668505</v>
          </cell>
          <cell r="P3465">
            <v>668505</v>
          </cell>
        </row>
        <row r="3466">
          <cell r="G3466">
            <v>938906884</v>
          </cell>
          <cell r="J3466">
            <v>290949.40000000002</v>
          </cell>
          <cell r="K3466">
            <v>20187</v>
          </cell>
          <cell r="L3466">
            <v>27076.6</v>
          </cell>
          <cell r="M3466">
            <v>0</v>
          </cell>
          <cell r="N3466">
            <v>0</v>
          </cell>
          <cell r="O3466">
            <v>297839</v>
          </cell>
          <cell r="P3466">
            <v>297839</v>
          </cell>
        </row>
        <row r="3467">
          <cell r="G3467">
            <v>938906885</v>
          </cell>
          <cell r="J3467">
            <v>240140</v>
          </cell>
          <cell r="K3467">
            <v>15897</v>
          </cell>
          <cell r="L3467">
            <v>22424</v>
          </cell>
          <cell r="M3467">
            <v>0</v>
          </cell>
          <cell r="N3467">
            <v>0</v>
          </cell>
          <cell r="O3467">
            <v>246667</v>
          </cell>
          <cell r="P3467">
            <v>246667</v>
          </cell>
        </row>
        <row r="3468">
          <cell r="G3468">
            <v>938906890</v>
          </cell>
          <cell r="J3468">
            <v>481063.08999999997</v>
          </cell>
          <cell r="K3468">
            <v>53680</v>
          </cell>
          <cell r="L3468">
            <v>42737.91</v>
          </cell>
          <cell r="M3468">
            <v>0</v>
          </cell>
          <cell r="N3468">
            <v>0</v>
          </cell>
          <cell r="O3468">
            <v>470121</v>
          </cell>
          <cell r="P3468">
            <v>470121</v>
          </cell>
        </row>
        <row r="3469">
          <cell r="G3469">
            <v>938906891</v>
          </cell>
          <cell r="J3469">
            <v>176879.09</v>
          </cell>
          <cell r="K3469">
            <v>11357</v>
          </cell>
          <cell r="L3469">
            <v>16551.91</v>
          </cell>
          <cell r="M3469">
            <v>0</v>
          </cell>
          <cell r="N3469">
            <v>0</v>
          </cell>
          <cell r="O3469">
            <v>182074</v>
          </cell>
          <cell r="P3469">
            <v>182074</v>
          </cell>
        </row>
        <row r="3470">
          <cell r="G3470">
            <v>938907140</v>
          </cell>
          <cell r="J3470">
            <v>126511</v>
          </cell>
          <cell r="K3470">
            <v>12058</v>
          </cell>
          <cell r="L3470">
            <v>11445</v>
          </cell>
          <cell r="M3470">
            <v>0</v>
          </cell>
          <cell r="N3470">
            <v>0</v>
          </cell>
          <cell r="O3470">
            <v>125898</v>
          </cell>
          <cell r="P3470">
            <v>125898</v>
          </cell>
        </row>
        <row r="3471">
          <cell r="G3471">
            <v>938907142</v>
          </cell>
          <cell r="J3471">
            <v>370261</v>
          </cell>
          <cell r="K3471">
            <v>28916</v>
          </cell>
          <cell r="L3471">
            <v>34135</v>
          </cell>
          <cell r="M3471">
            <v>0</v>
          </cell>
          <cell r="N3471">
            <v>0</v>
          </cell>
          <cell r="O3471">
            <v>375480</v>
          </cell>
          <cell r="P3471">
            <v>375480</v>
          </cell>
        </row>
        <row r="3472">
          <cell r="G3472">
            <v>938907143</v>
          </cell>
          <cell r="J3472">
            <v>300696</v>
          </cell>
          <cell r="K3472">
            <v>21764</v>
          </cell>
          <cell r="L3472">
            <v>27893</v>
          </cell>
          <cell r="M3472">
            <v>0</v>
          </cell>
          <cell r="N3472">
            <v>0</v>
          </cell>
          <cell r="O3472">
            <v>306825</v>
          </cell>
          <cell r="P3472">
            <v>306825</v>
          </cell>
        </row>
        <row r="3473">
          <cell r="G3473">
            <v>938907466</v>
          </cell>
          <cell r="J3473">
            <v>50279</v>
          </cell>
          <cell r="K3473">
            <v>3017</v>
          </cell>
          <cell r="L3473">
            <v>4726</v>
          </cell>
          <cell r="M3473">
            <v>0</v>
          </cell>
          <cell r="N3473">
            <v>0</v>
          </cell>
          <cell r="O3473">
            <v>51988</v>
          </cell>
          <cell r="P3473">
            <v>51988</v>
          </cell>
        </row>
        <row r="3474">
          <cell r="G3474">
            <v>938907467</v>
          </cell>
          <cell r="J3474">
            <v>573295.85</v>
          </cell>
          <cell r="K3474">
            <v>41843</v>
          </cell>
          <cell r="L3474">
            <v>53145.15</v>
          </cell>
          <cell r="M3474">
            <v>0</v>
          </cell>
          <cell r="N3474">
            <v>0</v>
          </cell>
          <cell r="O3474">
            <v>584598</v>
          </cell>
          <cell r="P3474">
            <v>584598</v>
          </cell>
        </row>
        <row r="3475">
          <cell r="G3475">
            <v>938907468</v>
          </cell>
          <cell r="J3475">
            <v>473794</v>
          </cell>
          <cell r="K3475">
            <v>0</v>
          </cell>
          <cell r="L3475">
            <v>47379</v>
          </cell>
          <cell r="M3475">
            <v>0</v>
          </cell>
          <cell r="N3475">
            <v>0</v>
          </cell>
          <cell r="O3475">
            <v>521173</v>
          </cell>
          <cell r="P3475">
            <v>521173</v>
          </cell>
        </row>
        <row r="3476">
          <cell r="G3476">
            <v>938907469</v>
          </cell>
          <cell r="J3476">
            <v>57453.09</v>
          </cell>
          <cell r="K3476">
            <v>3695</v>
          </cell>
          <cell r="L3476">
            <v>5375.91</v>
          </cell>
          <cell r="M3476">
            <v>0</v>
          </cell>
          <cell r="N3476">
            <v>0</v>
          </cell>
          <cell r="O3476">
            <v>59134</v>
          </cell>
          <cell r="P3476">
            <v>59134</v>
          </cell>
        </row>
        <row r="3477">
          <cell r="G3477">
            <v>938907470</v>
          </cell>
          <cell r="J3477">
            <v>418792.09</v>
          </cell>
          <cell r="K3477">
            <v>27361</v>
          </cell>
          <cell r="L3477">
            <v>39142.910000000003</v>
          </cell>
          <cell r="M3477">
            <v>0</v>
          </cell>
          <cell r="N3477">
            <v>0</v>
          </cell>
          <cell r="O3477">
            <v>430574</v>
          </cell>
          <cell r="P3477">
            <v>430574</v>
          </cell>
        </row>
        <row r="3478">
          <cell r="G3478">
            <v>938907471</v>
          </cell>
          <cell r="J3478">
            <v>602966.29</v>
          </cell>
          <cell r="K3478">
            <v>38660</v>
          </cell>
          <cell r="L3478">
            <v>56430.71</v>
          </cell>
          <cell r="M3478">
            <v>0</v>
          </cell>
          <cell r="N3478">
            <v>0</v>
          </cell>
          <cell r="O3478">
            <v>620737</v>
          </cell>
          <cell r="P3478">
            <v>620737</v>
          </cell>
        </row>
        <row r="3479">
          <cell r="G3479">
            <v>938908082</v>
          </cell>
          <cell r="J3479">
            <v>158987</v>
          </cell>
          <cell r="K3479">
            <v>9787</v>
          </cell>
          <cell r="L3479">
            <v>14920</v>
          </cell>
          <cell r="M3479">
            <v>0</v>
          </cell>
          <cell r="N3479">
            <v>0</v>
          </cell>
          <cell r="O3479">
            <v>164120</v>
          </cell>
          <cell r="P3479">
            <v>164120</v>
          </cell>
        </row>
        <row r="3480">
          <cell r="G3480">
            <v>938908083</v>
          </cell>
          <cell r="J3480">
            <v>323109.09000000003</v>
          </cell>
          <cell r="K3480">
            <v>20379</v>
          </cell>
          <cell r="L3480">
            <v>30272.91</v>
          </cell>
          <cell r="M3480">
            <v>0</v>
          </cell>
          <cell r="N3480">
            <v>0</v>
          </cell>
          <cell r="O3480">
            <v>333003</v>
          </cell>
          <cell r="P3480">
            <v>333003</v>
          </cell>
        </row>
        <row r="3481">
          <cell r="G3481">
            <v>938908117</v>
          </cell>
          <cell r="J3481">
            <v>265158.08999999997</v>
          </cell>
          <cell r="K3481">
            <v>26829</v>
          </cell>
          <cell r="L3481">
            <v>23832.91</v>
          </cell>
          <cell r="M3481">
            <v>0</v>
          </cell>
          <cell r="N3481">
            <v>0</v>
          </cell>
          <cell r="O3481">
            <v>262162</v>
          </cell>
          <cell r="P3481">
            <v>262162</v>
          </cell>
        </row>
        <row r="3482">
          <cell r="G3482">
            <v>938908854</v>
          </cell>
          <cell r="J3482">
            <v>156562.63</v>
          </cell>
          <cell r="K3482">
            <v>10138</v>
          </cell>
          <cell r="L3482">
            <v>14642.37</v>
          </cell>
          <cell r="M3482">
            <v>0</v>
          </cell>
          <cell r="N3482">
            <v>0</v>
          </cell>
          <cell r="O3482">
            <v>161067</v>
          </cell>
          <cell r="P3482">
            <v>161067</v>
          </cell>
        </row>
        <row r="3483">
          <cell r="G3483">
            <v>938908857</v>
          </cell>
          <cell r="J3483">
            <v>377135.1</v>
          </cell>
          <cell r="K3483">
            <v>23869</v>
          </cell>
          <cell r="L3483">
            <v>35326.9</v>
          </cell>
          <cell r="M3483">
            <v>0</v>
          </cell>
          <cell r="N3483">
            <v>0</v>
          </cell>
          <cell r="O3483">
            <v>388593</v>
          </cell>
          <cell r="P3483">
            <v>388593</v>
          </cell>
        </row>
        <row r="3484">
          <cell r="G3484">
            <v>938909362</v>
          </cell>
          <cell r="J3484">
            <v>94745</v>
          </cell>
          <cell r="K3484">
            <v>6181</v>
          </cell>
          <cell r="L3484">
            <v>8856</v>
          </cell>
          <cell r="M3484">
            <v>0</v>
          </cell>
          <cell r="N3484">
            <v>0</v>
          </cell>
          <cell r="O3484">
            <v>97420</v>
          </cell>
          <cell r="P3484">
            <v>97420</v>
          </cell>
        </row>
        <row r="3485">
          <cell r="G3485">
            <v>938926737</v>
          </cell>
          <cell r="J3485">
            <v>151720</v>
          </cell>
          <cell r="K3485">
            <v>10840</v>
          </cell>
          <cell r="L3485">
            <v>14088</v>
          </cell>
          <cell r="M3485">
            <v>0</v>
          </cell>
          <cell r="N3485">
            <v>0</v>
          </cell>
          <cell r="O3485">
            <v>154968</v>
          </cell>
          <cell r="P3485">
            <v>154968</v>
          </cell>
        </row>
        <row r="3486">
          <cell r="G3486">
            <v>938928257</v>
          </cell>
          <cell r="J3486">
            <v>151411.91</v>
          </cell>
          <cell r="K3486">
            <v>13055</v>
          </cell>
          <cell r="L3486">
            <v>13836.09</v>
          </cell>
          <cell r="M3486">
            <v>0</v>
          </cell>
          <cell r="N3486">
            <v>0</v>
          </cell>
          <cell r="O3486">
            <v>152193</v>
          </cell>
          <cell r="P3486">
            <v>152193</v>
          </cell>
        </row>
        <row r="3487">
          <cell r="G3487">
            <v>938929978</v>
          </cell>
          <cell r="J3487">
            <v>99802</v>
          </cell>
          <cell r="K3487">
            <v>0</v>
          </cell>
          <cell r="L3487">
            <v>9980</v>
          </cell>
          <cell r="M3487">
            <v>0</v>
          </cell>
          <cell r="N3487">
            <v>0</v>
          </cell>
          <cell r="O3487">
            <v>109782</v>
          </cell>
          <cell r="P3487">
            <v>109782</v>
          </cell>
        </row>
        <row r="3488">
          <cell r="G3488">
            <v>938931084</v>
          </cell>
          <cell r="J3488">
            <v>193947</v>
          </cell>
          <cell r="K3488">
            <v>14118</v>
          </cell>
          <cell r="L3488">
            <v>17983</v>
          </cell>
          <cell r="M3488">
            <v>0</v>
          </cell>
          <cell r="N3488">
            <v>0</v>
          </cell>
          <cell r="O3488">
            <v>197812</v>
          </cell>
          <cell r="P3488">
            <v>197812</v>
          </cell>
        </row>
        <row r="3489">
          <cell r="G3489">
            <v>938988943</v>
          </cell>
          <cell r="J3489">
            <v>319105</v>
          </cell>
          <cell r="K3489">
            <v>20883</v>
          </cell>
          <cell r="L3489">
            <v>29822</v>
          </cell>
          <cell r="M3489">
            <v>0</v>
          </cell>
          <cell r="N3489">
            <v>0</v>
          </cell>
          <cell r="O3489">
            <v>328044</v>
          </cell>
          <cell r="P3489">
            <v>328044</v>
          </cell>
        </row>
        <row r="3490">
          <cell r="G3490">
            <v>938998945</v>
          </cell>
          <cell r="J3490">
            <v>486752</v>
          </cell>
          <cell r="K3490">
            <v>39876</v>
          </cell>
          <cell r="L3490">
            <v>44688</v>
          </cell>
          <cell r="M3490">
            <v>0</v>
          </cell>
          <cell r="N3490">
            <v>0</v>
          </cell>
          <cell r="O3490">
            <v>491564</v>
          </cell>
          <cell r="P3490">
            <v>491564</v>
          </cell>
        </row>
        <row r="3491">
          <cell r="G3491">
            <v>933805627</v>
          </cell>
          <cell r="J3491">
            <v>107391.09</v>
          </cell>
          <cell r="K3491">
            <v>7126</v>
          </cell>
          <cell r="L3491">
            <v>10026.91</v>
          </cell>
          <cell r="M3491">
            <v>0</v>
          </cell>
          <cell r="N3491">
            <v>0</v>
          </cell>
          <cell r="O3491">
            <v>110292</v>
          </cell>
          <cell r="P3491">
            <v>110292</v>
          </cell>
        </row>
        <row r="3492">
          <cell r="G3492">
            <v>933805650</v>
          </cell>
          <cell r="J3492">
            <v>107841.09</v>
          </cell>
          <cell r="K3492">
            <v>16824</v>
          </cell>
          <cell r="L3492">
            <v>9101.91</v>
          </cell>
          <cell r="M3492">
            <v>0</v>
          </cell>
          <cell r="N3492">
            <v>0</v>
          </cell>
          <cell r="O3492">
            <v>100119</v>
          </cell>
          <cell r="P3492">
            <v>100119</v>
          </cell>
        </row>
        <row r="3493">
          <cell r="G3493">
            <v>933806367</v>
          </cell>
          <cell r="J3493">
            <v>519581.26</v>
          </cell>
          <cell r="K3493">
            <v>32168</v>
          </cell>
          <cell r="L3493">
            <v>48741.74</v>
          </cell>
          <cell r="M3493">
            <v>0</v>
          </cell>
          <cell r="N3493">
            <v>0</v>
          </cell>
          <cell r="O3493">
            <v>536155</v>
          </cell>
          <cell r="P3493">
            <v>536155</v>
          </cell>
        </row>
        <row r="3494">
          <cell r="G3494">
            <v>933806370</v>
          </cell>
          <cell r="J3494">
            <v>378407</v>
          </cell>
          <cell r="K3494">
            <v>23945</v>
          </cell>
          <cell r="L3494">
            <v>35446</v>
          </cell>
          <cell r="M3494">
            <v>0</v>
          </cell>
          <cell r="N3494">
            <v>0</v>
          </cell>
          <cell r="O3494">
            <v>389908</v>
          </cell>
          <cell r="P3494">
            <v>389908</v>
          </cell>
        </row>
        <row r="3495">
          <cell r="G3495">
            <v>933806696</v>
          </cell>
          <cell r="J3495">
            <v>379251.73</v>
          </cell>
          <cell r="K3495">
            <v>35908</v>
          </cell>
          <cell r="L3495">
            <v>34334.269999999997</v>
          </cell>
          <cell r="M3495">
            <v>0</v>
          </cell>
          <cell r="N3495">
            <v>0</v>
          </cell>
          <cell r="O3495">
            <v>377678</v>
          </cell>
          <cell r="P3495">
            <v>377678</v>
          </cell>
        </row>
        <row r="3496">
          <cell r="G3496">
            <v>933806697</v>
          </cell>
          <cell r="J3496">
            <v>110855.18</v>
          </cell>
          <cell r="K3496">
            <v>9133</v>
          </cell>
          <cell r="L3496">
            <v>10171.82</v>
          </cell>
          <cell r="M3496">
            <v>0</v>
          </cell>
          <cell r="N3496">
            <v>0</v>
          </cell>
          <cell r="O3496">
            <v>111894</v>
          </cell>
          <cell r="P3496">
            <v>111894</v>
          </cell>
        </row>
        <row r="3497">
          <cell r="G3497">
            <v>933806705</v>
          </cell>
          <cell r="J3497">
            <v>137804.35999999999</v>
          </cell>
          <cell r="K3497">
            <v>10502</v>
          </cell>
          <cell r="L3497">
            <v>12730.64</v>
          </cell>
          <cell r="M3497">
            <v>0</v>
          </cell>
          <cell r="N3497">
            <v>0</v>
          </cell>
          <cell r="O3497">
            <v>140033</v>
          </cell>
          <cell r="P3497">
            <v>140033</v>
          </cell>
        </row>
        <row r="3498">
          <cell r="G3498">
            <v>933806830</v>
          </cell>
          <cell r="J3498">
            <v>522200.38</v>
          </cell>
          <cell r="K3498">
            <v>34558</v>
          </cell>
          <cell r="L3498">
            <v>48764.62</v>
          </cell>
          <cell r="M3498">
            <v>0</v>
          </cell>
          <cell r="N3498">
            <v>0</v>
          </cell>
          <cell r="O3498">
            <v>536407</v>
          </cell>
          <cell r="P3498">
            <v>536407</v>
          </cell>
        </row>
        <row r="3499">
          <cell r="G3499">
            <v>938508166</v>
          </cell>
          <cell r="J3499">
            <v>334314.18</v>
          </cell>
          <cell r="K3499">
            <v>25518</v>
          </cell>
          <cell r="L3499">
            <v>30879.82</v>
          </cell>
          <cell r="M3499">
            <v>0</v>
          </cell>
          <cell r="N3499">
            <v>0</v>
          </cell>
          <cell r="O3499">
            <v>339676</v>
          </cell>
          <cell r="P3499">
            <v>339676</v>
          </cell>
        </row>
        <row r="3500">
          <cell r="G3500">
            <v>938805004</v>
          </cell>
          <cell r="J3500">
            <v>258873.72</v>
          </cell>
          <cell r="K3500">
            <v>22233</v>
          </cell>
          <cell r="L3500">
            <v>23664.28</v>
          </cell>
          <cell r="M3500">
            <v>0</v>
          </cell>
          <cell r="N3500">
            <v>0</v>
          </cell>
          <cell r="O3500">
            <v>260305</v>
          </cell>
          <cell r="P3500">
            <v>260305</v>
          </cell>
        </row>
        <row r="3501">
          <cell r="G3501">
            <v>938805449</v>
          </cell>
          <cell r="J3501">
            <v>256008</v>
          </cell>
          <cell r="K3501">
            <v>26280</v>
          </cell>
          <cell r="L3501">
            <v>22973</v>
          </cell>
          <cell r="M3501">
            <v>0</v>
          </cell>
          <cell r="N3501">
            <v>-924094</v>
          </cell>
          <cell r="O3501">
            <v>0</v>
          </cell>
          <cell r="P3501">
            <v>-671393</v>
          </cell>
        </row>
        <row r="3502">
          <cell r="G3502">
            <v>938805822</v>
          </cell>
          <cell r="J3502">
            <v>419271.54</v>
          </cell>
          <cell r="K3502">
            <v>30616</v>
          </cell>
          <cell r="L3502">
            <v>38865.46</v>
          </cell>
          <cell r="M3502">
            <v>0</v>
          </cell>
          <cell r="N3502">
            <v>0</v>
          </cell>
          <cell r="O3502">
            <v>427521</v>
          </cell>
          <cell r="P3502">
            <v>427521</v>
          </cell>
        </row>
        <row r="3503">
          <cell r="G3503">
            <v>938805826</v>
          </cell>
          <cell r="J3503">
            <v>196788.36</v>
          </cell>
          <cell r="K3503">
            <v>12055</v>
          </cell>
          <cell r="L3503">
            <v>18473.64</v>
          </cell>
          <cell r="M3503">
            <v>0</v>
          </cell>
          <cell r="N3503">
            <v>0</v>
          </cell>
          <cell r="O3503">
            <v>203207</v>
          </cell>
          <cell r="P3503">
            <v>203207</v>
          </cell>
        </row>
        <row r="3504">
          <cell r="G3504">
            <v>938806203</v>
          </cell>
          <cell r="J3504">
            <v>213923.36</v>
          </cell>
          <cell r="K3504">
            <v>13580</v>
          </cell>
          <cell r="L3504">
            <v>20034.64</v>
          </cell>
          <cell r="M3504">
            <v>0</v>
          </cell>
          <cell r="N3504">
            <v>0</v>
          </cell>
          <cell r="O3504">
            <v>220378</v>
          </cell>
          <cell r="P3504">
            <v>220378</v>
          </cell>
        </row>
        <row r="3505">
          <cell r="G3505">
            <v>938807303</v>
          </cell>
          <cell r="J3505">
            <v>372884.67</v>
          </cell>
          <cell r="K3505">
            <v>23118</v>
          </cell>
          <cell r="L3505">
            <v>34976.33</v>
          </cell>
          <cell r="M3505">
            <v>0</v>
          </cell>
          <cell r="N3505">
            <v>0</v>
          </cell>
          <cell r="O3505">
            <v>384743</v>
          </cell>
          <cell r="P3505">
            <v>384743</v>
          </cell>
        </row>
        <row r="3506">
          <cell r="G3506">
            <v>938807606</v>
          </cell>
          <cell r="J3506">
            <v>255934.36</v>
          </cell>
          <cell r="K3506">
            <v>21064</v>
          </cell>
          <cell r="L3506">
            <v>23486.639999999999</v>
          </cell>
          <cell r="M3506">
            <v>0</v>
          </cell>
          <cell r="N3506">
            <v>0</v>
          </cell>
          <cell r="O3506">
            <v>258357</v>
          </cell>
          <cell r="P3506">
            <v>258357</v>
          </cell>
        </row>
        <row r="3507">
          <cell r="G3507">
            <v>938808226</v>
          </cell>
          <cell r="J3507">
            <v>372387.58</v>
          </cell>
          <cell r="K3507">
            <v>25073</v>
          </cell>
          <cell r="L3507">
            <v>34731.42</v>
          </cell>
          <cell r="M3507">
            <v>0</v>
          </cell>
          <cell r="N3507">
            <v>0</v>
          </cell>
          <cell r="O3507">
            <v>382046</v>
          </cell>
          <cell r="P3507">
            <v>382046</v>
          </cell>
        </row>
        <row r="3508">
          <cell r="G3508">
            <v>938809144</v>
          </cell>
          <cell r="J3508">
            <v>44545</v>
          </cell>
          <cell r="K3508">
            <v>0</v>
          </cell>
          <cell r="L3508">
            <v>4455</v>
          </cell>
          <cell r="M3508">
            <v>0</v>
          </cell>
          <cell r="N3508">
            <v>0</v>
          </cell>
          <cell r="O3508">
            <v>49000</v>
          </cell>
          <cell r="P3508">
            <v>49000</v>
          </cell>
        </row>
        <row r="3509">
          <cell r="G3509">
            <v>938809481</v>
          </cell>
          <cell r="J3509">
            <v>96964</v>
          </cell>
          <cell r="K3509">
            <v>5818</v>
          </cell>
          <cell r="L3509">
            <v>9115</v>
          </cell>
          <cell r="M3509">
            <v>0</v>
          </cell>
          <cell r="N3509">
            <v>0</v>
          </cell>
          <cell r="O3509">
            <v>100261</v>
          </cell>
          <cell r="P3509">
            <v>100261</v>
          </cell>
        </row>
        <row r="3510">
          <cell r="G3510">
            <v>938809511</v>
          </cell>
          <cell r="J3510">
            <v>186025.36</v>
          </cell>
          <cell r="K3510">
            <v>14636</v>
          </cell>
          <cell r="L3510">
            <v>17138.64</v>
          </cell>
          <cell r="M3510">
            <v>0</v>
          </cell>
          <cell r="N3510">
            <v>0</v>
          </cell>
          <cell r="O3510">
            <v>188528</v>
          </cell>
          <cell r="P3510">
            <v>188528</v>
          </cell>
        </row>
        <row r="3511">
          <cell r="G3511">
            <v>938809536</v>
          </cell>
          <cell r="J3511">
            <v>472362.57999999996</v>
          </cell>
          <cell r="K3511">
            <v>31568</v>
          </cell>
          <cell r="L3511">
            <v>44079.42</v>
          </cell>
          <cell r="M3511">
            <v>0</v>
          </cell>
          <cell r="N3511">
            <v>0</v>
          </cell>
          <cell r="O3511">
            <v>484874</v>
          </cell>
          <cell r="P3511">
            <v>484874</v>
          </cell>
        </row>
        <row r="3512">
          <cell r="G3512">
            <v>938809692</v>
          </cell>
          <cell r="J3512">
            <v>337988.91</v>
          </cell>
          <cell r="K3512">
            <v>24250</v>
          </cell>
          <cell r="L3512">
            <v>31374.09</v>
          </cell>
          <cell r="M3512">
            <v>0</v>
          </cell>
          <cell r="N3512">
            <v>0</v>
          </cell>
          <cell r="O3512">
            <v>345113</v>
          </cell>
          <cell r="P3512">
            <v>345113</v>
          </cell>
        </row>
        <row r="3513">
          <cell r="G3513">
            <v>938809693</v>
          </cell>
          <cell r="J3513">
            <v>182230.36</v>
          </cell>
          <cell r="K3513">
            <v>0</v>
          </cell>
          <cell r="L3513">
            <v>18222.64</v>
          </cell>
          <cell r="M3513">
            <v>0</v>
          </cell>
          <cell r="N3513">
            <v>0</v>
          </cell>
          <cell r="O3513">
            <v>200453</v>
          </cell>
          <cell r="P3513">
            <v>200453</v>
          </cell>
        </row>
        <row r="3514">
          <cell r="G3514">
            <v>938809772</v>
          </cell>
          <cell r="J3514">
            <v>162949.82</v>
          </cell>
          <cell r="K3514">
            <v>9777</v>
          </cell>
          <cell r="L3514">
            <v>15317.18</v>
          </cell>
          <cell r="M3514">
            <v>0</v>
          </cell>
          <cell r="N3514">
            <v>0</v>
          </cell>
          <cell r="O3514">
            <v>168490</v>
          </cell>
          <cell r="P3514">
            <v>168490</v>
          </cell>
        </row>
        <row r="3515">
          <cell r="G3515">
            <v>938809907</v>
          </cell>
          <cell r="J3515">
            <v>194263.18</v>
          </cell>
          <cell r="K3515">
            <v>13145</v>
          </cell>
          <cell r="L3515">
            <v>18111.82</v>
          </cell>
          <cell r="M3515">
            <v>0</v>
          </cell>
          <cell r="N3515">
            <v>0</v>
          </cell>
          <cell r="O3515">
            <v>199230</v>
          </cell>
          <cell r="P3515">
            <v>199230</v>
          </cell>
        </row>
        <row r="3516">
          <cell r="G3516">
            <v>938809927</v>
          </cell>
          <cell r="J3516">
            <v>1244352.17</v>
          </cell>
          <cell r="K3516">
            <v>99731</v>
          </cell>
          <cell r="L3516">
            <v>114461.83</v>
          </cell>
          <cell r="M3516">
            <v>0</v>
          </cell>
          <cell r="N3516">
            <v>0</v>
          </cell>
          <cell r="O3516">
            <v>1257083</v>
          </cell>
          <cell r="P3516">
            <v>1257083</v>
          </cell>
        </row>
        <row r="3517">
          <cell r="G3517">
            <v>938902423</v>
          </cell>
          <cell r="J3517">
            <v>296275.36</v>
          </cell>
          <cell r="K3517">
            <v>18521</v>
          </cell>
          <cell r="L3517">
            <v>27775.64</v>
          </cell>
          <cell r="M3517">
            <v>-2000</v>
          </cell>
          <cell r="N3517">
            <v>0</v>
          </cell>
          <cell r="O3517">
            <v>305530</v>
          </cell>
          <cell r="P3517">
            <v>305530</v>
          </cell>
        </row>
        <row r="3518">
          <cell r="G3518">
            <v>938902450</v>
          </cell>
          <cell r="J3518">
            <v>295570.18</v>
          </cell>
          <cell r="K3518">
            <v>25427</v>
          </cell>
          <cell r="L3518">
            <v>27014.82</v>
          </cell>
          <cell r="M3518">
            <v>0</v>
          </cell>
          <cell r="N3518">
            <v>0</v>
          </cell>
          <cell r="O3518">
            <v>297158</v>
          </cell>
          <cell r="P3518">
            <v>297158</v>
          </cell>
        </row>
        <row r="3519">
          <cell r="G3519">
            <v>938902459</v>
          </cell>
          <cell r="J3519">
            <v>294833.71999999997</v>
          </cell>
          <cell r="K3519">
            <v>24887</v>
          </cell>
          <cell r="L3519">
            <v>26994.28</v>
          </cell>
          <cell r="M3519">
            <v>0</v>
          </cell>
          <cell r="N3519">
            <v>0</v>
          </cell>
          <cell r="O3519">
            <v>296941</v>
          </cell>
          <cell r="P3519">
            <v>296941</v>
          </cell>
        </row>
        <row r="3520">
          <cell r="G3520">
            <v>938905033</v>
          </cell>
          <cell r="J3520">
            <v>219260</v>
          </cell>
          <cell r="K3520">
            <v>47332</v>
          </cell>
          <cell r="L3520">
            <v>17193</v>
          </cell>
          <cell r="M3520">
            <v>0</v>
          </cell>
          <cell r="N3520">
            <v>0</v>
          </cell>
          <cell r="O3520">
            <v>189121</v>
          </cell>
          <cell r="P3520">
            <v>189121</v>
          </cell>
        </row>
        <row r="3521">
          <cell r="G3521">
            <v>938907437</v>
          </cell>
          <cell r="J3521">
            <v>479457.34</v>
          </cell>
          <cell r="K3521">
            <v>35964</v>
          </cell>
          <cell r="L3521">
            <v>44349.66</v>
          </cell>
          <cell r="M3521">
            <v>0</v>
          </cell>
          <cell r="N3521">
            <v>0</v>
          </cell>
          <cell r="O3521">
            <v>487843</v>
          </cell>
          <cell r="P3521">
            <v>487843</v>
          </cell>
        </row>
        <row r="3522">
          <cell r="G3522">
            <v>938907442</v>
          </cell>
          <cell r="J3522">
            <v>265677.90000000002</v>
          </cell>
          <cell r="K3522">
            <v>17430</v>
          </cell>
          <cell r="L3522">
            <v>24825.1</v>
          </cell>
          <cell r="M3522">
            <v>0</v>
          </cell>
          <cell r="N3522">
            <v>0</v>
          </cell>
          <cell r="O3522">
            <v>273073</v>
          </cell>
          <cell r="P3522">
            <v>273073</v>
          </cell>
        </row>
        <row r="3523">
          <cell r="G3523">
            <v>938907443</v>
          </cell>
          <cell r="J3523">
            <v>528758.91</v>
          </cell>
          <cell r="K3523">
            <v>35944</v>
          </cell>
          <cell r="L3523">
            <v>49281.09</v>
          </cell>
          <cell r="M3523">
            <v>0</v>
          </cell>
          <cell r="N3523">
            <v>0</v>
          </cell>
          <cell r="O3523">
            <v>542096</v>
          </cell>
          <cell r="P3523">
            <v>542096</v>
          </cell>
        </row>
        <row r="3524">
          <cell r="G3524">
            <v>938911738</v>
          </cell>
          <cell r="J3524">
            <v>233150</v>
          </cell>
          <cell r="K3524">
            <v>14982</v>
          </cell>
          <cell r="L3524">
            <v>21817</v>
          </cell>
          <cell r="M3524">
            <v>0</v>
          </cell>
          <cell r="N3524">
            <v>0</v>
          </cell>
          <cell r="O3524">
            <v>239985</v>
          </cell>
          <cell r="P3524">
            <v>239985</v>
          </cell>
        </row>
        <row r="3525">
          <cell r="G3525">
            <v>933805309</v>
          </cell>
          <cell r="J3525">
            <v>283039.61</v>
          </cell>
          <cell r="K3525">
            <v>28646</v>
          </cell>
          <cell r="L3525">
            <v>25439.39</v>
          </cell>
          <cell r="M3525">
            <v>0</v>
          </cell>
          <cell r="N3525">
            <v>0</v>
          </cell>
          <cell r="O3525">
            <v>279833</v>
          </cell>
          <cell r="P3525">
            <v>279833</v>
          </cell>
        </row>
        <row r="3526">
          <cell r="G3526">
            <v>933805310</v>
          </cell>
          <cell r="J3526">
            <v>547612</v>
          </cell>
          <cell r="K3526">
            <v>57673</v>
          </cell>
          <cell r="L3526">
            <v>48994</v>
          </cell>
          <cell r="M3526">
            <v>0</v>
          </cell>
          <cell r="N3526">
            <v>0</v>
          </cell>
          <cell r="O3526">
            <v>538933</v>
          </cell>
          <cell r="P3526">
            <v>538933</v>
          </cell>
        </row>
        <row r="3527">
          <cell r="G3527">
            <v>933805898</v>
          </cell>
          <cell r="J3527">
            <v>554596</v>
          </cell>
          <cell r="K3527">
            <v>58092</v>
          </cell>
          <cell r="L3527">
            <v>49650</v>
          </cell>
          <cell r="M3527">
            <v>0</v>
          </cell>
          <cell r="N3527">
            <v>0</v>
          </cell>
          <cell r="O3527">
            <v>546154</v>
          </cell>
          <cell r="P3527">
            <v>546154</v>
          </cell>
        </row>
        <row r="3528">
          <cell r="G3528">
            <v>933805909</v>
          </cell>
          <cell r="J3528">
            <v>477789.4</v>
          </cell>
          <cell r="K3528">
            <v>28667</v>
          </cell>
          <cell r="L3528">
            <v>44912.6</v>
          </cell>
          <cell r="M3528">
            <v>0</v>
          </cell>
          <cell r="N3528">
            <v>0</v>
          </cell>
          <cell r="O3528">
            <v>494035</v>
          </cell>
          <cell r="P3528">
            <v>494035</v>
          </cell>
        </row>
        <row r="3529">
          <cell r="G3529">
            <v>933806268</v>
          </cell>
          <cell r="J3529">
            <v>371098.09</v>
          </cell>
          <cell r="K3529">
            <v>32440</v>
          </cell>
          <cell r="L3529">
            <v>33865.910000000003</v>
          </cell>
          <cell r="M3529">
            <v>0</v>
          </cell>
          <cell r="N3529">
            <v>0</v>
          </cell>
          <cell r="O3529">
            <v>372524</v>
          </cell>
          <cell r="P3529">
            <v>372524</v>
          </cell>
        </row>
        <row r="3530">
          <cell r="G3530">
            <v>933806315</v>
          </cell>
          <cell r="J3530">
            <v>313995.16000000003</v>
          </cell>
          <cell r="K3530">
            <v>282675.63</v>
          </cell>
          <cell r="L3530">
            <v>3131.47</v>
          </cell>
          <cell r="M3530">
            <v>0</v>
          </cell>
          <cell r="N3530">
            <v>0</v>
          </cell>
          <cell r="O3530">
            <v>34451</v>
          </cell>
          <cell r="P3530">
            <v>34451</v>
          </cell>
        </row>
        <row r="3531">
          <cell r="G3531">
            <v>938805069</v>
          </cell>
          <cell r="J3531">
            <v>251830.44999999998</v>
          </cell>
          <cell r="K3531">
            <v>18832</v>
          </cell>
          <cell r="L3531">
            <v>23299.55</v>
          </cell>
          <cell r="M3531">
            <v>0</v>
          </cell>
          <cell r="N3531">
            <v>0</v>
          </cell>
          <cell r="O3531">
            <v>256298</v>
          </cell>
          <cell r="P3531">
            <v>256298</v>
          </cell>
        </row>
        <row r="3532">
          <cell r="G3532">
            <v>938805071</v>
          </cell>
          <cell r="J3532">
            <v>166679</v>
          </cell>
          <cell r="K3532">
            <v>10001</v>
          </cell>
          <cell r="L3532">
            <v>15668</v>
          </cell>
          <cell r="M3532">
            <v>0</v>
          </cell>
          <cell r="N3532">
            <v>0</v>
          </cell>
          <cell r="O3532">
            <v>172346</v>
          </cell>
          <cell r="P3532">
            <v>172346</v>
          </cell>
        </row>
        <row r="3533">
          <cell r="G3533">
            <v>938805386</v>
          </cell>
          <cell r="J3533">
            <v>266145.87</v>
          </cell>
          <cell r="K3533">
            <v>15969</v>
          </cell>
          <cell r="L3533">
            <v>25018.13</v>
          </cell>
          <cell r="M3533">
            <v>0</v>
          </cell>
          <cell r="N3533">
            <v>0</v>
          </cell>
          <cell r="O3533">
            <v>275195</v>
          </cell>
          <cell r="P3533">
            <v>275195</v>
          </cell>
        </row>
        <row r="3534">
          <cell r="G3534">
            <v>938805531</v>
          </cell>
          <cell r="J3534">
            <v>439578</v>
          </cell>
          <cell r="K3534">
            <v>41016</v>
          </cell>
          <cell r="L3534">
            <v>39856</v>
          </cell>
          <cell r="M3534">
            <v>0</v>
          </cell>
          <cell r="N3534">
            <v>0</v>
          </cell>
          <cell r="O3534">
            <v>438418</v>
          </cell>
          <cell r="P3534">
            <v>438418</v>
          </cell>
        </row>
        <row r="3535">
          <cell r="G3535">
            <v>938805534</v>
          </cell>
          <cell r="J3535">
            <v>487543</v>
          </cell>
          <cell r="K3535">
            <v>47616</v>
          </cell>
          <cell r="L3535">
            <v>43993</v>
          </cell>
          <cell r="M3535">
            <v>0</v>
          </cell>
          <cell r="N3535">
            <v>0</v>
          </cell>
          <cell r="O3535">
            <v>483920</v>
          </cell>
          <cell r="P3535">
            <v>483920</v>
          </cell>
        </row>
        <row r="3536">
          <cell r="G3536">
            <v>938805860</v>
          </cell>
          <cell r="J3536">
            <v>145903.09</v>
          </cell>
          <cell r="K3536">
            <v>8754</v>
          </cell>
          <cell r="L3536">
            <v>13714.91</v>
          </cell>
          <cell r="M3536">
            <v>0</v>
          </cell>
          <cell r="N3536">
            <v>0</v>
          </cell>
          <cell r="O3536">
            <v>150864</v>
          </cell>
          <cell r="P3536">
            <v>150864</v>
          </cell>
        </row>
        <row r="3537">
          <cell r="G3537">
            <v>938806072</v>
          </cell>
          <cell r="J3537">
            <v>352999.54</v>
          </cell>
          <cell r="K3537">
            <v>25151</v>
          </cell>
          <cell r="L3537">
            <v>32784.46</v>
          </cell>
          <cell r="M3537">
            <v>0</v>
          </cell>
          <cell r="N3537">
            <v>0</v>
          </cell>
          <cell r="O3537">
            <v>359633</v>
          </cell>
          <cell r="P3537">
            <v>359633</v>
          </cell>
        </row>
        <row r="3538">
          <cell r="G3538">
            <v>938806073</v>
          </cell>
          <cell r="J3538">
            <v>183134.36</v>
          </cell>
          <cell r="K3538">
            <v>12725</v>
          </cell>
          <cell r="L3538">
            <v>17040.64</v>
          </cell>
          <cell r="M3538">
            <v>-1000</v>
          </cell>
          <cell r="N3538">
            <v>0</v>
          </cell>
          <cell r="O3538">
            <v>187450</v>
          </cell>
          <cell r="P3538">
            <v>187450</v>
          </cell>
        </row>
        <row r="3539">
          <cell r="G3539">
            <v>938807544</v>
          </cell>
          <cell r="J3539">
            <v>47346</v>
          </cell>
          <cell r="K3539">
            <v>3337</v>
          </cell>
          <cell r="L3539">
            <v>4401</v>
          </cell>
          <cell r="M3539">
            <v>0</v>
          </cell>
          <cell r="N3539">
            <v>0</v>
          </cell>
          <cell r="O3539">
            <v>48410</v>
          </cell>
          <cell r="P3539">
            <v>48410</v>
          </cell>
        </row>
        <row r="3540">
          <cell r="G3540">
            <v>938807566</v>
          </cell>
          <cell r="J3540">
            <v>330790.68</v>
          </cell>
          <cell r="K3540">
            <v>23322</v>
          </cell>
          <cell r="L3540">
            <v>30747.32</v>
          </cell>
          <cell r="M3540">
            <v>0</v>
          </cell>
          <cell r="N3540">
            <v>0</v>
          </cell>
          <cell r="O3540">
            <v>337216</v>
          </cell>
          <cell r="P3540">
            <v>337216</v>
          </cell>
        </row>
        <row r="3541">
          <cell r="G3541">
            <v>938807758</v>
          </cell>
          <cell r="J3541">
            <v>164545</v>
          </cell>
          <cell r="K3541">
            <v>9873</v>
          </cell>
          <cell r="L3541">
            <v>15467</v>
          </cell>
          <cell r="M3541">
            <v>-1000</v>
          </cell>
          <cell r="N3541">
            <v>0</v>
          </cell>
          <cell r="O3541">
            <v>170139</v>
          </cell>
          <cell r="P3541">
            <v>170139</v>
          </cell>
        </row>
        <row r="3542">
          <cell r="G3542">
            <v>938807785</v>
          </cell>
          <cell r="J3542">
            <v>92761.09</v>
          </cell>
          <cell r="K3542">
            <v>6062</v>
          </cell>
          <cell r="L3542">
            <v>8669.91</v>
          </cell>
          <cell r="M3542">
            <v>0</v>
          </cell>
          <cell r="N3542">
            <v>0</v>
          </cell>
          <cell r="O3542">
            <v>95369</v>
          </cell>
          <cell r="P3542">
            <v>95369</v>
          </cell>
        </row>
        <row r="3543">
          <cell r="G3543">
            <v>938808167</v>
          </cell>
          <cell r="J3543">
            <v>67353</v>
          </cell>
          <cell r="K3543">
            <v>4289</v>
          </cell>
          <cell r="L3543">
            <v>6306</v>
          </cell>
          <cell r="M3543">
            <v>0</v>
          </cell>
          <cell r="N3543">
            <v>0</v>
          </cell>
          <cell r="O3543">
            <v>69370</v>
          </cell>
          <cell r="P3543">
            <v>69370</v>
          </cell>
        </row>
        <row r="3544">
          <cell r="G3544">
            <v>938809016</v>
          </cell>
          <cell r="J3544">
            <v>142317.82</v>
          </cell>
          <cell r="K3544">
            <v>9035</v>
          </cell>
          <cell r="L3544">
            <v>13328.18</v>
          </cell>
          <cell r="M3544">
            <v>0</v>
          </cell>
          <cell r="N3544">
            <v>0</v>
          </cell>
          <cell r="O3544">
            <v>146611</v>
          </cell>
          <cell r="P3544">
            <v>146611</v>
          </cell>
        </row>
        <row r="3545">
          <cell r="G3545">
            <v>938809023</v>
          </cell>
          <cell r="J3545">
            <v>218486</v>
          </cell>
          <cell r="K3545">
            <v>131093</v>
          </cell>
          <cell r="L3545">
            <v>8739</v>
          </cell>
          <cell r="M3545">
            <v>0</v>
          </cell>
          <cell r="N3545">
            <v>0</v>
          </cell>
          <cell r="O3545">
            <v>96132</v>
          </cell>
          <cell r="P3545">
            <v>96132</v>
          </cell>
        </row>
        <row r="3546">
          <cell r="G3546">
            <v>938809130</v>
          </cell>
          <cell r="J3546">
            <v>52726.82</v>
          </cell>
          <cell r="K3546">
            <v>3164</v>
          </cell>
          <cell r="L3546">
            <v>4956.18</v>
          </cell>
          <cell r="M3546">
            <v>0</v>
          </cell>
          <cell r="N3546">
            <v>0</v>
          </cell>
          <cell r="O3546">
            <v>54519</v>
          </cell>
          <cell r="P3546">
            <v>54519</v>
          </cell>
        </row>
        <row r="3547">
          <cell r="G3547">
            <v>938809256</v>
          </cell>
          <cell r="J3547">
            <v>63635.91</v>
          </cell>
          <cell r="K3547">
            <v>3818</v>
          </cell>
          <cell r="L3547">
            <v>5982.09</v>
          </cell>
          <cell r="M3547">
            <v>0</v>
          </cell>
          <cell r="N3547">
            <v>0</v>
          </cell>
          <cell r="O3547">
            <v>65800</v>
          </cell>
          <cell r="P3547">
            <v>65800</v>
          </cell>
        </row>
        <row r="3548">
          <cell r="G3548">
            <v>938809403</v>
          </cell>
          <cell r="J3548">
            <v>620645</v>
          </cell>
          <cell r="K3548">
            <v>51632</v>
          </cell>
          <cell r="L3548">
            <v>56901</v>
          </cell>
          <cell r="M3548">
            <v>0</v>
          </cell>
          <cell r="N3548">
            <v>0</v>
          </cell>
          <cell r="O3548">
            <v>625914</v>
          </cell>
          <cell r="P3548">
            <v>625914</v>
          </cell>
        </row>
        <row r="3549">
          <cell r="G3549">
            <v>938809442</v>
          </cell>
          <cell r="J3549">
            <v>79999.540000000008</v>
          </cell>
          <cell r="K3549">
            <v>4800</v>
          </cell>
          <cell r="L3549">
            <v>7519.46</v>
          </cell>
          <cell r="M3549">
            <v>0</v>
          </cell>
          <cell r="N3549">
            <v>0</v>
          </cell>
          <cell r="O3549">
            <v>82719</v>
          </cell>
          <cell r="P3549">
            <v>82719</v>
          </cell>
        </row>
        <row r="3550">
          <cell r="G3550">
            <v>938809491</v>
          </cell>
          <cell r="J3550">
            <v>546892.17999999993</v>
          </cell>
          <cell r="K3550">
            <v>57630</v>
          </cell>
          <cell r="L3550">
            <v>48925.82</v>
          </cell>
          <cell r="M3550">
            <v>0</v>
          </cell>
          <cell r="N3550">
            <v>0</v>
          </cell>
          <cell r="O3550">
            <v>538188</v>
          </cell>
          <cell r="P3550">
            <v>538188</v>
          </cell>
        </row>
        <row r="3551">
          <cell r="G3551">
            <v>938809529</v>
          </cell>
          <cell r="J3551">
            <v>239523</v>
          </cell>
          <cell r="K3551">
            <v>36954</v>
          </cell>
          <cell r="L3551">
            <v>20257</v>
          </cell>
          <cell r="M3551">
            <v>0</v>
          </cell>
          <cell r="N3551">
            <v>0</v>
          </cell>
          <cell r="O3551">
            <v>222826</v>
          </cell>
          <cell r="P3551">
            <v>222826</v>
          </cell>
        </row>
        <row r="3552">
          <cell r="G3552">
            <v>938809561</v>
          </cell>
          <cell r="J3552">
            <v>210676.18</v>
          </cell>
          <cell r="K3552">
            <v>20582</v>
          </cell>
          <cell r="L3552">
            <v>19009.82</v>
          </cell>
          <cell r="M3552">
            <v>0</v>
          </cell>
          <cell r="N3552">
            <v>0</v>
          </cell>
          <cell r="O3552">
            <v>209104</v>
          </cell>
          <cell r="P3552">
            <v>209104</v>
          </cell>
        </row>
        <row r="3553">
          <cell r="G3553">
            <v>938809694</v>
          </cell>
          <cell r="J3553">
            <v>193594.82</v>
          </cell>
          <cell r="K3553">
            <v>25264</v>
          </cell>
          <cell r="L3553">
            <v>16833.18</v>
          </cell>
          <cell r="M3553">
            <v>0</v>
          </cell>
          <cell r="N3553">
            <v>0</v>
          </cell>
          <cell r="O3553">
            <v>185164</v>
          </cell>
          <cell r="P3553">
            <v>185164</v>
          </cell>
        </row>
        <row r="3554">
          <cell r="G3554">
            <v>938809733</v>
          </cell>
          <cell r="J3554">
            <v>868004.33000000007</v>
          </cell>
          <cell r="K3554">
            <v>58284</v>
          </cell>
          <cell r="L3554">
            <v>80971.67</v>
          </cell>
          <cell r="M3554">
            <v>0</v>
          </cell>
          <cell r="N3554">
            <v>0</v>
          </cell>
          <cell r="O3554">
            <v>890692</v>
          </cell>
          <cell r="P3554">
            <v>890692</v>
          </cell>
        </row>
        <row r="3555">
          <cell r="G3555">
            <v>938809842</v>
          </cell>
          <cell r="J3555">
            <v>334193.33999999997</v>
          </cell>
          <cell r="K3555">
            <v>37671</v>
          </cell>
          <cell r="L3555">
            <v>29652.66</v>
          </cell>
          <cell r="M3555">
            <v>0</v>
          </cell>
          <cell r="N3555">
            <v>0</v>
          </cell>
          <cell r="O3555">
            <v>326175</v>
          </cell>
          <cell r="P3555">
            <v>326175</v>
          </cell>
        </row>
        <row r="3556">
          <cell r="G3556">
            <v>938809846</v>
          </cell>
          <cell r="J3556">
            <v>375144.36</v>
          </cell>
          <cell r="K3556">
            <v>33924</v>
          </cell>
          <cell r="L3556">
            <v>34121.64</v>
          </cell>
          <cell r="M3556">
            <v>0</v>
          </cell>
          <cell r="N3556">
            <v>0</v>
          </cell>
          <cell r="O3556">
            <v>375342</v>
          </cell>
          <cell r="P3556">
            <v>375342</v>
          </cell>
        </row>
        <row r="3557">
          <cell r="G3557">
            <v>938809860</v>
          </cell>
          <cell r="J3557">
            <v>73614.990000000005</v>
          </cell>
          <cell r="K3557">
            <v>5161</v>
          </cell>
          <cell r="L3557">
            <v>6845.01</v>
          </cell>
          <cell r="M3557">
            <v>0</v>
          </cell>
          <cell r="N3557">
            <v>0</v>
          </cell>
          <cell r="O3557">
            <v>75299</v>
          </cell>
          <cell r="P3557">
            <v>75299</v>
          </cell>
        </row>
        <row r="3558">
          <cell r="G3558">
            <v>938809864</v>
          </cell>
          <cell r="J3558">
            <v>204999.82</v>
          </cell>
          <cell r="K3558">
            <v>17015</v>
          </cell>
          <cell r="L3558">
            <v>18798.18</v>
          </cell>
          <cell r="M3558">
            <v>0</v>
          </cell>
          <cell r="N3558">
            <v>0</v>
          </cell>
          <cell r="O3558">
            <v>206783</v>
          </cell>
          <cell r="P3558">
            <v>206783</v>
          </cell>
        </row>
        <row r="3559">
          <cell r="G3559">
            <v>938809932</v>
          </cell>
          <cell r="J3559">
            <v>217025</v>
          </cell>
          <cell r="K3559">
            <v>23444</v>
          </cell>
          <cell r="L3559">
            <v>19358</v>
          </cell>
          <cell r="M3559">
            <v>0</v>
          </cell>
          <cell r="N3559">
            <v>0</v>
          </cell>
          <cell r="O3559">
            <v>212939</v>
          </cell>
          <cell r="P3559">
            <v>212939</v>
          </cell>
        </row>
        <row r="3560">
          <cell r="G3560">
            <v>938809962</v>
          </cell>
          <cell r="J3560">
            <v>282950.72000000003</v>
          </cell>
          <cell r="K3560">
            <v>20699</v>
          </cell>
          <cell r="L3560">
            <v>26225.279999999999</v>
          </cell>
          <cell r="M3560">
            <v>0</v>
          </cell>
          <cell r="N3560">
            <v>0</v>
          </cell>
          <cell r="O3560">
            <v>288477</v>
          </cell>
          <cell r="P3560">
            <v>288477</v>
          </cell>
        </row>
        <row r="3561">
          <cell r="G3561">
            <v>938809965</v>
          </cell>
          <cell r="J3561">
            <v>158182.82</v>
          </cell>
          <cell r="K3561">
            <v>34307</v>
          </cell>
          <cell r="L3561">
            <v>12387.18</v>
          </cell>
          <cell r="M3561">
            <v>0</v>
          </cell>
          <cell r="N3561">
            <v>0</v>
          </cell>
          <cell r="O3561">
            <v>136263</v>
          </cell>
          <cell r="P3561">
            <v>136263</v>
          </cell>
        </row>
        <row r="3562">
          <cell r="G3562">
            <v>938900028</v>
          </cell>
          <cell r="J3562">
            <v>17817.96</v>
          </cell>
          <cell r="K3562">
            <v>0</v>
          </cell>
          <cell r="L3562">
            <v>1782.04</v>
          </cell>
          <cell r="M3562">
            <v>0</v>
          </cell>
          <cell r="N3562">
            <v>0</v>
          </cell>
          <cell r="O3562">
            <v>19600</v>
          </cell>
          <cell r="P3562">
            <v>19600</v>
          </cell>
        </row>
        <row r="3563">
          <cell r="G3563">
            <v>938900137</v>
          </cell>
          <cell r="J3563">
            <v>80032</v>
          </cell>
          <cell r="K3563">
            <v>4802</v>
          </cell>
          <cell r="L3563">
            <v>7523</v>
          </cell>
          <cell r="M3563">
            <v>0</v>
          </cell>
          <cell r="N3563">
            <v>0</v>
          </cell>
          <cell r="O3563">
            <v>82753</v>
          </cell>
          <cell r="P3563">
            <v>82753</v>
          </cell>
        </row>
        <row r="3564">
          <cell r="G3564">
            <v>938900167</v>
          </cell>
          <cell r="J3564">
            <v>44545</v>
          </cell>
          <cell r="K3564">
            <v>0</v>
          </cell>
          <cell r="L3564">
            <v>4455</v>
          </cell>
          <cell r="M3564">
            <v>0</v>
          </cell>
          <cell r="N3564">
            <v>0</v>
          </cell>
          <cell r="O3564">
            <v>49000</v>
          </cell>
          <cell r="P3564">
            <v>49000</v>
          </cell>
        </row>
        <row r="3565">
          <cell r="G3565">
            <v>938900214</v>
          </cell>
          <cell r="J3565">
            <v>312488.90000000002</v>
          </cell>
          <cell r="K3565">
            <v>18749</v>
          </cell>
          <cell r="L3565">
            <v>29374.1</v>
          </cell>
          <cell r="M3565">
            <v>0</v>
          </cell>
          <cell r="N3565">
            <v>0</v>
          </cell>
          <cell r="O3565">
            <v>323114</v>
          </cell>
          <cell r="P3565">
            <v>323114</v>
          </cell>
        </row>
        <row r="3566">
          <cell r="G3566">
            <v>938900223</v>
          </cell>
          <cell r="J3566">
            <v>165393</v>
          </cell>
          <cell r="K3566">
            <v>11909</v>
          </cell>
          <cell r="L3566">
            <v>15348</v>
          </cell>
          <cell r="M3566">
            <v>0</v>
          </cell>
          <cell r="N3566">
            <v>0</v>
          </cell>
          <cell r="O3566">
            <v>168832</v>
          </cell>
          <cell r="P3566">
            <v>168832</v>
          </cell>
        </row>
        <row r="3567">
          <cell r="G3567">
            <v>938900237</v>
          </cell>
          <cell r="J3567">
            <v>179330</v>
          </cell>
          <cell r="K3567">
            <v>12497</v>
          </cell>
          <cell r="L3567">
            <v>16683</v>
          </cell>
          <cell r="M3567">
            <v>0</v>
          </cell>
          <cell r="N3567">
            <v>0</v>
          </cell>
          <cell r="O3567">
            <v>183516</v>
          </cell>
          <cell r="P3567">
            <v>183516</v>
          </cell>
        </row>
        <row r="3568">
          <cell r="G3568">
            <v>938900692</v>
          </cell>
          <cell r="J3568">
            <v>17817.96</v>
          </cell>
          <cell r="K3568">
            <v>0</v>
          </cell>
          <cell r="L3568">
            <v>1782.04</v>
          </cell>
          <cell r="M3568">
            <v>0</v>
          </cell>
          <cell r="N3568">
            <v>0</v>
          </cell>
          <cell r="O3568">
            <v>19600</v>
          </cell>
          <cell r="P3568">
            <v>19600</v>
          </cell>
        </row>
        <row r="3569">
          <cell r="G3569">
            <v>938900742</v>
          </cell>
          <cell r="J3569">
            <v>49576</v>
          </cell>
          <cell r="K3569">
            <v>0</v>
          </cell>
          <cell r="L3569">
            <v>4958</v>
          </cell>
          <cell r="M3569">
            <v>0</v>
          </cell>
          <cell r="N3569">
            <v>0</v>
          </cell>
          <cell r="O3569">
            <v>54534</v>
          </cell>
          <cell r="P3569">
            <v>54534</v>
          </cell>
        </row>
        <row r="3570">
          <cell r="G3570">
            <v>938900743</v>
          </cell>
          <cell r="J3570">
            <v>517584.18</v>
          </cell>
          <cell r="K3570">
            <v>38500</v>
          </cell>
          <cell r="L3570">
            <v>47908.82</v>
          </cell>
          <cell r="M3570">
            <v>0</v>
          </cell>
          <cell r="N3570">
            <v>0</v>
          </cell>
          <cell r="O3570">
            <v>526993</v>
          </cell>
          <cell r="P3570">
            <v>526993</v>
          </cell>
        </row>
        <row r="3571">
          <cell r="G3571">
            <v>938901378</v>
          </cell>
          <cell r="J3571">
            <v>44545</v>
          </cell>
          <cell r="K3571">
            <v>0</v>
          </cell>
          <cell r="L3571">
            <v>4455</v>
          </cell>
          <cell r="M3571">
            <v>0</v>
          </cell>
          <cell r="N3571">
            <v>0</v>
          </cell>
          <cell r="O3571">
            <v>49000</v>
          </cell>
          <cell r="P3571">
            <v>49000</v>
          </cell>
        </row>
        <row r="3572">
          <cell r="G3572">
            <v>938901426</v>
          </cell>
          <cell r="J3572">
            <v>316523.52000000002</v>
          </cell>
          <cell r="K3572">
            <v>23458</v>
          </cell>
          <cell r="L3572">
            <v>29306.48</v>
          </cell>
          <cell r="M3572">
            <v>0</v>
          </cell>
          <cell r="N3572">
            <v>0</v>
          </cell>
          <cell r="O3572">
            <v>322372</v>
          </cell>
          <cell r="P3572">
            <v>322372</v>
          </cell>
        </row>
        <row r="3573">
          <cell r="G3573">
            <v>938901427</v>
          </cell>
          <cell r="J3573">
            <v>71817.7</v>
          </cell>
          <cell r="K3573">
            <v>4309</v>
          </cell>
          <cell r="L3573">
            <v>6751.3</v>
          </cell>
          <cell r="M3573">
            <v>0</v>
          </cell>
          <cell r="N3573">
            <v>0</v>
          </cell>
          <cell r="O3573">
            <v>74260</v>
          </cell>
          <cell r="P3573">
            <v>74260</v>
          </cell>
        </row>
        <row r="3574">
          <cell r="G3574">
            <v>938901428</v>
          </cell>
          <cell r="J3574">
            <v>127857</v>
          </cell>
          <cell r="K3574">
            <v>7671</v>
          </cell>
          <cell r="L3574">
            <v>12019</v>
          </cell>
          <cell r="M3574">
            <v>0</v>
          </cell>
          <cell r="N3574">
            <v>0</v>
          </cell>
          <cell r="O3574">
            <v>132205</v>
          </cell>
          <cell r="P3574">
            <v>132205</v>
          </cell>
        </row>
        <row r="3575">
          <cell r="G3575">
            <v>938901430</v>
          </cell>
          <cell r="J3575">
            <v>156568</v>
          </cell>
          <cell r="K3575">
            <v>9642</v>
          </cell>
          <cell r="L3575">
            <v>14693</v>
          </cell>
          <cell r="M3575">
            <v>0</v>
          </cell>
          <cell r="N3575">
            <v>0</v>
          </cell>
          <cell r="O3575">
            <v>161619</v>
          </cell>
          <cell r="P3575">
            <v>161619</v>
          </cell>
        </row>
        <row r="3576">
          <cell r="G3576">
            <v>938901432</v>
          </cell>
          <cell r="J3576">
            <v>340252.5</v>
          </cell>
          <cell r="K3576">
            <v>27364</v>
          </cell>
          <cell r="L3576">
            <v>31288.5</v>
          </cell>
          <cell r="M3576">
            <v>0</v>
          </cell>
          <cell r="N3576">
            <v>0</v>
          </cell>
          <cell r="O3576">
            <v>344177</v>
          </cell>
          <cell r="P3576">
            <v>344177</v>
          </cell>
        </row>
        <row r="3577">
          <cell r="G3577">
            <v>938901434</v>
          </cell>
          <cell r="J3577">
            <v>346858.9</v>
          </cell>
          <cell r="K3577">
            <v>26271</v>
          </cell>
          <cell r="L3577">
            <v>32059.1</v>
          </cell>
          <cell r="M3577">
            <v>0</v>
          </cell>
          <cell r="N3577">
            <v>0</v>
          </cell>
          <cell r="O3577">
            <v>352647</v>
          </cell>
          <cell r="P3577">
            <v>352647</v>
          </cell>
        </row>
        <row r="3578">
          <cell r="G3578">
            <v>938901435</v>
          </cell>
          <cell r="J3578">
            <v>244895.35999999999</v>
          </cell>
          <cell r="K3578">
            <v>17175</v>
          </cell>
          <cell r="L3578">
            <v>22771.64</v>
          </cell>
          <cell r="M3578">
            <v>0</v>
          </cell>
          <cell r="N3578">
            <v>0</v>
          </cell>
          <cell r="O3578">
            <v>250492</v>
          </cell>
          <cell r="P3578">
            <v>250492</v>
          </cell>
        </row>
        <row r="3579">
          <cell r="G3579">
            <v>938901443</v>
          </cell>
          <cell r="J3579">
            <v>402724</v>
          </cell>
          <cell r="K3579">
            <v>25901</v>
          </cell>
          <cell r="L3579">
            <v>37682</v>
          </cell>
          <cell r="M3579">
            <v>0</v>
          </cell>
          <cell r="N3579">
            <v>0</v>
          </cell>
          <cell r="O3579">
            <v>414505</v>
          </cell>
          <cell r="P3579">
            <v>414505</v>
          </cell>
        </row>
        <row r="3580">
          <cell r="G3580">
            <v>938901445</v>
          </cell>
          <cell r="J3580">
            <v>17817.96</v>
          </cell>
          <cell r="K3580">
            <v>0</v>
          </cell>
          <cell r="L3580">
            <v>1782.04</v>
          </cell>
          <cell r="M3580">
            <v>0</v>
          </cell>
          <cell r="N3580">
            <v>0</v>
          </cell>
          <cell r="O3580">
            <v>19600</v>
          </cell>
          <cell r="P3580">
            <v>19600</v>
          </cell>
        </row>
        <row r="3581">
          <cell r="G3581">
            <v>938901446</v>
          </cell>
          <cell r="J3581">
            <v>507833</v>
          </cell>
          <cell r="K3581">
            <v>40148</v>
          </cell>
          <cell r="L3581">
            <v>46769</v>
          </cell>
          <cell r="M3581">
            <v>0</v>
          </cell>
          <cell r="N3581">
            <v>0</v>
          </cell>
          <cell r="O3581">
            <v>514454</v>
          </cell>
          <cell r="P3581">
            <v>514454</v>
          </cell>
        </row>
        <row r="3582">
          <cell r="G3582">
            <v>938904278</v>
          </cell>
          <cell r="J3582">
            <v>223143.15</v>
          </cell>
          <cell r="K3582">
            <v>18104</v>
          </cell>
          <cell r="L3582">
            <v>20503.849999999999</v>
          </cell>
          <cell r="M3582">
            <v>0</v>
          </cell>
          <cell r="N3582">
            <v>0</v>
          </cell>
          <cell r="O3582">
            <v>225543</v>
          </cell>
          <cell r="P3582">
            <v>225543</v>
          </cell>
        </row>
        <row r="3583">
          <cell r="G3583">
            <v>938904313</v>
          </cell>
          <cell r="J3583">
            <v>317741.18</v>
          </cell>
          <cell r="K3583">
            <v>35443</v>
          </cell>
          <cell r="L3583">
            <v>28229.82</v>
          </cell>
          <cell r="M3583">
            <v>0</v>
          </cell>
          <cell r="N3583">
            <v>0</v>
          </cell>
          <cell r="O3583">
            <v>310528</v>
          </cell>
          <cell r="P3583">
            <v>310528</v>
          </cell>
        </row>
        <row r="3584">
          <cell r="G3584">
            <v>938905894</v>
          </cell>
          <cell r="J3584">
            <v>180908.65</v>
          </cell>
          <cell r="K3584">
            <v>10855</v>
          </cell>
          <cell r="L3584">
            <v>17005.349999999999</v>
          </cell>
          <cell r="M3584">
            <v>0</v>
          </cell>
          <cell r="N3584">
            <v>0</v>
          </cell>
          <cell r="O3584">
            <v>187059</v>
          </cell>
          <cell r="P3584">
            <v>187059</v>
          </cell>
        </row>
        <row r="3585">
          <cell r="G3585">
            <v>938906047</v>
          </cell>
          <cell r="J3585">
            <v>749236.09</v>
          </cell>
          <cell r="K3585">
            <v>46691</v>
          </cell>
          <cell r="L3585">
            <v>70254.91</v>
          </cell>
          <cell r="M3585">
            <v>0</v>
          </cell>
          <cell r="N3585">
            <v>-100000</v>
          </cell>
          <cell r="O3585">
            <v>672800</v>
          </cell>
          <cell r="P3585">
            <v>672800</v>
          </cell>
        </row>
        <row r="3586">
          <cell r="G3586">
            <v>938906156</v>
          </cell>
          <cell r="J3586">
            <v>73282</v>
          </cell>
          <cell r="K3586">
            <v>4645</v>
          </cell>
          <cell r="L3586">
            <v>6864</v>
          </cell>
          <cell r="M3586">
            <v>0</v>
          </cell>
          <cell r="N3586">
            <v>0</v>
          </cell>
          <cell r="O3586">
            <v>75501</v>
          </cell>
          <cell r="P3586">
            <v>75501</v>
          </cell>
        </row>
        <row r="3587">
          <cell r="G3587">
            <v>938906164</v>
          </cell>
          <cell r="J3587">
            <v>331510</v>
          </cell>
          <cell r="K3587">
            <v>21380</v>
          </cell>
          <cell r="L3587">
            <v>31013</v>
          </cell>
          <cell r="M3587">
            <v>0</v>
          </cell>
          <cell r="N3587">
            <v>0</v>
          </cell>
          <cell r="O3587">
            <v>341143</v>
          </cell>
          <cell r="P3587">
            <v>341143</v>
          </cell>
        </row>
        <row r="3588">
          <cell r="G3588">
            <v>938906208</v>
          </cell>
          <cell r="J3588">
            <v>55128</v>
          </cell>
          <cell r="K3588">
            <v>3308</v>
          </cell>
          <cell r="L3588">
            <v>5182</v>
          </cell>
          <cell r="M3588">
            <v>0</v>
          </cell>
          <cell r="N3588">
            <v>0</v>
          </cell>
          <cell r="O3588">
            <v>57002</v>
          </cell>
          <cell r="P3588">
            <v>57002</v>
          </cell>
        </row>
        <row r="3589">
          <cell r="G3589">
            <v>938906283</v>
          </cell>
          <cell r="J3589">
            <v>46818</v>
          </cell>
          <cell r="K3589">
            <v>0</v>
          </cell>
          <cell r="L3589">
            <v>4682</v>
          </cell>
          <cell r="M3589">
            <v>0</v>
          </cell>
          <cell r="N3589">
            <v>0</v>
          </cell>
          <cell r="O3589">
            <v>51500</v>
          </cell>
          <cell r="P3589">
            <v>51500</v>
          </cell>
        </row>
        <row r="3590">
          <cell r="G3590">
            <v>938906307</v>
          </cell>
          <cell r="J3590">
            <v>1036236.9</v>
          </cell>
          <cell r="K3590">
            <v>62919</v>
          </cell>
          <cell r="L3590">
            <v>97332.1</v>
          </cell>
          <cell r="M3590">
            <v>0</v>
          </cell>
          <cell r="N3590">
            <v>0</v>
          </cell>
          <cell r="O3590">
            <v>1070650</v>
          </cell>
          <cell r="P3590">
            <v>1070650</v>
          </cell>
        </row>
        <row r="3591">
          <cell r="G3591">
            <v>938906325</v>
          </cell>
          <cell r="J3591">
            <v>63026</v>
          </cell>
          <cell r="K3591">
            <v>0</v>
          </cell>
          <cell r="L3591">
            <v>6303</v>
          </cell>
          <cell r="M3591">
            <v>0</v>
          </cell>
          <cell r="N3591">
            <v>0</v>
          </cell>
          <cell r="O3591">
            <v>69329</v>
          </cell>
          <cell r="P3591">
            <v>69329</v>
          </cell>
        </row>
        <row r="3592">
          <cell r="G3592">
            <v>938906448</v>
          </cell>
          <cell r="J3592">
            <v>522994.2</v>
          </cell>
          <cell r="K3592">
            <v>38824</v>
          </cell>
          <cell r="L3592">
            <v>48416.800000000003</v>
          </cell>
          <cell r="M3592">
            <v>0</v>
          </cell>
          <cell r="N3592">
            <v>0</v>
          </cell>
          <cell r="O3592">
            <v>532587</v>
          </cell>
          <cell r="P3592">
            <v>532587</v>
          </cell>
        </row>
        <row r="3593">
          <cell r="G3593">
            <v>938906747</v>
          </cell>
          <cell r="J3593">
            <v>55454.09</v>
          </cell>
          <cell r="K3593">
            <v>3327</v>
          </cell>
          <cell r="L3593">
            <v>5212.91</v>
          </cell>
          <cell r="M3593">
            <v>0</v>
          </cell>
          <cell r="N3593">
            <v>0</v>
          </cell>
          <cell r="O3593">
            <v>57340</v>
          </cell>
          <cell r="P3593">
            <v>57340</v>
          </cell>
        </row>
        <row r="3594">
          <cell r="G3594">
            <v>938906894</v>
          </cell>
          <cell r="J3594">
            <v>1121628.9100000001</v>
          </cell>
          <cell r="K3594">
            <v>78713</v>
          </cell>
          <cell r="L3594">
            <v>104292.09</v>
          </cell>
          <cell r="M3594">
            <v>0</v>
          </cell>
          <cell r="N3594">
            <v>0</v>
          </cell>
          <cell r="O3594">
            <v>1147208</v>
          </cell>
          <cell r="P3594">
            <v>1147208</v>
          </cell>
        </row>
        <row r="3595">
          <cell r="G3595">
            <v>938906901</v>
          </cell>
          <cell r="J3595">
            <v>55454.09</v>
          </cell>
          <cell r="K3595">
            <v>3327</v>
          </cell>
          <cell r="L3595">
            <v>5212.91</v>
          </cell>
          <cell r="M3595">
            <v>0</v>
          </cell>
          <cell r="N3595">
            <v>0</v>
          </cell>
          <cell r="O3595">
            <v>57340</v>
          </cell>
          <cell r="P3595">
            <v>57340</v>
          </cell>
        </row>
        <row r="3596">
          <cell r="G3596">
            <v>938907102</v>
          </cell>
          <cell r="J3596">
            <v>217640</v>
          </cell>
          <cell r="K3596">
            <v>15540</v>
          </cell>
          <cell r="L3596">
            <v>20210</v>
          </cell>
          <cell r="M3596">
            <v>0</v>
          </cell>
          <cell r="N3596">
            <v>0</v>
          </cell>
          <cell r="O3596">
            <v>222310</v>
          </cell>
          <cell r="P3596">
            <v>222310</v>
          </cell>
        </row>
        <row r="3597">
          <cell r="G3597">
            <v>938907108</v>
          </cell>
          <cell r="J3597">
            <v>52860</v>
          </cell>
          <cell r="K3597">
            <v>3172</v>
          </cell>
          <cell r="L3597">
            <v>4969</v>
          </cell>
          <cell r="M3597">
            <v>0</v>
          </cell>
          <cell r="N3597">
            <v>0</v>
          </cell>
          <cell r="O3597">
            <v>54657</v>
          </cell>
          <cell r="P3597">
            <v>54657</v>
          </cell>
        </row>
        <row r="3598">
          <cell r="G3598">
            <v>938907110</v>
          </cell>
          <cell r="J3598">
            <v>162855</v>
          </cell>
          <cell r="K3598">
            <v>10019</v>
          </cell>
          <cell r="L3598">
            <v>15284</v>
          </cell>
          <cell r="M3598">
            <v>0</v>
          </cell>
          <cell r="N3598">
            <v>0</v>
          </cell>
          <cell r="O3598">
            <v>168120</v>
          </cell>
          <cell r="P3598">
            <v>168120</v>
          </cell>
        </row>
        <row r="3599">
          <cell r="G3599">
            <v>938907116</v>
          </cell>
          <cell r="J3599">
            <v>289981</v>
          </cell>
          <cell r="K3599">
            <v>27077</v>
          </cell>
          <cell r="L3599">
            <v>26290</v>
          </cell>
          <cell r="M3599">
            <v>0</v>
          </cell>
          <cell r="N3599">
            <v>0</v>
          </cell>
          <cell r="O3599">
            <v>289194</v>
          </cell>
          <cell r="P3599">
            <v>289194</v>
          </cell>
        </row>
        <row r="3600">
          <cell r="G3600">
            <v>938907122</v>
          </cell>
          <cell r="J3600">
            <v>403319.95999999996</v>
          </cell>
          <cell r="K3600">
            <v>27177</v>
          </cell>
          <cell r="L3600">
            <v>37614.04</v>
          </cell>
          <cell r="M3600">
            <v>0</v>
          </cell>
          <cell r="N3600">
            <v>0</v>
          </cell>
          <cell r="O3600">
            <v>413757</v>
          </cell>
          <cell r="P3600">
            <v>413757</v>
          </cell>
        </row>
        <row r="3601">
          <cell r="G3601">
            <v>938907123</v>
          </cell>
          <cell r="J3601">
            <v>59628.9</v>
          </cell>
          <cell r="K3601">
            <v>4074</v>
          </cell>
          <cell r="L3601">
            <v>5555.1</v>
          </cell>
          <cell r="M3601">
            <v>0</v>
          </cell>
          <cell r="N3601">
            <v>0</v>
          </cell>
          <cell r="O3601">
            <v>61110</v>
          </cell>
          <cell r="P3601">
            <v>61110</v>
          </cell>
        </row>
        <row r="3602">
          <cell r="G3602">
            <v>938907482</v>
          </cell>
          <cell r="J3602">
            <v>173953</v>
          </cell>
          <cell r="K3602">
            <v>10437</v>
          </cell>
          <cell r="L3602">
            <v>16352</v>
          </cell>
          <cell r="M3602">
            <v>0</v>
          </cell>
          <cell r="N3602">
            <v>0</v>
          </cell>
          <cell r="O3602">
            <v>179868</v>
          </cell>
          <cell r="P3602">
            <v>179868</v>
          </cell>
        </row>
        <row r="3603">
          <cell r="G3603">
            <v>938907681</v>
          </cell>
          <cell r="J3603">
            <v>490074.31999999995</v>
          </cell>
          <cell r="K3603">
            <v>29653</v>
          </cell>
          <cell r="L3603">
            <v>46041.68</v>
          </cell>
          <cell r="M3603">
            <v>0</v>
          </cell>
          <cell r="N3603">
            <v>0</v>
          </cell>
          <cell r="O3603">
            <v>506463</v>
          </cell>
          <cell r="P3603">
            <v>506463</v>
          </cell>
        </row>
        <row r="3604">
          <cell r="G3604">
            <v>938907682</v>
          </cell>
          <cell r="J3604">
            <v>58487.82</v>
          </cell>
          <cell r="K3604">
            <v>3509</v>
          </cell>
          <cell r="L3604">
            <v>5498.18</v>
          </cell>
          <cell r="M3604">
            <v>0</v>
          </cell>
          <cell r="N3604">
            <v>0</v>
          </cell>
          <cell r="O3604">
            <v>60477</v>
          </cell>
          <cell r="P3604">
            <v>60477</v>
          </cell>
        </row>
        <row r="3605">
          <cell r="G3605">
            <v>938907683</v>
          </cell>
          <cell r="J3605">
            <v>378938.20999999996</v>
          </cell>
          <cell r="K3605">
            <v>28444</v>
          </cell>
          <cell r="L3605">
            <v>35049.79</v>
          </cell>
          <cell r="M3605">
            <v>0</v>
          </cell>
          <cell r="N3605">
            <v>0</v>
          </cell>
          <cell r="O3605">
            <v>385544</v>
          </cell>
          <cell r="P3605">
            <v>385544</v>
          </cell>
        </row>
        <row r="3606">
          <cell r="G3606">
            <v>938907684</v>
          </cell>
          <cell r="J3606">
            <v>39636.119999999995</v>
          </cell>
          <cell r="K3606">
            <v>2378</v>
          </cell>
          <cell r="L3606">
            <v>3725.88</v>
          </cell>
          <cell r="M3606">
            <v>0</v>
          </cell>
          <cell r="N3606">
            <v>0</v>
          </cell>
          <cell r="O3606">
            <v>40984</v>
          </cell>
          <cell r="P3606">
            <v>40984</v>
          </cell>
        </row>
        <row r="3607">
          <cell r="G3607">
            <v>938908946</v>
          </cell>
          <cell r="J3607">
            <v>156903.45000000001</v>
          </cell>
          <cell r="K3607">
            <v>9911</v>
          </cell>
          <cell r="L3607">
            <v>14699.55</v>
          </cell>
          <cell r="M3607">
            <v>0</v>
          </cell>
          <cell r="N3607">
            <v>0</v>
          </cell>
          <cell r="O3607">
            <v>161692</v>
          </cell>
          <cell r="P3607">
            <v>161692</v>
          </cell>
        </row>
        <row r="3608">
          <cell r="G3608">
            <v>938908984</v>
          </cell>
          <cell r="J3608">
            <v>44545</v>
          </cell>
          <cell r="K3608">
            <v>0</v>
          </cell>
          <cell r="L3608">
            <v>4455</v>
          </cell>
          <cell r="M3608">
            <v>0</v>
          </cell>
          <cell r="N3608">
            <v>0</v>
          </cell>
          <cell r="O3608">
            <v>49000</v>
          </cell>
          <cell r="P3608">
            <v>49000</v>
          </cell>
        </row>
        <row r="3609">
          <cell r="G3609">
            <v>938935466</v>
          </cell>
          <cell r="J3609">
            <v>172517</v>
          </cell>
          <cell r="K3609">
            <v>11344</v>
          </cell>
          <cell r="L3609">
            <v>16117</v>
          </cell>
          <cell r="M3609">
            <v>0</v>
          </cell>
          <cell r="N3609">
            <v>0</v>
          </cell>
          <cell r="O3609">
            <v>177290</v>
          </cell>
          <cell r="P3609">
            <v>177290</v>
          </cell>
        </row>
        <row r="3610">
          <cell r="G3610">
            <v>938936978</v>
          </cell>
          <cell r="J3610">
            <v>46251.9</v>
          </cell>
          <cell r="K3610">
            <v>2775</v>
          </cell>
          <cell r="L3610">
            <v>4348.1000000000004</v>
          </cell>
          <cell r="M3610">
            <v>0</v>
          </cell>
          <cell r="N3610">
            <v>0</v>
          </cell>
          <cell r="O3610">
            <v>47825</v>
          </cell>
          <cell r="P3610">
            <v>47825</v>
          </cell>
        </row>
        <row r="3611">
          <cell r="G3611">
            <v>938937265</v>
          </cell>
          <cell r="J3611">
            <v>44545</v>
          </cell>
          <cell r="K3611">
            <v>0</v>
          </cell>
          <cell r="L3611">
            <v>4455</v>
          </cell>
          <cell r="M3611">
            <v>0</v>
          </cell>
          <cell r="N3611">
            <v>0</v>
          </cell>
          <cell r="O3611">
            <v>49000</v>
          </cell>
          <cell r="P3611">
            <v>49000</v>
          </cell>
        </row>
        <row r="3612">
          <cell r="G3612">
            <v>938942028</v>
          </cell>
          <cell r="J3612">
            <v>187571</v>
          </cell>
          <cell r="K3612">
            <v>11254</v>
          </cell>
          <cell r="L3612">
            <v>17632</v>
          </cell>
          <cell r="M3612">
            <v>0</v>
          </cell>
          <cell r="N3612">
            <v>0</v>
          </cell>
          <cell r="O3612">
            <v>193949</v>
          </cell>
          <cell r="P3612">
            <v>193949</v>
          </cell>
        </row>
        <row r="3613">
          <cell r="G3613">
            <v>933805288</v>
          </cell>
          <cell r="J3613">
            <v>615593.07999999996</v>
          </cell>
          <cell r="K3613">
            <v>48599</v>
          </cell>
          <cell r="L3613">
            <v>56698.92</v>
          </cell>
          <cell r="M3613">
            <v>0</v>
          </cell>
          <cell r="N3613">
            <v>0</v>
          </cell>
          <cell r="O3613">
            <v>623693</v>
          </cell>
          <cell r="P3613">
            <v>623693</v>
          </cell>
        </row>
        <row r="3614">
          <cell r="G3614">
            <v>933805571</v>
          </cell>
          <cell r="J3614">
            <v>654684.6100000001</v>
          </cell>
          <cell r="K3614">
            <v>43996</v>
          </cell>
          <cell r="L3614">
            <v>61068.39</v>
          </cell>
          <cell r="M3614">
            <v>0</v>
          </cell>
          <cell r="N3614">
            <v>0</v>
          </cell>
          <cell r="O3614">
            <v>671757</v>
          </cell>
          <cell r="P3614">
            <v>671757</v>
          </cell>
        </row>
        <row r="3615">
          <cell r="G3615">
            <v>933805674</v>
          </cell>
          <cell r="J3615">
            <v>365117</v>
          </cell>
          <cell r="K3615">
            <v>26126</v>
          </cell>
          <cell r="L3615">
            <v>33899</v>
          </cell>
          <cell r="M3615">
            <v>0</v>
          </cell>
          <cell r="N3615">
            <v>0</v>
          </cell>
          <cell r="O3615">
            <v>372890</v>
          </cell>
          <cell r="P3615">
            <v>372890</v>
          </cell>
        </row>
        <row r="3616">
          <cell r="G3616">
            <v>933805681</v>
          </cell>
          <cell r="J3616">
            <v>122295.09</v>
          </cell>
          <cell r="K3616">
            <v>21979</v>
          </cell>
          <cell r="L3616">
            <v>10031.91</v>
          </cell>
          <cell r="M3616">
            <v>0</v>
          </cell>
          <cell r="N3616">
            <v>0</v>
          </cell>
          <cell r="O3616">
            <v>110348</v>
          </cell>
          <cell r="P3616">
            <v>110348</v>
          </cell>
        </row>
        <row r="3617">
          <cell r="G3617">
            <v>933805696</v>
          </cell>
          <cell r="J3617">
            <v>344672.91000000003</v>
          </cell>
          <cell r="K3617">
            <v>28870</v>
          </cell>
          <cell r="L3617">
            <v>31580.09</v>
          </cell>
          <cell r="M3617">
            <v>0</v>
          </cell>
          <cell r="N3617">
            <v>0</v>
          </cell>
          <cell r="O3617">
            <v>347383</v>
          </cell>
          <cell r="P3617">
            <v>347383</v>
          </cell>
        </row>
        <row r="3618">
          <cell r="G3618">
            <v>933806025</v>
          </cell>
          <cell r="J3618">
            <v>450289.72</v>
          </cell>
          <cell r="K3618">
            <v>39922</v>
          </cell>
          <cell r="L3618">
            <v>41036.28</v>
          </cell>
          <cell r="M3618">
            <v>0</v>
          </cell>
          <cell r="N3618">
            <v>0</v>
          </cell>
          <cell r="O3618">
            <v>451404</v>
          </cell>
          <cell r="P3618">
            <v>451404</v>
          </cell>
        </row>
        <row r="3619">
          <cell r="G3619">
            <v>933806103</v>
          </cell>
          <cell r="J3619">
            <v>493996.61</v>
          </cell>
          <cell r="K3619">
            <v>51726</v>
          </cell>
          <cell r="L3619">
            <v>44227.39</v>
          </cell>
          <cell r="M3619">
            <v>0</v>
          </cell>
          <cell r="N3619">
            <v>0</v>
          </cell>
          <cell r="O3619">
            <v>486498</v>
          </cell>
          <cell r="P3619">
            <v>486498</v>
          </cell>
        </row>
        <row r="3620">
          <cell r="G3620">
            <v>933806251</v>
          </cell>
          <cell r="J3620">
            <v>751921.73</v>
          </cell>
          <cell r="K3620">
            <v>320366.63</v>
          </cell>
          <cell r="L3620">
            <v>43155.9</v>
          </cell>
          <cell r="M3620">
            <v>0</v>
          </cell>
          <cell r="N3620">
            <v>0</v>
          </cell>
          <cell r="O3620">
            <v>474711</v>
          </cell>
          <cell r="P3620">
            <v>474711</v>
          </cell>
        </row>
        <row r="3621">
          <cell r="G3621">
            <v>933806252</v>
          </cell>
          <cell r="J3621">
            <v>339878.65</v>
          </cell>
          <cell r="K3621">
            <v>23371</v>
          </cell>
          <cell r="L3621">
            <v>31650.35</v>
          </cell>
          <cell r="M3621">
            <v>0</v>
          </cell>
          <cell r="N3621">
            <v>0</v>
          </cell>
          <cell r="O3621">
            <v>348158</v>
          </cell>
          <cell r="P3621">
            <v>348158</v>
          </cell>
        </row>
        <row r="3622">
          <cell r="G3622">
            <v>933806253</v>
          </cell>
          <cell r="J3622">
            <v>66363.179999999993</v>
          </cell>
          <cell r="K3622">
            <v>3982</v>
          </cell>
          <cell r="L3622">
            <v>6237.82</v>
          </cell>
          <cell r="M3622">
            <v>0</v>
          </cell>
          <cell r="N3622">
            <v>0</v>
          </cell>
          <cell r="O3622">
            <v>68619</v>
          </cell>
          <cell r="P3622">
            <v>68619</v>
          </cell>
        </row>
        <row r="3623">
          <cell r="G3623">
            <v>933806302</v>
          </cell>
          <cell r="J3623">
            <v>53999.82</v>
          </cell>
          <cell r="K3623">
            <v>3240</v>
          </cell>
          <cell r="L3623">
            <v>5076.18</v>
          </cell>
          <cell r="M3623">
            <v>0</v>
          </cell>
          <cell r="N3623">
            <v>0</v>
          </cell>
          <cell r="O3623">
            <v>55836</v>
          </cell>
          <cell r="P3623">
            <v>55836</v>
          </cell>
        </row>
        <row r="3624">
          <cell r="G3624">
            <v>933806304</v>
          </cell>
          <cell r="J3624">
            <v>158698.35999999999</v>
          </cell>
          <cell r="K3624">
            <v>9770</v>
          </cell>
          <cell r="L3624">
            <v>14892.64</v>
          </cell>
          <cell r="M3624">
            <v>0</v>
          </cell>
          <cell r="N3624">
            <v>0</v>
          </cell>
          <cell r="O3624">
            <v>163821</v>
          </cell>
          <cell r="P3624">
            <v>163821</v>
          </cell>
        </row>
        <row r="3625">
          <cell r="G3625">
            <v>933806394</v>
          </cell>
          <cell r="J3625">
            <v>148866.91</v>
          </cell>
          <cell r="K3625">
            <v>10917</v>
          </cell>
          <cell r="L3625">
            <v>13795.09</v>
          </cell>
          <cell r="M3625">
            <v>0</v>
          </cell>
          <cell r="N3625">
            <v>0</v>
          </cell>
          <cell r="O3625">
            <v>151745</v>
          </cell>
          <cell r="P3625">
            <v>151745</v>
          </cell>
        </row>
        <row r="3626">
          <cell r="G3626">
            <v>933806395</v>
          </cell>
          <cell r="J3626">
            <v>421182.72000000003</v>
          </cell>
          <cell r="K3626">
            <v>37679</v>
          </cell>
          <cell r="L3626">
            <v>38350.28</v>
          </cell>
          <cell r="M3626">
            <v>0</v>
          </cell>
          <cell r="N3626">
            <v>0</v>
          </cell>
          <cell r="O3626">
            <v>421854</v>
          </cell>
          <cell r="P3626">
            <v>421854</v>
          </cell>
        </row>
        <row r="3627">
          <cell r="G3627">
            <v>933806396</v>
          </cell>
          <cell r="J3627">
            <v>269486.90999999997</v>
          </cell>
          <cell r="K3627">
            <v>24607</v>
          </cell>
          <cell r="L3627">
            <v>24488.09</v>
          </cell>
          <cell r="M3627">
            <v>0</v>
          </cell>
          <cell r="N3627">
            <v>0</v>
          </cell>
          <cell r="O3627">
            <v>269368</v>
          </cell>
          <cell r="P3627">
            <v>269368</v>
          </cell>
        </row>
        <row r="3628">
          <cell r="G3628">
            <v>933806397</v>
          </cell>
          <cell r="J3628">
            <v>345794.08999999997</v>
          </cell>
          <cell r="K3628">
            <v>36134</v>
          </cell>
          <cell r="L3628">
            <v>30965.91</v>
          </cell>
          <cell r="M3628">
            <v>0</v>
          </cell>
          <cell r="N3628">
            <v>0</v>
          </cell>
          <cell r="O3628">
            <v>340626</v>
          </cell>
          <cell r="P3628">
            <v>340626</v>
          </cell>
        </row>
        <row r="3629">
          <cell r="G3629">
            <v>933806405</v>
          </cell>
          <cell r="J3629">
            <v>63635.91</v>
          </cell>
          <cell r="K3629">
            <v>3818</v>
          </cell>
          <cell r="L3629">
            <v>5982.09</v>
          </cell>
          <cell r="M3629">
            <v>0</v>
          </cell>
          <cell r="N3629">
            <v>0</v>
          </cell>
          <cell r="O3629">
            <v>65800</v>
          </cell>
          <cell r="P3629">
            <v>65800</v>
          </cell>
        </row>
        <row r="3630">
          <cell r="G3630">
            <v>933806457</v>
          </cell>
          <cell r="J3630">
            <v>107824.91</v>
          </cell>
          <cell r="K3630">
            <v>6469</v>
          </cell>
          <cell r="L3630">
            <v>10136.09</v>
          </cell>
          <cell r="M3630">
            <v>0</v>
          </cell>
          <cell r="N3630">
            <v>0</v>
          </cell>
          <cell r="O3630">
            <v>111492</v>
          </cell>
          <cell r="P3630">
            <v>111492</v>
          </cell>
        </row>
        <row r="3631">
          <cell r="G3631">
            <v>933806458</v>
          </cell>
          <cell r="J3631">
            <v>106709.82</v>
          </cell>
          <cell r="K3631">
            <v>9629</v>
          </cell>
          <cell r="L3631">
            <v>9708.18</v>
          </cell>
          <cell r="M3631">
            <v>0</v>
          </cell>
          <cell r="N3631">
            <v>0</v>
          </cell>
          <cell r="O3631">
            <v>106789</v>
          </cell>
          <cell r="P3631">
            <v>106789</v>
          </cell>
        </row>
        <row r="3632">
          <cell r="G3632">
            <v>933806461</v>
          </cell>
          <cell r="J3632">
            <v>568688.17999999993</v>
          </cell>
          <cell r="K3632">
            <v>58937</v>
          </cell>
          <cell r="L3632">
            <v>50974.82</v>
          </cell>
          <cell r="M3632">
            <v>0</v>
          </cell>
          <cell r="N3632">
            <v>0</v>
          </cell>
          <cell r="O3632">
            <v>560726</v>
          </cell>
          <cell r="P3632">
            <v>560726</v>
          </cell>
        </row>
        <row r="3633">
          <cell r="G3633">
            <v>933806470</v>
          </cell>
          <cell r="J3633">
            <v>134888.91</v>
          </cell>
          <cell r="K3633">
            <v>8093</v>
          </cell>
          <cell r="L3633">
            <v>12680.09</v>
          </cell>
          <cell r="M3633">
            <v>0</v>
          </cell>
          <cell r="N3633">
            <v>0</v>
          </cell>
          <cell r="O3633">
            <v>139476</v>
          </cell>
          <cell r="P3633">
            <v>139476</v>
          </cell>
        </row>
        <row r="3634">
          <cell r="G3634">
            <v>933806542</v>
          </cell>
          <cell r="J3634">
            <v>429584.45</v>
          </cell>
          <cell r="K3634">
            <v>36694</v>
          </cell>
          <cell r="L3634">
            <v>39289.550000000003</v>
          </cell>
          <cell r="M3634">
            <v>0</v>
          </cell>
          <cell r="N3634">
            <v>0</v>
          </cell>
          <cell r="O3634">
            <v>432180</v>
          </cell>
          <cell r="P3634">
            <v>432180</v>
          </cell>
        </row>
        <row r="3635">
          <cell r="G3635">
            <v>933806544</v>
          </cell>
          <cell r="J3635">
            <v>198229.91</v>
          </cell>
          <cell r="K3635">
            <v>36710</v>
          </cell>
          <cell r="L3635">
            <v>16152.09</v>
          </cell>
          <cell r="M3635">
            <v>0</v>
          </cell>
          <cell r="N3635">
            <v>0</v>
          </cell>
          <cell r="O3635">
            <v>177672</v>
          </cell>
          <cell r="P3635">
            <v>177672</v>
          </cell>
        </row>
        <row r="3636">
          <cell r="G3636">
            <v>933806550</v>
          </cell>
          <cell r="J3636">
            <v>149264.18</v>
          </cell>
          <cell r="K3636">
            <v>10693</v>
          </cell>
          <cell r="L3636">
            <v>13856.82</v>
          </cell>
          <cell r="M3636">
            <v>0</v>
          </cell>
          <cell r="N3636">
            <v>0</v>
          </cell>
          <cell r="O3636">
            <v>152428</v>
          </cell>
          <cell r="P3636">
            <v>152428</v>
          </cell>
        </row>
        <row r="3637">
          <cell r="G3637">
            <v>933806943</v>
          </cell>
          <cell r="J3637">
            <v>399153.88</v>
          </cell>
          <cell r="K3637">
            <v>399153.88</v>
          </cell>
          <cell r="L3637">
            <v>0</v>
          </cell>
          <cell r="M3637">
            <v>0</v>
          </cell>
          <cell r="N3637">
            <v>0</v>
          </cell>
          <cell r="O3637">
            <v>0</v>
          </cell>
          <cell r="P3637">
            <v>0</v>
          </cell>
        </row>
        <row r="3638">
          <cell r="G3638">
            <v>938805305</v>
          </cell>
          <cell r="J3638">
            <v>220510</v>
          </cell>
          <cell r="K3638">
            <v>25142</v>
          </cell>
          <cell r="L3638">
            <v>19537</v>
          </cell>
          <cell r="M3638">
            <v>0</v>
          </cell>
          <cell r="N3638">
            <v>0</v>
          </cell>
          <cell r="O3638">
            <v>214905</v>
          </cell>
          <cell r="P3638">
            <v>214905</v>
          </cell>
        </row>
        <row r="3639">
          <cell r="G3639">
            <v>938805392</v>
          </cell>
          <cell r="J3639">
            <v>52726.82</v>
          </cell>
          <cell r="K3639">
            <v>3164</v>
          </cell>
          <cell r="L3639">
            <v>4956.18</v>
          </cell>
          <cell r="M3639">
            <v>0</v>
          </cell>
          <cell r="N3639">
            <v>0</v>
          </cell>
          <cell r="O3639">
            <v>54519</v>
          </cell>
          <cell r="P3639">
            <v>54519</v>
          </cell>
        </row>
        <row r="3640">
          <cell r="G3640">
            <v>938806324</v>
          </cell>
          <cell r="J3640">
            <v>55454.09</v>
          </cell>
          <cell r="K3640">
            <v>3327</v>
          </cell>
          <cell r="L3640">
            <v>5212.91</v>
          </cell>
          <cell r="M3640">
            <v>0</v>
          </cell>
          <cell r="N3640">
            <v>0</v>
          </cell>
          <cell r="O3640">
            <v>57340</v>
          </cell>
          <cell r="P3640">
            <v>57340</v>
          </cell>
        </row>
        <row r="3641">
          <cell r="G3641">
            <v>938806396</v>
          </cell>
          <cell r="J3641">
            <v>52726.82</v>
          </cell>
          <cell r="K3641">
            <v>3164</v>
          </cell>
          <cell r="L3641">
            <v>4956.18</v>
          </cell>
          <cell r="M3641">
            <v>0</v>
          </cell>
          <cell r="N3641">
            <v>0</v>
          </cell>
          <cell r="O3641">
            <v>54519</v>
          </cell>
          <cell r="P3641">
            <v>54519</v>
          </cell>
        </row>
        <row r="3642">
          <cell r="G3642">
            <v>938806695</v>
          </cell>
          <cell r="J3642">
            <v>134995.09</v>
          </cell>
          <cell r="K3642">
            <v>10333</v>
          </cell>
          <cell r="L3642">
            <v>12465.91</v>
          </cell>
          <cell r="M3642">
            <v>0</v>
          </cell>
          <cell r="N3642">
            <v>0</v>
          </cell>
          <cell r="O3642">
            <v>137128</v>
          </cell>
          <cell r="P3642">
            <v>137128</v>
          </cell>
        </row>
        <row r="3643">
          <cell r="G3643">
            <v>938806735</v>
          </cell>
          <cell r="J3643">
            <v>64104.09</v>
          </cell>
          <cell r="K3643">
            <v>3846</v>
          </cell>
          <cell r="L3643">
            <v>6025.91</v>
          </cell>
          <cell r="M3643">
            <v>0</v>
          </cell>
          <cell r="N3643">
            <v>0</v>
          </cell>
          <cell r="O3643">
            <v>66284</v>
          </cell>
          <cell r="P3643">
            <v>66284</v>
          </cell>
        </row>
        <row r="3644">
          <cell r="G3644">
            <v>938806786</v>
          </cell>
          <cell r="J3644">
            <v>168308.83000000002</v>
          </cell>
          <cell r="K3644">
            <v>10099</v>
          </cell>
          <cell r="L3644">
            <v>15821.17</v>
          </cell>
          <cell r="M3644">
            <v>0</v>
          </cell>
          <cell r="N3644">
            <v>0</v>
          </cell>
          <cell r="O3644">
            <v>174031</v>
          </cell>
          <cell r="P3644">
            <v>174031</v>
          </cell>
        </row>
        <row r="3645">
          <cell r="G3645">
            <v>938806847</v>
          </cell>
          <cell r="J3645">
            <v>161136.09</v>
          </cell>
          <cell r="K3645">
            <v>11653</v>
          </cell>
          <cell r="L3645">
            <v>14947.91</v>
          </cell>
          <cell r="M3645">
            <v>0</v>
          </cell>
          <cell r="N3645">
            <v>0</v>
          </cell>
          <cell r="O3645">
            <v>164431</v>
          </cell>
          <cell r="P3645">
            <v>164431</v>
          </cell>
        </row>
        <row r="3646">
          <cell r="G3646">
            <v>938806977</v>
          </cell>
          <cell r="J3646">
            <v>44545</v>
          </cell>
          <cell r="K3646">
            <v>0</v>
          </cell>
          <cell r="L3646">
            <v>4455</v>
          </cell>
          <cell r="M3646">
            <v>0</v>
          </cell>
          <cell r="N3646">
            <v>0</v>
          </cell>
          <cell r="O3646">
            <v>49000</v>
          </cell>
          <cell r="P3646">
            <v>49000</v>
          </cell>
        </row>
        <row r="3647">
          <cell r="G3647">
            <v>938807182</v>
          </cell>
          <cell r="J3647">
            <v>371169.08999999997</v>
          </cell>
          <cell r="K3647">
            <v>41875</v>
          </cell>
          <cell r="L3647">
            <v>32929.910000000003</v>
          </cell>
          <cell r="M3647">
            <v>0</v>
          </cell>
          <cell r="N3647">
            <v>0</v>
          </cell>
          <cell r="O3647">
            <v>362224</v>
          </cell>
          <cell r="P3647">
            <v>362224</v>
          </cell>
        </row>
        <row r="3648">
          <cell r="G3648">
            <v>938807650</v>
          </cell>
          <cell r="J3648">
            <v>205978.09</v>
          </cell>
          <cell r="K3648">
            <v>24270</v>
          </cell>
          <cell r="L3648">
            <v>18170.91</v>
          </cell>
          <cell r="M3648">
            <v>0</v>
          </cell>
          <cell r="N3648">
            <v>0</v>
          </cell>
          <cell r="O3648">
            <v>199879</v>
          </cell>
          <cell r="P3648">
            <v>199879</v>
          </cell>
        </row>
        <row r="3649">
          <cell r="G3649">
            <v>938807903</v>
          </cell>
          <cell r="J3649">
            <v>156451.72</v>
          </cell>
          <cell r="K3649">
            <v>9387</v>
          </cell>
          <cell r="L3649">
            <v>14706.28</v>
          </cell>
          <cell r="M3649">
            <v>0</v>
          </cell>
          <cell r="N3649">
            <v>0</v>
          </cell>
          <cell r="O3649">
            <v>161771</v>
          </cell>
          <cell r="P3649">
            <v>161771</v>
          </cell>
        </row>
        <row r="3650">
          <cell r="G3650">
            <v>938807915</v>
          </cell>
          <cell r="J3650">
            <v>116496.18</v>
          </cell>
          <cell r="K3650">
            <v>6990</v>
          </cell>
          <cell r="L3650">
            <v>10950.82</v>
          </cell>
          <cell r="M3650">
            <v>0</v>
          </cell>
          <cell r="N3650">
            <v>0</v>
          </cell>
          <cell r="O3650">
            <v>120457</v>
          </cell>
          <cell r="P3650">
            <v>120457</v>
          </cell>
        </row>
        <row r="3651">
          <cell r="G3651">
            <v>938807916</v>
          </cell>
          <cell r="J3651">
            <v>155848.09</v>
          </cell>
          <cell r="K3651">
            <v>16299</v>
          </cell>
          <cell r="L3651">
            <v>13954.91</v>
          </cell>
          <cell r="M3651">
            <v>0</v>
          </cell>
          <cell r="N3651">
            <v>0</v>
          </cell>
          <cell r="O3651">
            <v>153504</v>
          </cell>
          <cell r="P3651">
            <v>153504</v>
          </cell>
        </row>
        <row r="3652">
          <cell r="G3652">
            <v>938808543</v>
          </cell>
          <cell r="J3652">
            <v>594718.28</v>
          </cell>
          <cell r="K3652">
            <v>43376</v>
          </cell>
          <cell r="L3652">
            <v>55134.720000000001</v>
          </cell>
          <cell r="M3652">
            <v>0</v>
          </cell>
          <cell r="N3652">
            <v>0</v>
          </cell>
          <cell r="O3652">
            <v>606477</v>
          </cell>
          <cell r="P3652">
            <v>606477</v>
          </cell>
        </row>
        <row r="3653">
          <cell r="G3653">
            <v>938808742</v>
          </cell>
          <cell r="J3653">
            <v>52794.82</v>
          </cell>
          <cell r="K3653">
            <v>3168</v>
          </cell>
          <cell r="L3653">
            <v>4963.18</v>
          </cell>
          <cell r="M3653">
            <v>0</v>
          </cell>
          <cell r="N3653">
            <v>0</v>
          </cell>
          <cell r="O3653">
            <v>54590</v>
          </cell>
          <cell r="P3653">
            <v>54590</v>
          </cell>
        </row>
        <row r="3654">
          <cell r="G3654">
            <v>938809204</v>
          </cell>
          <cell r="J3654">
            <v>473759.18</v>
          </cell>
          <cell r="K3654">
            <v>40089</v>
          </cell>
          <cell r="L3654">
            <v>43366.82</v>
          </cell>
          <cell r="M3654">
            <v>0</v>
          </cell>
          <cell r="N3654">
            <v>0</v>
          </cell>
          <cell r="O3654">
            <v>477037</v>
          </cell>
          <cell r="P3654">
            <v>477037</v>
          </cell>
        </row>
        <row r="3655">
          <cell r="G3655">
            <v>938809277</v>
          </cell>
          <cell r="J3655">
            <v>140306</v>
          </cell>
          <cell r="K3655">
            <v>33234</v>
          </cell>
          <cell r="L3655">
            <v>10707</v>
          </cell>
          <cell r="M3655">
            <v>0</v>
          </cell>
          <cell r="N3655">
            <v>0</v>
          </cell>
          <cell r="O3655">
            <v>117779</v>
          </cell>
          <cell r="P3655">
            <v>117779</v>
          </cell>
        </row>
        <row r="3656">
          <cell r="G3656">
            <v>938809458</v>
          </cell>
          <cell r="J3656">
            <v>275477</v>
          </cell>
          <cell r="K3656">
            <v>32163</v>
          </cell>
          <cell r="L3656">
            <v>24331</v>
          </cell>
          <cell r="M3656">
            <v>0</v>
          </cell>
          <cell r="N3656">
            <v>0</v>
          </cell>
          <cell r="O3656">
            <v>267645</v>
          </cell>
          <cell r="P3656">
            <v>267645</v>
          </cell>
        </row>
        <row r="3657">
          <cell r="G3657">
            <v>938809492</v>
          </cell>
          <cell r="J3657">
            <v>44672</v>
          </cell>
          <cell r="K3657">
            <v>2680</v>
          </cell>
          <cell r="L3657">
            <v>4199</v>
          </cell>
          <cell r="M3657">
            <v>0</v>
          </cell>
          <cell r="N3657">
            <v>0</v>
          </cell>
          <cell r="O3657">
            <v>46191</v>
          </cell>
          <cell r="P3657">
            <v>46191</v>
          </cell>
        </row>
        <row r="3658">
          <cell r="G3658">
            <v>938809614</v>
          </cell>
          <cell r="J3658">
            <v>61419</v>
          </cell>
          <cell r="K3658">
            <v>0</v>
          </cell>
          <cell r="L3658">
            <v>6142</v>
          </cell>
          <cell r="M3658">
            <v>0</v>
          </cell>
          <cell r="N3658">
            <v>0</v>
          </cell>
          <cell r="O3658">
            <v>67561</v>
          </cell>
          <cell r="P3658">
            <v>67561</v>
          </cell>
        </row>
        <row r="3659">
          <cell r="G3659">
            <v>938809624</v>
          </cell>
          <cell r="J3659">
            <v>400660.7</v>
          </cell>
          <cell r="K3659">
            <v>34959</v>
          </cell>
          <cell r="L3659">
            <v>36570.300000000003</v>
          </cell>
          <cell r="M3659">
            <v>0</v>
          </cell>
          <cell r="N3659">
            <v>0</v>
          </cell>
          <cell r="O3659">
            <v>402272</v>
          </cell>
          <cell r="P3659">
            <v>402272</v>
          </cell>
        </row>
        <row r="3660">
          <cell r="G3660">
            <v>938809817</v>
          </cell>
          <cell r="J3660">
            <v>190285.09</v>
          </cell>
          <cell r="K3660">
            <v>12162</v>
          </cell>
          <cell r="L3660">
            <v>17811.91</v>
          </cell>
          <cell r="M3660">
            <v>0</v>
          </cell>
          <cell r="N3660">
            <v>0</v>
          </cell>
          <cell r="O3660">
            <v>195935</v>
          </cell>
          <cell r="P3660">
            <v>195935</v>
          </cell>
        </row>
        <row r="3661">
          <cell r="G3661">
            <v>938809971</v>
          </cell>
          <cell r="J3661">
            <v>134503.72999999998</v>
          </cell>
          <cell r="K3661">
            <v>8815</v>
          </cell>
          <cell r="L3661">
            <v>12569.27</v>
          </cell>
          <cell r="M3661">
            <v>0</v>
          </cell>
          <cell r="N3661">
            <v>0</v>
          </cell>
          <cell r="O3661">
            <v>138258</v>
          </cell>
          <cell r="P3661">
            <v>138258</v>
          </cell>
        </row>
        <row r="3662">
          <cell r="G3662">
            <v>938900651</v>
          </cell>
          <cell r="J3662">
            <v>44545</v>
          </cell>
          <cell r="K3662">
            <v>0</v>
          </cell>
          <cell r="L3662">
            <v>4455</v>
          </cell>
          <cell r="M3662">
            <v>0</v>
          </cell>
          <cell r="N3662">
            <v>0</v>
          </cell>
          <cell r="O3662">
            <v>49000</v>
          </cell>
          <cell r="P3662">
            <v>49000</v>
          </cell>
        </row>
        <row r="3663">
          <cell r="G3663">
            <v>938901037</v>
          </cell>
          <cell r="J3663">
            <v>165160</v>
          </cell>
          <cell r="K3663">
            <v>33485</v>
          </cell>
          <cell r="L3663">
            <v>13168</v>
          </cell>
          <cell r="M3663">
            <v>0</v>
          </cell>
          <cell r="N3663">
            <v>0</v>
          </cell>
          <cell r="O3663">
            <v>144843</v>
          </cell>
          <cell r="P3663">
            <v>144843</v>
          </cell>
        </row>
        <row r="3664">
          <cell r="G3664">
            <v>938901038</v>
          </cell>
          <cell r="J3664">
            <v>44545</v>
          </cell>
          <cell r="K3664">
            <v>0</v>
          </cell>
          <cell r="L3664">
            <v>4455</v>
          </cell>
          <cell r="M3664">
            <v>0</v>
          </cell>
          <cell r="N3664">
            <v>0</v>
          </cell>
          <cell r="O3664">
            <v>49000</v>
          </cell>
          <cell r="P3664">
            <v>49000</v>
          </cell>
        </row>
        <row r="3665">
          <cell r="G3665">
            <v>938901041</v>
          </cell>
          <cell r="J3665">
            <v>135636</v>
          </cell>
          <cell r="K3665">
            <v>11364</v>
          </cell>
          <cell r="L3665">
            <v>12427</v>
          </cell>
          <cell r="M3665">
            <v>0</v>
          </cell>
          <cell r="N3665">
            <v>0</v>
          </cell>
          <cell r="O3665">
            <v>136699</v>
          </cell>
          <cell r="P3665">
            <v>136699</v>
          </cell>
        </row>
        <row r="3666">
          <cell r="G3666">
            <v>938901045</v>
          </cell>
          <cell r="J3666">
            <v>304217</v>
          </cell>
          <cell r="K3666">
            <v>22224</v>
          </cell>
          <cell r="L3666">
            <v>28199</v>
          </cell>
          <cell r="M3666">
            <v>0</v>
          </cell>
          <cell r="N3666">
            <v>0</v>
          </cell>
          <cell r="O3666">
            <v>310192</v>
          </cell>
          <cell r="P3666">
            <v>310192</v>
          </cell>
        </row>
        <row r="3667">
          <cell r="G3667">
            <v>938901046</v>
          </cell>
          <cell r="J3667">
            <v>153143</v>
          </cell>
          <cell r="K3667">
            <v>9189</v>
          </cell>
          <cell r="L3667">
            <v>14395</v>
          </cell>
          <cell r="M3667">
            <v>0</v>
          </cell>
          <cell r="N3667">
            <v>0</v>
          </cell>
          <cell r="O3667">
            <v>158349</v>
          </cell>
          <cell r="P3667">
            <v>158349</v>
          </cell>
        </row>
        <row r="3668">
          <cell r="G3668">
            <v>938901178</v>
          </cell>
          <cell r="J3668">
            <v>297503.90999999997</v>
          </cell>
          <cell r="K3668">
            <v>26288</v>
          </cell>
          <cell r="L3668">
            <v>27122.09</v>
          </cell>
          <cell r="M3668">
            <v>0</v>
          </cell>
          <cell r="N3668">
            <v>0</v>
          </cell>
          <cell r="O3668">
            <v>298338</v>
          </cell>
          <cell r="P3668">
            <v>298338</v>
          </cell>
        </row>
        <row r="3669">
          <cell r="G3669">
            <v>938901181</v>
          </cell>
          <cell r="J3669">
            <v>44545</v>
          </cell>
          <cell r="K3669">
            <v>0</v>
          </cell>
          <cell r="L3669">
            <v>4455</v>
          </cell>
          <cell r="M3669">
            <v>0</v>
          </cell>
          <cell r="N3669">
            <v>0</v>
          </cell>
          <cell r="O3669">
            <v>49000</v>
          </cell>
          <cell r="P3669">
            <v>49000</v>
          </cell>
        </row>
        <row r="3670">
          <cell r="G3670">
            <v>938901832</v>
          </cell>
          <cell r="J3670">
            <v>44545</v>
          </cell>
          <cell r="K3670">
            <v>0</v>
          </cell>
          <cell r="L3670">
            <v>4455</v>
          </cell>
          <cell r="M3670">
            <v>0</v>
          </cell>
          <cell r="N3670">
            <v>0</v>
          </cell>
          <cell r="O3670">
            <v>49000</v>
          </cell>
          <cell r="P3670">
            <v>49000</v>
          </cell>
        </row>
        <row r="3671">
          <cell r="G3671">
            <v>938903273</v>
          </cell>
          <cell r="J3671">
            <v>589042</v>
          </cell>
          <cell r="K3671">
            <v>49736</v>
          </cell>
          <cell r="L3671">
            <v>53931</v>
          </cell>
          <cell r="M3671">
            <v>0</v>
          </cell>
          <cell r="N3671">
            <v>0</v>
          </cell>
          <cell r="O3671">
            <v>591237</v>
          </cell>
          <cell r="P3671">
            <v>591237</v>
          </cell>
        </row>
        <row r="3672">
          <cell r="G3672">
            <v>938903554</v>
          </cell>
          <cell r="J3672">
            <v>248890</v>
          </cell>
          <cell r="K3672">
            <v>24612</v>
          </cell>
          <cell r="L3672">
            <v>22428</v>
          </cell>
          <cell r="M3672">
            <v>-2000</v>
          </cell>
          <cell r="N3672">
            <v>0</v>
          </cell>
          <cell r="O3672">
            <v>246706</v>
          </cell>
          <cell r="P3672">
            <v>246706</v>
          </cell>
        </row>
        <row r="3673">
          <cell r="G3673">
            <v>938903576</v>
          </cell>
          <cell r="J3673">
            <v>169565.82</v>
          </cell>
          <cell r="K3673">
            <v>0</v>
          </cell>
          <cell r="L3673">
            <v>16956.18</v>
          </cell>
          <cell r="M3673">
            <v>0</v>
          </cell>
          <cell r="N3673">
            <v>0</v>
          </cell>
          <cell r="O3673">
            <v>186522</v>
          </cell>
          <cell r="P3673">
            <v>186522</v>
          </cell>
        </row>
        <row r="3674">
          <cell r="G3674">
            <v>938903593</v>
          </cell>
          <cell r="J3674">
            <v>163017</v>
          </cell>
          <cell r="K3674">
            <v>15985</v>
          </cell>
          <cell r="L3674">
            <v>14703</v>
          </cell>
          <cell r="M3674">
            <v>0</v>
          </cell>
          <cell r="N3674">
            <v>0</v>
          </cell>
          <cell r="O3674">
            <v>161735</v>
          </cell>
          <cell r="P3674">
            <v>161735</v>
          </cell>
        </row>
        <row r="3675">
          <cell r="G3675">
            <v>938903597</v>
          </cell>
          <cell r="J3675">
            <v>101158</v>
          </cell>
          <cell r="K3675">
            <v>6318</v>
          </cell>
          <cell r="L3675">
            <v>9484</v>
          </cell>
          <cell r="M3675">
            <v>0</v>
          </cell>
          <cell r="N3675">
            <v>0</v>
          </cell>
          <cell r="O3675">
            <v>104324</v>
          </cell>
          <cell r="P3675">
            <v>104324</v>
          </cell>
        </row>
        <row r="3676">
          <cell r="G3676">
            <v>938903598</v>
          </cell>
          <cell r="J3676">
            <v>117256</v>
          </cell>
          <cell r="K3676">
            <v>12991</v>
          </cell>
          <cell r="L3676">
            <v>10427</v>
          </cell>
          <cell r="M3676">
            <v>0</v>
          </cell>
          <cell r="N3676">
            <v>0</v>
          </cell>
          <cell r="O3676">
            <v>114692</v>
          </cell>
          <cell r="P3676">
            <v>114692</v>
          </cell>
        </row>
        <row r="3677">
          <cell r="G3677">
            <v>938903607</v>
          </cell>
          <cell r="J3677">
            <v>190270</v>
          </cell>
          <cell r="K3677">
            <v>14394</v>
          </cell>
          <cell r="L3677">
            <v>17588</v>
          </cell>
          <cell r="M3677">
            <v>0</v>
          </cell>
          <cell r="N3677">
            <v>0</v>
          </cell>
          <cell r="O3677">
            <v>193464</v>
          </cell>
          <cell r="P3677">
            <v>193464</v>
          </cell>
        </row>
        <row r="3678">
          <cell r="G3678">
            <v>938904011</v>
          </cell>
          <cell r="J3678">
            <v>62264</v>
          </cell>
          <cell r="K3678">
            <v>4728</v>
          </cell>
          <cell r="L3678">
            <v>5754</v>
          </cell>
          <cell r="M3678">
            <v>0</v>
          </cell>
          <cell r="N3678">
            <v>0</v>
          </cell>
          <cell r="O3678">
            <v>63290</v>
          </cell>
          <cell r="P3678">
            <v>63290</v>
          </cell>
        </row>
        <row r="3679">
          <cell r="G3679">
            <v>938904014</v>
          </cell>
          <cell r="J3679">
            <v>396790</v>
          </cell>
          <cell r="K3679">
            <v>24800</v>
          </cell>
          <cell r="L3679">
            <v>37199</v>
          </cell>
          <cell r="M3679">
            <v>0</v>
          </cell>
          <cell r="N3679">
            <v>0</v>
          </cell>
          <cell r="O3679">
            <v>409189</v>
          </cell>
          <cell r="P3679">
            <v>409189</v>
          </cell>
        </row>
        <row r="3680">
          <cell r="G3680">
            <v>938904028</v>
          </cell>
          <cell r="J3680">
            <v>251968</v>
          </cell>
          <cell r="K3680">
            <v>34475</v>
          </cell>
          <cell r="L3680">
            <v>21749</v>
          </cell>
          <cell r="M3680">
            <v>0</v>
          </cell>
          <cell r="N3680">
            <v>0</v>
          </cell>
          <cell r="O3680">
            <v>239242</v>
          </cell>
          <cell r="P3680">
            <v>239242</v>
          </cell>
        </row>
        <row r="3681">
          <cell r="G3681">
            <v>938904029</v>
          </cell>
          <cell r="J3681">
            <v>81414.820000000007</v>
          </cell>
          <cell r="K3681">
            <v>4885</v>
          </cell>
          <cell r="L3681">
            <v>7653.18</v>
          </cell>
          <cell r="M3681">
            <v>0</v>
          </cell>
          <cell r="N3681">
            <v>0</v>
          </cell>
          <cell r="O3681">
            <v>84183</v>
          </cell>
          <cell r="P3681">
            <v>84183</v>
          </cell>
        </row>
        <row r="3682">
          <cell r="G3682">
            <v>938904586</v>
          </cell>
          <cell r="J3682">
            <v>579890.81000000006</v>
          </cell>
          <cell r="K3682">
            <v>34793</v>
          </cell>
          <cell r="L3682">
            <v>54510.19</v>
          </cell>
          <cell r="M3682">
            <v>0</v>
          </cell>
          <cell r="N3682">
            <v>0</v>
          </cell>
          <cell r="O3682">
            <v>599608</v>
          </cell>
          <cell r="P3682">
            <v>599608</v>
          </cell>
        </row>
        <row r="3683">
          <cell r="G3683">
            <v>938905020</v>
          </cell>
          <cell r="J3683">
            <v>147264.35999999999</v>
          </cell>
          <cell r="K3683">
            <v>76946</v>
          </cell>
          <cell r="L3683">
            <v>7031.64</v>
          </cell>
          <cell r="M3683">
            <v>0</v>
          </cell>
          <cell r="N3683">
            <v>0</v>
          </cell>
          <cell r="O3683">
            <v>77350</v>
          </cell>
          <cell r="P3683">
            <v>77350</v>
          </cell>
        </row>
        <row r="3684">
          <cell r="G3684">
            <v>938905435</v>
          </cell>
          <cell r="J3684">
            <v>147370</v>
          </cell>
          <cell r="K3684">
            <v>9339</v>
          </cell>
          <cell r="L3684">
            <v>13803</v>
          </cell>
          <cell r="M3684">
            <v>0</v>
          </cell>
          <cell r="N3684">
            <v>0</v>
          </cell>
          <cell r="O3684">
            <v>151834</v>
          </cell>
          <cell r="P3684">
            <v>151834</v>
          </cell>
        </row>
        <row r="3685">
          <cell r="G3685">
            <v>938906335</v>
          </cell>
          <cell r="J3685">
            <v>239343.09</v>
          </cell>
          <cell r="K3685">
            <v>39177</v>
          </cell>
          <cell r="L3685">
            <v>20016.91</v>
          </cell>
          <cell r="M3685">
            <v>0</v>
          </cell>
          <cell r="N3685">
            <v>0</v>
          </cell>
          <cell r="O3685">
            <v>220183</v>
          </cell>
          <cell r="P3685">
            <v>220183</v>
          </cell>
        </row>
        <row r="3686">
          <cell r="G3686">
            <v>938906338</v>
          </cell>
          <cell r="J3686">
            <v>368959.09</v>
          </cell>
          <cell r="K3686">
            <v>24867</v>
          </cell>
          <cell r="L3686">
            <v>34408.910000000003</v>
          </cell>
          <cell r="M3686">
            <v>0</v>
          </cell>
          <cell r="N3686">
            <v>0</v>
          </cell>
          <cell r="O3686">
            <v>378501</v>
          </cell>
          <cell r="P3686">
            <v>378501</v>
          </cell>
        </row>
        <row r="3687">
          <cell r="G3687">
            <v>938939056</v>
          </cell>
          <cell r="J3687">
            <v>302967.19</v>
          </cell>
          <cell r="K3687">
            <v>25623</v>
          </cell>
          <cell r="L3687">
            <v>27734.81</v>
          </cell>
          <cell r="M3687">
            <v>0</v>
          </cell>
          <cell r="N3687">
            <v>0</v>
          </cell>
          <cell r="O3687">
            <v>305079</v>
          </cell>
          <cell r="P3687">
            <v>305079</v>
          </cell>
        </row>
        <row r="3688">
          <cell r="G3688">
            <v>938940482</v>
          </cell>
          <cell r="J3688">
            <v>46531</v>
          </cell>
          <cell r="K3688">
            <v>2792</v>
          </cell>
          <cell r="L3688">
            <v>4374</v>
          </cell>
          <cell r="M3688">
            <v>0</v>
          </cell>
          <cell r="N3688">
            <v>0</v>
          </cell>
          <cell r="O3688">
            <v>48113</v>
          </cell>
          <cell r="P3688">
            <v>48113</v>
          </cell>
        </row>
        <row r="3689">
          <cell r="G3689">
            <v>938942615</v>
          </cell>
          <cell r="J3689">
            <v>315909.90999999997</v>
          </cell>
          <cell r="K3689">
            <v>100990.73</v>
          </cell>
          <cell r="L3689">
            <v>21491.82</v>
          </cell>
          <cell r="M3689">
            <v>0</v>
          </cell>
          <cell r="N3689">
            <v>0</v>
          </cell>
          <cell r="O3689">
            <v>236411</v>
          </cell>
          <cell r="P3689">
            <v>236411</v>
          </cell>
        </row>
        <row r="3690">
          <cell r="G3690">
            <v>938998937</v>
          </cell>
          <cell r="J3690">
            <v>44545</v>
          </cell>
          <cell r="K3690">
            <v>0</v>
          </cell>
          <cell r="L3690">
            <v>4455</v>
          </cell>
          <cell r="M3690">
            <v>0</v>
          </cell>
          <cell r="N3690">
            <v>0</v>
          </cell>
          <cell r="O3690">
            <v>49000</v>
          </cell>
          <cell r="P3690">
            <v>49000</v>
          </cell>
        </row>
        <row r="3691">
          <cell r="G3691">
            <v>938998944</v>
          </cell>
          <cell r="J3691">
            <v>44545</v>
          </cell>
          <cell r="K3691">
            <v>0</v>
          </cell>
          <cell r="L3691">
            <v>4455</v>
          </cell>
          <cell r="M3691">
            <v>0</v>
          </cell>
          <cell r="N3691">
            <v>0</v>
          </cell>
          <cell r="O3691">
            <v>49000</v>
          </cell>
          <cell r="P3691">
            <v>49000</v>
          </cell>
        </row>
        <row r="3692">
          <cell r="G3692">
            <v>933805145</v>
          </cell>
          <cell r="J3692">
            <v>99090.4</v>
          </cell>
          <cell r="K3692">
            <v>5945</v>
          </cell>
          <cell r="L3692">
            <v>9314.6</v>
          </cell>
          <cell r="M3692">
            <v>0</v>
          </cell>
          <cell r="N3692">
            <v>0</v>
          </cell>
          <cell r="O3692">
            <v>102460</v>
          </cell>
          <cell r="P3692">
            <v>102460</v>
          </cell>
        </row>
        <row r="3693">
          <cell r="G3693">
            <v>933805907</v>
          </cell>
          <cell r="J3693">
            <v>244806.27</v>
          </cell>
          <cell r="K3693">
            <v>29082</v>
          </cell>
          <cell r="L3693">
            <v>21572.73</v>
          </cell>
          <cell r="M3693">
            <v>0</v>
          </cell>
          <cell r="N3693">
            <v>0</v>
          </cell>
          <cell r="O3693">
            <v>237297</v>
          </cell>
          <cell r="P3693">
            <v>237297</v>
          </cell>
        </row>
        <row r="3694">
          <cell r="G3694">
            <v>933805933</v>
          </cell>
          <cell r="J3694">
            <v>502914.82000000007</v>
          </cell>
          <cell r="K3694">
            <v>380526.91</v>
          </cell>
          <cell r="L3694">
            <v>12239.09</v>
          </cell>
          <cell r="M3694">
            <v>0</v>
          </cell>
          <cell r="N3694">
            <v>0</v>
          </cell>
          <cell r="O3694">
            <v>134627</v>
          </cell>
          <cell r="P3694">
            <v>134627</v>
          </cell>
        </row>
        <row r="3695">
          <cell r="G3695">
            <v>933806208</v>
          </cell>
          <cell r="J3695">
            <v>351335.99</v>
          </cell>
          <cell r="K3695">
            <v>21080</v>
          </cell>
          <cell r="L3695">
            <v>33026.01</v>
          </cell>
          <cell r="M3695">
            <v>0</v>
          </cell>
          <cell r="N3695">
            <v>0</v>
          </cell>
          <cell r="O3695">
            <v>363282</v>
          </cell>
          <cell r="P3695">
            <v>363282</v>
          </cell>
        </row>
        <row r="3696">
          <cell r="G3696">
            <v>933806288</v>
          </cell>
          <cell r="J3696">
            <v>590044</v>
          </cell>
          <cell r="K3696">
            <v>206423.45</v>
          </cell>
          <cell r="L3696">
            <v>38362.449999999997</v>
          </cell>
          <cell r="M3696">
            <v>0</v>
          </cell>
          <cell r="N3696">
            <v>0</v>
          </cell>
          <cell r="O3696">
            <v>421983</v>
          </cell>
          <cell r="P3696">
            <v>421983</v>
          </cell>
        </row>
        <row r="3697">
          <cell r="G3697">
            <v>933806416</v>
          </cell>
          <cell r="J3697">
            <v>108181.36</v>
          </cell>
          <cell r="K3697">
            <v>6491</v>
          </cell>
          <cell r="L3697">
            <v>10168.64</v>
          </cell>
          <cell r="M3697">
            <v>0</v>
          </cell>
          <cell r="N3697">
            <v>0</v>
          </cell>
          <cell r="O3697">
            <v>111859</v>
          </cell>
          <cell r="P3697">
            <v>111859</v>
          </cell>
        </row>
        <row r="3698">
          <cell r="G3698">
            <v>933806630</v>
          </cell>
          <cell r="J3698">
            <v>179105.09</v>
          </cell>
          <cell r="K3698">
            <v>20921</v>
          </cell>
          <cell r="L3698">
            <v>15818.91</v>
          </cell>
          <cell r="M3698">
            <v>0</v>
          </cell>
          <cell r="N3698">
            <v>0</v>
          </cell>
          <cell r="O3698">
            <v>174003</v>
          </cell>
          <cell r="P3698">
            <v>174003</v>
          </cell>
        </row>
        <row r="3699">
          <cell r="G3699">
            <v>933806648</v>
          </cell>
          <cell r="J3699">
            <v>499592.98</v>
          </cell>
          <cell r="K3699">
            <v>54792</v>
          </cell>
          <cell r="L3699">
            <v>44480.02</v>
          </cell>
          <cell r="M3699">
            <v>0</v>
          </cell>
          <cell r="N3699">
            <v>0</v>
          </cell>
          <cell r="O3699">
            <v>489281</v>
          </cell>
          <cell r="P3699">
            <v>489281</v>
          </cell>
        </row>
        <row r="3700">
          <cell r="G3700">
            <v>938805044</v>
          </cell>
          <cell r="J3700">
            <v>498428.18</v>
          </cell>
          <cell r="K3700">
            <v>41817</v>
          </cell>
          <cell r="L3700">
            <v>45660.82</v>
          </cell>
          <cell r="M3700">
            <v>0</v>
          </cell>
          <cell r="N3700">
            <v>0</v>
          </cell>
          <cell r="O3700">
            <v>502272</v>
          </cell>
          <cell r="P3700">
            <v>502272</v>
          </cell>
        </row>
        <row r="3701">
          <cell r="G3701">
            <v>938805082</v>
          </cell>
          <cell r="J3701">
            <v>93298</v>
          </cell>
          <cell r="K3701">
            <v>7335</v>
          </cell>
          <cell r="L3701">
            <v>8596</v>
          </cell>
          <cell r="M3701">
            <v>0</v>
          </cell>
          <cell r="N3701">
            <v>0</v>
          </cell>
          <cell r="O3701">
            <v>94559</v>
          </cell>
          <cell r="P3701">
            <v>94559</v>
          </cell>
        </row>
        <row r="3702">
          <cell r="G3702">
            <v>938805083</v>
          </cell>
          <cell r="J3702">
            <v>287673.93</v>
          </cell>
          <cell r="K3702">
            <v>30165</v>
          </cell>
          <cell r="L3702">
            <v>25751.07</v>
          </cell>
          <cell r="M3702">
            <v>0</v>
          </cell>
          <cell r="N3702">
            <v>0</v>
          </cell>
          <cell r="O3702">
            <v>283260</v>
          </cell>
          <cell r="P3702">
            <v>283260</v>
          </cell>
        </row>
        <row r="3703">
          <cell r="G3703">
            <v>938805108</v>
          </cell>
          <cell r="J3703">
            <v>313708.72000000003</v>
          </cell>
          <cell r="K3703">
            <v>30486</v>
          </cell>
          <cell r="L3703">
            <v>28322.28</v>
          </cell>
          <cell r="M3703">
            <v>0</v>
          </cell>
          <cell r="N3703">
            <v>0</v>
          </cell>
          <cell r="O3703">
            <v>311545</v>
          </cell>
          <cell r="P3703">
            <v>311545</v>
          </cell>
        </row>
        <row r="3704">
          <cell r="G3704">
            <v>938805112</v>
          </cell>
          <cell r="J3704">
            <v>322963.67</v>
          </cell>
          <cell r="K3704">
            <v>21115</v>
          </cell>
          <cell r="L3704">
            <v>30185.33</v>
          </cell>
          <cell r="M3704">
            <v>0</v>
          </cell>
          <cell r="N3704">
            <v>0</v>
          </cell>
          <cell r="O3704">
            <v>332034</v>
          </cell>
          <cell r="P3704">
            <v>332034</v>
          </cell>
        </row>
        <row r="3705">
          <cell r="G3705">
            <v>938805424</v>
          </cell>
          <cell r="J3705">
            <v>744698</v>
          </cell>
          <cell r="K3705">
            <v>56097</v>
          </cell>
          <cell r="L3705">
            <v>68860</v>
          </cell>
          <cell r="M3705">
            <v>0</v>
          </cell>
          <cell r="N3705">
            <v>0</v>
          </cell>
          <cell r="O3705">
            <v>757461</v>
          </cell>
          <cell r="P3705">
            <v>757461</v>
          </cell>
        </row>
        <row r="3706">
          <cell r="G3706">
            <v>938805495</v>
          </cell>
          <cell r="J3706">
            <v>355556.44999999995</v>
          </cell>
          <cell r="K3706">
            <v>46149</v>
          </cell>
          <cell r="L3706">
            <v>30940.55</v>
          </cell>
          <cell r="M3706">
            <v>0</v>
          </cell>
          <cell r="N3706">
            <v>0</v>
          </cell>
          <cell r="O3706">
            <v>340348</v>
          </cell>
          <cell r="P3706">
            <v>340348</v>
          </cell>
        </row>
        <row r="3707">
          <cell r="G3707">
            <v>938805498</v>
          </cell>
          <cell r="J3707">
            <v>456610</v>
          </cell>
          <cell r="K3707">
            <v>31615</v>
          </cell>
          <cell r="L3707">
            <v>42500</v>
          </cell>
          <cell r="M3707">
            <v>0</v>
          </cell>
          <cell r="N3707">
            <v>0</v>
          </cell>
          <cell r="O3707">
            <v>467495</v>
          </cell>
          <cell r="P3707">
            <v>467495</v>
          </cell>
        </row>
        <row r="3708">
          <cell r="G3708">
            <v>938805532</v>
          </cell>
          <cell r="J3708">
            <v>509727</v>
          </cell>
          <cell r="K3708">
            <v>470016.45</v>
          </cell>
          <cell r="L3708">
            <v>3971.45</v>
          </cell>
          <cell r="M3708">
            <v>0</v>
          </cell>
          <cell r="N3708">
            <v>0</v>
          </cell>
          <cell r="O3708">
            <v>43682</v>
          </cell>
          <cell r="P3708">
            <v>43682</v>
          </cell>
        </row>
        <row r="3709">
          <cell r="G3709">
            <v>938805546</v>
          </cell>
          <cell r="J3709">
            <v>420446.76</v>
          </cell>
          <cell r="K3709">
            <v>30934</v>
          </cell>
          <cell r="L3709">
            <v>38951.24</v>
          </cell>
          <cell r="M3709">
            <v>0</v>
          </cell>
          <cell r="N3709">
            <v>0</v>
          </cell>
          <cell r="O3709">
            <v>428464</v>
          </cell>
          <cell r="P3709">
            <v>428464</v>
          </cell>
        </row>
        <row r="3710">
          <cell r="G3710">
            <v>938805581</v>
          </cell>
          <cell r="J3710">
            <v>45073</v>
          </cell>
          <cell r="K3710">
            <v>0</v>
          </cell>
          <cell r="L3710">
            <v>4507</v>
          </cell>
          <cell r="M3710">
            <v>0</v>
          </cell>
          <cell r="N3710">
            <v>0</v>
          </cell>
          <cell r="O3710">
            <v>49580</v>
          </cell>
          <cell r="P3710">
            <v>49580</v>
          </cell>
        </row>
        <row r="3711">
          <cell r="G3711">
            <v>938805582</v>
          </cell>
          <cell r="J3711">
            <v>58291</v>
          </cell>
          <cell r="K3711">
            <v>3497</v>
          </cell>
          <cell r="L3711">
            <v>5479</v>
          </cell>
          <cell r="M3711">
            <v>0</v>
          </cell>
          <cell r="N3711">
            <v>0</v>
          </cell>
          <cell r="O3711">
            <v>60273</v>
          </cell>
          <cell r="P3711">
            <v>60273</v>
          </cell>
        </row>
        <row r="3712">
          <cell r="G3712">
            <v>938805635</v>
          </cell>
          <cell r="J3712">
            <v>369523.16</v>
          </cell>
          <cell r="K3712">
            <v>28127</v>
          </cell>
          <cell r="L3712">
            <v>34139.839999999997</v>
          </cell>
          <cell r="M3712">
            <v>0</v>
          </cell>
          <cell r="N3712">
            <v>0</v>
          </cell>
          <cell r="O3712">
            <v>375536</v>
          </cell>
          <cell r="P3712">
            <v>375536</v>
          </cell>
        </row>
        <row r="3713">
          <cell r="G3713">
            <v>938805694</v>
          </cell>
          <cell r="J3713">
            <v>263123</v>
          </cell>
          <cell r="K3713">
            <v>31173</v>
          </cell>
          <cell r="L3713">
            <v>23195</v>
          </cell>
          <cell r="M3713">
            <v>0</v>
          </cell>
          <cell r="N3713">
            <v>0</v>
          </cell>
          <cell r="O3713">
            <v>255145</v>
          </cell>
          <cell r="P3713">
            <v>255145</v>
          </cell>
        </row>
        <row r="3714">
          <cell r="G3714">
            <v>938805746</v>
          </cell>
          <cell r="J3714">
            <v>123196</v>
          </cell>
          <cell r="K3714">
            <v>7392</v>
          </cell>
          <cell r="L3714">
            <v>11580</v>
          </cell>
          <cell r="M3714">
            <v>0</v>
          </cell>
          <cell r="N3714">
            <v>0</v>
          </cell>
          <cell r="O3714">
            <v>127384</v>
          </cell>
          <cell r="P3714">
            <v>127384</v>
          </cell>
        </row>
        <row r="3715">
          <cell r="G3715">
            <v>938805792</v>
          </cell>
          <cell r="J3715">
            <v>319161</v>
          </cell>
          <cell r="K3715">
            <v>33295</v>
          </cell>
          <cell r="L3715">
            <v>28587</v>
          </cell>
          <cell r="M3715">
            <v>0</v>
          </cell>
          <cell r="N3715">
            <v>0</v>
          </cell>
          <cell r="O3715">
            <v>314453</v>
          </cell>
          <cell r="P3715">
            <v>314453</v>
          </cell>
        </row>
        <row r="3716">
          <cell r="G3716">
            <v>938805846</v>
          </cell>
          <cell r="J3716">
            <v>1261650.8</v>
          </cell>
          <cell r="K3716">
            <v>88107</v>
          </cell>
          <cell r="L3716">
            <v>117354.2</v>
          </cell>
          <cell r="M3716">
            <v>0</v>
          </cell>
          <cell r="N3716">
            <v>0</v>
          </cell>
          <cell r="O3716">
            <v>1290898</v>
          </cell>
          <cell r="P3716">
            <v>1290898</v>
          </cell>
        </row>
        <row r="3717">
          <cell r="G3717">
            <v>938805934</v>
          </cell>
          <cell r="J3717">
            <v>114296</v>
          </cell>
          <cell r="K3717">
            <v>6858</v>
          </cell>
          <cell r="L3717">
            <v>10744</v>
          </cell>
          <cell r="M3717">
            <v>0</v>
          </cell>
          <cell r="N3717">
            <v>0</v>
          </cell>
          <cell r="O3717">
            <v>118182</v>
          </cell>
          <cell r="P3717">
            <v>118182</v>
          </cell>
        </row>
        <row r="3718">
          <cell r="G3718">
            <v>938805951</v>
          </cell>
          <cell r="J3718">
            <v>461177.36</v>
          </cell>
          <cell r="K3718">
            <v>46531</v>
          </cell>
          <cell r="L3718">
            <v>41464.639999999999</v>
          </cell>
          <cell r="M3718">
            <v>0</v>
          </cell>
          <cell r="N3718">
            <v>0</v>
          </cell>
          <cell r="O3718">
            <v>456111</v>
          </cell>
          <cell r="P3718">
            <v>456111</v>
          </cell>
        </row>
        <row r="3719">
          <cell r="G3719">
            <v>938806392</v>
          </cell>
          <cell r="J3719">
            <v>208383.35999999999</v>
          </cell>
          <cell r="K3719">
            <v>17218</v>
          </cell>
          <cell r="L3719">
            <v>19116.64</v>
          </cell>
          <cell r="M3719">
            <v>0</v>
          </cell>
          <cell r="N3719">
            <v>0</v>
          </cell>
          <cell r="O3719">
            <v>210282</v>
          </cell>
          <cell r="P3719">
            <v>210282</v>
          </cell>
        </row>
        <row r="3720">
          <cell r="G3720">
            <v>938806733</v>
          </cell>
          <cell r="J3720">
            <v>210422</v>
          </cell>
          <cell r="K3720">
            <v>35704</v>
          </cell>
          <cell r="L3720">
            <v>17472</v>
          </cell>
          <cell r="M3720">
            <v>0</v>
          </cell>
          <cell r="N3720">
            <v>0</v>
          </cell>
          <cell r="O3720">
            <v>192190</v>
          </cell>
          <cell r="P3720">
            <v>192190</v>
          </cell>
        </row>
        <row r="3721">
          <cell r="G3721">
            <v>938807782</v>
          </cell>
          <cell r="J3721">
            <v>60647</v>
          </cell>
          <cell r="K3721">
            <v>3639</v>
          </cell>
          <cell r="L3721">
            <v>5701</v>
          </cell>
          <cell r="M3721">
            <v>0</v>
          </cell>
          <cell r="N3721">
            <v>0</v>
          </cell>
          <cell r="O3721">
            <v>62709</v>
          </cell>
          <cell r="P3721">
            <v>62709</v>
          </cell>
        </row>
        <row r="3722">
          <cell r="G3722">
            <v>938807784</v>
          </cell>
          <cell r="J3722">
            <v>170693.99</v>
          </cell>
          <cell r="K3722">
            <v>10242</v>
          </cell>
          <cell r="L3722">
            <v>16045.01</v>
          </cell>
          <cell r="M3722">
            <v>0</v>
          </cell>
          <cell r="N3722">
            <v>0</v>
          </cell>
          <cell r="O3722">
            <v>176497</v>
          </cell>
          <cell r="P3722">
            <v>176497</v>
          </cell>
        </row>
        <row r="3723">
          <cell r="G3723">
            <v>938807884</v>
          </cell>
          <cell r="J3723">
            <v>65288.09</v>
          </cell>
          <cell r="K3723">
            <v>4910</v>
          </cell>
          <cell r="L3723">
            <v>6037.91</v>
          </cell>
          <cell r="M3723">
            <v>0</v>
          </cell>
          <cell r="N3723">
            <v>0</v>
          </cell>
          <cell r="O3723">
            <v>66416</v>
          </cell>
          <cell r="P3723">
            <v>66416</v>
          </cell>
        </row>
        <row r="3724">
          <cell r="G3724">
            <v>938809603</v>
          </cell>
          <cell r="J3724">
            <v>62887</v>
          </cell>
          <cell r="K3724">
            <v>10225</v>
          </cell>
          <cell r="L3724">
            <v>5266</v>
          </cell>
          <cell r="M3724">
            <v>0</v>
          </cell>
          <cell r="N3724">
            <v>0</v>
          </cell>
          <cell r="O3724">
            <v>57928</v>
          </cell>
          <cell r="P3724">
            <v>57928</v>
          </cell>
        </row>
        <row r="3725">
          <cell r="G3725">
            <v>938900975</v>
          </cell>
          <cell r="J3725">
            <v>236301</v>
          </cell>
          <cell r="K3725">
            <v>22864</v>
          </cell>
          <cell r="L3725">
            <v>21344</v>
          </cell>
          <cell r="M3725">
            <v>0</v>
          </cell>
          <cell r="N3725">
            <v>0</v>
          </cell>
          <cell r="O3725">
            <v>234781</v>
          </cell>
          <cell r="P3725">
            <v>234781</v>
          </cell>
        </row>
        <row r="3726">
          <cell r="G3726">
            <v>938901309</v>
          </cell>
          <cell r="J3726">
            <v>246818</v>
          </cell>
          <cell r="K3726">
            <v>19028</v>
          </cell>
          <cell r="L3726">
            <v>22779</v>
          </cell>
          <cell r="M3726">
            <v>0</v>
          </cell>
          <cell r="N3726">
            <v>0</v>
          </cell>
          <cell r="O3726">
            <v>250569</v>
          </cell>
          <cell r="P3726">
            <v>250569</v>
          </cell>
        </row>
        <row r="3727">
          <cell r="G3727">
            <v>938901504</v>
          </cell>
          <cell r="J3727">
            <v>395273.68</v>
          </cell>
          <cell r="K3727">
            <v>41832</v>
          </cell>
          <cell r="L3727">
            <v>35344.32</v>
          </cell>
          <cell r="M3727">
            <v>0</v>
          </cell>
          <cell r="N3727">
            <v>0</v>
          </cell>
          <cell r="O3727">
            <v>388786</v>
          </cell>
          <cell r="P3727">
            <v>388786</v>
          </cell>
        </row>
        <row r="3728">
          <cell r="G3728">
            <v>938901506</v>
          </cell>
          <cell r="J3728">
            <v>334183.8</v>
          </cell>
          <cell r="K3728">
            <v>0</v>
          </cell>
          <cell r="L3728">
            <v>33418.199999999997</v>
          </cell>
          <cell r="M3728">
            <v>0</v>
          </cell>
          <cell r="N3728">
            <v>0</v>
          </cell>
          <cell r="O3728">
            <v>367602</v>
          </cell>
          <cell r="P3728">
            <v>367602</v>
          </cell>
        </row>
        <row r="3729">
          <cell r="G3729">
            <v>938904254</v>
          </cell>
          <cell r="J3729">
            <v>259341</v>
          </cell>
          <cell r="K3729">
            <v>20276</v>
          </cell>
          <cell r="L3729">
            <v>23907</v>
          </cell>
          <cell r="M3729">
            <v>0</v>
          </cell>
          <cell r="N3729">
            <v>0</v>
          </cell>
          <cell r="O3729">
            <v>262972</v>
          </cell>
          <cell r="P3729">
            <v>262972</v>
          </cell>
        </row>
        <row r="3730">
          <cell r="G3730">
            <v>938904272</v>
          </cell>
          <cell r="J3730">
            <v>315963</v>
          </cell>
          <cell r="K3730">
            <v>0</v>
          </cell>
          <cell r="L3730">
            <v>31596</v>
          </cell>
          <cell r="M3730">
            <v>0</v>
          </cell>
          <cell r="N3730">
            <v>0</v>
          </cell>
          <cell r="O3730">
            <v>347559</v>
          </cell>
          <cell r="P3730">
            <v>347559</v>
          </cell>
        </row>
        <row r="3731">
          <cell r="G3731">
            <v>938904315</v>
          </cell>
          <cell r="J3731">
            <v>428611.44999999995</v>
          </cell>
          <cell r="K3731">
            <v>39365</v>
          </cell>
          <cell r="L3731">
            <v>38924.550000000003</v>
          </cell>
          <cell r="M3731">
            <v>0</v>
          </cell>
          <cell r="N3731">
            <v>0</v>
          </cell>
          <cell r="O3731">
            <v>428171</v>
          </cell>
          <cell r="P3731">
            <v>428171</v>
          </cell>
        </row>
        <row r="3732">
          <cell r="G3732">
            <v>938904382</v>
          </cell>
          <cell r="J3732">
            <v>476445</v>
          </cell>
          <cell r="K3732">
            <v>38017</v>
          </cell>
          <cell r="L3732">
            <v>43843</v>
          </cell>
          <cell r="M3732">
            <v>0</v>
          </cell>
          <cell r="N3732">
            <v>0</v>
          </cell>
          <cell r="O3732">
            <v>482271</v>
          </cell>
          <cell r="P3732">
            <v>482271</v>
          </cell>
        </row>
        <row r="3733">
          <cell r="G3733">
            <v>938905038</v>
          </cell>
          <cell r="J3733">
            <v>435454.06</v>
          </cell>
          <cell r="K3733">
            <v>435454.06</v>
          </cell>
          <cell r="L3733">
            <v>0</v>
          </cell>
          <cell r="M3733">
            <v>0</v>
          </cell>
          <cell r="N3733">
            <v>0</v>
          </cell>
          <cell r="O3733">
            <v>0</v>
          </cell>
          <cell r="P3733">
            <v>0</v>
          </cell>
        </row>
        <row r="3734">
          <cell r="G3734">
            <v>938905186</v>
          </cell>
          <cell r="J3734">
            <v>145144.35999999999</v>
          </cell>
          <cell r="K3734">
            <v>8709</v>
          </cell>
          <cell r="L3734">
            <v>13643.64</v>
          </cell>
          <cell r="M3734">
            <v>0</v>
          </cell>
          <cell r="N3734">
            <v>0</v>
          </cell>
          <cell r="O3734">
            <v>150079</v>
          </cell>
          <cell r="P3734">
            <v>150079</v>
          </cell>
        </row>
        <row r="3735">
          <cell r="G3735">
            <v>938905355</v>
          </cell>
          <cell r="J3735">
            <v>610140.43999999994</v>
          </cell>
          <cell r="K3735">
            <v>61424</v>
          </cell>
          <cell r="L3735">
            <v>54871.56</v>
          </cell>
          <cell r="M3735">
            <v>0</v>
          </cell>
          <cell r="N3735">
            <v>0</v>
          </cell>
          <cell r="O3735">
            <v>603588</v>
          </cell>
          <cell r="P3735">
            <v>603588</v>
          </cell>
        </row>
        <row r="3736">
          <cell r="G3736">
            <v>938906919</v>
          </cell>
          <cell r="J3736">
            <v>634220.17999999993</v>
          </cell>
          <cell r="K3736">
            <v>62869</v>
          </cell>
          <cell r="L3736">
            <v>57134.82</v>
          </cell>
          <cell r="M3736">
            <v>0</v>
          </cell>
          <cell r="N3736">
            <v>0</v>
          </cell>
          <cell r="O3736">
            <v>628486</v>
          </cell>
          <cell r="P3736">
            <v>628486</v>
          </cell>
        </row>
        <row r="3737">
          <cell r="G3737">
            <v>938906923</v>
          </cell>
          <cell r="J3737">
            <v>262247.09000000003</v>
          </cell>
          <cell r="K3737">
            <v>19209</v>
          </cell>
          <cell r="L3737">
            <v>24303.91</v>
          </cell>
          <cell r="M3737">
            <v>0</v>
          </cell>
          <cell r="N3737">
            <v>0</v>
          </cell>
          <cell r="O3737">
            <v>267342</v>
          </cell>
          <cell r="P3737">
            <v>267342</v>
          </cell>
        </row>
        <row r="3738">
          <cell r="G3738">
            <v>938906929</v>
          </cell>
          <cell r="J3738">
            <v>286574.08999999997</v>
          </cell>
          <cell r="K3738">
            <v>22654</v>
          </cell>
          <cell r="L3738">
            <v>26391.91</v>
          </cell>
          <cell r="M3738">
            <v>0</v>
          </cell>
          <cell r="N3738">
            <v>0</v>
          </cell>
          <cell r="O3738">
            <v>290312</v>
          </cell>
          <cell r="P3738">
            <v>290312</v>
          </cell>
        </row>
        <row r="3739">
          <cell r="G3739">
            <v>938907124</v>
          </cell>
          <cell r="J3739">
            <v>44545</v>
          </cell>
          <cell r="K3739">
            <v>0</v>
          </cell>
          <cell r="L3739">
            <v>4455</v>
          </cell>
          <cell r="M3739">
            <v>0</v>
          </cell>
          <cell r="N3739">
            <v>0</v>
          </cell>
          <cell r="O3739">
            <v>49000</v>
          </cell>
          <cell r="P3739">
            <v>49000</v>
          </cell>
        </row>
        <row r="3740">
          <cell r="G3740">
            <v>938907125</v>
          </cell>
          <cell r="J3740">
            <v>236888</v>
          </cell>
          <cell r="K3740">
            <v>18184</v>
          </cell>
          <cell r="L3740">
            <v>21870</v>
          </cell>
          <cell r="M3740">
            <v>0</v>
          </cell>
          <cell r="N3740">
            <v>0</v>
          </cell>
          <cell r="O3740">
            <v>240574</v>
          </cell>
          <cell r="P3740">
            <v>240574</v>
          </cell>
        </row>
        <row r="3741">
          <cell r="G3741">
            <v>938907126</v>
          </cell>
          <cell r="J3741">
            <v>97422</v>
          </cell>
          <cell r="K3741">
            <v>6838</v>
          </cell>
          <cell r="L3741">
            <v>9058</v>
          </cell>
          <cell r="M3741">
            <v>0</v>
          </cell>
          <cell r="N3741">
            <v>0</v>
          </cell>
          <cell r="O3741">
            <v>99642</v>
          </cell>
          <cell r="P3741">
            <v>99642</v>
          </cell>
        </row>
        <row r="3742">
          <cell r="G3742">
            <v>938907127</v>
          </cell>
          <cell r="J3742">
            <v>306474.90999999997</v>
          </cell>
          <cell r="K3742">
            <v>18885</v>
          </cell>
          <cell r="L3742">
            <v>28759.09</v>
          </cell>
          <cell r="M3742">
            <v>0</v>
          </cell>
          <cell r="N3742">
            <v>0</v>
          </cell>
          <cell r="O3742">
            <v>316349</v>
          </cell>
          <cell r="P3742">
            <v>316349</v>
          </cell>
        </row>
        <row r="3743">
          <cell r="G3743">
            <v>938907953</v>
          </cell>
          <cell r="J3743">
            <v>487223.37</v>
          </cell>
          <cell r="K3743">
            <v>34445</v>
          </cell>
          <cell r="L3743">
            <v>45277.63</v>
          </cell>
          <cell r="M3743">
            <v>0</v>
          </cell>
          <cell r="N3743">
            <v>0</v>
          </cell>
          <cell r="O3743">
            <v>498056</v>
          </cell>
          <cell r="P3743">
            <v>498056</v>
          </cell>
        </row>
        <row r="3744">
          <cell r="G3744">
            <v>938907954</v>
          </cell>
          <cell r="J3744">
            <v>477005.45</v>
          </cell>
          <cell r="K3744">
            <v>41028</v>
          </cell>
          <cell r="L3744">
            <v>43597.55</v>
          </cell>
          <cell r="M3744">
            <v>0</v>
          </cell>
          <cell r="N3744">
            <v>0</v>
          </cell>
          <cell r="O3744">
            <v>479575</v>
          </cell>
          <cell r="P3744">
            <v>479575</v>
          </cell>
        </row>
        <row r="3745">
          <cell r="G3745">
            <v>938908077</v>
          </cell>
          <cell r="J3745">
            <v>513349.08999999997</v>
          </cell>
          <cell r="K3745">
            <v>51646</v>
          </cell>
          <cell r="L3745">
            <v>46169.91</v>
          </cell>
          <cell r="M3745">
            <v>0</v>
          </cell>
          <cell r="N3745">
            <v>0</v>
          </cell>
          <cell r="O3745">
            <v>507873</v>
          </cell>
          <cell r="P3745">
            <v>507873</v>
          </cell>
        </row>
        <row r="3746">
          <cell r="G3746">
            <v>938908125</v>
          </cell>
          <cell r="J3746">
            <v>56142.09</v>
          </cell>
          <cell r="K3746">
            <v>3369</v>
          </cell>
          <cell r="L3746">
            <v>5276.91</v>
          </cell>
          <cell r="M3746">
            <v>0</v>
          </cell>
          <cell r="N3746">
            <v>0</v>
          </cell>
          <cell r="O3746">
            <v>58050</v>
          </cell>
          <cell r="P3746">
            <v>58050</v>
          </cell>
        </row>
        <row r="3747">
          <cell r="G3747">
            <v>938908127</v>
          </cell>
          <cell r="J3747">
            <v>493402.27</v>
          </cell>
          <cell r="K3747">
            <v>46231</v>
          </cell>
          <cell r="L3747">
            <v>44716.73</v>
          </cell>
          <cell r="M3747">
            <v>0</v>
          </cell>
          <cell r="N3747">
            <v>0</v>
          </cell>
          <cell r="O3747">
            <v>491888</v>
          </cell>
          <cell r="P3747">
            <v>491888</v>
          </cell>
        </row>
        <row r="3748">
          <cell r="G3748">
            <v>938916211</v>
          </cell>
          <cell r="J3748">
            <v>584804.76</v>
          </cell>
          <cell r="K3748">
            <v>45511</v>
          </cell>
          <cell r="L3748">
            <v>53929.24</v>
          </cell>
          <cell r="M3748">
            <v>0</v>
          </cell>
          <cell r="N3748">
            <v>0</v>
          </cell>
          <cell r="O3748">
            <v>593223</v>
          </cell>
          <cell r="P3748">
            <v>593223</v>
          </cell>
        </row>
        <row r="3749">
          <cell r="G3749">
            <v>938916259</v>
          </cell>
          <cell r="J3749">
            <v>190271.9</v>
          </cell>
          <cell r="K3749">
            <v>11416</v>
          </cell>
          <cell r="L3749">
            <v>17885.099999999999</v>
          </cell>
          <cell r="M3749">
            <v>0</v>
          </cell>
          <cell r="N3749">
            <v>0</v>
          </cell>
          <cell r="O3749">
            <v>196741</v>
          </cell>
          <cell r="P3749">
            <v>196741</v>
          </cell>
        </row>
        <row r="3750">
          <cell r="G3750">
            <v>938916731</v>
          </cell>
          <cell r="J3750">
            <v>304902</v>
          </cell>
          <cell r="K3750">
            <v>20776</v>
          </cell>
          <cell r="L3750">
            <v>28413</v>
          </cell>
          <cell r="M3750">
            <v>0</v>
          </cell>
          <cell r="N3750">
            <v>0</v>
          </cell>
          <cell r="O3750">
            <v>312539</v>
          </cell>
          <cell r="P3750">
            <v>312539</v>
          </cell>
        </row>
        <row r="3751">
          <cell r="G3751">
            <v>938961569</v>
          </cell>
          <cell r="J3751">
            <v>225091</v>
          </cell>
          <cell r="K3751">
            <v>0</v>
          </cell>
          <cell r="L3751">
            <v>22509</v>
          </cell>
          <cell r="M3751">
            <v>0</v>
          </cell>
          <cell r="N3751">
            <v>0</v>
          </cell>
          <cell r="O3751">
            <v>247600</v>
          </cell>
          <cell r="P3751">
            <v>247600</v>
          </cell>
        </row>
        <row r="3752">
          <cell r="G3752">
            <v>938963417</v>
          </cell>
          <cell r="J3752">
            <v>283070</v>
          </cell>
          <cell r="K3752">
            <v>18473</v>
          </cell>
          <cell r="L3752">
            <v>26460</v>
          </cell>
          <cell r="M3752">
            <v>0</v>
          </cell>
          <cell r="N3752">
            <v>0</v>
          </cell>
          <cell r="O3752">
            <v>291057</v>
          </cell>
          <cell r="P3752">
            <v>291057</v>
          </cell>
        </row>
        <row r="3753">
          <cell r="G3753">
            <v>938963508</v>
          </cell>
          <cell r="J3753">
            <v>672110.27999999991</v>
          </cell>
          <cell r="K3753">
            <v>46779</v>
          </cell>
          <cell r="L3753">
            <v>62532.72</v>
          </cell>
          <cell r="M3753">
            <v>0</v>
          </cell>
          <cell r="N3753">
            <v>0</v>
          </cell>
          <cell r="O3753">
            <v>687864</v>
          </cell>
          <cell r="P3753">
            <v>687864</v>
          </cell>
        </row>
        <row r="3754">
          <cell r="G3754">
            <v>938972951</v>
          </cell>
          <cell r="J3754">
            <v>185925</v>
          </cell>
          <cell r="K3754">
            <v>12893</v>
          </cell>
          <cell r="L3754">
            <v>17303</v>
          </cell>
          <cell r="M3754">
            <v>0</v>
          </cell>
          <cell r="N3754">
            <v>0</v>
          </cell>
          <cell r="O3754">
            <v>190335</v>
          </cell>
          <cell r="P3754">
            <v>190335</v>
          </cell>
        </row>
        <row r="3755">
          <cell r="G3755">
            <v>938974066</v>
          </cell>
          <cell r="J3755">
            <v>206178.36</v>
          </cell>
          <cell r="K3755">
            <v>18078</v>
          </cell>
          <cell r="L3755">
            <v>18809.64</v>
          </cell>
          <cell r="M3755">
            <v>0</v>
          </cell>
          <cell r="N3755">
            <v>0</v>
          </cell>
          <cell r="O3755">
            <v>206910</v>
          </cell>
          <cell r="P3755">
            <v>206910</v>
          </cell>
        </row>
        <row r="3756">
          <cell r="G3756">
            <v>938996059</v>
          </cell>
          <cell r="J3756">
            <v>189090.4</v>
          </cell>
          <cell r="K3756">
            <v>11345</v>
          </cell>
          <cell r="L3756">
            <v>17774.599999999999</v>
          </cell>
          <cell r="M3756">
            <v>0</v>
          </cell>
          <cell r="N3756">
            <v>0</v>
          </cell>
          <cell r="O3756">
            <v>195520</v>
          </cell>
          <cell r="P3756">
            <v>195520</v>
          </cell>
        </row>
        <row r="3757">
          <cell r="G3757">
            <v>938996221</v>
          </cell>
          <cell r="J3757">
            <v>82386</v>
          </cell>
          <cell r="K3757">
            <v>4943</v>
          </cell>
          <cell r="L3757">
            <v>7744</v>
          </cell>
          <cell r="M3757">
            <v>0</v>
          </cell>
          <cell r="N3757">
            <v>0</v>
          </cell>
          <cell r="O3757">
            <v>85187</v>
          </cell>
          <cell r="P3757">
            <v>85187</v>
          </cell>
        </row>
        <row r="3758">
          <cell r="G3758">
            <v>938996422</v>
          </cell>
          <cell r="J3758">
            <v>166706</v>
          </cell>
          <cell r="K3758">
            <v>16951</v>
          </cell>
          <cell r="L3758">
            <v>14976</v>
          </cell>
          <cell r="M3758">
            <v>0</v>
          </cell>
          <cell r="N3758">
            <v>0</v>
          </cell>
          <cell r="O3758">
            <v>164731</v>
          </cell>
          <cell r="P3758">
            <v>164731</v>
          </cell>
        </row>
        <row r="3759">
          <cell r="G3759">
            <v>938996452</v>
          </cell>
          <cell r="J3759">
            <v>142227</v>
          </cell>
          <cell r="K3759">
            <v>10519</v>
          </cell>
          <cell r="L3759">
            <v>13171</v>
          </cell>
          <cell r="M3759">
            <v>0</v>
          </cell>
          <cell r="N3759">
            <v>0</v>
          </cell>
          <cell r="O3759">
            <v>144879</v>
          </cell>
          <cell r="P3759">
            <v>144879</v>
          </cell>
        </row>
        <row r="3760">
          <cell r="G3760">
            <v>933805602</v>
          </cell>
          <cell r="J3760">
            <v>520634.08999999997</v>
          </cell>
          <cell r="K3760">
            <v>47617</v>
          </cell>
          <cell r="L3760">
            <v>47301.91</v>
          </cell>
          <cell r="M3760">
            <v>0</v>
          </cell>
          <cell r="N3760">
            <v>0</v>
          </cell>
          <cell r="O3760">
            <v>520319</v>
          </cell>
          <cell r="P3760">
            <v>520319</v>
          </cell>
        </row>
        <row r="3761">
          <cell r="G3761">
            <v>933805615</v>
          </cell>
          <cell r="J3761">
            <v>534927.09</v>
          </cell>
          <cell r="K3761">
            <v>37059</v>
          </cell>
          <cell r="L3761">
            <v>49786.91</v>
          </cell>
          <cell r="M3761">
            <v>0</v>
          </cell>
          <cell r="N3761">
            <v>0</v>
          </cell>
          <cell r="O3761">
            <v>547655</v>
          </cell>
          <cell r="P3761">
            <v>547655</v>
          </cell>
        </row>
        <row r="3762">
          <cell r="G3762">
            <v>933806002</v>
          </cell>
          <cell r="J3762">
            <v>390377.27</v>
          </cell>
          <cell r="K3762">
            <v>33845</v>
          </cell>
          <cell r="L3762">
            <v>35653.730000000003</v>
          </cell>
          <cell r="M3762">
            <v>0</v>
          </cell>
          <cell r="N3762">
            <v>0</v>
          </cell>
          <cell r="O3762">
            <v>392186</v>
          </cell>
          <cell r="P3762">
            <v>392186</v>
          </cell>
        </row>
        <row r="3763">
          <cell r="G3763">
            <v>933806418</v>
          </cell>
          <cell r="J3763">
            <v>343160.65</v>
          </cell>
          <cell r="K3763">
            <v>22823</v>
          </cell>
          <cell r="L3763">
            <v>32033.35</v>
          </cell>
          <cell r="M3763">
            <v>0</v>
          </cell>
          <cell r="N3763">
            <v>0</v>
          </cell>
          <cell r="O3763">
            <v>352371</v>
          </cell>
          <cell r="P3763">
            <v>352371</v>
          </cell>
        </row>
        <row r="3764">
          <cell r="G3764">
            <v>938508159</v>
          </cell>
          <cell r="J3764">
            <v>459040.27</v>
          </cell>
          <cell r="K3764">
            <v>31265</v>
          </cell>
          <cell r="L3764">
            <v>42777.73</v>
          </cell>
          <cell r="M3764">
            <v>0</v>
          </cell>
          <cell r="N3764">
            <v>0</v>
          </cell>
          <cell r="O3764">
            <v>470553</v>
          </cell>
          <cell r="P3764">
            <v>470553</v>
          </cell>
        </row>
        <row r="3765">
          <cell r="G3765">
            <v>938807430</v>
          </cell>
          <cell r="J3765">
            <v>215818.09</v>
          </cell>
          <cell r="K3765">
            <v>14934</v>
          </cell>
          <cell r="L3765">
            <v>20088.91</v>
          </cell>
          <cell r="M3765">
            <v>0</v>
          </cell>
          <cell r="N3765">
            <v>0</v>
          </cell>
          <cell r="O3765">
            <v>220973</v>
          </cell>
          <cell r="P3765">
            <v>220973</v>
          </cell>
        </row>
        <row r="3766">
          <cell r="G3766">
            <v>938807473</v>
          </cell>
          <cell r="J3766">
            <v>238689.44999999998</v>
          </cell>
          <cell r="K3766">
            <v>17299</v>
          </cell>
          <cell r="L3766">
            <v>22139.55</v>
          </cell>
          <cell r="M3766">
            <v>0</v>
          </cell>
          <cell r="N3766">
            <v>0</v>
          </cell>
          <cell r="O3766">
            <v>243530</v>
          </cell>
          <cell r="P3766">
            <v>243530</v>
          </cell>
        </row>
        <row r="3767">
          <cell r="G3767">
            <v>938808370</v>
          </cell>
          <cell r="J3767">
            <v>72135.73</v>
          </cell>
          <cell r="K3767">
            <v>4328</v>
          </cell>
          <cell r="L3767">
            <v>6781.27</v>
          </cell>
          <cell r="M3767">
            <v>0</v>
          </cell>
          <cell r="N3767">
            <v>0</v>
          </cell>
          <cell r="O3767">
            <v>74589</v>
          </cell>
          <cell r="P3767">
            <v>74589</v>
          </cell>
        </row>
        <row r="3768">
          <cell r="G3768">
            <v>938808460</v>
          </cell>
          <cell r="J3768">
            <v>1550153.9</v>
          </cell>
          <cell r="K3768">
            <v>104176</v>
          </cell>
          <cell r="L3768">
            <v>144598.1</v>
          </cell>
          <cell r="M3768">
            <v>0</v>
          </cell>
          <cell r="N3768">
            <v>0</v>
          </cell>
          <cell r="O3768">
            <v>1590576</v>
          </cell>
          <cell r="P3768">
            <v>1590576</v>
          </cell>
        </row>
        <row r="3769">
          <cell r="G3769">
            <v>938808462</v>
          </cell>
          <cell r="J3769">
            <v>229292</v>
          </cell>
          <cell r="K3769">
            <v>16487</v>
          </cell>
          <cell r="L3769">
            <v>21281</v>
          </cell>
          <cell r="M3769">
            <v>0</v>
          </cell>
          <cell r="N3769">
            <v>0</v>
          </cell>
          <cell r="O3769">
            <v>234086</v>
          </cell>
          <cell r="P3769">
            <v>234086</v>
          </cell>
        </row>
        <row r="3770">
          <cell r="G3770">
            <v>938808576</v>
          </cell>
          <cell r="J3770">
            <v>109388</v>
          </cell>
          <cell r="K3770">
            <v>8797</v>
          </cell>
          <cell r="L3770">
            <v>10059</v>
          </cell>
          <cell r="M3770">
            <v>0</v>
          </cell>
          <cell r="N3770">
            <v>0</v>
          </cell>
          <cell r="O3770">
            <v>110650</v>
          </cell>
          <cell r="P3770">
            <v>110650</v>
          </cell>
        </row>
        <row r="3771">
          <cell r="G3771">
            <v>938808630</v>
          </cell>
          <cell r="J3771">
            <v>244174</v>
          </cell>
          <cell r="K3771">
            <v>16388</v>
          </cell>
          <cell r="L3771">
            <v>22779</v>
          </cell>
          <cell r="M3771">
            <v>0</v>
          </cell>
          <cell r="N3771">
            <v>0</v>
          </cell>
          <cell r="O3771">
            <v>250565</v>
          </cell>
          <cell r="P3771">
            <v>250565</v>
          </cell>
        </row>
        <row r="3772">
          <cell r="G3772">
            <v>938808731</v>
          </cell>
          <cell r="J3772">
            <v>423438.36</v>
          </cell>
          <cell r="K3772">
            <v>38559</v>
          </cell>
          <cell r="L3772">
            <v>38487.64</v>
          </cell>
          <cell r="M3772">
            <v>0</v>
          </cell>
          <cell r="N3772">
            <v>0</v>
          </cell>
          <cell r="O3772">
            <v>423367</v>
          </cell>
          <cell r="P3772">
            <v>423367</v>
          </cell>
        </row>
        <row r="3773">
          <cell r="G3773">
            <v>938809131</v>
          </cell>
          <cell r="J3773">
            <v>185587.62999999998</v>
          </cell>
          <cell r="K3773">
            <v>13865</v>
          </cell>
          <cell r="L3773">
            <v>17172.37</v>
          </cell>
          <cell r="M3773">
            <v>0</v>
          </cell>
          <cell r="N3773">
            <v>0</v>
          </cell>
          <cell r="O3773">
            <v>188895</v>
          </cell>
          <cell r="P3773">
            <v>188895</v>
          </cell>
        </row>
        <row r="3774">
          <cell r="G3774">
            <v>938809528</v>
          </cell>
          <cell r="J3774">
            <v>169369.82</v>
          </cell>
          <cell r="K3774">
            <v>11403</v>
          </cell>
          <cell r="L3774">
            <v>15797.18</v>
          </cell>
          <cell r="M3774">
            <v>0</v>
          </cell>
          <cell r="N3774">
            <v>0</v>
          </cell>
          <cell r="O3774">
            <v>173764</v>
          </cell>
          <cell r="P3774">
            <v>173764</v>
          </cell>
        </row>
        <row r="3775">
          <cell r="G3775">
            <v>938902061</v>
          </cell>
          <cell r="J3775">
            <v>215162.1</v>
          </cell>
          <cell r="K3775">
            <v>14895</v>
          </cell>
          <cell r="L3775">
            <v>20026.900000000001</v>
          </cell>
          <cell r="M3775">
            <v>0</v>
          </cell>
          <cell r="N3775">
            <v>0</v>
          </cell>
          <cell r="O3775">
            <v>220294</v>
          </cell>
          <cell r="P3775">
            <v>220294</v>
          </cell>
        </row>
        <row r="3776">
          <cell r="G3776">
            <v>938902133</v>
          </cell>
          <cell r="J3776">
            <v>199531.9</v>
          </cell>
          <cell r="K3776">
            <v>12716</v>
          </cell>
          <cell r="L3776">
            <v>18681.099999999999</v>
          </cell>
          <cell r="M3776">
            <v>0</v>
          </cell>
          <cell r="N3776">
            <v>0</v>
          </cell>
          <cell r="O3776">
            <v>205497</v>
          </cell>
          <cell r="P3776">
            <v>205497</v>
          </cell>
        </row>
        <row r="3777">
          <cell r="G3777">
            <v>938903852</v>
          </cell>
          <cell r="J3777">
            <v>218694.36</v>
          </cell>
          <cell r="K3777">
            <v>29748</v>
          </cell>
          <cell r="L3777">
            <v>18894.64</v>
          </cell>
          <cell r="M3777">
            <v>0</v>
          </cell>
          <cell r="N3777">
            <v>0</v>
          </cell>
          <cell r="O3777">
            <v>207841</v>
          </cell>
          <cell r="P3777">
            <v>207841</v>
          </cell>
        </row>
        <row r="3778">
          <cell r="G3778">
            <v>938906418</v>
          </cell>
          <cell r="J3778">
            <v>58181.36</v>
          </cell>
          <cell r="K3778">
            <v>3491</v>
          </cell>
          <cell r="L3778">
            <v>5468.64</v>
          </cell>
          <cell r="M3778">
            <v>0</v>
          </cell>
          <cell r="N3778">
            <v>0</v>
          </cell>
          <cell r="O3778">
            <v>60159</v>
          </cell>
          <cell r="P3778">
            <v>60159</v>
          </cell>
        </row>
        <row r="3779">
          <cell r="G3779">
            <v>938906437</v>
          </cell>
          <cell r="J3779">
            <v>157182.91</v>
          </cell>
          <cell r="K3779">
            <v>10672</v>
          </cell>
          <cell r="L3779">
            <v>14651.09</v>
          </cell>
          <cell r="M3779">
            <v>0</v>
          </cell>
          <cell r="N3779">
            <v>0</v>
          </cell>
          <cell r="O3779">
            <v>161162</v>
          </cell>
          <cell r="P3779">
            <v>161162</v>
          </cell>
        </row>
        <row r="3780">
          <cell r="G3780">
            <v>938906438</v>
          </cell>
          <cell r="J3780">
            <v>226255.09</v>
          </cell>
          <cell r="K3780">
            <v>19035</v>
          </cell>
          <cell r="L3780">
            <v>20721.91</v>
          </cell>
          <cell r="M3780">
            <v>0</v>
          </cell>
          <cell r="N3780">
            <v>0</v>
          </cell>
          <cell r="O3780">
            <v>227942</v>
          </cell>
          <cell r="P3780">
            <v>227942</v>
          </cell>
        </row>
        <row r="3781">
          <cell r="G3781">
            <v>938906440</v>
          </cell>
          <cell r="J3781">
            <v>348138.18</v>
          </cell>
          <cell r="K3781">
            <v>22129</v>
          </cell>
          <cell r="L3781">
            <v>32600.82</v>
          </cell>
          <cell r="M3781">
            <v>0</v>
          </cell>
          <cell r="N3781">
            <v>0</v>
          </cell>
          <cell r="O3781">
            <v>358610</v>
          </cell>
          <cell r="P3781">
            <v>358610</v>
          </cell>
        </row>
        <row r="3782">
          <cell r="G3782">
            <v>938906441</v>
          </cell>
          <cell r="J3782">
            <v>339687.27</v>
          </cell>
          <cell r="K3782">
            <v>22367</v>
          </cell>
          <cell r="L3782">
            <v>31731.73</v>
          </cell>
          <cell r="M3782">
            <v>0</v>
          </cell>
          <cell r="N3782">
            <v>0</v>
          </cell>
          <cell r="O3782">
            <v>349052</v>
          </cell>
          <cell r="P3782">
            <v>349052</v>
          </cell>
        </row>
        <row r="3783">
          <cell r="G3783">
            <v>938906490</v>
          </cell>
          <cell r="J3783">
            <v>215758.53999999998</v>
          </cell>
          <cell r="K3783">
            <v>13938</v>
          </cell>
          <cell r="L3783">
            <v>20182.46</v>
          </cell>
          <cell r="M3783">
            <v>0</v>
          </cell>
          <cell r="N3783">
            <v>0</v>
          </cell>
          <cell r="O3783">
            <v>222003</v>
          </cell>
          <cell r="P3783">
            <v>222003</v>
          </cell>
        </row>
        <row r="3784">
          <cell r="G3784">
            <v>938906492</v>
          </cell>
          <cell r="J3784">
            <v>132928.26999999999</v>
          </cell>
          <cell r="K3784">
            <v>9465</v>
          </cell>
          <cell r="L3784">
            <v>12346.73</v>
          </cell>
          <cell r="M3784">
            <v>0</v>
          </cell>
          <cell r="N3784">
            <v>0</v>
          </cell>
          <cell r="O3784">
            <v>135810</v>
          </cell>
          <cell r="P3784">
            <v>135810</v>
          </cell>
        </row>
        <row r="3785">
          <cell r="G3785">
            <v>938906494</v>
          </cell>
          <cell r="J3785">
            <v>400031.89</v>
          </cell>
          <cell r="K3785">
            <v>25243</v>
          </cell>
          <cell r="L3785">
            <v>37479.11</v>
          </cell>
          <cell r="M3785">
            <v>0</v>
          </cell>
          <cell r="N3785">
            <v>0</v>
          </cell>
          <cell r="O3785">
            <v>412268</v>
          </cell>
          <cell r="P3785">
            <v>412268</v>
          </cell>
        </row>
        <row r="3786">
          <cell r="G3786">
            <v>938907490</v>
          </cell>
          <cell r="J3786">
            <v>357829.44999999995</v>
          </cell>
          <cell r="K3786">
            <v>25937</v>
          </cell>
          <cell r="L3786">
            <v>33189.550000000003</v>
          </cell>
          <cell r="M3786">
            <v>0</v>
          </cell>
          <cell r="N3786">
            <v>0</v>
          </cell>
          <cell r="O3786">
            <v>365082</v>
          </cell>
          <cell r="P3786">
            <v>365082</v>
          </cell>
        </row>
        <row r="3787">
          <cell r="G3787">
            <v>938907584</v>
          </cell>
          <cell r="J3787">
            <v>414827.82</v>
          </cell>
          <cell r="K3787">
            <v>26627</v>
          </cell>
          <cell r="L3787">
            <v>38820.18</v>
          </cell>
          <cell r="M3787">
            <v>0</v>
          </cell>
          <cell r="N3787">
            <v>0</v>
          </cell>
          <cell r="O3787">
            <v>427021</v>
          </cell>
          <cell r="P3787">
            <v>427021</v>
          </cell>
        </row>
        <row r="3788">
          <cell r="G3788">
            <v>938907587</v>
          </cell>
          <cell r="J3788">
            <v>188663.27000000002</v>
          </cell>
          <cell r="K3788">
            <v>12064</v>
          </cell>
          <cell r="L3788">
            <v>17659.73</v>
          </cell>
          <cell r="M3788">
            <v>0</v>
          </cell>
          <cell r="N3788">
            <v>0</v>
          </cell>
          <cell r="O3788">
            <v>194259</v>
          </cell>
          <cell r="P3788">
            <v>194259</v>
          </cell>
        </row>
        <row r="3789">
          <cell r="G3789">
            <v>938907616</v>
          </cell>
          <cell r="J3789">
            <v>495717</v>
          </cell>
          <cell r="K3789">
            <v>39421</v>
          </cell>
          <cell r="L3789">
            <v>45630</v>
          </cell>
          <cell r="M3789">
            <v>0</v>
          </cell>
          <cell r="N3789">
            <v>0</v>
          </cell>
          <cell r="O3789">
            <v>501926</v>
          </cell>
          <cell r="P3789">
            <v>501926</v>
          </cell>
        </row>
        <row r="3790">
          <cell r="G3790">
            <v>938907617</v>
          </cell>
          <cell r="J3790">
            <v>269684.18</v>
          </cell>
          <cell r="K3790">
            <v>16677</v>
          </cell>
          <cell r="L3790">
            <v>25300.82</v>
          </cell>
          <cell r="M3790">
            <v>0</v>
          </cell>
          <cell r="N3790">
            <v>0</v>
          </cell>
          <cell r="O3790">
            <v>278308</v>
          </cell>
          <cell r="P3790">
            <v>278308</v>
          </cell>
        </row>
        <row r="3791">
          <cell r="G3791">
            <v>938907618</v>
          </cell>
          <cell r="J3791">
            <v>124987</v>
          </cell>
          <cell r="K3791">
            <v>7499</v>
          </cell>
          <cell r="L3791">
            <v>11749</v>
          </cell>
          <cell r="M3791">
            <v>0</v>
          </cell>
          <cell r="N3791">
            <v>0</v>
          </cell>
          <cell r="O3791">
            <v>128237</v>
          </cell>
          <cell r="P3791">
            <v>128237</v>
          </cell>
        </row>
        <row r="3792">
          <cell r="G3792">
            <v>938907791</v>
          </cell>
          <cell r="J3792">
            <v>1081333.0899999999</v>
          </cell>
          <cell r="K3792">
            <v>65376</v>
          </cell>
          <cell r="L3792">
            <v>101595.91</v>
          </cell>
          <cell r="M3792">
            <v>-1000</v>
          </cell>
          <cell r="N3792">
            <v>0</v>
          </cell>
          <cell r="O3792">
            <v>1117553</v>
          </cell>
          <cell r="P3792">
            <v>1117553</v>
          </cell>
        </row>
        <row r="3793">
          <cell r="G3793">
            <v>938909765</v>
          </cell>
          <cell r="J3793">
            <v>244885.9</v>
          </cell>
          <cell r="K3793">
            <v>14693</v>
          </cell>
          <cell r="L3793">
            <v>23019.1</v>
          </cell>
          <cell r="M3793">
            <v>0</v>
          </cell>
          <cell r="N3793">
            <v>0</v>
          </cell>
          <cell r="O3793">
            <v>253212</v>
          </cell>
          <cell r="P3793">
            <v>253212</v>
          </cell>
        </row>
        <row r="3794">
          <cell r="G3794">
            <v>938974687</v>
          </cell>
          <cell r="J3794">
            <v>239999.53999999998</v>
          </cell>
          <cell r="K3794">
            <v>14400</v>
          </cell>
          <cell r="L3794">
            <v>22559.46</v>
          </cell>
          <cell r="M3794">
            <v>0</v>
          </cell>
          <cell r="N3794">
            <v>0</v>
          </cell>
          <cell r="O3794">
            <v>248159</v>
          </cell>
          <cell r="P3794">
            <v>248159</v>
          </cell>
        </row>
        <row r="3795">
          <cell r="G3795">
            <v>938978173</v>
          </cell>
          <cell r="J3795">
            <v>171995</v>
          </cell>
          <cell r="K3795">
            <v>0</v>
          </cell>
          <cell r="L3795">
            <v>17200</v>
          </cell>
          <cell r="M3795">
            <v>0</v>
          </cell>
          <cell r="N3795">
            <v>0</v>
          </cell>
          <cell r="O3795">
            <v>189195</v>
          </cell>
          <cell r="P3795">
            <v>189195</v>
          </cell>
        </row>
        <row r="3796">
          <cell r="G3796">
            <v>933805349</v>
          </cell>
          <cell r="J3796">
            <v>687427.05999999994</v>
          </cell>
          <cell r="K3796">
            <v>47698</v>
          </cell>
          <cell r="L3796">
            <v>63972.94</v>
          </cell>
          <cell r="M3796">
            <v>0</v>
          </cell>
          <cell r="N3796">
            <v>0</v>
          </cell>
          <cell r="O3796">
            <v>703702</v>
          </cell>
          <cell r="P3796">
            <v>703702</v>
          </cell>
        </row>
        <row r="3797">
          <cell r="G3797">
            <v>933805981</v>
          </cell>
          <cell r="J3797">
            <v>248171.44999999998</v>
          </cell>
          <cell r="K3797">
            <v>16131</v>
          </cell>
          <cell r="L3797">
            <v>23204.55</v>
          </cell>
          <cell r="M3797">
            <v>0</v>
          </cell>
          <cell r="N3797">
            <v>0</v>
          </cell>
          <cell r="O3797">
            <v>255245</v>
          </cell>
          <cell r="P3797">
            <v>255245</v>
          </cell>
        </row>
        <row r="3798">
          <cell r="G3798">
            <v>933806019</v>
          </cell>
          <cell r="J3798">
            <v>485440.18</v>
          </cell>
          <cell r="K3798">
            <v>29126</v>
          </cell>
          <cell r="L3798">
            <v>45631.82</v>
          </cell>
          <cell r="M3798">
            <v>0</v>
          </cell>
          <cell r="N3798">
            <v>0</v>
          </cell>
          <cell r="O3798">
            <v>501946</v>
          </cell>
          <cell r="P3798">
            <v>501946</v>
          </cell>
        </row>
        <row r="3799">
          <cell r="G3799">
            <v>938805882</v>
          </cell>
          <cell r="J3799">
            <v>71765.09</v>
          </cell>
          <cell r="K3799">
            <v>4306</v>
          </cell>
          <cell r="L3799">
            <v>6745.91</v>
          </cell>
          <cell r="M3799">
            <v>0</v>
          </cell>
          <cell r="N3799">
            <v>0</v>
          </cell>
          <cell r="O3799">
            <v>74205</v>
          </cell>
          <cell r="P3799">
            <v>74205</v>
          </cell>
        </row>
        <row r="3800">
          <cell r="G3800">
            <v>938806775</v>
          </cell>
          <cell r="J3800">
            <v>45495</v>
          </cell>
          <cell r="K3800">
            <v>0</v>
          </cell>
          <cell r="L3800">
            <v>4550</v>
          </cell>
          <cell r="M3800">
            <v>0</v>
          </cell>
          <cell r="N3800">
            <v>0</v>
          </cell>
          <cell r="O3800">
            <v>50045</v>
          </cell>
          <cell r="P3800">
            <v>50045</v>
          </cell>
        </row>
        <row r="3801">
          <cell r="G3801">
            <v>938806802</v>
          </cell>
          <cell r="J3801">
            <v>285272.83</v>
          </cell>
          <cell r="K3801">
            <v>17116</v>
          </cell>
          <cell r="L3801">
            <v>26816.17</v>
          </cell>
          <cell r="M3801">
            <v>0</v>
          </cell>
          <cell r="N3801">
            <v>0</v>
          </cell>
          <cell r="O3801">
            <v>294973</v>
          </cell>
          <cell r="P3801">
            <v>294973</v>
          </cell>
        </row>
        <row r="3802">
          <cell r="G3802">
            <v>938806819</v>
          </cell>
          <cell r="J3802">
            <v>341207.76</v>
          </cell>
          <cell r="K3802">
            <v>28910</v>
          </cell>
          <cell r="L3802">
            <v>31230.240000000002</v>
          </cell>
          <cell r="M3802">
            <v>0</v>
          </cell>
          <cell r="N3802">
            <v>0</v>
          </cell>
          <cell r="O3802">
            <v>343528</v>
          </cell>
          <cell r="P3802">
            <v>343528</v>
          </cell>
        </row>
        <row r="3803">
          <cell r="G3803">
            <v>938807029</v>
          </cell>
          <cell r="J3803">
            <v>55454.09</v>
          </cell>
          <cell r="K3803">
            <v>3327</v>
          </cell>
          <cell r="L3803">
            <v>5212.91</v>
          </cell>
          <cell r="M3803">
            <v>0</v>
          </cell>
          <cell r="N3803">
            <v>0</v>
          </cell>
          <cell r="O3803">
            <v>57340</v>
          </cell>
          <cell r="P3803">
            <v>57340</v>
          </cell>
        </row>
        <row r="3804">
          <cell r="G3804">
            <v>938807260</v>
          </cell>
          <cell r="J3804">
            <v>408658</v>
          </cell>
          <cell r="K3804">
            <v>30227</v>
          </cell>
          <cell r="L3804">
            <v>37843</v>
          </cell>
          <cell r="M3804">
            <v>0</v>
          </cell>
          <cell r="N3804">
            <v>0</v>
          </cell>
          <cell r="O3804">
            <v>416274</v>
          </cell>
          <cell r="P3804">
            <v>416274</v>
          </cell>
        </row>
        <row r="3805">
          <cell r="G3805">
            <v>938807524</v>
          </cell>
          <cell r="J3805">
            <v>157549.09</v>
          </cell>
          <cell r="K3805">
            <v>10942</v>
          </cell>
          <cell r="L3805">
            <v>14660.91</v>
          </cell>
          <cell r="M3805">
            <v>0</v>
          </cell>
          <cell r="N3805">
            <v>0</v>
          </cell>
          <cell r="O3805">
            <v>161268</v>
          </cell>
          <cell r="P3805">
            <v>161268</v>
          </cell>
        </row>
        <row r="3806">
          <cell r="G3806">
            <v>938807540</v>
          </cell>
          <cell r="J3806">
            <v>109999.48999999999</v>
          </cell>
          <cell r="K3806">
            <v>6600</v>
          </cell>
          <cell r="L3806">
            <v>10339.51</v>
          </cell>
          <cell r="M3806">
            <v>0</v>
          </cell>
          <cell r="N3806">
            <v>0</v>
          </cell>
          <cell r="O3806">
            <v>113739</v>
          </cell>
          <cell r="P3806">
            <v>113739</v>
          </cell>
        </row>
        <row r="3807">
          <cell r="G3807">
            <v>938807843</v>
          </cell>
          <cell r="J3807">
            <v>257721.82</v>
          </cell>
          <cell r="K3807">
            <v>20427</v>
          </cell>
          <cell r="L3807">
            <v>23729.18</v>
          </cell>
          <cell r="M3807">
            <v>0</v>
          </cell>
          <cell r="N3807">
            <v>0</v>
          </cell>
          <cell r="O3807">
            <v>261024</v>
          </cell>
          <cell r="P3807">
            <v>261024</v>
          </cell>
        </row>
        <row r="3808">
          <cell r="G3808">
            <v>938807885</v>
          </cell>
          <cell r="J3808">
            <v>60814.09</v>
          </cell>
          <cell r="K3808">
            <v>3649</v>
          </cell>
          <cell r="L3808">
            <v>5716.91</v>
          </cell>
          <cell r="M3808">
            <v>0</v>
          </cell>
          <cell r="N3808">
            <v>0</v>
          </cell>
          <cell r="O3808">
            <v>62882</v>
          </cell>
          <cell r="P3808">
            <v>62882</v>
          </cell>
        </row>
        <row r="3809">
          <cell r="G3809">
            <v>938901063</v>
          </cell>
          <cell r="J3809">
            <v>322765.36</v>
          </cell>
          <cell r="K3809">
            <v>19862</v>
          </cell>
          <cell r="L3809">
            <v>30290.639999999999</v>
          </cell>
          <cell r="M3809">
            <v>0</v>
          </cell>
          <cell r="N3809">
            <v>0</v>
          </cell>
          <cell r="O3809">
            <v>333194</v>
          </cell>
          <cell r="P3809">
            <v>333194</v>
          </cell>
        </row>
        <row r="3810">
          <cell r="G3810">
            <v>938901097</v>
          </cell>
          <cell r="J3810">
            <v>223503</v>
          </cell>
          <cell r="K3810">
            <v>15644</v>
          </cell>
          <cell r="L3810">
            <v>20786</v>
          </cell>
          <cell r="M3810">
            <v>0</v>
          </cell>
          <cell r="N3810">
            <v>0</v>
          </cell>
          <cell r="O3810">
            <v>228645</v>
          </cell>
          <cell r="P3810">
            <v>228645</v>
          </cell>
        </row>
        <row r="3811">
          <cell r="G3811">
            <v>938901269</v>
          </cell>
          <cell r="J3811">
            <v>215282</v>
          </cell>
          <cell r="K3811">
            <v>21354</v>
          </cell>
          <cell r="L3811">
            <v>19393</v>
          </cell>
          <cell r="M3811">
            <v>0</v>
          </cell>
          <cell r="N3811">
            <v>0</v>
          </cell>
          <cell r="O3811">
            <v>213321</v>
          </cell>
          <cell r="P3811">
            <v>213321</v>
          </cell>
        </row>
        <row r="3812">
          <cell r="G3812">
            <v>938901547</v>
          </cell>
          <cell r="J3812">
            <v>271106.73</v>
          </cell>
          <cell r="K3812">
            <v>18252</v>
          </cell>
          <cell r="L3812">
            <v>25285.27</v>
          </cell>
          <cell r="M3812">
            <v>0</v>
          </cell>
          <cell r="N3812">
            <v>0</v>
          </cell>
          <cell r="O3812">
            <v>278140</v>
          </cell>
          <cell r="P3812">
            <v>278140</v>
          </cell>
        </row>
        <row r="3813">
          <cell r="G3813">
            <v>938901548</v>
          </cell>
          <cell r="J3813">
            <v>554885</v>
          </cell>
          <cell r="K3813">
            <v>36767</v>
          </cell>
          <cell r="L3813">
            <v>51812</v>
          </cell>
          <cell r="M3813">
            <v>0</v>
          </cell>
          <cell r="N3813">
            <v>0</v>
          </cell>
          <cell r="O3813">
            <v>569930</v>
          </cell>
          <cell r="P3813">
            <v>569930</v>
          </cell>
        </row>
        <row r="3814">
          <cell r="G3814">
            <v>938901556</v>
          </cell>
          <cell r="J3814">
            <v>943343.65</v>
          </cell>
          <cell r="K3814">
            <v>62805</v>
          </cell>
          <cell r="L3814">
            <v>88054.35</v>
          </cell>
          <cell r="M3814">
            <v>0</v>
          </cell>
          <cell r="N3814">
            <v>0</v>
          </cell>
          <cell r="O3814">
            <v>968593</v>
          </cell>
          <cell r="P3814">
            <v>968593</v>
          </cell>
        </row>
        <row r="3815">
          <cell r="G3815">
            <v>938901558</v>
          </cell>
          <cell r="J3815">
            <v>44545</v>
          </cell>
          <cell r="K3815">
            <v>0</v>
          </cell>
          <cell r="L3815">
            <v>4455</v>
          </cell>
          <cell r="M3815">
            <v>0</v>
          </cell>
          <cell r="N3815">
            <v>0</v>
          </cell>
          <cell r="O3815">
            <v>49000</v>
          </cell>
          <cell r="P3815">
            <v>49000</v>
          </cell>
        </row>
        <row r="3816">
          <cell r="G3816">
            <v>938901563</v>
          </cell>
          <cell r="J3816">
            <v>1175299.8999999999</v>
          </cell>
          <cell r="K3816">
            <v>83670</v>
          </cell>
          <cell r="L3816">
            <v>109163.1</v>
          </cell>
          <cell r="M3816">
            <v>0</v>
          </cell>
          <cell r="N3816">
            <v>0</v>
          </cell>
          <cell r="O3816">
            <v>1200793</v>
          </cell>
          <cell r="P3816">
            <v>1200793</v>
          </cell>
        </row>
        <row r="3817">
          <cell r="G3817">
            <v>938901647</v>
          </cell>
          <cell r="J3817">
            <v>206773</v>
          </cell>
          <cell r="K3817">
            <v>15881</v>
          </cell>
          <cell r="L3817">
            <v>19089</v>
          </cell>
          <cell r="M3817">
            <v>0</v>
          </cell>
          <cell r="N3817">
            <v>0</v>
          </cell>
          <cell r="O3817">
            <v>209981</v>
          </cell>
          <cell r="P3817">
            <v>209981</v>
          </cell>
        </row>
        <row r="3818">
          <cell r="G3818">
            <v>938903325</v>
          </cell>
          <cell r="J3818">
            <v>85609</v>
          </cell>
          <cell r="K3818">
            <v>8114</v>
          </cell>
          <cell r="L3818">
            <v>7750</v>
          </cell>
          <cell r="M3818">
            <v>0</v>
          </cell>
          <cell r="N3818">
            <v>0</v>
          </cell>
          <cell r="O3818">
            <v>85245</v>
          </cell>
          <cell r="P3818">
            <v>85245</v>
          </cell>
        </row>
        <row r="3819">
          <cell r="G3819">
            <v>938903415</v>
          </cell>
          <cell r="J3819">
            <v>461356</v>
          </cell>
          <cell r="K3819">
            <v>36367</v>
          </cell>
          <cell r="L3819">
            <v>42499</v>
          </cell>
          <cell r="M3819">
            <v>0</v>
          </cell>
          <cell r="N3819">
            <v>0</v>
          </cell>
          <cell r="O3819">
            <v>467488</v>
          </cell>
          <cell r="P3819">
            <v>467488</v>
          </cell>
        </row>
        <row r="3820">
          <cell r="G3820">
            <v>938903425</v>
          </cell>
          <cell r="J3820">
            <v>44545</v>
          </cell>
          <cell r="K3820">
            <v>0</v>
          </cell>
          <cell r="L3820">
            <v>4455</v>
          </cell>
          <cell r="M3820">
            <v>0</v>
          </cell>
          <cell r="N3820">
            <v>0</v>
          </cell>
          <cell r="O3820">
            <v>49000</v>
          </cell>
          <cell r="P3820">
            <v>49000</v>
          </cell>
        </row>
        <row r="3821">
          <cell r="G3821">
            <v>938903543</v>
          </cell>
          <cell r="J3821">
            <v>80622</v>
          </cell>
          <cell r="K3821">
            <v>5582</v>
          </cell>
          <cell r="L3821">
            <v>7504</v>
          </cell>
          <cell r="M3821">
            <v>0</v>
          </cell>
          <cell r="N3821">
            <v>0</v>
          </cell>
          <cell r="O3821">
            <v>82544</v>
          </cell>
          <cell r="P3821">
            <v>82544</v>
          </cell>
        </row>
        <row r="3822">
          <cell r="G3822">
            <v>938903644</v>
          </cell>
          <cell r="J3822">
            <v>270612.82</v>
          </cell>
          <cell r="K3822">
            <v>28148</v>
          </cell>
          <cell r="L3822">
            <v>24246.18</v>
          </cell>
          <cell r="M3822">
            <v>0</v>
          </cell>
          <cell r="N3822">
            <v>0</v>
          </cell>
          <cell r="O3822">
            <v>266711</v>
          </cell>
          <cell r="P3822">
            <v>266711</v>
          </cell>
        </row>
        <row r="3823">
          <cell r="G3823">
            <v>938903728</v>
          </cell>
          <cell r="J3823">
            <v>181617.72999999998</v>
          </cell>
          <cell r="K3823">
            <v>13379</v>
          </cell>
          <cell r="L3823">
            <v>16824.27</v>
          </cell>
          <cell r="M3823">
            <v>0</v>
          </cell>
          <cell r="N3823">
            <v>0</v>
          </cell>
          <cell r="O3823">
            <v>185063</v>
          </cell>
          <cell r="P3823">
            <v>185063</v>
          </cell>
        </row>
        <row r="3824">
          <cell r="G3824">
            <v>938903845</v>
          </cell>
          <cell r="J3824">
            <v>120461</v>
          </cell>
          <cell r="K3824">
            <v>8717</v>
          </cell>
          <cell r="L3824">
            <v>11174</v>
          </cell>
          <cell r="M3824">
            <v>0</v>
          </cell>
          <cell r="N3824">
            <v>0</v>
          </cell>
          <cell r="O3824">
            <v>122918</v>
          </cell>
          <cell r="P3824">
            <v>122918</v>
          </cell>
        </row>
        <row r="3825">
          <cell r="G3825">
            <v>938903916</v>
          </cell>
          <cell r="J3825">
            <v>44545</v>
          </cell>
          <cell r="K3825">
            <v>0</v>
          </cell>
          <cell r="L3825">
            <v>4455</v>
          </cell>
          <cell r="M3825">
            <v>0</v>
          </cell>
          <cell r="N3825">
            <v>0</v>
          </cell>
          <cell r="O3825">
            <v>49000</v>
          </cell>
          <cell r="P3825">
            <v>49000</v>
          </cell>
        </row>
        <row r="3826">
          <cell r="G3826">
            <v>938905037</v>
          </cell>
          <cell r="J3826">
            <v>44545</v>
          </cell>
          <cell r="K3826">
            <v>0</v>
          </cell>
          <cell r="L3826">
            <v>4455</v>
          </cell>
          <cell r="M3826">
            <v>0</v>
          </cell>
          <cell r="N3826">
            <v>0</v>
          </cell>
          <cell r="O3826">
            <v>49000</v>
          </cell>
          <cell r="P3826">
            <v>49000</v>
          </cell>
        </row>
        <row r="3827">
          <cell r="G3827">
            <v>938905074</v>
          </cell>
          <cell r="J3827">
            <v>44545</v>
          </cell>
          <cell r="K3827">
            <v>0</v>
          </cell>
          <cell r="L3827">
            <v>4455</v>
          </cell>
          <cell r="M3827">
            <v>0</v>
          </cell>
          <cell r="N3827">
            <v>0</v>
          </cell>
          <cell r="O3827">
            <v>49000</v>
          </cell>
          <cell r="P3827">
            <v>49000</v>
          </cell>
        </row>
        <row r="3828">
          <cell r="G3828">
            <v>938905172</v>
          </cell>
          <cell r="J3828">
            <v>1600867.58</v>
          </cell>
          <cell r="K3828">
            <v>102504</v>
          </cell>
          <cell r="L3828">
            <v>149836.42000000001</v>
          </cell>
          <cell r="M3828">
            <v>0</v>
          </cell>
          <cell r="N3828">
            <v>0</v>
          </cell>
          <cell r="O3828">
            <v>1648200</v>
          </cell>
          <cell r="P3828">
            <v>1648200</v>
          </cell>
        </row>
        <row r="3829">
          <cell r="G3829">
            <v>938905178</v>
          </cell>
          <cell r="J3829">
            <v>501701.18</v>
          </cell>
          <cell r="K3829">
            <v>33328</v>
          </cell>
          <cell r="L3829">
            <v>46837.82</v>
          </cell>
          <cell r="M3829">
            <v>0</v>
          </cell>
          <cell r="N3829">
            <v>0</v>
          </cell>
          <cell r="O3829">
            <v>515211</v>
          </cell>
          <cell r="P3829">
            <v>515211</v>
          </cell>
        </row>
        <row r="3830">
          <cell r="G3830">
            <v>938905184</v>
          </cell>
          <cell r="J3830">
            <v>181681.09</v>
          </cell>
          <cell r="K3830">
            <v>17105</v>
          </cell>
          <cell r="L3830">
            <v>16457.91</v>
          </cell>
          <cell r="M3830">
            <v>0</v>
          </cell>
          <cell r="N3830">
            <v>0</v>
          </cell>
          <cell r="O3830">
            <v>181034</v>
          </cell>
          <cell r="P3830">
            <v>181034</v>
          </cell>
        </row>
        <row r="3831">
          <cell r="G3831">
            <v>938905187</v>
          </cell>
          <cell r="J3831">
            <v>170481</v>
          </cell>
          <cell r="K3831">
            <v>10477</v>
          </cell>
          <cell r="L3831">
            <v>16000</v>
          </cell>
          <cell r="M3831">
            <v>0</v>
          </cell>
          <cell r="N3831">
            <v>0</v>
          </cell>
          <cell r="O3831">
            <v>176004</v>
          </cell>
          <cell r="P3831">
            <v>176004</v>
          </cell>
        </row>
        <row r="3832">
          <cell r="G3832">
            <v>938905194</v>
          </cell>
          <cell r="J3832">
            <v>249586</v>
          </cell>
          <cell r="K3832">
            <v>22172</v>
          </cell>
          <cell r="L3832">
            <v>22741</v>
          </cell>
          <cell r="M3832">
            <v>0</v>
          </cell>
          <cell r="N3832">
            <v>0</v>
          </cell>
          <cell r="O3832">
            <v>250155</v>
          </cell>
          <cell r="P3832">
            <v>250155</v>
          </cell>
        </row>
        <row r="3833">
          <cell r="G3833">
            <v>938905351</v>
          </cell>
          <cell r="J3833">
            <v>242360</v>
          </cell>
          <cell r="K3833">
            <v>16031</v>
          </cell>
          <cell r="L3833">
            <v>22633</v>
          </cell>
          <cell r="M3833">
            <v>0</v>
          </cell>
          <cell r="N3833">
            <v>0</v>
          </cell>
          <cell r="O3833">
            <v>248962</v>
          </cell>
          <cell r="P3833">
            <v>248962</v>
          </cell>
        </row>
        <row r="3834">
          <cell r="G3834">
            <v>938905352</v>
          </cell>
          <cell r="J3834">
            <v>166171</v>
          </cell>
          <cell r="K3834">
            <v>64735</v>
          </cell>
          <cell r="L3834">
            <v>10144</v>
          </cell>
          <cell r="M3834">
            <v>0</v>
          </cell>
          <cell r="N3834">
            <v>0</v>
          </cell>
          <cell r="O3834">
            <v>111580</v>
          </cell>
          <cell r="P3834">
            <v>111580</v>
          </cell>
        </row>
        <row r="3835">
          <cell r="G3835">
            <v>938905371</v>
          </cell>
          <cell r="J3835">
            <v>416153.18</v>
          </cell>
          <cell r="K3835">
            <v>37129</v>
          </cell>
          <cell r="L3835">
            <v>37902.82</v>
          </cell>
          <cell r="M3835">
            <v>0</v>
          </cell>
          <cell r="N3835">
            <v>0</v>
          </cell>
          <cell r="O3835">
            <v>416927</v>
          </cell>
          <cell r="P3835">
            <v>416927</v>
          </cell>
        </row>
        <row r="3836">
          <cell r="G3836">
            <v>938905892</v>
          </cell>
          <cell r="J3836">
            <v>182004.09</v>
          </cell>
          <cell r="K3836">
            <v>17124</v>
          </cell>
          <cell r="L3836">
            <v>16487.91</v>
          </cell>
          <cell r="M3836">
            <v>0</v>
          </cell>
          <cell r="N3836">
            <v>0</v>
          </cell>
          <cell r="O3836">
            <v>181368</v>
          </cell>
          <cell r="P3836">
            <v>181368</v>
          </cell>
        </row>
        <row r="3837">
          <cell r="G3837">
            <v>938905893</v>
          </cell>
          <cell r="J3837">
            <v>245157.59</v>
          </cell>
          <cell r="K3837">
            <v>16447</v>
          </cell>
          <cell r="L3837">
            <v>22871.41</v>
          </cell>
          <cell r="M3837">
            <v>0</v>
          </cell>
          <cell r="N3837">
            <v>0</v>
          </cell>
          <cell r="O3837">
            <v>251582</v>
          </cell>
          <cell r="P3837">
            <v>251582</v>
          </cell>
        </row>
        <row r="3838">
          <cell r="G3838">
            <v>938905917</v>
          </cell>
          <cell r="J3838">
            <v>294512.09000000003</v>
          </cell>
          <cell r="K3838">
            <v>21145</v>
          </cell>
          <cell r="L3838">
            <v>27336.91</v>
          </cell>
          <cell r="M3838">
            <v>0</v>
          </cell>
          <cell r="N3838">
            <v>0</v>
          </cell>
          <cell r="O3838">
            <v>300704</v>
          </cell>
          <cell r="P3838">
            <v>300704</v>
          </cell>
        </row>
        <row r="3839">
          <cell r="G3839">
            <v>938905922</v>
          </cell>
          <cell r="J3839">
            <v>189619.09</v>
          </cell>
          <cell r="K3839">
            <v>11873</v>
          </cell>
          <cell r="L3839">
            <v>17774.91</v>
          </cell>
          <cell r="M3839">
            <v>0</v>
          </cell>
          <cell r="N3839">
            <v>0</v>
          </cell>
          <cell r="O3839">
            <v>195521</v>
          </cell>
          <cell r="P3839">
            <v>195521</v>
          </cell>
        </row>
        <row r="3840">
          <cell r="G3840">
            <v>938905925</v>
          </cell>
          <cell r="J3840">
            <v>509219.3</v>
          </cell>
          <cell r="K3840">
            <v>30553</v>
          </cell>
          <cell r="L3840">
            <v>47866.7</v>
          </cell>
          <cell r="M3840">
            <v>0</v>
          </cell>
          <cell r="N3840">
            <v>0</v>
          </cell>
          <cell r="O3840">
            <v>526533</v>
          </cell>
          <cell r="P3840">
            <v>526533</v>
          </cell>
        </row>
        <row r="3841">
          <cell r="G3841">
            <v>938906168</v>
          </cell>
          <cell r="J3841">
            <v>55574.09</v>
          </cell>
          <cell r="K3841">
            <v>3334</v>
          </cell>
          <cell r="L3841">
            <v>5223.91</v>
          </cell>
          <cell r="M3841">
            <v>0</v>
          </cell>
          <cell r="N3841">
            <v>0</v>
          </cell>
          <cell r="O3841">
            <v>57464</v>
          </cell>
          <cell r="P3841">
            <v>57464</v>
          </cell>
        </row>
        <row r="3842">
          <cell r="G3842">
            <v>938906348</v>
          </cell>
          <cell r="J3842">
            <v>361091.18</v>
          </cell>
          <cell r="K3842">
            <v>27869</v>
          </cell>
          <cell r="L3842">
            <v>33321.82</v>
          </cell>
          <cell r="M3842">
            <v>0</v>
          </cell>
          <cell r="N3842">
            <v>0</v>
          </cell>
          <cell r="O3842">
            <v>366544</v>
          </cell>
          <cell r="P3842">
            <v>366544</v>
          </cell>
        </row>
        <row r="3843">
          <cell r="G3843">
            <v>938906350</v>
          </cell>
          <cell r="J3843">
            <v>55454.09</v>
          </cell>
          <cell r="K3843">
            <v>3327</v>
          </cell>
          <cell r="L3843">
            <v>5212.91</v>
          </cell>
          <cell r="M3843">
            <v>0</v>
          </cell>
          <cell r="N3843">
            <v>0</v>
          </cell>
          <cell r="O3843">
            <v>57340</v>
          </cell>
          <cell r="P3843">
            <v>57340</v>
          </cell>
        </row>
        <row r="3844">
          <cell r="G3844">
            <v>938906368</v>
          </cell>
          <cell r="J3844">
            <v>64542.91</v>
          </cell>
          <cell r="K3844">
            <v>4121</v>
          </cell>
          <cell r="L3844">
            <v>6042.09</v>
          </cell>
          <cell r="M3844">
            <v>0</v>
          </cell>
          <cell r="N3844">
            <v>0</v>
          </cell>
          <cell r="O3844">
            <v>66464</v>
          </cell>
          <cell r="P3844">
            <v>66464</v>
          </cell>
        </row>
        <row r="3845">
          <cell r="G3845">
            <v>938907146</v>
          </cell>
          <cell r="J3845">
            <v>556500.91</v>
          </cell>
          <cell r="K3845">
            <v>39594</v>
          </cell>
          <cell r="L3845">
            <v>51691.09</v>
          </cell>
          <cell r="M3845">
            <v>0</v>
          </cell>
          <cell r="N3845">
            <v>0</v>
          </cell>
          <cell r="O3845">
            <v>568598</v>
          </cell>
          <cell r="P3845">
            <v>568598</v>
          </cell>
        </row>
        <row r="3846">
          <cell r="G3846">
            <v>938907147</v>
          </cell>
          <cell r="J3846">
            <v>52726.82</v>
          </cell>
          <cell r="K3846">
            <v>3164</v>
          </cell>
          <cell r="L3846">
            <v>4956.18</v>
          </cell>
          <cell r="M3846">
            <v>0</v>
          </cell>
          <cell r="N3846">
            <v>0</v>
          </cell>
          <cell r="O3846">
            <v>54519</v>
          </cell>
          <cell r="P3846">
            <v>54519</v>
          </cell>
        </row>
        <row r="3847">
          <cell r="G3847">
            <v>938907148</v>
          </cell>
          <cell r="J3847">
            <v>320824.82</v>
          </cell>
          <cell r="K3847">
            <v>30417</v>
          </cell>
          <cell r="L3847">
            <v>29041.18</v>
          </cell>
          <cell r="M3847">
            <v>0</v>
          </cell>
          <cell r="N3847">
            <v>0</v>
          </cell>
          <cell r="O3847">
            <v>319449</v>
          </cell>
          <cell r="P3847">
            <v>319449</v>
          </cell>
        </row>
        <row r="3848">
          <cell r="G3848">
            <v>938907149</v>
          </cell>
          <cell r="J3848">
            <v>44545</v>
          </cell>
          <cell r="K3848">
            <v>0</v>
          </cell>
          <cell r="L3848">
            <v>4455</v>
          </cell>
          <cell r="M3848">
            <v>0</v>
          </cell>
          <cell r="N3848">
            <v>0</v>
          </cell>
          <cell r="O3848">
            <v>49000</v>
          </cell>
          <cell r="P3848">
            <v>49000</v>
          </cell>
        </row>
        <row r="3849">
          <cell r="G3849">
            <v>938907151</v>
          </cell>
          <cell r="J3849">
            <v>432624.45999999996</v>
          </cell>
          <cell r="K3849">
            <v>50525</v>
          </cell>
          <cell r="L3849">
            <v>38209.54</v>
          </cell>
          <cell r="M3849">
            <v>0</v>
          </cell>
          <cell r="N3849">
            <v>0</v>
          </cell>
          <cell r="O3849">
            <v>420309</v>
          </cell>
          <cell r="P3849">
            <v>420309</v>
          </cell>
        </row>
        <row r="3850">
          <cell r="G3850">
            <v>938907199</v>
          </cell>
          <cell r="J3850">
            <v>52726.82</v>
          </cell>
          <cell r="K3850">
            <v>3164</v>
          </cell>
          <cell r="L3850">
            <v>4956.18</v>
          </cell>
          <cell r="M3850">
            <v>0</v>
          </cell>
          <cell r="N3850">
            <v>0</v>
          </cell>
          <cell r="O3850">
            <v>54519</v>
          </cell>
          <cell r="P3850">
            <v>54519</v>
          </cell>
        </row>
        <row r="3851">
          <cell r="G3851">
            <v>938907536</v>
          </cell>
          <cell r="J3851">
            <v>262867.31</v>
          </cell>
          <cell r="K3851">
            <v>19494</v>
          </cell>
          <cell r="L3851">
            <v>24337.69</v>
          </cell>
          <cell r="M3851">
            <v>0</v>
          </cell>
          <cell r="N3851">
            <v>0</v>
          </cell>
          <cell r="O3851">
            <v>267711</v>
          </cell>
          <cell r="P3851">
            <v>267711</v>
          </cell>
        </row>
        <row r="3852">
          <cell r="G3852">
            <v>938907537</v>
          </cell>
          <cell r="J3852">
            <v>590351.61</v>
          </cell>
          <cell r="K3852">
            <v>60237</v>
          </cell>
          <cell r="L3852">
            <v>53011.39</v>
          </cell>
          <cell r="M3852">
            <v>0</v>
          </cell>
          <cell r="N3852">
            <v>0</v>
          </cell>
          <cell r="O3852">
            <v>583126</v>
          </cell>
          <cell r="P3852">
            <v>583126</v>
          </cell>
        </row>
        <row r="3853">
          <cell r="G3853">
            <v>938907538</v>
          </cell>
          <cell r="J3853">
            <v>228183.91</v>
          </cell>
          <cell r="K3853">
            <v>13939</v>
          </cell>
          <cell r="L3853">
            <v>21424.09</v>
          </cell>
          <cell r="M3853">
            <v>0</v>
          </cell>
          <cell r="N3853">
            <v>0</v>
          </cell>
          <cell r="O3853">
            <v>235669</v>
          </cell>
          <cell r="P3853">
            <v>235669</v>
          </cell>
        </row>
        <row r="3854">
          <cell r="G3854">
            <v>938907540</v>
          </cell>
          <cell r="J3854">
            <v>44545</v>
          </cell>
          <cell r="K3854">
            <v>0</v>
          </cell>
          <cell r="L3854">
            <v>4455</v>
          </cell>
          <cell r="M3854">
            <v>0</v>
          </cell>
          <cell r="N3854">
            <v>0</v>
          </cell>
          <cell r="O3854">
            <v>49000</v>
          </cell>
          <cell r="P3854">
            <v>49000</v>
          </cell>
        </row>
        <row r="3855">
          <cell r="G3855">
            <v>938907541</v>
          </cell>
          <cell r="J3855">
            <v>460054</v>
          </cell>
          <cell r="K3855">
            <v>52419</v>
          </cell>
          <cell r="L3855">
            <v>40764</v>
          </cell>
          <cell r="M3855">
            <v>0</v>
          </cell>
          <cell r="N3855">
            <v>0</v>
          </cell>
          <cell r="O3855">
            <v>448399</v>
          </cell>
          <cell r="P3855">
            <v>448399</v>
          </cell>
        </row>
        <row r="3856">
          <cell r="G3856">
            <v>938907542</v>
          </cell>
          <cell r="J3856">
            <v>514311.91</v>
          </cell>
          <cell r="K3856">
            <v>32844</v>
          </cell>
          <cell r="L3856">
            <v>48147.09</v>
          </cell>
          <cell r="M3856">
            <v>0</v>
          </cell>
          <cell r="N3856">
            <v>0</v>
          </cell>
          <cell r="O3856">
            <v>529615</v>
          </cell>
          <cell r="P3856">
            <v>529615</v>
          </cell>
        </row>
        <row r="3857">
          <cell r="G3857">
            <v>938907543</v>
          </cell>
          <cell r="J3857">
            <v>88575.91</v>
          </cell>
          <cell r="K3857">
            <v>8541</v>
          </cell>
          <cell r="L3857">
            <v>8003.09</v>
          </cell>
          <cell r="M3857">
            <v>0</v>
          </cell>
          <cell r="N3857">
            <v>0</v>
          </cell>
          <cell r="O3857">
            <v>88038</v>
          </cell>
          <cell r="P3857">
            <v>88038</v>
          </cell>
        </row>
        <row r="3858">
          <cell r="G3858">
            <v>938907544</v>
          </cell>
          <cell r="J3858">
            <v>675777</v>
          </cell>
          <cell r="K3858">
            <v>52210</v>
          </cell>
          <cell r="L3858">
            <v>62357</v>
          </cell>
          <cell r="M3858">
            <v>0</v>
          </cell>
          <cell r="N3858">
            <v>0</v>
          </cell>
          <cell r="O3858">
            <v>685924</v>
          </cell>
          <cell r="P3858">
            <v>685924</v>
          </cell>
        </row>
        <row r="3859">
          <cell r="G3859">
            <v>938907546</v>
          </cell>
          <cell r="J3859">
            <v>44545</v>
          </cell>
          <cell r="K3859">
            <v>0</v>
          </cell>
          <cell r="L3859">
            <v>4455</v>
          </cell>
          <cell r="M3859">
            <v>0</v>
          </cell>
          <cell r="N3859">
            <v>0</v>
          </cell>
          <cell r="O3859">
            <v>49000</v>
          </cell>
          <cell r="P3859">
            <v>49000</v>
          </cell>
        </row>
        <row r="3860">
          <cell r="G3860">
            <v>938908014</v>
          </cell>
          <cell r="J3860">
            <v>125856.09</v>
          </cell>
          <cell r="K3860">
            <v>9537</v>
          </cell>
          <cell r="L3860">
            <v>11631.91</v>
          </cell>
          <cell r="M3860">
            <v>0</v>
          </cell>
          <cell r="N3860">
            <v>0</v>
          </cell>
          <cell r="O3860">
            <v>127951</v>
          </cell>
          <cell r="P3860">
            <v>127951</v>
          </cell>
        </row>
        <row r="3861">
          <cell r="G3861">
            <v>938908072</v>
          </cell>
          <cell r="J3861">
            <v>174869.09</v>
          </cell>
          <cell r="K3861">
            <v>31834</v>
          </cell>
          <cell r="L3861">
            <v>14303.91</v>
          </cell>
          <cell r="M3861">
            <v>0</v>
          </cell>
          <cell r="N3861">
            <v>0</v>
          </cell>
          <cell r="O3861">
            <v>157339</v>
          </cell>
          <cell r="P3861">
            <v>157339</v>
          </cell>
        </row>
        <row r="3862">
          <cell r="G3862">
            <v>938908136</v>
          </cell>
          <cell r="J3862">
            <v>68919.09</v>
          </cell>
          <cell r="K3862">
            <v>4631</v>
          </cell>
          <cell r="L3862">
            <v>6428.91</v>
          </cell>
          <cell r="M3862">
            <v>0</v>
          </cell>
          <cell r="N3862">
            <v>0</v>
          </cell>
          <cell r="O3862">
            <v>70717</v>
          </cell>
          <cell r="P3862">
            <v>70717</v>
          </cell>
        </row>
        <row r="3863">
          <cell r="G3863">
            <v>938924445</v>
          </cell>
          <cell r="J3863">
            <v>236838.82</v>
          </cell>
          <cell r="K3863">
            <v>14210</v>
          </cell>
          <cell r="L3863">
            <v>22263.18</v>
          </cell>
          <cell r="M3863">
            <v>0</v>
          </cell>
          <cell r="N3863">
            <v>0</v>
          </cell>
          <cell r="O3863">
            <v>244892</v>
          </cell>
          <cell r="P3863">
            <v>244892</v>
          </cell>
        </row>
        <row r="3864">
          <cell r="G3864">
            <v>938924647</v>
          </cell>
          <cell r="J3864">
            <v>569603.28</v>
          </cell>
          <cell r="K3864">
            <v>58992</v>
          </cell>
          <cell r="L3864">
            <v>51060.72</v>
          </cell>
          <cell r="M3864">
            <v>0</v>
          </cell>
          <cell r="N3864">
            <v>0</v>
          </cell>
          <cell r="O3864">
            <v>561672</v>
          </cell>
          <cell r="P3864">
            <v>561672</v>
          </cell>
        </row>
        <row r="3865">
          <cell r="G3865">
            <v>938924681</v>
          </cell>
          <cell r="J3865">
            <v>1428852.65</v>
          </cell>
          <cell r="K3865">
            <v>90943</v>
          </cell>
          <cell r="L3865">
            <v>133791.35</v>
          </cell>
          <cell r="M3865">
            <v>0</v>
          </cell>
          <cell r="N3865">
            <v>0</v>
          </cell>
          <cell r="O3865">
            <v>1471701</v>
          </cell>
          <cell r="P3865">
            <v>1471701</v>
          </cell>
        </row>
        <row r="3866">
          <cell r="G3866">
            <v>938924748</v>
          </cell>
          <cell r="J3866">
            <v>160302</v>
          </cell>
          <cell r="K3866">
            <v>17063</v>
          </cell>
          <cell r="L3866">
            <v>14324</v>
          </cell>
          <cell r="M3866">
            <v>0</v>
          </cell>
          <cell r="N3866">
            <v>0</v>
          </cell>
          <cell r="O3866">
            <v>157563</v>
          </cell>
          <cell r="P3866">
            <v>157563</v>
          </cell>
        </row>
        <row r="3867">
          <cell r="G3867">
            <v>938996173</v>
          </cell>
          <cell r="J3867">
            <v>296718</v>
          </cell>
          <cell r="K3867">
            <v>20781</v>
          </cell>
          <cell r="L3867">
            <v>27594</v>
          </cell>
          <cell r="M3867">
            <v>0</v>
          </cell>
          <cell r="N3867">
            <v>0</v>
          </cell>
          <cell r="O3867">
            <v>303531</v>
          </cell>
          <cell r="P3867">
            <v>303531</v>
          </cell>
        </row>
        <row r="3868">
          <cell r="G3868">
            <v>938996201</v>
          </cell>
          <cell r="J3868">
            <v>459371</v>
          </cell>
          <cell r="K3868">
            <v>29796</v>
          </cell>
          <cell r="L3868">
            <v>42958</v>
          </cell>
          <cell r="M3868">
            <v>0</v>
          </cell>
          <cell r="N3868">
            <v>0</v>
          </cell>
          <cell r="O3868">
            <v>472533</v>
          </cell>
          <cell r="P3868">
            <v>472533</v>
          </cell>
        </row>
        <row r="3869">
          <cell r="G3869">
            <v>908004239</v>
          </cell>
          <cell r="J3869">
            <v>463268.54000000004</v>
          </cell>
          <cell r="K3869">
            <v>52612</v>
          </cell>
          <cell r="L3869">
            <v>41065.46</v>
          </cell>
          <cell r="M3869">
            <v>0</v>
          </cell>
          <cell r="N3869">
            <v>0</v>
          </cell>
          <cell r="O3869">
            <v>451722</v>
          </cell>
          <cell r="P3869">
            <v>451722</v>
          </cell>
        </row>
        <row r="3870">
          <cell r="G3870">
            <v>933805154</v>
          </cell>
          <cell r="J3870">
            <v>114694.91</v>
          </cell>
          <cell r="K3870">
            <v>6882</v>
          </cell>
          <cell r="L3870">
            <v>10781.09</v>
          </cell>
          <cell r="M3870">
            <v>0</v>
          </cell>
          <cell r="N3870">
            <v>0</v>
          </cell>
          <cell r="O3870">
            <v>118594</v>
          </cell>
          <cell r="P3870">
            <v>118594</v>
          </cell>
        </row>
        <row r="3871">
          <cell r="G3871">
            <v>933805951</v>
          </cell>
          <cell r="J3871">
            <v>495934.20000000007</v>
          </cell>
          <cell r="K3871">
            <v>226043.9</v>
          </cell>
          <cell r="L3871">
            <v>26988.7</v>
          </cell>
          <cell r="M3871">
            <v>0</v>
          </cell>
          <cell r="N3871">
            <v>0</v>
          </cell>
          <cell r="O3871">
            <v>296879</v>
          </cell>
          <cell r="P3871">
            <v>296879</v>
          </cell>
        </row>
        <row r="3872">
          <cell r="G3872">
            <v>933805954</v>
          </cell>
          <cell r="J3872">
            <v>382538</v>
          </cell>
          <cell r="K3872">
            <v>47768</v>
          </cell>
          <cell r="L3872">
            <v>33477</v>
          </cell>
          <cell r="M3872">
            <v>0</v>
          </cell>
          <cell r="N3872">
            <v>0</v>
          </cell>
          <cell r="O3872">
            <v>368247</v>
          </cell>
          <cell r="P3872">
            <v>368247</v>
          </cell>
        </row>
        <row r="3873">
          <cell r="G3873">
            <v>933805960</v>
          </cell>
          <cell r="J3873">
            <v>422376</v>
          </cell>
          <cell r="K3873">
            <v>37254</v>
          </cell>
          <cell r="L3873">
            <v>38512</v>
          </cell>
          <cell r="M3873">
            <v>0</v>
          </cell>
          <cell r="N3873">
            <v>0</v>
          </cell>
          <cell r="O3873">
            <v>423634</v>
          </cell>
          <cell r="P3873">
            <v>423634</v>
          </cell>
        </row>
        <row r="3874">
          <cell r="G3874">
            <v>933805961</v>
          </cell>
          <cell r="J3874">
            <v>63635.91</v>
          </cell>
          <cell r="K3874">
            <v>3818</v>
          </cell>
          <cell r="L3874">
            <v>5982.09</v>
          </cell>
          <cell r="M3874">
            <v>0</v>
          </cell>
          <cell r="N3874">
            <v>0</v>
          </cell>
          <cell r="O3874">
            <v>65800</v>
          </cell>
          <cell r="P3874">
            <v>65800</v>
          </cell>
        </row>
        <row r="3875">
          <cell r="G3875">
            <v>933805962</v>
          </cell>
          <cell r="J3875">
            <v>63635.91</v>
          </cell>
          <cell r="K3875">
            <v>3818</v>
          </cell>
          <cell r="L3875">
            <v>5982.09</v>
          </cell>
          <cell r="M3875">
            <v>0</v>
          </cell>
          <cell r="N3875">
            <v>0</v>
          </cell>
          <cell r="O3875">
            <v>65800</v>
          </cell>
          <cell r="P3875">
            <v>65800</v>
          </cell>
        </row>
        <row r="3876">
          <cell r="G3876">
            <v>933805963</v>
          </cell>
          <cell r="J3876">
            <v>473255</v>
          </cell>
          <cell r="K3876">
            <v>163468</v>
          </cell>
          <cell r="L3876">
            <v>30979</v>
          </cell>
          <cell r="M3876">
            <v>0</v>
          </cell>
          <cell r="N3876">
            <v>0</v>
          </cell>
          <cell r="O3876">
            <v>340766</v>
          </cell>
          <cell r="P3876">
            <v>340766</v>
          </cell>
        </row>
        <row r="3877">
          <cell r="G3877">
            <v>933805964</v>
          </cell>
          <cell r="J3877">
            <v>44545</v>
          </cell>
          <cell r="K3877">
            <v>0</v>
          </cell>
          <cell r="L3877">
            <v>4455</v>
          </cell>
          <cell r="M3877">
            <v>0</v>
          </cell>
          <cell r="N3877">
            <v>0</v>
          </cell>
          <cell r="O3877">
            <v>49000</v>
          </cell>
          <cell r="P3877">
            <v>49000</v>
          </cell>
        </row>
        <row r="3878">
          <cell r="G3878">
            <v>933806057</v>
          </cell>
          <cell r="J3878">
            <v>253082.91</v>
          </cell>
          <cell r="K3878">
            <v>15681</v>
          </cell>
          <cell r="L3878">
            <v>23740.09</v>
          </cell>
          <cell r="M3878">
            <v>0</v>
          </cell>
          <cell r="N3878">
            <v>0</v>
          </cell>
          <cell r="O3878">
            <v>261142</v>
          </cell>
          <cell r="P3878">
            <v>261142</v>
          </cell>
        </row>
        <row r="3879">
          <cell r="G3879">
            <v>933806058</v>
          </cell>
          <cell r="J3879">
            <v>433328.18</v>
          </cell>
          <cell r="K3879">
            <v>28729</v>
          </cell>
          <cell r="L3879">
            <v>40459.82</v>
          </cell>
          <cell r="M3879">
            <v>0</v>
          </cell>
          <cell r="N3879">
            <v>0</v>
          </cell>
          <cell r="O3879">
            <v>445059</v>
          </cell>
          <cell r="P3879">
            <v>445059</v>
          </cell>
        </row>
        <row r="3880">
          <cell r="G3880">
            <v>933806220</v>
          </cell>
          <cell r="J3880">
            <v>623436.97</v>
          </cell>
          <cell r="K3880">
            <v>47333</v>
          </cell>
          <cell r="L3880">
            <v>57610.03</v>
          </cell>
          <cell r="M3880">
            <v>0</v>
          </cell>
          <cell r="N3880">
            <v>0</v>
          </cell>
          <cell r="O3880">
            <v>633714</v>
          </cell>
          <cell r="P3880">
            <v>633714</v>
          </cell>
        </row>
        <row r="3881">
          <cell r="G3881">
            <v>933806221</v>
          </cell>
          <cell r="J3881">
            <v>368181.36000000004</v>
          </cell>
          <cell r="K3881">
            <v>22091</v>
          </cell>
          <cell r="L3881">
            <v>34608.639999999999</v>
          </cell>
          <cell r="M3881">
            <v>0</v>
          </cell>
          <cell r="N3881">
            <v>0</v>
          </cell>
          <cell r="O3881">
            <v>380699</v>
          </cell>
          <cell r="P3881">
            <v>380699</v>
          </cell>
        </row>
        <row r="3882">
          <cell r="G3882">
            <v>933806223</v>
          </cell>
          <cell r="J3882">
            <v>380707</v>
          </cell>
          <cell r="K3882">
            <v>32024</v>
          </cell>
          <cell r="L3882">
            <v>34868</v>
          </cell>
          <cell r="M3882">
            <v>0</v>
          </cell>
          <cell r="N3882">
            <v>0</v>
          </cell>
          <cell r="O3882">
            <v>383551</v>
          </cell>
          <cell r="P3882">
            <v>383551</v>
          </cell>
        </row>
        <row r="3883">
          <cell r="G3883">
            <v>933806312</v>
          </cell>
          <cell r="J3883">
            <v>315441.99999999994</v>
          </cell>
          <cell r="K3883">
            <v>29349</v>
          </cell>
          <cell r="L3883">
            <v>28609</v>
          </cell>
          <cell r="M3883">
            <v>0</v>
          </cell>
          <cell r="N3883">
            <v>0</v>
          </cell>
          <cell r="O3883">
            <v>314702</v>
          </cell>
          <cell r="P3883">
            <v>314702</v>
          </cell>
        </row>
        <row r="3884">
          <cell r="G3884">
            <v>933806437</v>
          </cell>
          <cell r="J3884">
            <v>292171.18</v>
          </cell>
          <cell r="K3884">
            <v>25223</v>
          </cell>
          <cell r="L3884">
            <v>26694.82</v>
          </cell>
          <cell r="M3884">
            <v>0</v>
          </cell>
          <cell r="N3884">
            <v>0</v>
          </cell>
          <cell r="O3884">
            <v>293643</v>
          </cell>
          <cell r="P3884">
            <v>293643</v>
          </cell>
        </row>
        <row r="3885">
          <cell r="G3885">
            <v>938806532</v>
          </cell>
          <cell r="J3885">
            <v>392885.27</v>
          </cell>
          <cell r="K3885">
            <v>38463</v>
          </cell>
          <cell r="L3885">
            <v>35442.730000000003</v>
          </cell>
          <cell r="M3885">
            <v>0</v>
          </cell>
          <cell r="N3885">
            <v>0</v>
          </cell>
          <cell r="O3885">
            <v>389865</v>
          </cell>
          <cell r="P3885">
            <v>389865</v>
          </cell>
        </row>
        <row r="3886">
          <cell r="G3886">
            <v>938806774</v>
          </cell>
          <cell r="J3886">
            <v>66397</v>
          </cell>
          <cell r="K3886">
            <v>3984</v>
          </cell>
          <cell r="L3886">
            <v>6241</v>
          </cell>
          <cell r="M3886">
            <v>0</v>
          </cell>
          <cell r="N3886">
            <v>0</v>
          </cell>
          <cell r="O3886">
            <v>68654</v>
          </cell>
          <cell r="P3886">
            <v>68654</v>
          </cell>
        </row>
        <row r="3887">
          <cell r="G3887">
            <v>938806784</v>
          </cell>
          <cell r="J3887">
            <v>55454.09</v>
          </cell>
          <cell r="K3887">
            <v>3327</v>
          </cell>
          <cell r="L3887">
            <v>5212.91</v>
          </cell>
          <cell r="M3887">
            <v>0</v>
          </cell>
          <cell r="N3887">
            <v>0</v>
          </cell>
          <cell r="O3887">
            <v>57340</v>
          </cell>
          <cell r="P3887">
            <v>57340</v>
          </cell>
        </row>
        <row r="3888">
          <cell r="G3888">
            <v>938806801</v>
          </cell>
          <cell r="J3888">
            <v>259114.18</v>
          </cell>
          <cell r="K3888">
            <v>17780</v>
          </cell>
          <cell r="L3888">
            <v>24133.82</v>
          </cell>
          <cell r="M3888">
            <v>0</v>
          </cell>
          <cell r="N3888">
            <v>0</v>
          </cell>
          <cell r="O3888">
            <v>265468</v>
          </cell>
          <cell r="P3888">
            <v>265468</v>
          </cell>
        </row>
        <row r="3889">
          <cell r="G3889">
            <v>938806871</v>
          </cell>
          <cell r="J3889">
            <v>338031.09</v>
          </cell>
          <cell r="K3889">
            <v>20282</v>
          </cell>
          <cell r="L3889">
            <v>31774.91</v>
          </cell>
          <cell r="M3889">
            <v>0</v>
          </cell>
          <cell r="N3889">
            <v>0</v>
          </cell>
          <cell r="O3889">
            <v>349524</v>
          </cell>
          <cell r="P3889">
            <v>349524</v>
          </cell>
        </row>
        <row r="3890">
          <cell r="G3890">
            <v>938807076</v>
          </cell>
          <cell r="J3890">
            <v>240650.91</v>
          </cell>
          <cell r="K3890">
            <v>14439</v>
          </cell>
          <cell r="L3890">
            <v>22621.09</v>
          </cell>
          <cell r="M3890">
            <v>0</v>
          </cell>
          <cell r="N3890">
            <v>0</v>
          </cell>
          <cell r="O3890">
            <v>248833</v>
          </cell>
          <cell r="P3890">
            <v>248833</v>
          </cell>
        </row>
        <row r="3891">
          <cell r="G3891">
            <v>938807598</v>
          </cell>
          <cell r="J3891">
            <v>391301.07999999996</v>
          </cell>
          <cell r="K3891">
            <v>28193</v>
          </cell>
          <cell r="L3891">
            <v>36310.92</v>
          </cell>
          <cell r="M3891">
            <v>0</v>
          </cell>
          <cell r="N3891">
            <v>0</v>
          </cell>
          <cell r="O3891">
            <v>399419</v>
          </cell>
          <cell r="P3891">
            <v>399419</v>
          </cell>
        </row>
        <row r="3892">
          <cell r="G3892">
            <v>938808529</v>
          </cell>
          <cell r="J3892">
            <v>69438.09</v>
          </cell>
          <cell r="K3892">
            <v>4166</v>
          </cell>
          <cell r="L3892">
            <v>6526.91</v>
          </cell>
          <cell r="M3892">
            <v>0</v>
          </cell>
          <cell r="N3892">
            <v>0</v>
          </cell>
          <cell r="O3892">
            <v>71799</v>
          </cell>
          <cell r="P3892">
            <v>71799</v>
          </cell>
        </row>
        <row r="3893">
          <cell r="G3893">
            <v>938808964</v>
          </cell>
          <cell r="J3893">
            <v>367482.5</v>
          </cell>
          <cell r="K3893">
            <v>110965</v>
          </cell>
          <cell r="L3893">
            <v>25651.5</v>
          </cell>
          <cell r="M3893">
            <v>0</v>
          </cell>
          <cell r="N3893">
            <v>0</v>
          </cell>
          <cell r="O3893">
            <v>282169</v>
          </cell>
          <cell r="P3893">
            <v>282169</v>
          </cell>
        </row>
        <row r="3894">
          <cell r="G3894">
            <v>938809005</v>
          </cell>
          <cell r="J3894">
            <v>398947.04000000004</v>
          </cell>
          <cell r="K3894">
            <v>27411</v>
          </cell>
          <cell r="L3894">
            <v>37153.96</v>
          </cell>
          <cell r="M3894">
            <v>0</v>
          </cell>
          <cell r="N3894">
            <v>0</v>
          </cell>
          <cell r="O3894">
            <v>408690</v>
          </cell>
          <cell r="P3894">
            <v>408690</v>
          </cell>
        </row>
        <row r="3895">
          <cell r="G3895">
            <v>938809035</v>
          </cell>
          <cell r="J3895">
            <v>301888.08999999997</v>
          </cell>
          <cell r="K3895">
            <v>20099</v>
          </cell>
          <cell r="L3895">
            <v>28178.91</v>
          </cell>
          <cell r="M3895">
            <v>0</v>
          </cell>
          <cell r="N3895">
            <v>0</v>
          </cell>
          <cell r="O3895">
            <v>309968</v>
          </cell>
          <cell r="P3895">
            <v>309968</v>
          </cell>
        </row>
        <row r="3896">
          <cell r="G3896">
            <v>938809814</v>
          </cell>
          <cell r="J3896">
            <v>360403.07999999996</v>
          </cell>
          <cell r="K3896">
            <v>41973</v>
          </cell>
          <cell r="L3896">
            <v>31842.92</v>
          </cell>
          <cell r="M3896">
            <v>0</v>
          </cell>
          <cell r="N3896">
            <v>0</v>
          </cell>
          <cell r="O3896">
            <v>350273</v>
          </cell>
          <cell r="P3896">
            <v>350273</v>
          </cell>
        </row>
        <row r="3897">
          <cell r="G3897">
            <v>938809820</v>
          </cell>
          <cell r="J3897">
            <v>438171.18</v>
          </cell>
          <cell r="K3897">
            <v>29516</v>
          </cell>
          <cell r="L3897">
            <v>40865.82</v>
          </cell>
          <cell r="M3897">
            <v>0</v>
          </cell>
          <cell r="N3897">
            <v>0</v>
          </cell>
          <cell r="O3897">
            <v>449521</v>
          </cell>
          <cell r="P3897">
            <v>449521</v>
          </cell>
        </row>
        <row r="3898">
          <cell r="G3898">
            <v>938900571</v>
          </cell>
          <cell r="J3898">
            <v>76642.820000000007</v>
          </cell>
          <cell r="K3898">
            <v>4599</v>
          </cell>
          <cell r="L3898">
            <v>7204.18</v>
          </cell>
          <cell r="M3898">
            <v>0</v>
          </cell>
          <cell r="N3898">
            <v>0</v>
          </cell>
          <cell r="O3898">
            <v>79248</v>
          </cell>
          <cell r="P3898">
            <v>79248</v>
          </cell>
        </row>
        <row r="3899">
          <cell r="G3899">
            <v>938900572</v>
          </cell>
          <cell r="J3899">
            <v>293894.21999999997</v>
          </cell>
          <cell r="K3899">
            <v>20115</v>
          </cell>
          <cell r="L3899">
            <v>27377.78</v>
          </cell>
          <cell r="M3899">
            <v>0</v>
          </cell>
          <cell r="N3899">
            <v>0</v>
          </cell>
          <cell r="O3899">
            <v>301157</v>
          </cell>
          <cell r="P3899">
            <v>301157</v>
          </cell>
        </row>
        <row r="3900">
          <cell r="G3900">
            <v>938900573</v>
          </cell>
          <cell r="J3900">
            <v>44545</v>
          </cell>
          <cell r="K3900">
            <v>0</v>
          </cell>
          <cell r="L3900">
            <v>4455</v>
          </cell>
          <cell r="M3900">
            <v>0</v>
          </cell>
          <cell r="N3900">
            <v>0</v>
          </cell>
          <cell r="O3900">
            <v>49000</v>
          </cell>
          <cell r="P3900">
            <v>49000</v>
          </cell>
        </row>
        <row r="3901">
          <cell r="G3901">
            <v>938900574</v>
          </cell>
          <cell r="J3901">
            <v>388293.61</v>
          </cell>
          <cell r="K3901">
            <v>37195</v>
          </cell>
          <cell r="L3901">
            <v>35109.39</v>
          </cell>
          <cell r="M3901">
            <v>0</v>
          </cell>
          <cell r="N3901">
            <v>0</v>
          </cell>
          <cell r="O3901">
            <v>386208</v>
          </cell>
          <cell r="P3901">
            <v>386208</v>
          </cell>
        </row>
        <row r="3902">
          <cell r="G3902">
            <v>938900576</v>
          </cell>
          <cell r="J3902">
            <v>539413.41999999993</v>
          </cell>
          <cell r="K3902">
            <v>37824</v>
          </cell>
          <cell r="L3902">
            <v>50158.58</v>
          </cell>
          <cell r="M3902">
            <v>0</v>
          </cell>
          <cell r="N3902">
            <v>0</v>
          </cell>
          <cell r="O3902">
            <v>551748</v>
          </cell>
          <cell r="P3902">
            <v>551748</v>
          </cell>
        </row>
        <row r="3903">
          <cell r="G3903">
            <v>938900578</v>
          </cell>
          <cell r="J3903">
            <v>528560.6</v>
          </cell>
          <cell r="K3903">
            <v>33699</v>
          </cell>
          <cell r="L3903">
            <v>49486.400000000001</v>
          </cell>
          <cell r="M3903">
            <v>0</v>
          </cell>
          <cell r="N3903">
            <v>0</v>
          </cell>
          <cell r="O3903">
            <v>544348</v>
          </cell>
          <cell r="P3903">
            <v>544348</v>
          </cell>
        </row>
        <row r="3904">
          <cell r="G3904">
            <v>938900618</v>
          </cell>
          <cell r="J3904">
            <v>508050.37999999995</v>
          </cell>
          <cell r="K3904">
            <v>32965</v>
          </cell>
          <cell r="L3904">
            <v>47508.62</v>
          </cell>
          <cell r="M3904">
            <v>0</v>
          </cell>
          <cell r="N3904">
            <v>0</v>
          </cell>
          <cell r="O3904">
            <v>522594</v>
          </cell>
          <cell r="P3904">
            <v>522594</v>
          </cell>
        </row>
        <row r="3905">
          <cell r="G3905">
            <v>938900631</v>
          </cell>
          <cell r="J3905">
            <v>44545</v>
          </cell>
          <cell r="K3905">
            <v>0</v>
          </cell>
          <cell r="L3905">
            <v>4455</v>
          </cell>
          <cell r="M3905">
            <v>0</v>
          </cell>
          <cell r="N3905">
            <v>0</v>
          </cell>
          <cell r="O3905">
            <v>49000</v>
          </cell>
          <cell r="P3905">
            <v>49000</v>
          </cell>
        </row>
        <row r="3906">
          <cell r="G3906">
            <v>938900794</v>
          </cell>
          <cell r="J3906">
            <v>119674.27</v>
          </cell>
          <cell r="K3906">
            <v>7180</v>
          </cell>
          <cell r="L3906">
            <v>11249.73</v>
          </cell>
          <cell r="M3906">
            <v>0</v>
          </cell>
          <cell r="N3906">
            <v>0</v>
          </cell>
          <cell r="O3906">
            <v>123744</v>
          </cell>
          <cell r="P3906">
            <v>123744</v>
          </cell>
        </row>
        <row r="3907">
          <cell r="G3907">
            <v>938900835</v>
          </cell>
          <cell r="J3907">
            <v>1291039.8999999999</v>
          </cell>
          <cell r="K3907">
            <v>102278</v>
          </cell>
          <cell r="L3907">
            <v>118876.1</v>
          </cell>
          <cell r="M3907">
            <v>0</v>
          </cell>
          <cell r="N3907">
            <v>0</v>
          </cell>
          <cell r="O3907">
            <v>1307638</v>
          </cell>
          <cell r="P3907">
            <v>1307638</v>
          </cell>
        </row>
        <row r="3908">
          <cell r="G3908">
            <v>938900982</v>
          </cell>
          <cell r="J3908">
            <v>794148.49</v>
          </cell>
          <cell r="K3908">
            <v>51868</v>
          </cell>
          <cell r="L3908">
            <v>74228.509999999995</v>
          </cell>
          <cell r="M3908">
            <v>0</v>
          </cell>
          <cell r="N3908">
            <v>0</v>
          </cell>
          <cell r="O3908">
            <v>816509</v>
          </cell>
          <cell r="P3908">
            <v>816509</v>
          </cell>
        </row>
        <row r="3909">
          <cell r="G3909">
            <v>938901052</v>
          </cell>
          <cell r="J3909">
            <v>233765</v>
          </cell>
          <cell r="K3909">
            <v>15267</v>
          </cell>
          <cell r="L3909">
            <v>21850</v>
          </cell>
          <cell r="M3909">
            <v>0</v>
          </cell>
          <cell r="N3909">
            <v>0</v>
          </cell>
          <cell r="O3909">
            <v>240348</v>
          </cell>
          <cell r="P3909">
            <v>240348</v>
          </cell>
        </row>
        <row r="3910">
          <cell r="G3910">
            <v>938901231</v>
          </cell>
          <cell r="J3910">
            <v>704962.89999999991</v>
          </cell>
          <cell r="K3910">
            <v>67610</v>
          </cell>
          <cell r="L3910">
            <v>63735.1</v>
          </cell>
          <cell r="M3910">
            <v>0</v>
          </cell>
          <cell r="N3910">
            <v>0</v>
          </cell>
          <cell r="O3910">
            <v>701088</v>
          </cell>
          <cell r="P3910">
            <v>701088</v>
          </cell>
        </row>
        <row r="3911">
          <cell r="G3911">
            <v>938901232</v>
          </cell>
          <cell r="J3911">
            <v>128475</v>
          </cell>
          <cell r="K3911">
            <v>0</v>
          </cell>
          <cell r="L3911">
            <v>12848</v>
          </cell>
          <cell r="M3911">
            <v>0</v>
          </cell>
          <cell r="N3911">
            <v>0</v>
          </cell>
          <cell r="O3911">
            <v>141323</v>
          </cell>
          <cell r="P3911">
            <v>141323</v>
          </cell>
        </row>
        <row r="3912">
          <cell r="G3912">
            <v>938901235</v>
          </cell>
          <cell r="J3912">
            <v>237979.09</v>
          </cell>
          <cell r="K3912">
            <v>15271</v>
          </cell>
          <cell r="L3912">
            <v>22270.91</v>
          </cell>
          <cell r="M3912">
            <v>0</v>
          </cell>
          <cell r="N3912">
            <v>0</v>
          </cell>
          <cell r="O3912">
            <v>244979</v>
          </cell>
          <cell r="P3912">
            <v>244979</v>
          </cell>
        </row>
        <row r="3913">
          <cell r="G3913">
            <v>938901237</v>
          </cell>
          <cell r="J3913">
            <v>350293.66000000003</v>
          </cell>
          <cell r="K3913">
            <v>34915</v>
          </cell>
          <cell r="L3913">
            <v>31538.34</v>
          </cell>
          <cell r="M3913">
            <v>0</v>
          </cell>
          <cell r="N3913">
            <v>0</v>
          </cell>
          <cell r="O3913">
            <v>346917</v>
          </cell>
          <cell r="P3913">
            <v>346917</v>
          </cell>
        </row>
        <row r="3914">
          <cell r="G3914">
            <v>938901240</v>
          </cell>
          <cell r="J3914">
            <v>600387.81000000006</v>
          </cell>
          <cell r="K3914">
            <v>53643</v>
          </cell>
          <cell r="L3914">
            <v>54674.19</v>
          </cell>
          <cell r="M3914">
            <v>0</v>
          </cell>
          <cell r="N3914">
            <v>0</v>
          </cell>
          <cell r="O3914">
            <v>601419</v>
          </cell>
          <cell r="P3914">
            <v>601419</v>
          </cell>
        </row>
        <row r="3915">
          <cell r="G3915">
            <v>938901252</v>
          </cell>
          <cell r="J3915">
            <v>277392.90999999997</v>
          </cell>
          <cell r="K3915">
            <v>17884</v>
          </cell>
          <cell r="L3915">
            <v>25951.09</v>
          </cell>
          <cell r="M3915">
            <v>0</v>
          </cell>
          <cell r="N3915">
            <v>0</v>
          </cell>
          <cell r="O3915">
            <v>285460</v>
          </cell>
          <cell r="P3915">
            <v>285460</v>
          </cell>
        </row>
        <row r="3916">
          <cell r="G3916">
            <v>938901263</v>
          </cell>
          <cell r="J3916">
            <v>361980.30999999994</v>
          </cell>
          <cell r="K3916">
            <v>22711</v>
          </cell>
          <cell r="L3916">
            <v>33926.69</v>
          </cell>
          <cell r="M3916">
            <v>0</v>
          </cell>
          <cell r="N3916">
            <v>0</v>
          </cell>
          <cell r="O3916">
            <v>373196</v>
          </cell>
          <cell r="P3916">
            <v>373196</v>
          </cell>
        </row>
        <row r="3917">
          <cell r="G3917">
            <v>938901302</v>
          </cell>
          <cell r="J3917">
            <v>251997</v>
          </cell>
          <cell r="K3917">
            <v>17105</v>
          </cell>
          <cell r="L3917">
            <v>23489</v>
          </cell>
          <cell r="M3917">
            <v>0</v>
          </cell>
          <cell r="N3917">
            <v>0</v>
          </cell>
          <cell r="O3917">
            <v>258381</v>
          </cell>
          <cell r="P3917">
            <v>258381</v>
          </cell>
        </row>
        <row r="3918">
          <cell r="G3918">
            <v>938901354</v>
          </cell>
          <cell r="J3918">
            <v>44545</v>
          </cell>
          <cell r="K3918">
            <v>0</v>
          </cell>
          <cell r="L3918">
            <v>4455</v>
          </cell>
          <cell r="M3918">
            <v>0</v>
          </cell>
          <cell r="N3918">
            <v>0</v>
          </cell>
          <cell r="O3918">
            <v>49000</v>
          </cell>
          <cell r="P3918">
            <v>49000</v>
          </cell>
        </row>
        <row r="3919">
          <cell r="G3919">
            <v>938901384</v>
          </cell>
          <cell r="J3919">
            <v>44545</v>
          </cell>
          <cell r="K3919">
            <v>0</v>
          </cell>
          <cell r="L3919">
            <v>4455</v>
          </cell>
          <cell r="M3919">
            <v>0</v>
          </cell>
          <cell r="N3919">
            <v>0</v>
          </cell>
          <cell r="O3919">
            <v>49000</v>
          </cell>
          <cell r="P3919">
            <v>49000</v>
          </cell>
        </row>
        <row r="3920">
          <cell r="G3920">
            <v>938901775</v>
          </cell>
          <cell r="J3920">
            <v>357661.08999999997</v>
          </cell>
          <cell r="K3920">
            <v>35605</v>
          </cell>
          <cell r="L3920">
            <v>32205.91</v>
          </cell>
          <cell r="M3920">
            <v>0</v>
          </cell>
          <cell r="N3920">
            <v>0</v>
          </cell>
          <cell r="O3920">
            <v>354262</v>
          </cell>
          <cell r="P3920">
            <v>354262</v>
          </cell>
        </row>
        <row r="3921">
          <cell r="G3921">
            <v>938903365</v>
          </cell>
          <cell r="J3921">
            <v>183635.94</v>
          </cell>
          <cell r="K3921">
            <v>11018</v>
          </cell>
          <cell r="L3921">
            <v>17262.060000000001</v>
          </cell>
          <cell r="M3921">
            <v>0</v>
          </cell>
          <cell r="N3921">
            <v>0</v>
          </cell>
          <cell r="O3921">
            <v>189880</v>
          </cell>
          <cell r="P3921">
            <v>189880</v>
          </cell>
        </row>
        <row r="3922">
          <cell r="G3922">
            <v>938904896</v>
          </cell>
          <cell r="J3922">
            <v>773592.63</v>
          </cell>
          <cell r="K3922">
            <v>51627</v>
          </cell>
          <cell r="L3922">
            <v>72196.37</v>
          </cell>
          <cell r="M3922">
            <v>0</v>
          </cell>
          <cell r="N3922">
            <v>0</v>
          </cell>
          <cell r="O3922">
            <v>794162</v>
          </cell>
          <cell r="P3922">
            <v>794162</v>
          </cell>
        </row>
        <row r="3923">
          <cell r="G3923">
            <v>938904920</v>
          </cell>
          <cell r="J3923">
            <v>302463.76</v>
          </cell>
          <cell r="K3923">
            <v>22863</v>
          </cell>
          <cell r="L3923">
            <v>27960.240000000002</v>
          </cell>
          <cell r="M3923">
            <v>0</v>
          </cell>
          <cell r="N3923">
            <v>0</v>
          </cell>
          <cell r="O3923">
            <v>307561</v>
          </cell>
          <cell r="P3923">
            <v>307561</v>
          </cell>
        </row>
        <row r="3924">
          <cell r="G3924">
            <v>938904929</v>
          </cell>
          <cell r="J3924">
            <v>72983</v>
          </cell>
          <cell r="K3924">
            <v>4379</v>
          </cell>
          <cell r="L3924">
            <v>6860</v>
          </cell>
          <cell r="M3924">
            <v>0</v>
          </cell>
          <cell r="N3924">
            <v>0</v>
          </cell>
          <cell r="O3924">
            <v>75464</v>
          </cell>
          <cell r="P3924">
            <v>75464</v>
          </cell>
        </row>
        <row r="3925">
          <cell r="G3925">
            <v>938904932</v>
          </cell>
          <cell r="J3925">
            <v>314037.71999999997</v>
          </cell>
          <cell r="K3925">
            <v>40929</v>
          </cell>
          <cell r="L3925">
            <v>27311.279999999999</v>
          </cell>
          <cell r="M3925">
            <v>0</v>
          </cell>
          <cell r="N3925">
            <v>0</v>
          </cell>
          <cell r="O3925">
            <v>300420</v>
          </cell>
          <cell r="P3925">
            <v>300420</v>
          </cell>
        </row>
        <row r="3926">
          <cell r="G3926">
            <v>938904969</v>
          </cell>
          <cell r="J3926">
            <v>128670</v>
          </cell>
          <cell r="K3926">
            <v>8217</v>
          </cell>
          <cell r="L3926">
            <v>12045</v>
          </cell>
          <cell r="M3926">
            <v>0</v>
          </cell>
          <cell r="N3926">
            <v>0</v>
          </cell>
          <cell r="O3926">
            <v>132498</v>
          </cell>
          <cell r="P3926">
            <v>132498</v>
          </cell>
        </row>
        <row r="3927">
          <cell r="G3927">
            <v>938906125</v>
          </cell>
          <cell r="J3927">
            <v>241736.45</v>
          </cell>
          <cell r="K3927">
            <v>15497</v>
          </cell>
          <cell r="L3927">
            <v>22623.55</v>
          </cell>
          <cell r="M3927">
            <v>0</v>
          </cell>
          <cell r="N3927">
            <v>0</v>
          </cell>
          <cell r="O3927">
            <v>248863</v>
          </cell>
          <cell r="P3927">
            <v>248863</v>
          </cell>
        </row>
        <row r="3928">
          <cell r="G3928">
            <v>938906128</v>
          </cell>
          <cell r="J3928">
            <v>721917</v>
          </cell>
          <cell r="K3928">
            <v>0</v>
          </cell>
          <cell r="L3928">
            <v>72192</v>
          </cell>
          <cell r="M3928">
            <v>0</v>
          </cell>
          <cell r="N3928">
            <v>0</v>
          </cell>
          <cell r="O3928">
            <v>794109</v>
          </cell>
          <cell r="P3928">
            <v>794109</v>
          </cell>
        </row>
        <row r="3929">
          <cell r="G3929">
            <v>938906143</v>
          </cell>
          <cell r="J3929">
            <v>309964.41000000003</v>
          </cell>
          <cell r="K3929">
            <v>22817</v>
          </cell>
          <cell r="L3929">
            <v>28714.59</v>
          </cell>
          <cell r="M3929">
            <v>0</v>
          </cell>
          <cell r="N3929">
            <v>0</v>
          </cell>
          <cell r="O3929">
            <v>315862</v>
          </cell>
          <cell r="P3929">
            <v>315862</v>
          </cell>
        </row>
        <row r="3930">
          <cell r="G3930">
            <v>938906212</v>
          </cell>
          <cell r="J3930">
            <v>280514.45</v>
          </cell>
          <cell r="K3930">
            <v>22042</v>
          </cell>
          <cell r="L3930">
            <v>25847.55</v>
          </cell>
          <cell r="M3930">
            <v>0</v>
          </cell>
          <cell r="N3930">
            <v>0</v>
          </cell>
          <cell r="O3930">
            <v>284320</v>
          </cell>
          <cell r="P3930">
            <v>284320</v>
          </cell>
        </row>
        <row r="3931">
          <cell r="G3931">
            <v>938906215</v>
          </cell>
          <cell r="J3931">
            <v>183882</v>
          </cell>
          <cell r="K3931">
            <v>13515</v>
          </cell>
          <cell r="L3931">
            <v>17037</v>
          </cell>
          <cell r="M3931">
            <v>0</v>
          </cell>
          <cell r="N3931">
            <v>0</v>
          </cell>
          <cell r="O3931">
            <v>187404</v>
          </cell>
          <cell r="P3931">
            <v>187404</v>
          </cell>
        </row>
        <row r="3932">
          <cell r="G3932">
            <v>938906216</v>
          </cell>
          <cell r="J3932">
            <v>52726.82</v>
          </cell>
          <cell r="K3932">
            <v>3164</v>
          </cell>
          <cell r="L3932">
            <v>4956.18</v>
          </cell>
          <cell r="M3932">
            <v>0</v>
          </cell>
          <cell r="N3932">
            <v>0</v>
          </cell>
          <cell r="O3932">
            <v>54519</v>
          </cell>
          <cell r="P3932">
            <v>54519</v>
          </cell>
        </row>
        <row r="3933">
          <cell r="G3933">
            <v>938906228</v>
          </cell>
          <cell r="J3933">
            <v>425223.99</v>
          </cell>
          <cell r="K3933">
            <v>39162</v>
          </cell>
          <cell r="L3933">
            <v>38606.01</v>
          </cell>
          <cell r="M3933">
            <v>0</v>
          </cell>
          <cell r="N3933">
            <v>0</v>
          </cell>
          <cell r="O3933">
            <v>424668</v>
          </cell>
          <cell r="P3933">
            <v>424668</v>
          </cell>
        </row>
        <row r="3934">
          <cell r="G3934">
            <v>938906230</v>
          </cell>
          <cell r="J3934">
            <v>44545</v>
          </cell>
          <cell r="K3934">
            <v>0</v>
          </cell>
          <cell r="L3934">
            <v>4455</v>
          </cell>
          <cell r="M3934">
            <v>0</v>
          </cell>
          <cell r="N3934">
            <v>0</v>
          </cell>
          <cell r="O3934">
            <v>49000</v>
          </cell>
          <cell r="P3934">
            <v>49000</v>
          </cell>
        </row>
        <row r="3935">
          <cell r="G3935">
            <v>938907281</v>
          </cell>
          <cell r="J3935">
            <v>238769.09</v>
          </cell>
          <cell r="K3935">
            <v>15071</v>
          </cell>
          <cell r="L3935">
            <v>22369.91</v>
          </cell>
          <cell r="M3935">
            <v>0</v>
          </cell>
          <cell r="N3935">
            <v>0</v>
          </cell>
          <cell r="O3935">
            <v>246068</v>
          </cell>
          <cell r="P3935">
            <v>246068</v>
          </cell>
        </row>
        <row r="3936">
          <cell r="G3936">
            <v>938907283</v>
          </cell>
          <cell r="J3936">
            <v>193136.26</v>
          </cell>
          <cell r="K3936">
            <v>13077</v>
          </cell>
          <cell r="L3936">
            <v>18005.740000000002</v>
          </cell>
          <cell r="M3936">
            <v>0</v>
          </cell>
          <cell r="N3936">
            <v>0</v>
          </cell>
          <cell r="O3936">
            <v>198065</v>
          </cell>
          <cell r="P3936">
            <v>198065</v>
          </cell>
        </row>
        <row r="3937">
          <cell r="G3937">
            <v>938907293</v>
          </cell>
          <cell r="J3937">
            <v>602726.80999999994</v>
          </cell>
          <cell r="K3937">
            <v>36164</v>
          </cell>
          <cell r="L3937">
            <v>56656.19</v>
          </cell>
          <cell r="M3937">
            <v>0</v>
          </cell>
          <cell r="N3937">
            <v>0</v>
          </cell>
          <cell r="O3937">
            <v>623219</v>
          </cell>
          <cell r="P3937">
            <v>623219</v>
          </cell>
        </row>
        <row r="3938">
          <cell r="G3938">
            <v>938907294</v>
          </cell>
          <cell r="J3938">
            <v>258377.45</v>
          </cell>
          <cell r="K3938">
            <v>17736</v>
          </cell>
          <cell r="L3938">
            <v>24064.55</v>
          </cell>
          <cell r="M3938">
            <v>0</v>
          </cell>
          <cell r="N3938">
            <v>0</v>
          </cell>
          <cell r="O3938">
            <v>264706</v>
          </cell>
          <cell r="P3938">
            <v>264706</v>
          </cell>
        </row>
        <row r="3939">
          <cell r="G3939">
            <v>938907295</v>
          </cell>
          <cell r="J3939">
            <v>495699.08999999997</v>
          </cell>
          <cell r="K3939">
            <v>54558</v>
          </cell>
          <cell r="L3939">
            <v>44113.91</v>
          </cell>
          <cell r="M3939">
            <v>0</v>
          </cell>
          <cell r="N3939">
            <v>-200000</v>
          </cell>
          <cell r="O3939">
            <v>285255</v>
          </cell>
          <cell r="P3939">
            <v>285255</v>
          </cell>
        </row>
        <row r="3940">
          <cell r="G3940">
            <v>938907297</v>
          </cell>
          <cell r="J3940">
            <v>450135.1</v>
          </cell>
          <cell r="K3940">
            <v>27753</v>
          </cell>
          <cell r="L3940">
            <v>42237.9</v>
          </cell>
          <cell r="M3940">
            <v>0</v>
          </cell>
          <cell r="N3940">
            <v>0</v>
          </cell>
          <cell r="O3940">
            <v>464620</v>
          </cell>
          <cell r="P3940">
            <v>464620</v>
          </cell>
        </row>
        <row r="3941">
          <cell r="G3941">
            <v>938907298</v>
          </cell>
          <cell r="J3941">
            <v>348450.44999999995</v>
          </cell>
          <cell r="K3941">
            <v>27607</v>
          </cell>
          <cell r="L3941">
            <v>32084.55</v>
          </cell>
          <cell r="M3941">
            <v>0</v>
          </cell>
          <cell r="N3941">
            <v>0</v>
          </cell>
          <cell r="O3941">
            <v>352928</v>
          </cell>
          <cell r="P3941">
            <v>352928</v>
          </cell>
        </row>
        <row r="3942">
          <cell r="G3942">
            <v>938907614</v>
          </cell>
          <cell r="J3942">
            <v>416720</v>
          </cell>
          <cell r="K3942">
            <v>29718</v>
          </cell>
          <cell r="L3942">
            <v>38700</v>
          </cell>
          <cell r="M3942">
            <v>0</v>
          </cell>
          <cell r="N3942">
            <v>0</v>
          </cell>
          <cell r="O3942">
            <v>425702</v>
          </cell>
          <cell r="P3942">
            <v>425702</v>
          </cell>
        </row>
        <row r="3943">
          <cell r="G3943">
            <v>938907692</v>
          </cell>
          <cell r="J3943">
            <v>63635.91</v>
          </cell>
          <cell r="K3943">
            <v>3818</v>
          </cell>
          <cell r="L3943">
            <v>5982.09</v>
          </cell>
          <cell r="M3943">
            <v>0</v>
          </cell>
          <cell r="N3943">
            <v>0</v>
          </cell>
          <cell r="O3943">
            <v>65800</v>
          </cell>
          <cell r="P3943">
            <v>65800</v>
          </cell>
        </row>
        <row r="3944">
          <cell r="G3944">
            <v>938907929</v>
          </cell>
          <cell r="J3944">
            <v>335176.08999999997</v>
          </cell>
          <cell r="K3944">
            <v>25570</v>
          </cell>
          <cell r="L3944">
            <v>30960.91</v>
          </cell>
          <cell r="M3944">
            <v>0</v>
          </cell>
          <cell r="N3944">
            <v>0</v>
          </cell>
          <cell r="O3944">
            <v>340567</v>
          </cell>
          <cell r="P3944">
            <v>340567</v>
          </cell>
        </row>
        <row r="3945">
          <cell r="G3945">
            <v>938907930</v>
          </cell>
          <cell r="J3945">
            <v>310478.08999999997</v>
          </cell>
          <cell r="K3945">
            <v>18629</v>
          </cell>
          <cell r="L3945">
            <v>29184.91</v>
          </cell>
          <cell r="M3945">
            <v>0</v>
          </cell>
          <cell r="N3945">
            <v>0</v>
          </cell>
          <cell r="O3945">
            <v>321034</v>
          </cell>
          <cell r="P3945">
            <v>321034</v>
          </cell>
        </row>
        <row r="3946">
          <cell r="G3946">
            <v>938907931</v>
          </cell>
          <cell r="J3946">
            <v>454334.63</v>
          </cell>
          <cell r="K3946">
            <v>44383</v>
          </cell>
          <cell r="L3946">
            <v>40995.370000000003</v>
          </cell>
          <cell r="M3946">
            <v>0</v>
          </cell>
          <cell r="N3946">
            <v>0</v>
          </cell>
          <cell r="O3946">
            <v>450947</v>
          </cell>
          <cell r="P3946">
            <v>450947</v>
          </cell>
        </row>
        <row r="3947">
          <cell r="G3947">
            <v>938907932</v>
          </cell>
          <cell r="J3947">
            <v>376363.92999999993</v>
          </cell>
          <cell r="K3947">
            <v>31019</v>
          </cell>
          <cell r="L3947">
            <v>34534.07</v>
          </cell>
          <cell r="M3947">
            <v>0</v>
          </cell>
          <cell r="N3947">
            <v>0</v>
          </cell>
          <cell r="O3947">
            <v>379879</v>
          </cell>
          <cell r="P3947">
            <v>379879</v>
          </cell>
        </row>
        <row r="3948">
          <cell r="G3948">
            <v>938907933</v>
          </cell>
          <cell r="J3948">
            <v>293786.88999999996</v>
          </cell>
          <cell r="K3948">
            <v>17627</v>
          </cell>
          <cell r="L3948">
            <v>27616.11</v>
          </cell>
          <cell r="M3948">
            <v>0</v>
          </cell>
          <cell r="N3948">
            <v>0</v>
          </cell>
          <cell r="O3948">
            <v>303776</v>
          </cell>
          <cell r="P3948">
            <v>303776</v>
          </cell>
        </row>
        <row r="3949">
          <cell r="G3949">
            <v>938907934</v>
          </cell>
          <cell r="J3949">
            <v>135863</v>
          </cell>
          <cell r="K3949">
            <v>9393</v>
          </cell>
          <cell r="L3949">
            <v>12647</v>
          </cell>
          <cell r="M3949">
            <v>0</v>
          </cell>
          <cell r="N3949">
            <v>0</v>
          </cell>
          <cell r="O3949">
            <v>139117</v>
          </cell>
          <cell r="P3949">
            <v>139117</v>
          </cell>
        </row>
        <row r="3950">
          <cell r="G3950">
            <v>938907941</v>
          </cell>
          <cell r="J3950">
            <v>431569.09</v>
          </cell>
          <cell r="K3950">
            <v>26390</v>
          </cell>
          <cell r="L3950">
            <v>40517.910000000003</v>
          </cell>
          <cell r="M3950">
            <v>0</v>
          </cell>
          <cell r="N3950">
            <v>0</v>
          </cell>
          <cell r="O3950">
            <v>445697</v>
          </cell>
          <cell r="P3950">
            <v>445697</v>
          </cell>
        </row>
        <row r="3951">
          <cell r="G3951">
            <v>938907942</v>
          </cell>
          <cell r="J3951">
            <v>301363.17</v>
          </cell>
          <cell r="K3951">
            <v>20067</v>
          </cell>
          <cell r="L3951">
            <v>28129.83</v>
          </cell>
          <cell r="M3951">
            <v>0</v>
          </cell>
          <cell r="N3951">
            <v>0</v>
          </cell>
          <cell r="O3951">
            <v>309426</v>
          </cell>
          <cell r="P3951">
            <v>309426</v>
          </cell>
        </row>
        <row r="3952">
          <cell r="G3952">
            <v>938907943</v>
          </cell>
          <cell r="J3952">
            <v>411221.08999999997</v>
          </cell>
          <cell r="K3952">
            <v>27155</v>
          </cell>
          <cell r="L3952">
            <v>38406.910000000003</v>
          </cell>
          <cell r="M3952">
            <v>0</v>
          </cell>
          <cell r="N3952">
            <v>0</v>
          </cell>
          <cell r="O3952">
            <v>422473</v>
          </cell>
          <cell r="P3952">
            <v>422473</v>
          </cell>
        </row>
        <row r="3953">
          <cell r="G3953">
            <v>938907944</v>
          </cell>
          <cell r="J3953">
            <v>44545</v>
          </cell>
          <cell r="K3953">
            <v>0</v>
          </cell>
          <cell r="L3953">
            <v>4455</v>
          </cell>
          <cell r="M3953">
            <v>0</v>
          </cell>
          <cell r="N3953">
            <v>0</v>
          </cell>
          <cell r="O3953">
            <v>49000</v>
          </cell>
          <cell r="P3953">
            <v>49000</v>
          </cell>
        </row>
        <row r="3954">
          <cell r="G3954">
            <v>938907945</v>
          </cell>
          <cell r="J3954">
            <v>269364.52</v>
          </cell>
          <cell r="K3954">
            <v>18395</v>
          </cell>
          <cell r="L3954">
            <v>25096.48</v>
          </cell>
          <cell r="M3954">
            <v>0</v>
          </cell>
          <cell r="N3954">
            <v>0</v>
          </cell>
          <cell r="O3954">
            <v>276066</v>
          </cell>
          <cell r="P3954">
            <v>276066</v>
          </cell>
        </row>
        <row r="3955">
          <cell r="G3955">
            <v>938907950</v>
          </cell>
          <cell r="J3955">
            <v>483748.08999999997</v>
          </cell>
          <cell r="K3955">
            <v>30018</v>
          </cell>
          <cell r="L3955">
            <v>45372.91</v>
          </cell>
          <cell r="M3955">
            <v>0</v>
          </cell>
          <cell r="N3955">
            <v>0</v>
          </cell>
          <cell r="O3955">
            <v>499103</v>
          </cell>
          <cell r="P3955">
            <v>499103</v>
          </cell>
        </row>
        <row r="3956">
          <cell r="G3956">
            <v>938908085</v>
          </cell>
          <cell r="J3956">
            <v>333535.08999999997</v>
          </cell>
          <cell r="K3956">
            <v>21253</v>
          </cell>
          <cell r="L3956">
            <v>31227.91</v>
          </cell>
          <cell r="M3956">
            <v>0</v>
          </cell>
          <cell r="N3956">
            <v>0</v>
          </cell>
          <cell r="O3956">
            <v>343510</v>
          </cell>
          <cell r="P3956">
            <v>343510</v>
          </cell>
        </row>
        <row r="3957">
          <cell r="G3957">
            <v>938908296</v>
          </cell>
          <cell r="J3957">
            <v>396604</v>
          </cell>
          <cell r="K3957">
            <v>48612</v>
          </cell>
          <cell r="L3957">
            <v>34799</v>
          </cell>
          <cell r="M3957">
            <v>0</v>
          </cell>
          <cell r="N3957">
            <v>0</v>
          </cell>
          <cell r="O3957">
            <v>382791</v>
          </cell>
          <cell r="P3957">
            <v>382791</v>
          </cell>
        </row>
        <row r="3958">
          <cell r="G3958">
            <v>938908396</v>
          </cell>
          <cell r="J3958">
            <v>355541.9</v>
          </cell>
          <cell r="K3958">
            <v>25055</v>
          </cell>
          <cell r="L3958">
            <v>33049.1</v>
          </cell>
          <cell r="M3958">
            <v>0</v>
          </cell>
          <cell r="N3958">
            <v>0</v>
          </cell>
          <cell r="O3958">
            <v>363536</v>
          </cell>
          <cell r="P3958">
            <v>363536</v>
          </cell>
        </row>
        <row r="3959">
          <cell r="G3959">
            <v>938908498</v>
          </cell>
          <cell r="J3959">
            <v>186150</v>
          </cell>
          <cell r="K3959">
            <v>13154</v>
          </cell>
          <cell r="L3959">
            <v>17300</v>
          </cell>
          <cell r="M3959">
            <v>0</v>
          </cell>
          <cell r="N3959">
            <v>0</v>
          </cell>
          <cell r="O3959">
            <v>190296</v>
          </cell>
          <cell r="P3959">
            <v>190296</v>
          </cell>
        </row>
        <row r="3960">
          <cell r="G3960">
            <v>938908549</v>
          </cell>
          <cell r="J3960">
            <v>593050.5</v>
          </cell>
          <cell r="K3960">
            <v>42780</v>
          </cell>
          <cell r="L3960">
            <v>55027.5</v>
          </cell>
          <cell r="M3960">
            <v>0</v>
          </cell>
          <cell r="N3960">
            <v>0</v>
          </cell>
          <cell r="O3960">
            <v>605298</v>
          </cell>
          <cell r="P3960">
            <v>605298</v>
          </cell>
        </row>
        <row r="3961">
          <cell r="G3961">
            <v>938909206</v>
          </cell>
          <cell r="J3961">
            <v>61930</v>
          </cell>
          <cell r="K3961">
            <v>0</v>
          </cell>
          <cell r="L3961">
            <v>6193</v>
          </cell>
          <cell r="M3961">
            <v>0</v>
          </cell>
          <cell r="N3961">
            <v>0</v>
          </cell>
          <cell r="O3961">
            <v>68123</v>
          </cell>
          <cell r="P3961">
            <v>68123</v>
          </cell>
        </row>
        <row r="3962">
          <cell r="G3962">
            <v>938915898</v>
          </cell>
          <cell r="J3962">
            <v>187018.36</v>
          </cell>
          <cell r="K3962">
            <v>12214</v>
          </cell>
          <cell r="L3962">
            <v>17480.64</v>
          </cell>
          <cell r="M3962">
            <v>0</v>
          </cell>
          <cell r="N3962">
            <v>0</v>
          </cell>
          <cell r="O3962">
            <v>192285</v>
          </cell>
          <cell r="P3962">
            <v>192285</v>
          </cell>
        </row>
        <row r="3963">
          <cell r="G3963">
            <v>938916226</v>
          </cell>
          <cell r="J3963">
            <v>280592.34999999998</v>
          </cell>
          <cell r="K3963">
            <v>19813</v>
          </cell>
          <cell r="L3963">
            <v>26077.65</v>
          </cell>
          <cell r="M3963">
            <v>0</v>
          </cell>
          <cell r="N3963">
            <v>0</v>
          </cell>
          <cell r="O3963">
            <v>286857</v>
          </cell>
          <cell r="P3963">
            <v>286857</v>
          </cell>
        </row>
        <row r="3964">
          <cell r="G3964">
            <v>938938228</v>
          </cell>
          <cell r="J3964">
            <v>380292</v>
          </cell>
          <cell r="K3964">
            <v>27036</v>
          </cell>
          <cell r="L3964">
            <v>35326</v>
          </cell>
          <cell r="M3964">
            <v>0</v>
          </cell>
          <cell r="N3964">
            <v>0</v>
          </cell>
          <cell r="O3964">
            <v>388582</v>
          </cell>
          <cell r="P3964">
            <v>388582</v>
          </cell>
        </row>
        <row r="3965">
          <cell r="G3965">
            <v>933806093</v>
          </cell>
          <cell r="J3965">
            <v>793975.52</v>
          </cell>
          <cell r="K3965">
            <v>477889.45</v>
          </cell>
          <cell r="L3965">
            <v>31608.93</v>
          </cell>
          <cell r="M3965">
            <v>0</v>
          </cell>
          <cell r="N3965">
            <v>0</v>
          </cell>
          <cell r="O3965">
            <v>347695</v>
          </cell>
          <cell r="P3965">
            <v>347695</v>
          </cell>
        </row>
        <row r="3966">
          <cell r="G3966">
            <v>938807183</v>
          </cell>
          <cell r="J3966">
            <v>64541.91</v>
          </cell>
          <cell r="K3966">
            <v>3873</v>
          </cell>
          <cell r="L3966">
            <v>6067.09</v>
          </cell>
          <cell r="M3966">
            <v>0</v>
          </cell>
          <cell r="N3966">
            <v>0</v>
          </cell>
          <cell r="O3966">
            <v>66736</v>
          </cell>
          <cell r="P3966">
            <v>66736</v>
          </cell>
        </row>
        <row r="3967">
          <cell r="G3967">
            <v>938808433</v>
          </cell>
          <cell r="J3967">
            <v>431089.76</v>
          </cell>
          <cell r="K3967">
            <v>26858</v>
          </cell>
          <cell r="L3967">
            <v>40423.24</v>
          </cell>
          <cell r="M3967">
            <v>0</v>
          </cell>
          <cell r="N3967">
            <v>0</v>
          </cell>
          <cell r="O3967">
            <v>444655</v>
          </cell>
          <cell r="P3967">
            <v>444655</v>
          </cell>
        </row>
        <row r="3968">
          <cell r="G3968">
            <v>938808732</v>
          </cell>
          <cell r="J3968">
            <v>653886.55000000005</v>
          </cell>
          <cell r="K3968">
            <v>39978</v>
          </cell>
          <cell r="L3968">
            <v>61390.45</v>
          </cell>
          <cell r="M3968">
            <v>0</v>
          </cell>
          <cell r="N3968">
            <v>0</v>
          </cell>
          <cell r="O3968">
            <v>675299</v>
          </cell>
          <cell r="P3968">
            <v>675299</v>
          </cell>
        </row>
        <row r="3969">
          <cell r="G3969">
            <v>938808756</v>
          </cell>
          <cell r="J3969">
            <v>187978.91</v>
          </cell>
          <cell r="K3969">
            <v>12023</v>
          </cell>
          <cell r="L3969">
            <v>17596.09</v>
          </cell>
          <cell r="M3969">
            <v>0</v>
          </cell>
          <cell r="N3969">
            <v>0</v>
          </cell>
          <cell r="O3969">
            <v>193552</v>
          </cell>
          <cell r="P3969">
            <v>193552</v>
          </cell>
        </row>
        <row r="3970">
          <cell r="G3970">
            <v>938809584</v>
          </cell>
          <cell r="J3970">
            <v>485812</v>
          </cell>
          <cell r="K3970">
            <v>34856</v>
          </cell>
          <cell r="L3970">
            <v>45096</v>
          </cell>
          <cell r="M3970">
            <v>0</v>
          </cell>
          <cell r="N3970">
            <v>0</v>
          </cell>
          <cell r="O3970">
            <v>496052</v>
          </cell>
          <cell r="P3970">
            <v>496052</v>
          </cell>
        </row>
        <row r="3971">
          <cell r="G3971">
            <v>938901622</v>
          </cell>
          <cell r="J3971">
            <v>179123</v>
          </cell>
          <cell r="K3971">
            <v>10996</v>
          </cell>
          <cell r="L3971">
            <v>16813</v>
          </cell>
          <cell r="M3971">
            <v>0</v>
          </cell>
          <cell r="N3971">
            <v>0</v>
          </cell>
          <cell r="O3971">
            <v>184940</v>
          </cell>
          <cell r="P3971">
            <v>184940</v>
          </cell>
        </row>
        <row r="3972">
          <cell r="G3972">
            <v>938906118</v>
          </cell>
          <cell r="J3972">
            <v>192325.71999999997</v>
          </cell>
          <cell r="K3972">
            <v>14269</v>
          </cell>
          <cell r="L3972">
            <v>17805.28</v>
          </cell>
          <cell r="M3972">
            <v>0</v>
          </cell>
          <cell r="N3972">
            <v>0</v>
          </cell>
          <cell r="O3972">
            <v>195862</v>
          </cell>
          <cell r="P3972">
            <v>195862</v>
          </cell>
        </row>
        <row r="3973">
          <cell r="G3973">
            <v>938906120</v>
          </cell>
          <cell r="J3973">
            <v>175904</v>
          </cell>
          <cell r="K3973">
            <v>11299</v>
          </cell>
          <cell r="L3973">
            <v>16461</v>
          </cell>
          <cell r="M3973">
            <v>0</v>
          </cell>
          <cell r="N3973">
            <v>0</v>
          </cell>
          <cell r="O3973">
            <v>181066</v>
          </cell>
          <cell r="P3973">
            <v>181066</v>
          </cell>
        </row>
        <row r="3974">
          <cell r="G3974">
            <v>938906122</v>
          </cell>
          <cell r="J3974">
            <v>188672</v>
          </cell>
          <cell r="K3974">
            <v>11568</v>
          </cell>
          <cell r="L3974">
            <v>17710</v>
          </cell>
          <cell r="M3974">
            <v>0</v>
          </cell>
          <cell r="N3974">
            <v>0</v>
          </cell>
          <cell r="O3974">
            <v>194814</v>
          </cell>
          <cell r="P3974">
            <v>194814</v>
          </cell>
        </row>
        <row r="3975">
          <cell r="G3975">
            <v>938907253</v>
          </cell>
          <cell r="J3975">
            <v>44545</v>
          </cell>
          <cell r="K3975">
            <v>0</v>
          </cell>
          <cell r="L3975">
            <v>4455</v>
          </cell>
          <cell r="M3975">
            <v>0</v>
          </cell>
          <cell r="N3975">
            <v>0</v>
          </cell>
          <cell r="O3975">
            <v>49000</v>
          </cell>
          <cell r="P3975">
            <v>49000</v>
          </cell>
        </row>
        <row r="3976">
          <cell r="G3976">
            <v>938907422</v>
          </cell>
          <cell r="J3976">
            <v>232710.36</v>
          </cell>
          <cell r="K3976">
            <v>15452</v>
          </cell>
          <cell r="L3976">
            <v>21725.64</v>
          </cell>
          <cell r="M3976">
            <v>0</v>
          </cell>
          <cell r="N3976">
            <v>0</v>
          </cell>
          <cell r="O3976">
            <v>238984</v>
          </cell>
          <cell r="P3976">
            <v>238984</v>
          </cell>
        </row>
        <row r="3977">
          <cell r="G3977">
            <v>938907445</v>
          </cell>
          <cell r="J3977">
            <v>195351.08</v>
          </cell>
          <cell r="K3977">
            <v>11969</v>
          </cell>
          <cell r="L3977">
            <v>18337.919999999998</v>
          </cell>
          <cell r="M3977">
            <v>0</v>
          </cell>
          <cell r="N3977">
            <v>0</v>
          </cell>
          <cell r="O3977">
            <v>201720</v>
          </cell>
          <cell r="P3977">
            <v>201720</v>
          </cell>
        </row>
        <row r="3978">
          <cell r="G3978">
            <v>938907446</v>
          </cell>
          <cell r="J3978">
            <v>185663.72</v>
          </cell>
          <cell r="K3978">
            <v>11884</v>
          </cell>
          <cell r="L3978">
            <v>17378.28</v>
          </cell>
          <cell r="M3978">
            <v>0</v>
          </cell>
          <cell r="N3978">
            <v>0</v>
          </cell>
          <cell r="O3978">
            <v>191158</v>
          </cell>
          <cell r="P3978">
            <v>191158</v>
          </cell>
        </row>
        <row r="3979">
          <cell r="G3979">
            <v>938907448</v>
          </cell>
          <cell r="J3979">
            <v>221673.09</v>
          </cell>
          <cell r="K3979">
            <v>13300</v>
          </cell>
          <cell r="L3979">
            <v>20836.91</v>
          </cell>
          <cell r="M3979">
            <v>0</v>
          </cell>
          <cell r="N3979">
            <v>0</v>
          </cell>
          <cell r="O3979">
            <v>229210</v>
          </cell>
          <cell r="P3979">
            <v>229210</v>
          </cell>
        </row>
        <row r="3980">
          <cell r="G3980">
            <v>938907449</v>
          </cell>
          <cell r="J3980">
            <v>44545</v>
          </cell>
          <cell r="K3980">
            <v>0</v>
          </cell>
          <cell r="L3980">
            <v>4455</v>
          </cell>
          <cell r="M3980">
            <v>0</v>
          </cell>
          <cell r="N3980">
            <v>0</v>
          </cell>
          <cell r="O3980">
            <v>49000</v>
          </cell>
          <cell r="P3980">
            <v>49000</v>
          </cell>
        </row>
        <row r="3981">
          <cell r="G3981">
            <v>938907450</v>
          </cell>
          <cell r="J3981">
            <v>273519.44999999995</v>
          </cell>
          <cell r="K3981">
            <v>21126</v>
          </cell>
          <cell r="L3981">
            <v>25239.55</v>
          </cell>
          <cell r="M3981">
            <v>0</v>
          </cell>
          <cell r="N3981">
            <v>0</v>
          </cell>
          <cell r="O3981">
            <v>277633</v>
          </cell>
          <cell r="P3981">
            <v>277633</v>
          </cell>
        </row>
        <row r="3982">
          <cell r="G3982">
            <v>938907563</v>
          </cell>
          <cell r="J3982">
            <v>144663</v>
          </cell>
          <cell r="K3982">
            <v>9424</v>
          </cell>
          <cell r="L3982">
            <v>13524</v>
          </cell>
          <cell r="M3982">
            <v>0</v>
          </cell>
          <cell r="N3982">
            <v>0</v>
          </cell>
          <cell r="O3982">
            <v>148763</v>
          </cell>
          <cell r="P3982">
            <v>148763</v>
          </cell>
        </row>
        <row r="3983">
          <cell r="G3983">
            <v>938907564</v>
          </cell>
          <cell r="J3983">
            <v>329213.96999999997</v>
          </cell>
          <cell r="K3983">
            <v>19753</v>
          </cell>
          <cell r="L3983">
            <v>30946.03</v>
          </cell>
          <cell r="M3983">
            <v>0</v>
          </cell>
          <cell r="N3983">
            <v>0</v>
          </cell>
          <cell r="O3983">
            <v>340407</v>
          </cell>
          <cell r="P3983">
            <v>340407</v>
          </cell>
        </row>
        <row r="3984">
          <cell r="G3984">
            <v>938907851</v>
          </cell>
          <cell r="J3984">
            <v>44545</v>
          </cell>
          <cell r="K3984">
            <v>0</v>
          </cell>
          <cell r="L3984">
            <v>4455</v>
          </cell>
          <cell r="M3984">
            <v>0</v>
          </cell>
          <cell r="N3984">
            <v>0</v>
          </cell>
          <cell r="O3984">
            <v>49000</v>
          </cell>
          <cell r="P3984">
            <v>49000</v>
          </cell>
        </row>
        <row r="3985">
          <cell r="G3985">
            <v>938907852</v>
          </cell>
          <cell r="J3985">
            <v>81271</v>
          </cell>
          <cell r="K3985">
            <v>4876</v>
          </cell>
          <cell r="L3985">
            <v>7640</v>
          </cell>
          <cell r="M3985">
            <v>0</v>
          </cell>
          <cell r="N3985">
            <v>0</v>
          </cell>
          <cell r="O3985">
            <v>84035</v>
          </cell>
          <cell r="P3985">
            <v>84035</v>
          </cell>
        </row>
        <row r="3986">
          <cell r="G3986">
            <v>938911947</v>
          </cell>
          <cell r="J3986">
            <v>190366.36</v>
          </cell>
          <cell r="K3986">
            <v>11422</v>
          </cell>
          <cell r="L3986">
            <v>17894.64</v>
          </cell>
          <cell r="M3986">
            <v>0</v>
          </cell>
          <cell r="N3986">
            <v>0</v>
          </cell>
          <cell r="O3986">
            <v>196839</v>
          </cell>
          <cell r="P3986">
            <v>196839</v>
          </cell>
        </row>
        <row r="3987">
          <cell r="G3987">
            <v>938917281</v>
          </cell>
          <cell r="J3987">
            <v>161511.35999999999</v>
          </cell>
          <cell r="K3987">
            <v>9939</v>
          </cell>
          <cell r="L3987">
            <v>15157.64</v>
          </cell>
          <cell r="M3987">
            <v>0</v>
          </cell>
          <cell r="N3987">
            <v>0</v>
          </cell>
          <cell r="O3987">
            <v>166730</v>
          </cell>
          <cell r="P3987">
            <v>166730</v>
          </cell>
        </row>
        <row r="3988">
          <cell r="G3988">
            <v>938917782</v>
          </cell>
          <cell r="J3988">
            <v>108181.36</v>
          </cell>
          <cell r="K3988">
            <v>6491</v>
          </cell>
          <cell r="L3988">
            <v>10168.64</v>
          </cell>
          <cell r="M3988">
            <v>0</v>
          </cell>
          <cell r="N3988">
            <v>0</v>
          </cell>
          <cell r="O3988">
            <v>111859</v>
          </cell>
          <cell r="P3988">
            <v>111859</v>
          </cell>
        </row>
        <row r="3989">
          <cell r="G3989">
            <v>938984018</v>
          </cell>
          <cell r="J3989">
            <v>86651</v>
          </cell>
          <cell r="K3989">
            <v>5199</v>
          </cell>
          <cell r="L3989">
            <v>8145</v>
          </cell>
          <cell r="M3989">
            <v>0</v>
          </cell>
          <cell r="N3989">
            <v>0</v>
          </cell>
          <cell r="O3989">
            <v>89597</v>
          </cell>
          <cell r="P3989">
            <v>89597</v>
          </cell>
        </row>
        <row r="3990">
          <cell r="G3990">
            <v>938984030</v>
          </cell>
          <cell r="J3990">
            <v>226778.18</v>
          </cell>
          <cell r="K3990">
            <v>14351</v>
          </cell>
          <cell r="L3990">
            <v>21242.82</v>
          </cell>
          <cell r="M3990">
            <v>0</v>
          </cell>
          <cell r="N3990">
            <v>0</v>
          </cell>
          <cell r="O3990">
            <v>233670</v>
          </cell>
          <cell r="P3990">
            <v>233670</v>
          </cell>
        </row>
        <row r="3991">
          <cell r="G3991">
            <v>938984057</v>
          </cell>
          <cell r="J3991">
            <v>49690</v>
          </cell>
          <cell r="K3991">
            <v>2981</v>
          </cell>
          <cell r="L3991">
            <v>4671</v>
          </cell>
          <cell r="M3991">
            <v>0</v>
          </cell>
          <cell r="N3991">
            <v>0</v>
          </cell>
          <cell r="O3991">
            <v>51380</v>
          </cell>
          <cell r="P3991">
            <v>51380</v>
          </cell>
        </row>
        <row r="3992">
          <cell r="G3992">
            <v>938984097</v>
          </cell>
          <cell r="J3992">
            <v>261215</v>
          </cell>
          <cell r="K3992">
            <v>16169</v>
          </cell>
          <cell r="L3992">
            <v>24505</v>
          </cell>
          <cell r="M3992">
            <v>0</v>
          </cell>
          <cell r="N3992">
            <v>0</v>
          </cell>
          <cell r="O3992">
            <v>269551</v>
          </cell>
          <cell r="P3992">
            <v>269551</v>
          </cell>
        </row>
        <row r="3993">
          <cell r="G3993">
            <v>938984624</v>
          </cell>
          <cell r="J3993">
            <v>456630</v>
          </cell>
          <cell r="K3993">
            <v>29631</v>
          </cell>
          <cell r="L3993">
            <v>42700</v>
          </cell>
          <cell r="M3993">
            <v>0</v>
          </cell>
          <cell r="N3993">
            <v>0</v>
          </cell>
          <cell r="O3993">
            <v>469699</v>
          </cell>
          <cell r="P3993">
            <v>469699</v>
          </cell>
        </row>
        <row r="3994">
          <cell r="G3994">
            <v>938985138</v>
          </cell>
          <cell r="J3994">
            <v>307521.45</v>
          </cell>
          <cell r="K3994">
            <v>18948</v>
          </cell>
          <cell r="L3994">
            <v>28857.55</v>
          </cell>
          <cell r="M3994">
            <v>0</v>
          </cell>
          <cell r="N3994">
            <v>-300000</v>
          </cell>
          <cell r="O3994">
            <v>17431</v>
          </cell>
          <cell r="P3994">
            <v>17431</v>
          </cell>
        </row>
        <row r="3995">
          <cell r="G3995">
            <v>938988726</v>
          </cell>
          <cell r="J3995">
            <v>326828.18</v>
          </cell>
          <cell r="K3995">
            <v>19858</v>
          </cell>
          <cell r="L3995">
            <v>30696.82</v>
          </cell>
          <cell r="M3995">
            <v>0</v>
          </cell>
          <cell r="N3995">
            <v>0</v>
          </cell>
          <cell r="O3995">
            <v>337667</v>
          </cell>
          <cell r="P3995">
            <v>337667</v>
          </cell>
        </row>
        <row r="3996">
          <cell r="G3996">
            <v>938989566</v>
          </cell>
          <cell r="J3996">
            <v>122688.82</v>
          </cell>
          <cell r="K3996">
            <v>7361</v>
          </cell>
          <cell r="L3996">
            <v>11533.18</v>
          </cell>
          <cell r="M3996">
            <v>0</v>
          </cell>
          <cell r="N3996">
            <v>0</v>
          </cell>
          <cell r="O3996">
            <v>126861</v>
          </cell>
          <cell r="P3996">
            <v>126861</v>
          </cell>
        </row>
        <row r="3997">
          <cell r="G3997">
            <v>933805186</v>
          </cell>
          <cell r="J3997">
            <v>522248</v>
          </cell>
          <cell r="K3997">
            <v>48954</v>
          </cell>
          <cell r="L3997">
            <v>47329</v>
          </cell>
          <cell r="M3997">
            <v>0</v>
          </cell>
          <cell r="N3997">
            <v>0</v>
          </cell>
          <cell r="O3997">
            <v>520623</v>
          </cell>
          <cell r="P3997">
            <v>520623</v>
          </cell>
        </row>
        <row r="3998">
          <cell r="G3998">
            <v>933805302</v>
          </cell>
          <cell r="J3998">
            <v>312925.09000000003</v>
          </cell>
          <cell r="K3998">
            <v>23242</v>
          </cell>
          <cell r="L3998">
            <v>28967.91</v>
          </cell>
          <cell r="M3998">
            <v>0</v>
          </cell>
          <cell r="N3998">
            <v>-30000</v>
          </cell>
          <cell r="O3998">
            <v>288651</v>
          </cell>
          <cell r="P3998">
            <v>288651</v>
          </cell>
        </row>
        <row r="3999">
          <cell r="G3999">
            <v>933805347</v>
          </cell>
          <cell r="J3999">
            <v>350345.08</v>
          </cell>
          <cell r="K3999">
            <v>28714</v>
          </cell>
          <cell r="L3999">
            <v>32162.92</v>
          </cell>
          <cell r="M3999">
            <v>0</v>
          </cell>
          <cell r="N3999">
            <v>0</v>
          </cell>
          <cell r="O3999">
            <v>353794</v>
          </cell>
          <cell r="P3999">
            <v>353794</v>
          </cell>
        </row>
        <row r="4000">
          <cell r="G4000">
            <v>933805876</v>
          </cell>
          <cell r="J4000">
            <v>757216.54999999993</v>
          </cell>
          <cell r="K4000">
            <v>69008</v>
          </cell>
          <cell r="L4000">
            <v>68820.45</v>
          </cell>
          <cell r="M4000">
            <v>0</v>
          </cell>
          <cell r="N4000">
            <v>0</v>
          </cell>
          <cell r="O4000">
            <v>757029</v>
          </cell>
          <cell r="P4000">
            <v>757029</v>
          </cell>
        </row>
        <row r="4001">
          <cell r="G4001">
            <v>933805896</v>
          </cell>
          <cell r="J4001">
            <v>255578.82</v>
          </cell>
          <cell r="K4001">
            <v>17320</v>
          </cell>
          <cell r="L4001">
            <v>23826.18</v>
          </cell>
          <cell r="M4001">
            <v>0</v>
          </cell>
          <cell r="N4001">
            <v>0</v>
          </cell>
          <cell r="O4001">
            <v>262085</v>
          </cell>
          <cell r="P4001">
            <v>262085</v>
          </cell>
        </row>
        <row r="4002">
          <cell r="G4002">
            <v>933805902</v>
          </cell>
          <cell r="J4002">
            <v>375326.91</v>
          </cell>
          <cell r="K4002">
            <v>375326.91</v>
          </cell>
          <cell r="L4002">
            <v>0</v>
          </cell>
          <cell r="M4002">
            <v>0</v>
          </cell>
          <cell r="N4002">
            <v>0</v>
          </cell>
          <cell r="O4002">
            <v>0</v>
          </cell>
          <cell r="P4002">
            <v>0</v>
          </cell>
        </row>
        <row r="4003">
          <cell r="G4003">
            <v>933805906</v>
          </cell>
          <cell r="J4003">
            <v>320528.99</v>
          </cell>
          <cell r="K4003">
            <v>23947</v>
          </cell>
          <cell r="L4003">
            <v>29658.01</v>
          </cell>
          <cell r="M4003">
            <v>0</v>
          </cell>
          <cell r="N4003">
            <v>0</v>
          </cell>
          <cell r="O4003">
            <v>326240</v>
          </cell>
          <cell r="P4003">
            <v>326240</v>
          </cell>
        </row>
        <row r="4004">
          <cell r="G4004">
            <v>933806082</v>
          </cell>
          <cell r="J4004">
            <v>534922.13</v>
          </cell>
          <cell r="K4004">
            <v>32095</v>
          </cell>
          <cell r="L4004">
            <v>50282.87</v>
          </cell>
          <cell r="M4004">
            <v>0</v>
          </cell>
          <cell r="N4004">
            <v>0</v>
          </cell>
          <cell r="O4004">
            <v>553110</v>
          </cell>
          <cell r="P4004">
            <v>553110</v>
          </cell>
        </row>
        <row r="4005">
          <cell r="G4005">
            <v>933806358</v>
          </cell>
          <cell r="J4005">
            <v>466501.06</v>
          </cell>
          <cell r="K4005">
            <v>304730.63</v>
          </cell>
          <cell r="L4005">
            <v>16176.57</v>
          </cell>
          <cell r="M4005">
            <v>0</v>
          </cell>
          <cell r="N4005">
            <v>0</v>
          </cell>
          <cell r="O4005">
            <v>177947</v>
          </cell>
          <cell r="P4005">
            <v>177947</v>
          </cell>
        </row>
        <row r="4006">
          <cell r="G4006">
            <v>933806601</v>
          </cell>
          <cell r="J4006">
            <v>719890.28999999992</v>
          </cell>
          <cell r="K4006">
            <v>68009</v>
          </cell>
          <cell r="L4006">
            <v>65187.71</v>
          </cell>
          <cell r="M4006">
            <v>0</v>
          </cell>
          <cell r="N4006">
            <v>0</v>
          </cell>
          <cell r="O4006">
            <v>717069</v>
          </cell>
          <cell r="P4006">
            <v>717069</v>
          </cell>
        </row>
        <row r="4007">
          <cell r="G4007">
            <v>933806640</v>
          </cell>
          <cell r="J4007">
            <v>565830</v>
          </cell>
          <cell r="K4007">
            <v>46110</v>
          </cell>
          <cell r="L4007">
            <v>51972</v>
          </cell>
          <cell r="M4007">
            <v>0</v>
          </cell>
          <cell r="N4007">
            <v>0</v>
          </cell>
          <cell r="O4007">
            <v>571692</v>
          </cell>
          <cell r="P4007">
            <v>571692</v>
          </cell>
        </row>
        <row r="4008">
          <cell r="G4008">
            <v>938508141</v>
          </cell>
          <cell r="J4008">
            <v>291303.36</v>
          </cell>
          <cell r="K4008">
            <v>18223</v>
          </cell>
          <cell r="L4008">
            <v>27307.64</v>
          </cell>
          <cell r="M4008">
            <v>0</v>
          </cell>
          <cell r="N4008">
            <v>0</v>
          </cell>
          <cell r="O4008">
            <v>300388</v>
          </cell>
          <cell r="P4008">
            <v>300388</v>
          </cell>
        </row>
        <row r="4009">
          <cell r="G4009">
            <v>938805447</v>
          </cell>
          <cell r="J4009">
            <v>135454</v>
          </cell>
          <cell r="K4009">
            <v>8127</v>
          </cell>
          <cell r="L4009">
            <v>12733</v>
          </cell>
          <cell r="M4009">
            <v>0</v>
          </cell>
          <cell r="N4009">
            <v>0</v>
          </cell>
          <cell r="O4009">
            <v>140060</v>
          </cell>
          <cell r="P4009">
            <v>140060</v>
          </cell>
        </row>
        <row r="4010">
          <cell r="G4010">
            <v>938806012</v>
          </cell>
          <cell r="J4010">
            <v>405742.9</v>
          </cell>
          <cell r="K4010">
            <v>25337</v>
          </cell>
          <cell r="L4010">
            <v>38040.1</v>
          </cell>
          <cell r="M4010">
            <v>0</v>
          </cell>
          <cell r="N4010">
            <v>0</v>
          </cell>
          <cell r="O4010">
            <v>418446</v>
          </cell>
          <cell r="P4010">
            <v>418446</v>
          </cell>
        </row>
        <row r="4011">
          <cell r="G4011">
            <v>938806385</v>
          </cell>
          <cell r="J4011">
            <v>266866.36</v>
          </cell>
          <cell r="K4011">
            <v>36361</v>
          </cell>
          <cell r="L4011">
            <v>23050.639999999999</v>
          </cell>
          <cell r="M4011">
            <v>0</v>
          </cell>
          <cell r="N4011">
            <v>0</v>
          </cell>
          <cell r="O4011">
            <v>253556</v>
          </cell>
          <cell r="P4011">
            <v>253556</v>
          </cell>
        </row>
        <row r="4012">
          <cell r="G4012">
            <v>938806409</v>
          </cell>
          <cell r="J4012">
            <v>565059</v>
          </cell>
          <cell r="K4012">
            <v>58720</v>
          </cell>
          <cell r="L4012">
            <v>50634</v>
          </cell>
          <cell r="M4012">
            <v>0</v>
          </cell>
          <cell r="N4012">
            <v>0</v>
          </cell>
          <cell r="O4012">
            <v>556973</v>
          </cell>
          <cell r="P4012">
            <v>556973</v>
          </cell>
        </row>
        <row r="4013">
          <cell r="G4013">
            <v>938806684</v>
          </cell>
          <cell r="J4013">
            <v>659725</v>
          </cell>
          <cell r="K4013">
            <v>49014</v>
          </cell>
          <cell r="L4013">
            <v>61071</v>
          </cell>
          <cell r="M4013">
            <v>0</v>
          </cell>
          <cell r="N4013">
            <v>0</v>
          </cell>
          <cell r="O4013">
            <v>671782</v>
          </cell>
          <cell r="P4013">
            <v>671782</v>
          </cell>
        </row>
        <row r="4014">
          <cell r="G4014">
            <v>938806732</v>
          </cell>
          <cell r="J4014">
            <v>713666.17999999993</v>
          </cell>
          <cell r="K4014">
            <v>60687</v>
          </cell>
          <cell r="L4014">
            <v>65297.82</v>
          </cell>
          <cell r="M4014">
            <v>0</v>
          </cell>
          <cell r="N4014">
            <v>0</v>
          </cell>
          <cell r="O4014">
            <v>718277</v>
          </cell>
          <cell r="P4014">
            <v>718277</v>
          </cell>
        </row>
        <row r="4015">
          <cell r="G4015">
            <v>938806870</v>
          </cell>
          <cell r="J4015">
            <v>137272.26999999999</v>
          </cell>
          <cell r="K4015">
            <v>8236</v>
          </cell>
          <cell r="L4015">
            <v>12903.73</v>
          </cell>
          <cell r="M4015">
            <v>0</v>
          </cell>
          <cell r="N4015">
            <v>0</v>
          </cell>
          <cell r="O4015">
            <v>141940</v>
          </cell>
          <cell r="P4015">
            <v>141940</v>
          </cell>
        </row>
        <row r="4016">
          <cell r="G4016">
            <v>938806893</v>
          </cell>
          <cell r="J4016">
            <v>577890.82000000007</v>
          </cell>
          <cell r="K4016">
            <v>37900</v>
          </cell>
          <cell r="L4016">
            <v>53999.18</v>
          </cell>
          <cell r="M4016">
            <v>0</v>
          </cell>
          <cell r="N4016">
            <v>0</v>
          </cell>
          <cell r="O4016">
            <v>593990</v>
          </cell>
          <cell r="P4016">
            <v>593990</v>
          </cell>
        </row>
        <row r="4017">
          <cell r="G4017">
            <v>938807533</v>
          </cell>
          <cell r="J4017">
            <v>508037.79</v>
          </cell>
          <cell r="K4017">
            <v>33212</v>
          </cell>
          <cell r="L4017">
            <v>47482.21</v>
          </cell>
          <cell r="M4017">
            <v>0</v>
          </cell>
          <cell r="N4017">
            <v>-20000</v>
          </cell>
          <cell r="O4017">
            <v>502308</v>
          </cell>
          <cell r="P4017">
            <v>502308</v>
          </cell>
        </row>
        <row r="4018">
          <cell r="G4018">
            <v>938808754</v>
          </cell>
          <cell r="J4018">
            <v>762719.58000000007</v>
          </cell>
          <cell r="K4018">
            <v>65616</v>
          </cell>
          <cell r="L4018">
            <v>69710.42</v>
          </cell>
          <cell r="M4018">
            <v>0</v>
          </cell>
          <cell r="N4018">
            <v>0</v>
          </cell>
          <cell r="O4018">
            <v>766814</v>
          </cell>
          <cell r="P4018">
            <v>766814</v>
          </cell>
        </row>
        <row r="4019">
          <cell r="G4019">
            <v>938808834</v>
          </cell>
          <cell r="J4019">
            <v>398557.4</v>
          </cell>
          <cell r="K4019">
            <v>39051</v>
          </cell>
          <cell r="L4019">
            <v>35950.6</v>
          </cell>
          <cell r="M4019">
            <v>0</v>
          </cell>
          <cell r="N4019">
            <v>0</v>
          </cell>
          <cell r="O4019">
            <v>395457</v>
          </cell>
          <cell r="P4019">
            <v>395457</v>
          </cell>
        </row>
        <row r="4020">
          <cell r="G4020">
            <v>938809515</v>
          </cell>
          <cell r="J4020">
            <v>53635.9</v>
          </cell>
          <cell r="K4020">
            <v>3218</v>
          </cell>
          <cell r="L4020">
            <v>5042.1000000000004</v>
          </cell>
          <cell r="M4020">
            <v>0</v>
          </cell>
          <cell r="N4020">
            <v>0</v>
          </cell>
          <cell r="O4020">
            <v>55460</v>
          </cell>
          <cell r="P4020">
            <v>55460</v>
          </cell>
        </row>
        <row r="4021">
          <cell r="G4021">
            <v>938809626</v>
          </cell>
          <cell r="J4021">
            <v>492124.18</v>
          </cell>
          <cell r="K4021">
            <v>32505</v>
          </cell>
          <cell r="L4021">
            <v>45961.82</v>
          </cell>
          <cell r="M4021">
            <v>0</v>
          </cell>
          <cell r="N4021">
            <v>0</v>
          </cell>
          <cell r="O4021">
            <v>505581</v>
          </cell>
          <cell r="P4021">
            <v>505581</v>
          </cell>
        </row>
        <row r="4022">
          <cell r="G4022">
            <v>938889709</v>
          </cell>
          <cell r="J4022">
            <v>230864.63</v>
          </cell>
          <cell r="K4022">
            <v>14100</v>
          </cell>
          <cell r="L4022">
            <v>21676.37</v>
          </cell>
          <cell r="M4022">
            <v>0</v>
          </cell>
          <cell r="N4022">
            <v>0</v>
          </cell>
          <cell r="O4022">
            <v>238441</v>
          </cell>
          <cell r="P4022">
            <v>238441</v>
          </cell>
        </row>
        <row r="4023">
          <cell r="G4023">
            <v>938900497</v>
          </cell>
          <cell r="J4023">
            <v>433598.09</v>
          </cell>
          <cell r="K4023">
            <v>28497</v>
          </cell>
          <cell r="L4023">
            <v>40509.910000000003</v>
          </cell>
          <cell r="M4023">
            <v>0</v>
          </cell>
          <cell r="N4023">
            <v>0</v>
          </cell>
          <cell r="O4023">
            <v>445611</v>
          </cell>
          <cell r="P4023">
            <v>445611</v>
          </cell>
        </row>
        <row r="4024">
          <cell r="G4024">
            <v>938900541</v>
          </cell>
          <cell r="J4024">
            <v>488297</v>
          </cell>
          <cell r="K4024">
            <v>35502</v>
          </cell>
          <cell r="L4024">
            <v>45280</v>
          </cell>
          <cell r="M4024">
            <v>0</v>
          </cell>
          <cell r="N4024">
            <v>0</v>
          </cell>
          <cell r="O4024">
            <v>498075</v>
          </cell>
          <cell r="P4024">
            <v>498075</v>
          </cell>
        </row>
        <row r="4025">
          <cell r="G4025">
            <v>938900845</v>
          </cell>
          <cell r="J4025">
            <v>142628</v>
          </cell>
          <cell r="K4025">
            <v>9054</v>
          </cell>
          <cell r="L4025">
            <v>13357</v>
          </cell>
          <cell r="M4025">
            <v>0</v>
          </cell>
          <cell r="N4025">
            <v>0</v>
          </cell>
          <cell r="O4025">
            <v>146931</v>
          </cell>
          <cell r="P4025">
            <v>146931</v>
          </cell>
        </row>
        <row r="4026">
          <cell r="G4026">
            <v>938900846</v>
          </cell>
          <cell r="J4026">
            <v>437601.19</v>
          </cell>
          <cell r="K4026">
            <v>41394</v>
          </cell>
          <cell r="L4026">
            <v>39620.81</v>
          </cell>
          <cell r="M4026">
            <v>0</v>
          </cell>
          <cell r="N4026">
            <v>0</v>
          </cell>
          <cell r="O4026">
            <v>435828</v>
          </cell>
          <cell r="P4026">
            <v>435828</v>
          </cell>
        </row>
        <row r="4027">
          <cell r="G4027">
            <v>938900849</v>
          </cell>
          <cell r="J4027">
            <v>336602.4</v>
          </cell>
          <cell r="K4027">
            <v>34838</v>
          </cell>
          <cell r="L4027">
            <v>30176.6</v>
          </cell>
          <cell r="M4027">
            <v>0</v>
          </cell>
          <cell r="N4027">
            <v>0</v>
          </cell>
          <cell r="O4027">
            <v>331941</v>
          </cell>
          <cell r="P4027">
            <v>331941</v>
          </cell>
        </row>
        <row r="4028">
          <cell r="G4028">
            <v>938900851</v>
          </cell>
          <cell r="J4028">
            <v>123819</v>
          </cell>
          <cell r="K4028">
            <v>8670</v>
          </cell>
          <cell r="L4028">
            <v>11515</v>
          </cell>
          <cell r="M4028">
            <v>0</v>
          </cell>
          <cell r="N4028">
            <v>0</v>
          </cell>
          <cell r="O4028">
            <v>126664</v>
          </cell>
          <cell r="P4028">
            <v>126664</v>
          </cell>
        </row>
        <row r="4029">
          <cell r="G4029">
            <v>938900916</v>
          </cell>
          <cell r="J4029">
            <v>324329.37</v>
          </cell>
          <cell r="K4029">
            <v>19460</v>
          </cell>
          <cell r="L4029">
            <v>30486.63</v>
          </cell>
          <cell r="M4029">
            <v>0</v>
          </cell>
          <cell r="N4029">
            <v>0</v>
          </cell>
          <cell r="O4029">
            <v>335356</v>
          </cell>
          <cell r="P4029">
            <v>335356</v>
          </cell>
        </row>
        <row r="4030">
          <cell r="G4030">
            <v>938901036</v>
          </cell>
          <cell r="J4030">
            <v>215506.18</v>
          </cell>
          <cell r="K4030">
            <v>14916</v>
          </cell>
          <cell r="L4030">
            <v>20058.82</v>
          </cell>
          <cell r="M4030">
            <v>0</v>
          </cell>
          <cell r="N4030">
            <v>0</v>
          </cell>
          <cell r="O4030">
            <v>220649</v>
          </cell>
          <cell r="P4030">
            <v>220649</v>
          </cell>
        </row>
        <row r="4031">
          <cell r="G4031">
            <v>938901921</v>
          </cell>
          <cell r="J4031">
            <v>546562</v>
          </cell>
          <cell r="K4031">
            <v>34531</v>
          </cell>
          <cell r="L4031">
            <v>51203</v>
          </cell>
          <cell r="M4031">
            <v>0</v>
          </cell>
          <cell r="N4031">
            <v>0</v>
          </cell>
          <cell r="O4031">
            <v>563234</v>
          </cell>
          <cell r="P4031">
            <v>563234</v>
          </cell>
        </row>
        <row r="4032">
          <cell r="G4032">
            <v>938901936</v>
          </cell>
          <cell r="J4032">
            <v>44545</v>
          </cell>
          <cell r="K4032">
            <v>0</v>
          </cell>
          <cell r="L4032">
            <v>4455</v>
          </cell>
          <cell r="M4032">
            <v>0</v>
          </cell>
          <cell r="N4032">
            <v>-50000</v>
          </cell>
          <cell r="O4032">
            <v>0</v>
          </cell>
          <cell r="P4032">
            <v>-1000</v>
          </cell>
        </row>
        <row r="4033">
          <cell r="G4033">
            <v>938902723</v>
          </cell>
          <cell r="J4033">
            <v>257235.58000000002</v>
          </cell>
          <cell r="K4033">
            <v>16923</v>
          </cell>
          <cell r="L4033">
            <v>24031.42</v>
          </cell>
          <cell r="M4033">
            <v>0</v>
          </cell>
          <cell r="N4033">
            <v>0</v>
          </cell>
          <cell r="O4033">
            <v>264344</v>
          </cell>
          <cell r="P4033">
            <v>264344</v>
          </cell>
        </row>
        <row r="4034">
          <cell r="G4034">
            <v>938903994</v>
          </cell>
          <cell r="J4034">
            <v>963827.75</v>
          </cell>
          <cell r="K4034">
            <v>82646</v>
          </cell>
          <cell r="L4034">
            <v>88118.25</v>
          </cell>
          <cell r="M4034">
            <v>0</v>
          </cell>
          <cell r="N4034">
            <v>0</v>
          </cell>
          <cell r="O4034">
            <v>969300</v>
          </cell>
          <cell r="P4034">
            <v>969300</v>
          </cell>
        </row>
        <row r="4035">
          <cell r="G4035">
            <v>938904044</v>
          </cell>
          <cell r="J4035">
            <v>388493</v>
          </cell>
          <cell r="K4035">
            <v>32740</v>
          </cell>
          <cell r="L4035">
            <v>35575</v>
          </cell>
          <cell r="M4035">
            <v>0</v>
          </cell>
          <cell r="N4035">
            <v>0</v>
          </cell>
          <cell r="O4035">
            <v>391328</v>
          </cell>
          <cell r="P4035">
            <v>391328</v>
          </cell>
        </row>
        <row r="4036">
          <cell r="G4036">
            <v>938905077</v>
          </cell>
          <cell r="J4036">
            <v>816322.82000000007</v>
          </cell>
          <cell r="K4036">
            <v>501068.45</v>
          </cell>
          <cell r="L4036">
            <v>31525.63</v>
          </cell>
          <cell r="M4036">
            <v>0</v>
          </cell>
          <cell r="N4036">
            <v>0</v>
          </cell>
          <cell r="O4036">
            <v>346780</v>
          </cell>
          <cell r="P4036">
            <v>346780</v>
          </cell>
        </row>
        <row r="4037">
          <cell r="G4037">
            <v>938905423</v>
          </cell>
          <cell r="J4037">
            <v>300246</v>
          </cell>
          <cell r="K4037">
            <v>21241</v>
          </cell>
          <cell r="L4037">
            <v>27901</v>
          </cell>
          <cell r="M4037">
            <v>0</v>
          </cell>
          <cell r="N4037">
            <v>0</v>
          </cell>
          <cell r="O4037">
            <v>306906</v>
          </cell>
          <cell r="P4037">
            <v>306906</v>
          </cell>
        </row>
        <row r="4038">
          <cell r="G4038">
            <v>938907129</v>
          </cell>
          <cell r="J4038">
            <v>477290.64</v>
          </cell>
          <cell r="K4038">
            <v>53453</v>
          </cell>
          <cell r="L4038">
            <v>42383.360000000001</v>
          </cell>
          <cell r="M4038">
            <v>0</v>
          </cell>
          <cell r="N4038">
            <v>0</v>
          </cell>
          <cell r="O4038">
            <v>466221</v>
          </cell>
          <cell r="P4038">
            <v>466221</v>
          </cell>
        </row>
        <row r="4039">
          <cell r="G4039">
            <v>938907131</v>
          </cell>
          <cell r="J4039">
            <v>394816</v>
          </cell>
          <cell r="K4039">
            <v>33119</v>
          </cell>
          <cell r="L4039">
            <v>36170</v>
          </cell>
          <cell r="M4039">
            <v>0</v>
          </cell>
          <cell r="N4039">
            <v>0</v>
          </cell>
          <cell r="O4039">
            <v>397867</v>
          </cell>
          <cell r="P4039">
            <v>397867</v>
          </cell>
        </row>
        <row r="4040">
          <cell r="G4040">
            <v>938907133</v>
          </cell>
          <cell r="J4040">
            <v>174667.09</v>
          </cell>
          <cell r="K4040">
            <v>18917</v>
          </cell>
          <cell r="L4040">
            <v>15574.91</v>
          </cell>
          <cell r="M4040">
            <v>0</v>
          </cell>
          <cell r="N4040">
            <v>0</v>
          </cell>
          <cell r="O4040">
            <v>171325</v>
          </cell>
          <cell r="P4040">
            <v>171325</v>
          </cell>
        </row>
        <row r="4041">
          <cell r="G4041">
            <v>938907134</v>
          </cell>
          <cell r="J4041">
            <v>535435.5</v>
          </cell>
          <cell r="K4041">
            <v>45527</v>
          </cell>
          <cell r="L4041">
            <v>48990.5</v>
          </cell>
          <cell r="M4041">
            <v>0</v>
          </cell>
          <cell r="N4041">
            <v>0</v>
          </cell>
          <cell r="O4041">
            <v>538899</v>
          </cell>
          <cell r="P4041">
            <v>538899</v>
          </cell>
        </row>
        <row r="4042">
          <cell r="G4042">
            <v>938907135</v>
          </cell>
          <cell r="J4042">
            <v>108181.36</v>
          </cell>
          <cell r="K4042">
            <v>6491</v>
          </cell>
          <cell r="L4042">
            <v>10168.64</v>
          </cell>
          <cell r="M4042">
            <v>0</v>
          </cell>
          <cell r="N4042">
            <v>0</v>
          </cell>
          <cell r="O4042">
            <v>111859</v>
          </cell>
          <cell r="P4042">
            <v>111859</v>
          </cell>
        </row>
        <row r="4043">
          <cell r="G4043">
            <v>938907531</v>
          </cell>
          <cell r="J4043">
            <v>641616.62999999989</v>
          </cell>
          <cell r="K4043">
            <v>46438</v>
          </cell>
          <cell r="L4043">
            <v>59517.37</v>
          </cell>
          <cell r="M4043">
            <v>0</v>
          </cell>
          <cell r="N4043">
            <v>0</v>
          </cell>
          <cell r="O4043">
            <v>654696</v>
          </cell>
          <cell r="P4043">
            <v>654696</v>
          </cell>
        </row>
        <row r="4044">
          <cell r="G4044">
            <v>938907533</v>
          </cell>
          <cell r="J4044">
            <v>115347.09</v>
          </cell>
          <cell r="K4044">
            <v>7417</v>
          </cell>
          <cell r="L4044">
            <v>10792.91</v>
          </cell>
          <cell r="M4044">
            <v>0</v>
          </cell>
          <cell r="N4044">
            <v>0</v>
          </cell>
          <cell r="O4044">
            <v>118723</v>
          </cell>
          <cell r="P4044">
            <v>118723</v>
          </cell>
        </row>
        <row r="4045">
          <cell r="G4045">
            <v>938908447</v>
          </cell>
          <cell r="J4045">
            <v>588533.71</v>
          </cell>
          <cell r="K4045">
            <v>50698</v>
          </cell>
          <cell r="L4045">
            <v>53783.29</v>
          </cell>
          <cell r="M4045">
            <v>0</v>
          </cell>
          <cell r="N4045">
            <v>0</v>
          </cell>
          <cell r="O4045">
            <v>591619</v>
          </cell>
          <cell r="P4045">
            <v>591619</v>
          </cell>
        </row>
        <row r="4046">
          <cell r="G4046">
            <v>938908947</v>
          </cell>
          <cell r="J4046">
            <v>384332.08999999997</v>
          </cell>
          <cell r="K4046">
            <v>30753</v>
          </cell>
          <cell r="L4046">
            <v>35357.910000000003</v>
          </cell>
          <cell r="M4046">
            <v>0</v>
          </cell>
          <cell r="N4046">
            <v>0</v>
          </cell>
          <cell r="O4046">
            <v>388937</v>
          </cell>
          <cell r="P4046">
            <v>388937</v>
          </cell>
        </row>
        <row r="4047">
          <cell r="G4047">
            <v>933805847</v>
          </cell>
          <cell r="J4047">
            <v>819914.84</v>
          </cell>
          <cell r="K4047">
            <v>57663</v>
          </cell>
          <cell r="L4047">
            <v>76225.16</v>
          </cell>
          <cell r="M4047">
            <v>0</v>
          </cell>
          <cell r="N4047">
            <v>0</v>
          </cell>
          <cell r="O4047">
            <v>838477</v>
          </cell>
          <cell r="P4047">
            <v>838477</v>
          </cell>
        </row>
        <row r="4048">
          <cell r="G4048">
            <v>933805850</v>
          </cell>
          <cell r="J4048">
            <v>1287252.81</v>
          </cell>
          <cell r="K4048">
            <v>88154</v>
          </cell>
          <cell r="L4048">
            <v>119910.19</v>
          </cell>
          <cell r="M4048">
            <v>0</v>
          </cell>
          <cell r="N4048">
            <v>0</v>
          </cell>
          <cell r="O4048">
            <v>1319009</v>
          </cell>
          <cell r="P4048">
            <v>1319009</v>
          </cell>
        </row>
        <row r="4049">
          <cell r="G4049">
            <v>933806621</v>
          </cell>
          <cell r="J4049">
            <v>271304.09000000003</v>
          </cell>
          <cell r="K4049">
            <v>21490</v>
          </cell>
          <cell r="L4049">
            <v>24981.91</v>
          </cell>
          <cell r="M4049">
            <v>0</v>
          </cell>
          <cell r="N4049">
            <v>0</v>
          </cell>
          <cell r="O4049">
            <v>274796</v>
          </cell>
          <cell r="P4049">
            <v>274796</v>
          </cell>
        </row>
        <row r="4050">
          <cell r="G4050">
            <v>933806904</v>
          </cell>
          <cell r="J4050">
            <v>429605.43</v>
          </cell>
          <cell r="K4050">
            <v>25776</v>
          </cell>
          <cell r="L4050">
            <v>40382.57</v>
          </cell>
          <cell r="M4050">
            <v>0</v>
          </cell>
          <cell r="N4050">
            <v>0</v>
          </cell>
          <cell r="O4050">
            <v>444212</v>
          </cell>
          <cell r="P4050">
            <v>444212</v>
          </cell>
        </row>
        <row r="4051">
          <cell r="G4051">
            <v>933806905</v>
          </cell>
          <cell r="J4051">
            <v>328121.71000000002</v>
          </cell>
          <cell r="K4051">
            <v>29862</v>
          </cell>
          <cell r="L4051">
            <v>29826.29</v>
          </cell>
          <cell r="M4051">
            <v>0</v>
          </cell>
          <cell r="N4051">
            <v>0</v>
          </cell>
          <cell r="O4051">
            <v>328086</v>
          </cell>
          <cell r="P4051">
            <v>328086</v>
          </cell>
        </row>
        <row r="4052">
          <cell r="G4052">
            <v>938508146</v>
          </cell>
          <cell r="J4052">
            <v>265587</v>
          </cell>
          <cell r="K4052">
            <v>16183</v>
          </cell>
          <cell r="L4052">
            <v>24940</v>
          </cell>
          <cell r="M4052">
            <v>0</v>
          </cell>
          <cell r="N4052">
            <v>0</v>
          </cell>
          <cell r="O4052">
            <v>274344</v>
          </cell>
          <cell r="P4052">
            <v>274344</v>
          </cell>
        </row>
        <row r="4053">
          <cell r="G4053">
            <v>938805140</v>
          </cell>
          <cell r="J4053">
            <v>484942.36</v>
          </cell>
          <cell r="K4053">
            <v>41505</v>
          </cell>
          <cell r="L4053">
            <v>44343.64</v>
          </cell>
          <cell r="M4053">
            <v>0</v>
          </cell>
          <cell r="N4053">
            <v>0</v>
          </cell>
          <cell r="O4053">
            <v>487781</v>
          </cell>
          <cell r="P4053">
            <v>487781</v>
          </cell>
        </row>
        <row r="4054">
          <cell r="G4054">
            <v>938805400</v>
          </cell>
          <cell r="J4054">
            <v>62099.82</v>
          </cell>
          <cell r="K4054">
            <v>5215</v>
          </cell>
          <cell r="L4054">
            <v>5688.18</v>
          </cell>
          <cell r="M4054">
            <v>0</v>
          </cell>
          <cell r="N4054">
            <v>0</v>
          </cell>
          <cell r="O4054">
            <v>62573</v>
          </cell>
          <cell r="P4054">
            <v>62573</v>
          </cell>
        </row>
        <row r="4055">
          <cell r="G4055">
            <v>938806185</v>
          </cell>
          <cell r="J4055">
            <v>323416.84999999998</v>
          </cell>
          <cell r="K4055">
            <v>29580</v>
          </cell>
          <cell r="L4055">
            <v>29384.15</v>
          </cell>
          <cell r="M4055">
            <v>0</v>
          </cell>
          <cell r="N4055">
            <v>0</v>
          </cell>
          <cell r="O4055">
            <v>323221</v>
          </cell>
          <cell r="P4055">
            <v>323221</v>
          </cell>
        </row>
        <row r="4056">
          <cell r="G4056">
            <v>938806196</v>
          </cell>
          <cell r="J4056">
            <v>525671.16</v>
          </cell>
          <cell r="K4056">
            <v>43948</v>
          </cell>
          <cell r="L4056">
            <v>48171.839999999997</v>
          </cell>
          <cell r="M4056">
            <v>0</v>
          </cell>
          <cell r="N4056">
            <v>0</v>
          </cell>
          <cell r="O4056">
            <v>529895</v>
          </cell>
          <cell r="P4056">
            <v>529895</v>
          </cell>
        </row>
        <row r="4057">
          <cell r="G4057">
            <v>938806197</v>
          </cell>
          <cell r="J4057">
            <v>69999.520000000004</v>
          </cell>
          <cell r="K4057">
            <v>4200</v>
          </cell>
          <cell r="L4057">
            <v>6579.48</v>
          </cell>
          <cell r="M4057">
            <v>0</v>
          </cell>
          <cell r="N4057">
            <v>0</v>
          </cell>
          <cell r="O4057">
            <v>72379</v>
          </cell>
          <cell r="P4057">
            <v>72379</v>
          </cell>
        </row>
        <row r="4058">
          <cell r="G4058">
            <v>938806198</v>
          </cell>
          <cell r="J4058">
            <v>417866.09</v>
          </cell>
          <cell r="K4058">
            <v>31276</v>
          </cell>
          <cell r="L4058">
            <v>38658.910000000003</v>
          </cell>
          <cell r="M4058">
            <v>0</v>
          </cell>
          <cell r="N4058">
            <v>0</v>
          </cell>
          <cell r="O4058">
            <v>425249</v>
          </cell>
          <cell r="P4058">
            <v>425249</v>
          </cell>
        </row>
        <row r="4059">
          <cell r="G4059">
            <v>938806965</v>
          </cell>
          <cell r="J4059">
            <v>176615</v>
          </cell>
          <cell r="K4059">
            <v>12582</v>
          </cell>
          <cell r="L4059">
            <v>16403</v>
          </cell>
          <cell r="M4059">
            <v>0</v>
          </cell>
          <cell r="N4059">
            <v>0</v>
          </cell>
          <cell r="O4059">
            <v>180436</v>
          </cell>
          <cell r="P4059">
            <v>180436</v>
          </cell>
        </row>
        <row r="4060">
          <cell r="G4060">
            <v>938807644</v>
          </cell>
          <cell r="J4060">
            <v>61071</v>
          </cell>
          <cell r="K4060">
            <v>5401</v>
          </cell>
          <cell r="L4060">
            <v>5567</v>
          </cell>
          <cell r="M4060">
            <v>0</v>
          </cell>
          <cell r="N4060">
            <v>0</v>
          </cell>
          <cell r="O4060">
            <v>61237</v>
          </cell>
          <cell r="P4060">
            <v>61237</v>
          </cell>
        </row>
        <row r="4061">
          <cell r="G4061">
            <v>938905407</v>
          </cell>
          <cell r="J4061">
            <v>201242</v>
          </cell>
          <cell r="K4061">
            <v>23986</v>
          </cell>
          <cell r="L4061">
            <v>17726</v>
          </cell>
          <cell r="M4061">
            <v>0</v>
          </cell>
          <cell r="N4061">
            <v>0</v>
          </cell>
          <cell r="O4061">
            <v>194982</v>
          </cell>
          <cell r="P4061">
            <v>194982</v>
          </cell>
        </row>
        <row r="4062">
          <cell r="G4062">
            <v>938905929</v>
          </cell>
          <cell r="J4062">
            <v>624646.35999999987</v>
          </cell>
          <cell r="K4062">
            <v>44675</v>
          </cell>
          <cell r="L4062">
            <v>57997.64</v>
          </cell>
          <cell r="M4062">
            <v>0</v>
          </cell>
          <cell r="N4062">
            <v>0</v>
          </cell>
          <cell r="O4062">
            <v>637969</v>
          </cell>
          <cell r="P4062">
            <v>637969</v>
          </cell>
        </row>
        <row r="4063">
          <cell r="G4063">
            <v>938906617</v>
          </cell>
          <cell r="J4063">
            <v>579459.49</v>
          </cell>
          <cell r="K4063">
            <v>44446</v>
          </cell>
          <cell r="L4063">
            <v>53501.51</v>
          </cell>
          <cell r="M4063">
            <v>0</v>
          </cell>
          <cell r="N4063">
            <v>0</v>
          </cell>
          <cell r="O4063">
            <v>588515</v>
          </cell>
          <cell r="P4063">
            <v>588515</v>
          </cell>
        </row>
        <row r="4064">
          <cell r="G4064">
            <v>938907029</v>
          </cell>
          <cell r="J4064">
            <v>209275.9</v>
          </cell>
          <cell r="K4064">
            <v>12557</v>
          </cell>
          <cell r="L4064">
            <v>19672.099999999999</v>
          </cell>
          <cell r="M4064">
            <v>0</v>
          </cell>
          <cell r="N4064">
            <v>0</v>
          </cell>
          <cell r="O4064">
            <v>216391</v>
          </cell>
          <cell r="P4064">
            <v>216391</v>
          </cell>
        </row>
        <row r="4065">
          <cell r="G4065">
            <v>938907758</v>
          </cell>
          <cell r="J4065">
            <v>201931</v>
          </cell>
          <cell r="K4065">
            <v>0</v>
          </cell>
          <cell r="L4065">
            <v>20193</v>
          </cell>
          <cell r="M4065">
            <v>0</v>
          </cell>
          <cell r="N4065">
            <v>0</v>
          </cell>
          <cell r="O4065">
            <v>222124</v>
          </cell>
          <cell r="P4065">
            <v>222124</v>
          </cell>
        </row>
        <row r="4066">
          <cell r="G4066">
            <v>938907794</v>
          </cell>
          <cell r="J4066">
            <v>284490.73</v>
          </cell>
          <cell r="K4066">
            <v>29477</v>
          </cell>
          <cell r="L4066">
            <v>25501.27</v>
          </cell>
          <cell r="M4066">
            <v>0</v>
          </cell>
          <cell r="N4066">
            <v>0</v>
          </cell>
          <cell r="O4066">
            <v>280515</v>
          </cell>
          <cell r="P4066">
            <v>280515</v>
          </cell>
        </row>
        <row r="4067">
          <cell r="G4067">
            <v>938907795</v>
          </cell>
          <cell r="J4067">
            <v>291434</v>
          </cell>
          <cell r="K4067">
            <v>19223</v>
          </cell>
          <cell r="L4067">
            <v>27221</v>
          </cell>
          <cell r="M4067">
            <v>0</v>
          </cell>
          <cell r="N4067">
            <v>0</v>
          </cell>
          <cell r="O4067">
            <v>299432</v>
          </cell>
          <cell r="P4067">
            <v>299432</v>
          </cell>
        </row>
        <row r="4068">
          <cell r="G4068">
            <v>938908981</v>
          </cell>
          <cell r="J4068">
            <v>201505</v>
          </cell>
          <cell r="K4068">
            <v>13579</v>
          </cell>
          <cell r="L4068">
            <v>18793</v>
          </cell>
          <cell r="M4068">
            <v>0</v>
          </cell>
          <cell r="N4068">
            <v>0</v>
          </cell>
          <cell r="O4068">
            <v>206719</v>
          </cell>
          <cell r="P4068">
            <v>206719</v>
          </cell>
        </row>
        <row r="4069">
          <cell r="G4069">
            <v>938928810</v>
          </cell>
          <cell r="J4069">
            <v>474554.18</v>
          </cell>
          <cell r="K4069">
            <v>40881</v>
          </cell>
          <cell r="L4069">
            <v>43367.82</v>
          </cell>
          <cell r="M4069">
            <v>0</v>
          </cell>
          <cell r="N4069">
            <v>0</v>
          </cell>
          <cell r="O4069">
            <v>477041</v>
          </cell>
          <cell r="P4069">
            <v>477041</v>
          </cell>
        </row>
        <row r="4070">
          <cell r="G4070">
            <v>938981822</v>
          </cell>
          <cell r="J4070">
            <v>407586.48</v>
          </cell>
          <cell r="K4070">
            <v>28426</v>
          </cell>
          <cell r="L4070">
            <v>37916.519999999997</v>
          </cell>
          <cell r="M4070">
            <v>0</v>
          </cell>
          <cell r="N4070">
            <v>0</v>
          </cell>
          <cell r="O4070">
            <v>417077</v>
          </cell>
          <cell r="P4070">
            <v>417077</v>
          </cell>
        </row>
        <row r="4071">
          <cell r="G4071">
            <v>938984831</v>
          </cell>
          <cell r="J4071">
            <v>211114.36</v>
          </cell>
          <cell r="K4071">
            <v>17630</v>
          </cell>
          <cell r="L4071">
            <v>19348.64</v>
          </cell>
          <cell r="M4071">
            <v>0</v>
          </cell>
          <cell r="N4071">
            <v>0</v>
          </cell>
          <cell r="O4071">
            <v>212833</v>
          </cell>
          <cell r="P4071">
            <v>212833</v>
          </cell>
        </row>
        <row r="4072">
          <cell r="G4072">
            <v>933805159</v>
          </cell>
          <cell r="J4072">
            <v>226434.71</v>
          </cell>
          <cell r="K4072">
            <v>16316</v>
          </cell>
          <cell r="L4072">
            <v>21012.29</v>
          </cell>
          <cell r="M4072">
            <v>0</v>
          </cell>
          <cell r="N4072">
            <v>0</v>
          </cell>
          <cell r="O4072">
            <v>231131</v>
          </cell>
          <cell r="P4072">
            <v>231131</v>
          </cell>
        </row>
        <row r="4073">
          <cell r="G4073">
            <v>933805166</v>
          </cell>
          <cell r="J4073">
            <v>430330.45</v>
          </cell>
          <cell r="K4073">
            <v>43936</v>
          </cell>
          <cell r="L4073">
            <v>38639.550000000003</v>
          </cell>
          <cell r="M4073">
            <v>0</v>
          </cell>
          <cell r="N4073">
            <v>0</v>
          </cell>
          <cell r="O4073">
            <v>425034</v>
          </cell>
          <cell r="P4073">
            <v>425034</v>
          </cell>
        </row>
        <row r="4074">
          <cell r="G4074">
            <v>933805316</v>
          </cell>
          <cell r="J4074">
            <v>510709</v>
          </cell>
          <cell r="K4074">
            <v>46277</v>
          </cell>
          <cell r="L4074">
            <v>46443</v>
          </cell>
          <cell r="M4074">
            <v>0</v>
          </cell>
          <cell r="N4074">
            <v>0</v>
          </cell>
          <cell r="O4074">
            <v>510875</v>
          </cell>
          <cell r="P4074">
            <v>510875</v>
          </cell>
        </row>
        <row r="4075">
          <cell r="G4075">
            <v>933805579</v>
          </cell>
          <cell r="J4075">
            <v>296589.8</v>
          </cell>
          <cell r="K4075">
            <v>17795</v>
          </cell>
          <cell r="L4075">
            <v>27879.200000000001</v>
          </cell>
          <cell r="M4075">
            <v>0</v>
          </cell>
          <cell r="N4075">
            <v>0</v>
          </cell>
          <cell r="O4075">
            <v>306674</v>
          </cell>
          <cell r="P4075">
            <v>306674</v>
          </cell>
        </row>
        <row r="4076">
          <cell r="G4076">
            <v>933805586</v>
          </cell>
          <cell r="J4076">
            <v>318822.76</v>
          </cell>
          <cell r="K4076">
            <v>43945</v>
          </cell>
          <cell r="L4076">
            <v>27488.240000000002</v>
          </cell>
          <cell r="M4076">
            <v>0</v>
          </cell>
          <cell r="N4076">
            <v>0</v>
          </cell>
          <cell r="O4076">
            <v>302366</v>
          </cell>
          <cell r="P4076">
            <v>302366</v>
          </cell>
        </row>
        <row r="4077">
          <cell r="G4077">
            <v>933805592</v>
          </cell>
          <cell r="J4077">
            <v>224051</v>
          </cell>
          <cell r="K4077">
            <v>13939</v>
          </cell>
          <cell r="L4077">
            <v>21011</v>
          </cell>
          <cell r="M4077">
            <v>0</v>
          </cell>
          <cell r="N4077">
            <v>0</v>
          </cell>
          <cell r="O4077">
            <v>231123</v>
          </cell>
          <cell r="P4077">
            <v>231123</v>
          </cell>
        </row>
        <row r="4078">
          <cell r="G4078">
            <v>933805837</v>
          </cell>
          <cell r="J4078">
            <v>407445.91000000003</v>
          </cell>
          <cell r="K4078">
            <v>36855</v>
          </cell>
          <cell r="L4078">
            <v>37059.089999999997</v>
          </cell>
          <cell r="M4078">
            <v>0</v>
          </cell>
          <cell r="N4078">
            <v>0</v>
          </cell>
          <cell r="O4078">
            <v>407650</v>
          </cell>
          <cell r="P4078">
            <v>407650</v>
          </cell>
        </row>
        <row r="4079">
          <cell r="G4079">
            <v>933805857</v>
          </cell>
          <cell r="J4079">
            <v>584116.93999999994</v>
          </cell>
          <cell r="K4079">
            <v>480683.45</v>
          </cell>
          <cell r="L4079">
            <v>10343.51</v>
          </cell>
          <cell r="M4079">
            <v>0</v>
          </cell>
          <cell r="N4079">
            <v>0</v>
          </cell>
          <cell r="O4079">
            <v>113777</v>
          </cell>
          <cell r="P4079">
            <v>113777</v>
          </cell>
        </row>
        <row r="4080">
          <cell r="G4080">
            <v>933805860</v>
          </cell>
          <cell r="J4080">
            <v>433938.16</v>
          </cell>
          <cell r="K4080">
            <v>39189</v>
          </cell>
          <cell r="L4080">
            <v>39474.839999999997</v>
          </cell>
          <cell r="M4080">
            <v>0</v>
          </cell>
          <cell r="N4080">
            <v>0</v>
          </cell>
          <cell r="O4080">
            <v>434224</v>
          </cell>
          <cell r="P4080">
            <v>434224</v>
          </cell>
        </row>
        <row r="4081">
          <cell r="G4081">
            <v>933805867</v>
          </cell>
          <cell r="J4081">
            <v>527173.06000000006</v>
          </cell>
          <cell r="K4081">
            <v>31630</v>
          </cell>
          <cell r="L4081">
            <v>49553.94</v>
          </cell>
          <cell r="M4081">
            <v>0</v>
          </cell>
          <cell r="N4081">
            <v>0</v>
          </cell>
          <cell r="O4081">
            <v>545097</v>
          </cell>
          <cell r="P4081">
            <v>545097</v>
          </cell>
        </row>
        <row r="4082">
          <cell r="G4082">
            <v>933805880</v>
          </cell>
          <cell r="J4082">
            <v>459566.5</v>
          </cell>
          <cell r="K4082">
            <v>52390</v>
          </cell>
          <cell r="L4082">
            <v>40717.5</v>
          </cell>
          <cell r="M4082">
            <v>0</v>
          </cell>
          <cell r="N4082">
            <v>0</v>
          </cell>
          <cell r="O4082">
            <v>447894</v>
          </cell>
          <cell r="P4082">
            <v>447894</v>
          </cell>
        </row>
        <row r="4083">
          <cell r="G4083">
            <v>933805881</v>
          </cell>
          <cell r="J4083">
            <v>213496.09</v>
          </cell>
          <cell r="K4083">
            <v>17277</v>
          </cell>
          <cell r="L4083">
            <v>19621.91</v>
          </cell>
          <cell r="M4083">
            <v>0</v>
          </cell>
          <cell r="N4083">
            <v>0</v>
          </cell>
          <cell r="O4083">
            <v>215841</v>
          </cell>
          <cell r="P4083">
            <v>215841</v>
          </cell>
        </row>
        <row r="4084">
          <cell r="G4084">
            <v>933805884</v>
          </cell>
          <cell r="J4084">
            <v>823688.88</v>
          </cell>
          <cell r="K4084">
            <v>484635.45</v>
          </cell>
          <cell r="L4084">
            <v>33905.57</v>
          </cell>
          <cell r="M4084">
            <v>0</v>
          </cell>
          <cell r="N4084">
            <v>0</v>
          </cell>
          <cell r="O4084">
            <v>372959</v>
          </cell>
          <cell r="P4084">
            <v>372959</v>
          </cell>
        </row>
        <row r="4085">
          <cell r="G4085">
            <v>933805901</v>
          </cell>
          <cell r="J4085">
            <v>63635.91</v>
          </cell>
          <cell r="K4085">
            <v>3818</v>
          </cell>
          <cell r="L4085">
            <v>5982.09</v>
          </cell>
          <cell r="M4085">
            <v>0</v>
          </cell>
          <cell r="N4085">
            <v>0</v>
          </cell>
          <cell r="O4085">
            <v>65800</v>
          </cell>
          <cell r="P4085">
            <v>65800</v>
          </cell>
        </row>
        <row r="4086">
          <cell r="G4086">
            <v>933805934</v>
          </cell>
          <cell r="J4086">
            <v>579520.09000000008</v>
          </cell>
          <cell r="K4086">
            <v>43457</v>
          </cell>
          <cell r="L4086">
            <v>53605.91</v>
          </cell>
          <cell r="M4086">
            <v>0</v>
          </cell>
          <cell r="N4086">
            <v>0</v>
          </cell>
          <cell r="O4086">
            <v>589669</v>
          </cell>
          <cell r="P4086">
            <v>589669</v>
          </cell>
        </row>
        <row r="4087">
          <cell r="G4087">
            <v>933805999</v>
          </cell>
          <cell r="J4087">
            <v>47506</v>
          </cell>
          <cell r="K4087">
            <v>4855</v>
          </cell>
          <cell r="L4087">
            <v>4265</v>
          </cell>
          <cell r="M4087">
            <v>0</v>
          </cell>
          <cell r="N4087">
            <v>0</v>
          </cell>
          <cell r="O4087">
            <v>46916</v>
          </cell>
          <cell r="P4087">
            <v>46916</v>
          </cell>
        </row>
        <row r="4088">
          <cell r="G4088">
            <v>933806052</v>
          </cell>
          <cell r="J4088">
            <v>606382.63</v>
          </cell>
          <cell r="K4088">
            <v>419442.45</v>
          </cell>
          <cell r="L4088">
            <v>18693.82</v>
          </cell>
          <cell r="M4088">
            <v>0</v>
          </cell>
          <cell r="N4088">
            <v>0</v>
          </cell>
          <cell r="O4088">
            <v>205634</v>
          </cell>
          <cell r="P4088">
            <v>205634</v>
          </cell>
        </row>
        <row r="4089">
          <cell r="G4089">
            <v>933806073</v>
          </cell>
          <cell r="J4089">
            <v>431240.18</v>
          </cell>
          <cell r="K4089">
            <v>27363</v>
          </cell>
          <cell r="L4089">
            <v>40387.82</v>
          </cell>
          <cell r="M4089">
            <v>0</v>
          </cell>
          <cell r="N4089">
            <v>0</v>
          </cell>
          <cell r="O4089">
            <v>444265</v>
          </cell>
          <cell r="P4089">
            <v>444265</v>
          </cell>
        </row>
        <row r="4090">
          <cell r="G4090">
            <v>933806194</v>
          </cell>
          <cell r="J4090">
            <v>103035</v>
          </cell>
          <cell r="K4090">
            <v>8167</v>
          </cell>
          <cell r="L4090">
            <v>9487</v>
          </cell>
          <cell r="M4090">
            <v>0</v>
          </cell>
          <cell r="N4090">
            <v>0</v>
          </cell>
          <cell r="O4090">
            <v>104355</v>
          </cell>
          <cell r="P4090">
            <v>104355</v>
          </cell>
        </row>
        <row r="4091">
          <cell r="G4091">
            <v>933806289</v>
          </cell>
          <cell r="J4091">
            <v>394047.73</v>
          </cell>
          <cell r="K4091">
            <v>35555</v>
          </cell>
          <cell r="L4091">
            <v>35849.269999999997</v>
          </cell>
          <cell r="M4091">
            <v>0</v>
          </cell>
          <cell r="N4091">
            <v>0</v>
          </cell>
          <cell r="O4091">
            <v>394342</v>
          </cell>
          <cell r="P4091">
            <v>394342</v>
          </cell>
        </row>
        <row r="4092">
          <cell r="G4092">
            <v>933806431</v>
          </cell>
          <cell r="J4092">
            <v>239435.18</v>
          </cell>
          <cell r="K4092">
            <v>19826</v>
          </cell>
          <cell r="L4092">
            <v>21960.82</v>
          </cell>
          <cell r="M4092">
            <v>0</v>
          </cell>
          <cell r="N4092">
            <v>0</v>
          </cell>
          <cell r="O4092">
            <v>241570</v>
          </cell>
          <cell r="P4092">
            <v>241570</v>
          </cell>
        </row>
        <row r="4093">
          <cell r="G4093">
            <v>933806605</v>
          </cell>
          <cell r="J4093">
            <v>144569.99</v>
          </cell>
          <cell r="K4093">
            <v>10163</v>
          </cell>
          <cell r="L4093">
            <v>13441.01</v>
          </cell>
          <cell r="M4093">
            <v>0</v>
          </cell>
          <cell r="N4093">
            <v>0</v>
          </cell>
          <cell r="O4093">
            <v>147848</v>
          </cell>
          <cell r="P4093">
            <v>147848</v>
          </cell>
        </row>
        <row r="4094">
          <cell r="G4094">
            <v>933806617</v>
          </cell>
          <cell r="J4094">
            <v>1315680</v>
          </cell>
          <cell r="K4094">
            <v>81174</v>
          </cell>
          <cell r="L4094">
            <v>123451</v>
          </cell>
          <cell r="M4094">
            <v>0</v>
          </cell>
          <cell r="N4094">
            <v>0</v>
          </cell>
          <cell r="O4094">
            <v>1357957</v>
          </cell>
          <cell r="P4094">
            <v>1357957</v>
          </cell>
        </row>
        <row r="4095">
          <cell r="G4095">
            <v>933806625</v>
          </cell>
          <cell r="J4095">
            <v>353224.08999999997</v>
          </cell>
          <cell r="K4095">
            <v>21938</v>
          </cell>
          <cell r="L4095">
            <v>33128.910000000003</v>
          </cell>
          <cell r="M4095">
            <v>0</v>
          </cell>
          <cell r="N4095">
            <v>0</v>
          </cell>
          <cell r="O4095">
            <v>364415</v>
          </cell>
          <cell r="P4095">
            <v>364415</v>
          </cell>
        </row>
        <row r="4096">
          <cell r="G4096">
            <v>938805230</v>
          </cell>
          <cell r="J4096">
            <v>388103</v>
          </cell>
          <cell r="K4096">
            <v>34453</v>
          </cell>
          <cell r="L4096">
            <v>35365</v>
          </cell>
          <cell r="M4096">
            <v>0</v>
          </cell>
          <cell r="N4096">
            <v>0</v>
          </cell>
          <cell r="O4096">
            <v>389015</v>
          </cell>
          <cell r="P4096">
            <v>389015</v>
          </cell>
        </row>
        <row r="4097">
          <cell r="G4097">
            <v>938805231</v>
          </cell>
          <cell r="J4097">
            <v>598578.73</v>
          </cell>
          <cell r="K4097">
            <v>60731</v>
          </cell>
          <cell r="L4097">
            <v>53785.27</v>
          </cell>
          <cell r="M4097">
            <v>0</v>
          </cell>
          <cell r="N4097">
            <v>0</v>
          </cell>
          <cell r="O4097">
            <v>591633</v>
          </cell>
          <cell r="P4097">
            <v>591633</v>
          </cell>
        </row>
        <row r="4098">
          <cell r="G4098">
            <v>938805342</v>
          </cell>
          <cell r="J4098">
            <v>651737</v>
          </cell>
          <cell r="K4098">
            <v>63920</v>
          </cell>
          <cell r="L4098">
            <v>58782</v>
          </cell>
          <cell r="M4098">
            <v>0</v>
          </cell>
          <cell r="N4098">
            <v>0</v>
          </cell>
          <cell r="O4098">
            <v>646599</v>
          </cell>
          <cell r="P4098">
            <v>646599</v>
          </cell>
        </row>
        <row r="4099">
          <cell r="G4099">
            <v>938807918</v>
          </cell>
          <cell r="J4099">
            <v>160184.64000000001</v>
          </cell>
          <cell r="K4099">
            <v>10604</v>
          </cell>
          <cell r="L4099">
            <v>14958.36</v>
          </cell>
          <cell r="M4099">
            <v>0</v>
          </cell>
          <cell r="N4099">
            <v>0</v>
          </cell>
          <cell r="O4099">
            <v>164539</v>
          </cell>
          <cell r="P4099">
            <v>164539</v>
          </cell>
        </row>
        <row r="4100">
          <cell r="G4100">
            <v>938807950</v>
          </cell>
          <cell r="J4100">
            <v>269896.82</v>
          </cell>
          <cell r="K4100">
            <v>34806</v>
          </cell>
          <cell r="L4100">
            <v>23509.18</v>
          </cell>
          <cell r="M4100">
            <v>0</v>
          </cell>
          <cell r="N4100">
            <v>0</v>
          </cell>
          <cell r="O4100">
            <v>258600</v>
          </cell>
          <cell r="P4100">
            <v>258600</v>
          </cell>
        </row>
        <row r="4101">
          <cell r="G4101">
            <v>938807960</v>
          </cell>
          <cell r="J4101">
            <v>238649</v>
          </cell>
          <cell r="K4101">
            <v>16801</v>
          </cell>
          <cell r="L4101">
            <v>22185</v>
          </cell>
          <cell r="M4101">
            <v>0</v>
          </cell>
          <cell r="N4101">
            <v>0</v>
          </cell>
          <cell r="O4101">
            <v>244033</v>
          </cell>
          <cell r="P4101">
            <v>244033</v>
          </cell>
        </row>
        <row r="4102">
          <cell r="G4102">
            <v>938807963</v>
          </cell>
          <cell r="J4102">
            <v>403855.91000000003</v>
          </cell>
          <cell r="K4102">
            <v>28946</v>
          </cell>
          <cell r="L4102">
            <v>37491.089999999997</v>
          </cell>
          <cell r="M4102">
            <v>0</v>
          </cell>
          <cell r="N4102">
            <v>0</v>
          </cell>
          <cell r="O4102">
            <v>412401</v>
          </cell>
          <cell r="P4102">
            <v>412401</v>
          </cell>
        </row>
        <row r="4103">
          <cell r="G4103">
            <v>938808643</v>
          </cell>
          <cell r="J4103">
            <v>335185.82</v>
          </cell>
          <cell r="K4103">
            <v>21104</v>
          </cell>
          <cell r="L4103">
            <v>31408.18</v>
          </cell>
          <cell r="M4103">
            <v>0</v>
          </cell>
          <cell r="N4103">
            <v>0</v>
          </cell>
          <cell r="O4103">
            <v>345490</v>
          </cell>
          <cell r="P4103">
            <v>345490</v>
          </cell>
        </row>
        <row r="4104">
          <cell r="G4104">
            <v>938808760</v>
          </cell>
          <cell r="J4104">
            <v>132423.82</v>
          </cell>
          <cell r="K4104">
            <v>7945</v>
          </cell>
          <cell r="L4104">
            <v>12448.18</v>
          </cell>
          <cell r="M4104">
            <v>0</v>
          </cell>
          <cell r="N4104">
            <v>0</v>
          </cell>
          <cell r="O4104">
            <v>136927</v>
          </cell>
          <cell r="P4104">
            <v>136927</v>
          </cell>
        </row>
        <row r="4105">
          <cell r="G4105">
            <v>938901219</v>
          </cell>
          <cell r="J4105">
            <v>269922</v>
          </cell>
          <cell r="K4105">
            <v>18677</v>
          </cell>
          <cell r="L4105">
            <v>25125</v>
          </cell>
          <cell r="M4105">
            <v>0</v>
          </cell>
          <cell r="N4105">
            <v>0</v>
          </cell>
          <cell r="O4105">
            <v>276370</v>
          </cell>
          <cell r="P4105">
            <v>276370</v>
          </cell>
        </row>
        <row r="4106">
          <cell r="G4106">
            <v>938901223</v>
          </cell>
          <cell r="J4106">
            <v>48432</v>
          </cell>
          <cell r="K4106">
            <v>3154</v>
          </cell>
          <cell r="L4106">
            <v>4528</v>
          </cell>
          <cell r="M4106">
            <v>0</v>
          </cell>
          <cell r="N4106">
            <v>0</v>
          </cell>
          <cell r="O4106">
            <v>49806</v>
          </cell>
          <cell r="P4106">
            <v>49806</v>
          </cell>
        </row>
        <row r="4107">
          <cell r="G4107">
            <v>938901224</v>
          </cell>
          <cell r="J4107">
            <v>542989.72</v>
          </cell>
          <cell r="K4107">
            <v>50199</v>
          </cell>
          <cell r="L4107">
            <v>49279.28</v>
          </cell>
          <cell r="M4107">
            <v>0</v>
          </cell>
          <cell r="N4107">
            <v>0</v>
          </cell>
          <cell r="O4107">
            <v>542070</v>
          </cell>
          <cell r="P4107">
            <v>542070</v>
          </cell>
        </row>
        <row r="4108">
          <cell r="G4108">
            <v>938901225</v>
          </cell>
          <cell r="J4108">
            <v>573231.98</v>
          </cell>
          <cell r="K4108">
            <v>53502</v>
          </cell>
          <cell r="L4108">
            <v>51973.02</v>
          </cell>
          <cell r="M4108">
            <v>0</v>
          </cell>
          <cell r="N4108">
            <v>0</v>
          </cell>
          <cell r="O4108">
            <v>571703</v>
          </cell>
          <cell r="P4108">
            <v>571703</v>
          </cell>
        </row>
        <row r="4109">
          <cell r="G4109">
            <v>938901227</v>
          </cell>
          <cell r="J4109">
            <v>371258</v>
          </cell>
          <cell r="K4109">
            <v>23764</v>
          </cell>
          <cell r="L4109">
            <v>34749</v>
          </cell>
          <cell r="M4109">
            <v>0</v>
          </cell>
          <cell r="N4109">
            <v>0</v>
          </cell>
          <cell r="O4109">
            <v>382243</v>
          </cell>
          <cell r="P4109">
            <v>382243</v>
          </cell>
        </row>
        <row r="4110">
          <cell r="G4110">
            <v>938901228</v>
          </cell>
          <cell r="J4110">
            <v>605799.72</v>
          </cell>
          <cell r="K4110">
            <v>61164</v>
          </cell>
          <cell r="L4110">
            <v>54463.28</v>
          </cell>
          <cell r="M4110">
            <v>0</v>
          </cell>
          <cell r="N4110">
            <v>0</v>
          </cell>
          <cell r="O4110">
            <v>599099</v>
          </cell>
          <cell r="P4110">
            <v>599099</v>
          </cell>
        </row>
        <row r="4111">
          <cell r="G4111">
            <v>938902944</v>
          </cell>
          <cell r="J4111">
            <v>136528</v>
          </cell>
          <cell r="K4111">
            <v>10425</v>
          </cell>
          <cell r="L4111">
            <v>12610</v>
          </cell>
          <cell r="M4111">
            <v>0</v>
          </cell>
          <cell r="N4111">
            <v>0</v>
          </cell>
          <cell r="O4111">
            <v>138713</v>
          </cell>
          <cell r="P4111">
            <v>138713</v>
          </cell>
        </row>
        <row r="4112">
          <cell r="G4112">
            <v>938903052</v>
          </cell>
          <cell r="J4112">
            <v>153937</v>
          </cell>
          <cell r="K4112">
            <v>11222</v>
          </cell>
          <cell r="L4112">
            <v>14272</v>
          </cell>
          <cell r="M4112">
            <v>0</v>
          </cell>
          <cell r="N4112">
            <v>0</v>
          </cell>
          <cell r="O4112">
            <v>156987</v>
          </cell>
          <cell r="P4112">
            <v>156987</v>
          </cell>
        </row>
        <row r="4113">
          <cell r="G4113">
            <v>938903226</v>
          </cell>
          <cell r="J4113">
            <v>256396</v>
          </cell>
          <cell r="K4113">
            <v>0</v>
          </cell>
          <cell r="L4113">
            <v>25640</v>
          </cell>
          <cell r="M4113">
            <v>0</v>
          </cell>
          <cell r="N4113">
            <v>0</v>
          </cell>
          <cell r="O4113">
            <v>282036</v>
          </cell>
          <cell r="P4113">
            <v>282036</v>
          </cell>
        </row>
        <row r="4114">
          <cell r="G4114">
            <v>938903252</v>
          </cell>
          <cell r="J4114">
            <v>254228.08999999997</v>
          </cell>
          <cell r="K4114">
            <v>15750</v>
          </cell>
          <cell r="L4114">
            <v>23847.91</v>
          </cell>
          <cell r="M4114">
            <v>0</v>
          </cell>
          <cell r="N4114">
            <v>0</v>
          </cell>
          <cell r="O4114">
            <v>262326</v>
          </cell>
          <cell r="P4114">
            <v>262326</v>
          </cell>
        </row>
        <row r="4115">
          <cell r="G4115">
            <v>938905207</v>
          </cell>
          <cell r="J4115">
            <v>526040.07999999996</v>
          </cell>
          <cell r="K4115">
            <v>51167</v>
          </cell>
          <cell r="L4115">
            <v>47486.92</v>
          </cell>
          <cell r="M4115">
            <v>0</v>
          </cell>
          <cell r="N4115">
            <v>0</v>
          </cell>
          <cell r="O4115">
            <v>522360</v>
          </cell>
          <cell r="P4115">
            <v>522360</v>
          </cell>
        </row>
        <row r="4116">
          <cell r="G4116">
            <v>938905210</v>
          </cell>
          <cell r="J4116">
            <v>473351.73</v>
          </cell>
          <cell r="K4116">
            <v>53217</v>
          </cell>
          <cell r="L4116">
            <v>42013.27</v>
          </cell>
          <cell r="M4116">
            <v>0</v>
          </cell>
          <cell r="N4116">
            <v>0</v>
          </cell>
          <cell r="O4116">
            <v>462148</v>
          </cell>
          <cell r="P4116">
            <v>462148</v>
          </cell>
        </row>
        <row r="4117">
          <cell r="G4117">
            <v>938905213</v>
          </cell>
          <cell r="J4117">
            <v>217703</v>
          </cell>
          <cell r="K4117">
            <v>14799</v>
          </cell>
          <cell r="L4117">
            <v>20290</v>
          </cell>
          <cell r="M4117">
            <v>0</v>
          </cell>
          <cell r="N4117">
            <v>0</v>
          </cell>
          <cell r="O4117">
            <v>223194</v>
          </cell>
          <cell r="P4117">
            <v>223194</v>
          </cell>
        </row>
        <row r="4118">
          <cell r="G4118">
            <v>938905233</v>
          </cell>
          <cell r="J4118">
            <v>440504</v>
          </cell>
          <cell r="K4118">
            <v>31145</v>
          </cell>
          <cell r="L4118">
            <v>40936</v>
          </cell>
          <cell r="M4118">
            <v>0</v>
          </cell>
          <cell r="N4118">
            <v>0</v>
          </cell>
          <cell r="O4118">
            <v>450295</v>
          </cell>
          <cell r="P4118">
            <v>450295</v>
          </cell>
        </row>
        <row r="4119">
          <cell r="G4119">
            <v>938905235</v>
          </cell>
          <cell r="J4119">
            <v>1571441.18</v>
          </cell>
          <cell r="K4119">
            <v>97513</v>
          </cell>
          <cell r="L4119">
            <v>147392.82</v>
          </cell>
          <cell r="M4119">
            <v>0</v>
          </cell>
          <cell r="N4119">
            <v>0</v>
          </cell>
          <cell r="O4119">
            <v>1621321</v>
          </cell>
          <cell r="P4119">
            <v>1621321</v>
          </cell>
        </row>
        <row r="4120">
          <cell r="G4120">
            <v>938905237</v>
          </cell>
          <cell r="J4120">
            <v>570902.17000000004</v>
          </cell>
          <cell r="K4120">
            <v>41203</v>
          </cell>
          <cell r="L4120">
            <v>52969.83</v>
          </cell>
          <cell r="M4120">
            <v>0</v>
          </cell>
          <cell r="N4120">
            <v>0</v>
          </cell>
          <cell r="O4120">
            <v>582669</v>
          </cell>
          <cell r="P4120">
            <v>582669</v>
          </cell>
        </row>
        <row r="4121">
          <cell r="G4121">
            <v>938905360</v>
          </cell>
          <cell r="J4121">
            <v>382723.36</v>
          </cell>
          <cell r="K4121">
            <v>27678</v>
          </cell>
          <cell r="L4121">
            <v>35504.639999999999</v>
          </cell>
          <cell r="M4121">
            <v>0</v>
          </cell>
          <cell r="N4121">
            <v>0</v>
          </cell>
          <cell r="O4121">
            <v>390550</v>
          </cell>
          <cell r="P4121">
            <v>390550</v>
          </cell>
        </row>
        <row r="4122">
          <cell r="G4122">
            <v>938905363</v>
          </cell>
          <cell r="J4122">
            <v>172358</v>
          </cell>
          <cell r="K4122">
            <v>11086</v>
          </cell>
          <cell r="L4122">
            <v>16127</v>
          </cell>
          <cell r="M4122">
            <v>0</v>
          </cell>
          <cell r="N4122">
            <v>0</v>
          </cell>
          <cell r="O4122">
            <v>177399</v>
          </cell>
          <cell r="P4122">
            <v>177399</v>
          </cell>
        </row>
        <row r="4123">
          <cell r="G4123">
            <v>938905364</v>
          </cell>
          <cell r="J4123">
            <v>241200.82</v>
          </cell>
          <cell r="K4123">
            <v>20180</v>
          </cell>
          <cell r="L4123">
            <v>22102.18</v>
          </cell>
          <cell r="M4123">
            <v>0</v>
          </cell>
          <cell r="N4123">
            <v>0</v>
          </cell>
          <cell r="O4123">
            <v>243123</v>
          </cell>
          <cell r="P4123">
            <v>243123</v>
          </cell>
        </row>
        <row r="4124">
          <cell r="G4124">
            <v>938905394</v>
          </cell>
          <cell r="J4124">
            <v>136173</v>
          </cell>
          <cell r="K4124">
            <v>8667</v>
          </cell>
          <cell r="L4124">
            <v>12751</v>
          </cell>
          <cell r="M4124">
            <v>0</v>
          </cell>
          <cell r="N4124">
            <v>0</v>
          </cell>
          <cell r="O4124">
            <v>140257</v>
          </cell>
          <cell r="P4124">
            <v>140257</v>
          </cell>
        </row>
        <row r="4125">
          <cell r="G4125">
            <v>938907072</v>
          </cell>
          <cell r="J4125">
            <v>171790</v>
          </cell>
          <cell r="K4125">
            <v>10307</v>
          </cell>
          <cell r="L4125">
            <v>16148</v>
          </cell>
          <cell r="M4125">
            <v>0</v>
          </cell>
          <cell r="N4125">
            <v>0</v>
          </cell>
          <cell r="O4125">
            <v>177631</v>
          </cell>
          <cell r="P4125">
            <v>177631</v>
          </cell>
        </row>
        <row r="4126">
          <cell r="G4126">
            <v>938907073</v>
          </cell>
          <cell r="J4126">
            <v>321021</v>
          </cell>
          <cell r="K4126">
            <v>42092</v>
          </cell>
          <cell r="L4126">
            <v>27893</v>
          </cell>
          <cell r="M4126">
            <v>0</v>
          </cell>
          <cell r="N4126">
            <v>0</v>
          </cell>
          <cell r="O4126">
            <v>306822</v>
          </cell>
          <cell r="P4126">
            <v>306822</v>
          </cell>
        </row>
        <row r="4127">
          <cell r="G4127">
            <v>938907074</v>
          </cell>
          <cell r="J4127">
            <v>448088.76</v>
          </cell>
          <cell r="K4127">
            <v>28126</v>
          </cell>
          <cell r="L4127">
            <v>41996.24</v>
          </cell>
          <cell r="M4127">
            <v>0</v>
          </cell>
          <cell r="N4127">
            <v>0</v>
          </cell>
          <cell r="O4127">
            <v>461959</v>
          </cell>
          <cell r="P4127">
            <v>461959</v>
          </cell>
        </row>
        <row r="4128">
          <cell r="G4128">
            <v>938907075</v>
          </cell>
          <cell r="J4128">
            <v>327208</v>
          </cell>
          <cell r="K4128">
            <v>19881</v>
          </cell>
          <cell r="L4128">
            <v>30733</v>
          </cell>
          <cell r="M4128">
            <v>0</v>
          </cell>
          <cell r="N4128">
            <v>0</v>
          </cell>
          <cell r="O4128">
            <v>338060</v>
          </cell>
          <cell r="P4128">
            <v>338060</v>
          </cell>
        </row>
        <row r="4129">
          <cell r="G4129">
            <v>938907076</v>
          </cell>
          <cell r="J4129">
            <v>345435.63</v>
          </cell>
          <cell r="K4129">
            <v>22463</v>
          </cell>
          <cell r="L4129">
            <v>32297.37</v>
          </cell>
          <cell r="M4129">
            <v>0</v>
          </cell>
          <cell r="N4129">
            <v>0</v>
          </cell>
          <cell r="O4129">
            <v>355270</v>
          </cell>
          <cell r="P4129">
            <v>355270</v>
          </cell>
        </row>
        <row r="4130">
          <cell r="G4130">
            <v>938907501</v>
          </cell>
          <cell r="J4130">
            <v>203566.49</v>
          </cell>
          <cell r="K4130">
            <v>14944</v>
          </cell>
          <cell r="L4130">
            <v>18862.509999999998</v>
          </cell>
          <cell r="M4130">
            <v>0</v>
          </cell>
          <cell r="N4130">
            <v>0</v>
          </cell>
          <cell r="O4130">
            <v>207485</v>
          </cell>
          <cell r="P4130">
            <v>207485</v>
          </cell>
        </row>
        <row r="4131">
          <cell r="G4131">
            <v>938907662</v>
          </cell>
          <cell r="J4131">
            <v>317379.62999999995</v>
          </cell>
          <cell r="K4131">
            <v>20780</v>
          </cell>
          <cell r="L4131">
            <v>29660.37</v>
          </cell>
          <cell r="M4131">
            <v>0</v>
          </cell>
          <cell r="N4131">
            <v>0</v>
          </cell>
          <cell r="O4131">
            <v>326260</v>
          </cell>
          <cell r="P4131">
            <v>326260</v>
          </cell>
        </row>
        <row r="4132">
          <cell r="G4132">
            <v>938907663</v>
          </cell>
          <cell r="J4132">
            <v>60908.63</v>
          </cell>
          <cell r="K4132">
            <v>3655</v>
          </cell>
          <cell r="L4132">
            <v>5725.37</v>
          </cell>
          <cell r="M4132">
            <v>0</v>
          </cell>
          <cell r="N4132">
            <v>0</v>
          </cell>
          <cell r="O4132">
            <v>62979</v>
          </cell>
          <cell r="P4132">
            <v>62979</v>
          </cell>
        </row>
        <row r="4133">
          <cell r="G4133">
            <v>938907664</v>
          </cell>
          <cell r="J4133">
            <v>52726.82</v>
          </cell>
          <cell r="K4133">
            <v>3164</v>
          </cell>
          <cell r="L4133">
            <v>4956.18</v>
          </cell>
          <cell r="M4133">
            <v>0</v>
          </cell>
          <cell r="N4133">
            <v>0</v>
          </cell>
          <cell r="O4133">
            <v>54519</v>
          </cell>
          <cell r="P4133">
            <v>54519</v>
          </cell>
        </row>
        <row r="4134">
          <cell r="G4134">
            <v>938907672</v>
          </cell>
          <cell r="J4134">
            <v>144443</v>
          </cell>
          <cell r="K4134">
            <v>8667</v>
          </cell>
          <cell r="L4134">
            <v>13578</v>
          </cell>
          <cell r="M4134">
            <v>0</v>
          </cell>
          <cell r="N4134">
            <v>0</v>
          </cell>
          <cell r="O4134">
            <v>149354</v>
          </cell>
          <cell r="P4134">
            <v>149354</v>
          </cell>
        </row>
        <row r="4135">
          <cell r="G4135">
            <v>938907673</v>
          </cell>
          <cell r="J4135">
            <v>91117.82</v>
          </cell>
          <cell r="K4135">
            <v>5467</v>
          </cell>
          <cell r="L4135">
            <v>8565.18</v>
          </cell>
          <cell r="M4135">
            <v>0</v>
          </cell>
          <cell r="N4135">
            <v>0</v>
          </cell>
          <cell r="O4135">
            <v>94216</v>
          </cell>
          <cell r="P4135">
            <v>94216</v>
          </cell>
        </row>
        <row r="4136">
          <cell r="G4136">
            <v>938907680</v>
          </cell>
          <cell r="J4136">
            <v>252777.82</v>
          </cell>
          <cell r="K4136">
            <v>16656</v>
          </cell>
          <cell r="L4136">
            <v>23612.18</v>
          </cell>
          <cell r="M4136">
            <v>0</v>
          </cell>
          <cell r="N4136">
            <v>0</v>
          </cell>
          <cell r="O4136">
            <v>259734</v>
          </cell>
          <cell r="P4136">
            <v>259734</v>
          </cell>
        </row>
        <row r="4137">
          <cell r="G4137">
            <v>938919638</v>
          </cell>
          <cell r="J4137">
            <v>160247</v>
          </cell>
          <cell r="K4137">
            <v>11352</v>
          </cell>
          <cell r="L4137">
            <v>14890</v>
          </cell>
          <cell r="M4137">
            <v>0</v>
          </cell>
          <cell r="N4137">
            <v>0</v>
          </cell>
          <cell r="O4137">
            <v>163785</v>
          </cell>
          <cell r="P4137">
            <v>163785</v>
          </cell>
        </row>
        <row r="4138">
          <cell r="G4138">
            <v>938920501</v>
          </cell>
          <cell r="J4138">
            <v>72064</v>
          </cell>
          <cell r="K4138">
            <v>4324</v>
          </cell>
          <cell r="L4138">
            <v>6774</v>
          </cell>
          <cell r="M4138">
            <v>0</v>
          </cell>
          <cell r="N4138">
            <v>0</v>
          </cell>
          <cell r="O4138">
            <v>74514</v>
          </cell>
          <cell r="P4138">
            <v>74514</v>
          </cell>
        </row>
        <row r="4139">
          <cell r="G4139">
            <v>938921457</v>
          </cell>
          <cell r="J4139">
            <v>590407</v>
          </cell>
          <cell r="K4139">
            <v>39395</v>
          </cell>
          <cell r="L4139">
            <v>55101</v>
          </cell>
          <cell r="M4139">
            <v>0</v>
          </cell>
          <cell r="N4139">
            <v>0</v>
          </cell>
          <cell r="O4139">
            <v>606113</v>
          </cell>
          <cell r="P4139">
            <v>606113</v>
          </cell>
        </row>
        <row r="4140">
          <cell r="G4140">
            <v>938921476</v>
          </cell>
          <cell r="J4140">
            <v>190800</v>
          </cell>
          <cell r="K4140">
            <v>13185</v>
          </cell>
          <cell r="L4140">
            <v>17762</v>
          </cell>
          <cell r="M4140">
            <v>0</v>
          </cell>
          <cell r="N4140">
            <v>0</v>
          </cell>
          <cell r="O4140">
            <v>195377</v>
          </cell>
          <cell r="P4140">
            <v>195377</v>
          </cell>
        </row>
        <row r="4141">
          <cell r="G4141">
            <v>938921726</v>
          </cell>
          <cell r="J4141">
            <v>157470.91</v>
          </cell>
          <cell r="K4141">
            <v>9945</v>
          </cell>
          <cell r="L4141">
            <v>14753.09</v>
          </cell>
          <cell r="M4141">
            <v>0</v>
          </cell>
          <cell r="N4141">
            <v>0</v>
          </cell>
          <cell r="O4141">
            <v>162279</v>
          </cell>
          <cell r="P4141">
            <v>162279</v>
          </cell>
        </row>
        <row r="4142">
          <cell r="G4142">
            <v>933805779</v>
          </cell>
          <cell r="J4142">
            <v>502062.82999999996</v>
          </cell>
          <cell r="K4142">
            <v>333741.18</v>
          </cell>
          <cell r="L4142">
            <v>16832.349999999999</v>
          </cell>
          <cell r="M4142">
            <v>0</v>
          </cell>
          <cell r="N4142">
            <v>0</v>
          </cell>
          <cell r="O4142">
            <v>185154</v>
          </cell>
          <cell r="P4142">
            <v>185154</v>
          </cell>
        </row>
        <row r="4143">
          <cell r="G4143">
            <v>933805851</v>
          </cell>
          <cell r="J4143">
            <v>161286</v>
          </cell>
          <cell r="K4143">
            <v>19502</v>
          </cell>
          <cell r="L4143">
            <v>14178</v>
          </cell>
          <cell r="M4143">
            <v>0</v>
          </cell>
          <cell r="N4143">
            <v>0</v>
          </cell>
          <cell r="O4143">
            <v>155962</v>
          </cell>
          <cell r="P4143">
            <v>155962</v>
          </cell>
        </row>
        <row r="4144">
          <cell r="G4144">
            <v>933805874</v>
          </cell>
          <cell r="J4144">
            <v>277410.91000000003</v>
          </cell>
          <cell r="K4144">
            <v>34096</v>
          </cell>
          <cell r="L4144">
            <v>24331.09</v>
          </cell>
          <cell r="M4144">
            <v>0</v>
          </cell>
          <cell r="N4144">
            <v>0</v>
          </cell>
          <cell r="O4144">
            <v>267646</v>
          </cell>
          <cell r="P4144">
            <v>267646</v>
          </cell>
        </row>
        <row r="4145">
          <cell r="G4145">
            <v>933805875</v>
          </cell>
          <cell r="J4145">
            <v>574861.47</v>
          </cell>
          <cell r="K4145">
            <v>483391.45</v>
          </cell>
          <cell r="L4145">
            <v>9146.98</v>
          </cell>
          <cell r="M4145">
            <v>0</v>
          </cell>
          <cell r="N4145">
            <v>0</v>
          </cell>
          <cell r="O4145">
            <v>100617</v>
          </cell>
          <cell r="P4145">
            <v>100617</v>
          </cell>
        </row>
        <row r="4146">
          <cell r="G4146">
            <v>933805903</v>
          </cell>
          <cell r="J4146">
            <v>399981.19</v>
          </cell>
          <cell r="K4146">
            <v>42725</v>
          </cell>
          <cell r="L4146">
            <v>35725.81</v>
          </cell>
          <cell r="M4146">
            <v>0</v>
          </cell>
          <cell r="N4146">
            <v>0</v>
          </cell>
          <cell r="O4146">
            <v>392982</v>
          </cell>
          <cell r="P4146">
            <v>392982</v>
          </cell>
        </row>
        <row r="4147">
          <cell r="G4147">
            <v>933806059</v>
          </cell>
          <cell r="J4147">
            <v>280826.27</v>
          </cell>
          <cell r="K4147">
            <v>133339.35999999999</v>
          </cell>
          <cell r="L4147">
            <v>14749.09</v>
          </cell>
          <cell r="M4147">
            <v>0</v>
          </cell>
          <cell r="N4147">
            <v>0</v>
          </cell>
          <cell r="O4147">
            <v>162236</v>
          </cell>
          <cell r="P4147">
            <v>162236</v>
          </cell>
        </row>
        <row r="4148">
          <cell r="G4148">
            <v>933806069</v>
          </cell>
          <cell r="J4148">
            <v>350796.94</v>
          </cell>
          <cell r="K4148">
            <v>32292</v>
          </cell>
          <cell r="L4148">
            <v>31850.06</v>
          </cell>
          <cell r="M4148">
            <v>0</v>
          </cell>
          <cell r="N4148">
            <v>0</v>
          </cell>
          <cell r="O4148">
            <v>350355</v>
          </cell>
          <cell r="P4148">
            <v>350355</v>
          </cell>
        </row>
        <row r="4149">
          <cell r="G4149">
            <v>933806204</v>
          </cell>
          <cell r="J4149">
            <v>310882</v>
          </cell>
          <cell r="K4149">
            <v>31103</v>
          </cell>
          <cell r="L4149">
            <v>27978</v>
          </cell>
          <cell r="M4149">
            <v>0</v>
          </cell>
          <cell r="N4149">
            <v>0</v>
          </cell>
          <cell r="O4149">
            <v>307757</v>
          </cell>
          <cell r="P4149">
            <v>307757</v>
          </cell>
        </row>
        <row r="4150">
          <cell r="G4150">
            <v>933806297</v>
          </cell>
          <cell r="J4150">
            <v>614905</v>
          </cell>
          <cell r="K4150">
            <v>69035</v>
          </cell>
          <cell r="L4150">
            <v>54587</v>
          </cell>
          <cell r="M4150">
            <v>0</v>
          </cell>
          <cell r="N4150">
            <v>0</v>
          </cell>
          <cell r="O4150">
            <v>600457</v>
          </cell>
          <cell r="P4150">
            <v>600457</v>
          </cell>
        </row>
        <row r="4151">
          <cell r="G4151">
            <v>933806430</v>
          </cell>
          <cell r="J4151">
            <v>630068.45000000007</v>
          </cell>
          <cell r="K4151">
            <v>59829</v>
          </cell>
          <cell r="L4151">
            <v>57023.55</v>
          </cell>
          <cell r="M4151">
            <v>0</v>
          </cell>
          <cell r="N4151">
            <v>0</v>
          </cell>
          <cell r="O4151">
            <v>627263</v>
          </cell>
          <cell r="P4151">
            <v>627263</v>
          </cell>
        </row>
        <row r="4152">
          <cell r="G4152">
            <v>933806483</v>
          </cell>
          <cell r="J4152">
            <v>550271.64</v>
          </cell>
          <cell r="K4152">
            <v>51446</v>
          </cell>
          <cell r="L4152">
            <v>49882.36</v>
          </cell>
          <cell r="M4152">
            <v>0</v>
          </cell>
          <cell r="N4152">
            <v>0</v>
          </cell>
          <cell r="O4152">
            <v>548708</v>
          </cell>
          <cell r="P4152">
            <v>548708</v>
          </cell>
        </row>
        <row r="4153">
          <cell r="G4153">
            <v>933806602</v>
          </cell>
          <cell r="J4153">
            <v>215445</v>
          </cell>
          <cell r="K4153">
            <v>23474</v>
          </cell>
          <cell r="L4153">
            <v>19197</v>
          </cell>
          <cell r="M4153">
            <v>0</v>
          </cell>
          <cell r="N4153">
            <v>0</v>
          </cell>
          <cell r="O4153">
            <v>211168</v>
          </cell>
          <cell r="P4153">
            <v>211168</v>
          </cell>
        </row>
        <row r="4154">
          <cell r="G4154">
            <v>933806739</v>
          </cell>
          <cell r="J4154">
            <v>706473.75</v>
          </cell>
          <cell r="K4154">
            <v>482504.45</v>
          </cell>
          <cell r="L4154">
            <v>22396.7</v>
          </cell>
          <cell r="M4154">
            <v>0</v>
          </cell>
          <cell r="N4154">
            <v>0</v>
          </cell>
          <cell r="O4154">
            <v>246366</v>
          </cell>
          <cell r="P4154">
            <v>246366</v>
          </cell>
        </row>
        <row r="4155">
          <cell r="G4155">
            <v>933806845</v>
          </cell>
          <cell r="J4155">
            <v>604955.76</v>
          </cell>
          <cell r="K4155">
            <v>63815</v>
          </cell>
          <cell r="L4155">
            <v>54114.239999999998</v>
          </cell>
          <cell r="M4155">
            <v>0</v>
          </cell>
          <cell r="N4155">
            <v>0</v>
          </cell>
          <cell r="O4155">
            <v>595255</v>
          </cell>
          <cell r="P4155">
            <v>595255</v>
          </cell>
        </row>
        <row r="4156">
          <cell r="G4156">
            <v>933806940</v>
          </cell>
          <cell r="J4156">
            <v>456260.92</v>
          </cell>
          <cell r="K4156">
            <v>45388</v>
          </cell>
          <cell r="L4156">
            <v>41087.08</v>
          </cell>
          <cell r="M4156">
            <v>0</v>
          </cell>
          <cell r="N4156">
            <v>0</v>
          </cell>
          <cell r="O4156">
            <v>451960</v>
          </cell>
          <cell r="P4156">
            <v>451960</v>
          </cell>
        </row>
        <row r="4157">
          <cell r="G4157">
            <v>933806942</v>
          </cell>
          <cell r="J4157">
            <v>372663.72000000003</v>
          </cell>
          <cell r="K4157">
            <v>54200</v>
          </cell>
          <cell r="L4157">
            <v>31846.28</v>
          </cell>
          <cell r="M4157">
            <v>0</v>
          </cell>
          <cell r="N4157">
            <v>0</v>
          </cell>
          <cell r="O4157">
            <v>350310</v>
          </cell>
          <cell r="P4157">
            <v>350310</v>
          </cell>
        </row>
        <row r="4158">
          <cell r="G4158">
            <v>938100400</v>
          </cell>
          <cell r="J4158">
            <v>53528.82</v>
          </cell>
          <cell r="K4158">
            <v>4818</v>
          </cell>
          <cell r="L4158">
            <v>4871.18</v>
          </cell>
          <cell r="M4158">
            <v>0</v>
          </cell>
          <cell r="N4158">
            <v>0</v>
          </cell>
          <cell r="O4158">
            <v>53582</v>
          </cell>
          <cell r="P4158">
            <v>53582</v>
          </cell>
        </row>
        <row r="4159">
          <cell r="G4159">
            <v>938805109</v>
          </cell>
          <cell r="J4159">
            <v>525357.72</v>
          </cell>
          <cell r="K4159">
            <v>54730</v>
          </cell>
          <cell r="L4159">
            <v>47062.28</v>
          </cell>
          <cell r="M4159">
            <v>0</v>
          </cell>
          <cell r="N4159">
            <v>0</v>
          </cell>
          <cell r="O4159">
            <v>517690</v>
          </cell>
          <cell r="P4159">
            <v>517690</v>
          </cell>
        </row>
        <row r="4160">
          <cell r="G4160">
            <v>938805145</v>
          </cell>
          <cell r="J4160">
            <v>206090</v>
          </cell>
          <cell r="K4160">
            <v>20951</v>
          </cell>
          <cell r="L4160">
            <v>18514</v>
          </cell>
          <cell r="M4160">
            <v>0</v>
          </cell>
          <cell r="N4160">
            <v>0</v>
          </cell>
          <cell r="O4160">
            <v>203653</v>
          </cell>
          <cell r="P4160">
            <v>203653</v>
          </cell>
        </row>
        <row r="4161">
          <cell r="G4161">
            <v>938805173</v>
          </cell>
          <cell r="J4161">
            <v>654544.81000000006</v>
          </cell>
          <cell r="K4161">
            <v>58909</v>
          </cell>
          <cell r="L4161">
            <v>59563.19</v>
          </cell>
          <cell r="M4161">
            <v>0</v>
          </cell>
          <cell r="N4161">
            <v>0</v>
          </cell>
          <cell r="O4161">
            <v>655199</v>
          </cell>
          <cell r="P4161">
            <v>655199</v>
          </cell>
        </row>
        <row r="4162">
          <cell r="G4162">
            <v>938805181</v>
          </cell>
          <cell r="J4162">
            <v>677405.09000000008</v>
          </cell>
          <cell r="K4162">
            <v>62888</v>
          </cell>
          <cell r="L4162">
            <v>61451.91</v>
          </cell>
          <cell r="M4162">
            <v>0</v>
          </cell>
          <cell r="N4162">
            <v>0</v>
          </cell>
          <cell r="O4162">
            <v>675969</v>
          </cell>
          <cell r="P4162">
            <v>675969</v>
          </cell>
        </row>
        <row r="4163">
          <cell r="G4163">
            <v>938805198</v>
          </cell>
          <cell r="J4163">
            <v>235678.36</v>
          </cell>
          <cell r="K4163">
            <v>28899</v>
          </cell>
          <cell r="L4163">
            <v>20677.64</v>
          </cell>
          <cell r="M4163">
            <v>0</v>
          </cell>
          <cell r="N4163">
            <v>0</v>
          </cell>
          <cell r="O4163">
            <v>227457</v>
          </cell>
          <cell r="P4163">
            <v>227457</v>
          </cell>
        </row>
        <row r="4164">
          <cell r="G4164">
            <v>938805271</v>
          </cell>
          <cell r="J4164">
            <v>337159.81</v>
          </cell>
          <cell r="K4164">
            <v>35630</v>
          </cell>
          <cell r="L4164">
            <v>30153.19</v>
          </cell>
          <cell r="M4164">
            <v>0</v>
          </cell>
          <cell r="N4164">
            <v>0</v>
          </cell>
          <cell r="O4164">
            <v>331683</v>
          </cell>
          <cell r="P4164">
            <v>331683</v>
          </cell>
        </row>
        <row r="4165">
          <cell r="G4165">
            <v>938805276</v>
          </cell>
          <cell r="J4165">
            <v>440270.35000000003</v>
          </cell>
          <cell r="K4165">
            <v>41066</v>
          </cell>
          <cell r="L4165">
            <v>39920.65</v>
          </cell>
          <cell r="M4165">
            <v>0</v>
          </cell>
          <cell r="N4165">
            <v>0</v>
          </cell>
          <cell r="O4165">
            <v>439125</v>
          </cell>
          <cell r="P4165">
            <v>439125</v>
          </cell>
        </row>
        <row r="4166">
          <cell r="G4166">
            <v>938805327</v>
          </cell>
          <cell r="J4166">
            <v>44545</v>
          </cell>
          <cell r="K4166">
            <v>44545</v>
          </cell>
          <cell r="L4166">
            <v>0</v>
          </cell>
          <cell r="M4166">
            <v>0</v>
          </cell>
          <cell r="N4166">
            <v>0</v>
          </cell>
          <cell r="O4166">
            <v>0</v>
          </cell>
          <cell r="P4166">
            <v>0</v>
          </cell>
        </row>
        <row r="4167">
          <cell r="G4167">
            <v>938806335</v>
          </cell>
          <cell r="J4167">
            <v>545042.42000000004</v>
          </cell>
          <cell r="K4167">
            <v>53378</v>
          </cell>
          <cell r="L4167">
            <v>49166.58</v>
          </cell>
          <cell r="M4167">
            <v>0</v>
          </cell>
          <cell r="N4167">
            <v>0</v>
          </cell>
          <cell r="O4167">
            <v>540831</v>
          </cell>
          <cell r="P4167">
            <v>540831</v>
          </cell>
        </row>
        <row r="4168">
          <cell r="G4168">
            <v>938806361</v>
          </cell>
          <cell r="J4168">
            <v>590522</v>
          </cell>
          <cell r="K4168">
            <v>56510</v>
          </cell>
          <cell r="L4168">
            <v>53401</v>
          </cell>
          <cell r="M4168">
            <v>0</v>
          </cell>
          <cell r="N4168">
            <v>0</v>
          </cell>
          <cell r="O4168">
            <v>587413</v>
          </cell>
          <cell r="P4168">
            <v>587413</v>
          </cell>
        </row>
        <row r="4169">
          <cell r="G4169">
            <v>938806429</v>
          </cell>
          <cell r="J4169">
            <v>191178.5</v>
          </cell>
          <cell r="K4169">
            <v>17446</v>
          </cell>
          <cell r="L4169">
            <v>17373.5</v>
          </cell>
          <cell r="M4169">
            <v>0</v>
          </cell>
          <cell r="N4169">
            <v>0</v>
          </cell>
          <cell r="O4169">
            <v>191106</v>
          </cell>
          <cell r="P4169">
            <v>191106</v>
          </cell>
        </row>
        <row r="4170">
          <cell r="G4170">
            <v>938806543</v>
          </cell>
          <cell r="J4170">
            <v>635153</v>
          </cell>
          <cell r="K4170">
            <v>57644</v>
          </cell>
          <cell r="L4170">
            <v>57751</v>
          </cell>
          <cell r="M4170">
            <v>0</v>
          </cell>
          <cell r="N4170">
            <v>0</v>
          </cell>
          <cell r="O4170">
            <v>635260</v>
          </cell>
          <cell r="P4170">
            <v>635260</v>
          </cell>
        </row>
        <row r="4171">
          <cell r="G4171">
            <v>938806549</v>
          </cell>
          <cell r="J4171">
            <v>199366.09</v>
          </cell>
          <cell r="K4171">
            <v>20345</v>
          </cell>
          <cell r="L4171">
            <v>17901.91</v>
          </cell>
          <cell r="M4171">
            <v>0</v>
          </cell>
          <cell r="N4171">
            <v>0</v>
          </cell>
          <cell r="O4171">
            <v>196923</v>
          </cell>
          <cell r="P4171">
            <v>196923</v>
          </cell>
        </row>
        <row r="4172">
          <cell r="G4172">
            <v>938806659</v>
          </cell>
          <cell r="J4172">
            <v>434553</v>
          </cell>
          <cell r="K4172">
            <v>44876</v>
          </cell>
          <cell r="L4172">
            <v>38968</v>
          </cell>
          <cell r="M4172">
            <v>0</v>
          </cell>
          <cell r="N4172">
            <v>0</v>
          </cell>
          <cell r="O4172">
            <v>428645</v>
          </cell>
          <cell r="P4172">
            <v>428645</v>
          </cell>
        </row>
        <row r="4173">
          <cell r="G4173">
            <v>938806709</v>
          </cell>
          <cell r="J4173">
            <v>323535.08999999997</v>
          </cell>
          <cell r="K4173">
            <v>32241</v>
          </cell>
          <cell r="L4173">
            <v>29129.91</v>
          </cell>
          <cell r="M4173">
            <v>0</v>
          </cell>
          <cell r="N4173">
            <v>0</v>
          </cell>
          <cell r="O4173">
            <v>320424</v>
          </cell>
          <cell r="P4173">
            <v>320424</v>
          </cell>
        </row>
        <row r="4174">
          <cell r="G4174">
            <v>938806729</v>
          </cell>
          <cell r="J4174">
            <v>44545</v>
          </cell>
          <cell r="K4174">
            <v>0</v>
          </cell>
          <cell r="L4174">
            <v>4455</v>
          </cell>
          <cell r="M4174">
            <v>0</v>
          </cell>
          <cell r="N4174">
            <v>0</v>
          </cell>
          <cell r="O4174">
            <v>49000</v>
          </cell>
          <cell r="P4174">
            <v>49000</v>
          </cell>
        </row>
        <row r="4175">
          <cell r="G4175">
            <v>938806752</v>
          </cell>
          <cell r="J4175">
            <v>378650</v>
          </cell>
          <cell r="K4175">
            <v>43448</v>
          </cell>
          <cell r="L4175">
            <v>33520</v>
          </cell>
          <cell r="M4175">
            <v>0</v>
          </cell>
          <cell r="N4175">
            <v>0</v>
          </cell>
          <cell r="O4175">
            <v>368722</v>
          </cell>
          <cell r="P4175">
            <v>368722</v>
          </cell>
        </row>
        <row r="4176">
          <cell r="G4176">
            <v>938806772</v>
          </cell>
          <cell r="J4176">
            <v>60204.09</v>
          </cell>
          <cell r="K4176">
            <v>5418</v>
          </cell>
          <cell r="L4176">
            <v>5478.91</v>
          </cell>
          <cell r="M4176">
            <v>0</v>
          </cell>
          <cell r="N4176">
            <v>0</v>
          </cell>
          <cell r="O4176">
            <v>60265</v>
          </cell>
          <cell r="P4176">
            <v>60265</v>
          </cell>
        </row>
        <row r="4177">
          <cell r="G4177">
            <v>938806865</v>
          </cell>
          <cell r="J4177">
            <v>200064.36</v>
          </cell>
          <cell r="K4177">
            <v>19928</v>
          </cell>
          <cell r="L4177">
            <v>18013.64</v>
          </cell>
          <cell r="M4177">
            <v>0</v>
          </cell>
          <cell r="N4177">
            <v>0</v>
          </cell>
          <cell r="O4177">
            <v>198150</v>
          </cell>
          <cell r="P4177">
            <v>198150</v>
          </cell>
        </row>
        <row r="4178">
          <cell r="G4178">
            <v>938806874</v>
          </cell>
          <cell r="J4178">
            <v>572129.72</v>
          </cell>
          <cell r="K4178">
            <v>65185</v>
          </cell>
          <cell r="L4178">
            <v>50694.28</v>
          </cell>
          <cell r="M4178">
            <v>0</v>
          </cell>
          <cell r="N4178">
            <v>0</v>
          </cell>
          <cell r="O4178">
            <v>557639</v>
          </cell>
          <cell r="P4178">
            <v>557639</v>
          </cell>
        </row>
        <row r="4179">
          <cell r="G4179">
            <v>938807028</v>
          </cell>
          <cell r="J4179">
            <v>68948</v>
          </cell>
          <cell r="K4179">
            <v>6686</v>
          </cell>
          <cell r="L4179">
            <v>6226</v>
          </cell>
          <cell r="M4179">
            <v>0</v>
          </cell>
          <cell r="N4179">
            <v>0</v>
          </cell>
          <cell r="O4179">
            <v>68488</v>
          </cell>
          <cell r="P4179">
            <v>68488</v>
          </cell>
        </row>
        <row r="4180">
          <cell r="G4180">
            <v>938807312</v>
          </cell>
          <cell r="J4180">
            <v>241750.09</v>
          </cell>
          <cell r="K4180">
            <v>23920</v>
          </cell>
          <cell r="L4180">
            <v>21782.91</v>
          </cell>
          <cell r="M4180">
            <v>0</v>
          </cell>
          <cell r="N4180">
            <v>0</v>
          </cell>
          <cell r="O4180">
            <v>239613</v>
          </cell>
          <cell r="P4180">
            <v>239613</v>
          </cell>
        </row>
        <row r="4181">
          <cell r="G4181">
            <v>938807407</v>
          </cell>
          <cell r="J4181">
            <v>107744</v>
          </cell>
          <cell r="K4181">
            <v>9697</v>
          </cell>
          <cell r="L4181">
            <v>9805</v>
          </cell>
          <cell r="M4181">
            <v>0</v>
          </cell>
          <cell r="N4181">
            <v>0</v>
          </cell>
          <cell r="O4181">
            <v>107852</v>
          </cell>
          <cell r="P4181">
            <v>107852</v>
          </cell>
        </row>
        <row r="4182">
          <cell r="G4182">
            <v>938807433</v>
          </cell>
          <cell r="J4182">
            <v>55454.09</v>
          </cell>
          <cell r="K4182">
            <v>4991</v>
          </cell>
          <cell r="L4182">
            <v>5045.91</v>
          </cell>
          <cell r="M4182">
            <v>0</v>
          </cell>
          <cell r="N4182">
            <v>0</v>
          </cell>
          <cell r="O4182">
            <v>55509</v>
          </cell>
          <cell r="P4182">
            <v>55509</v>
          </cell>
        </row>
        <row r="4183">
          <cell r="G4183">
            <v>938807570</v>
          </cell>
          <cell r="J4183">
            <v>44545</v>
          </cell>
          <cell r="K4183">
            <v>0</v>
          </cell>
          <cell r="L4183">
            <v>4455</v>
          </cell>
          <cell r="M4183">
            <v>0</v>
          </cell>
          <cell r="N4183">
            <v>0</v>
          </cell>
          <cell r="O4183">
            <v>49000</v>
          </cell>
          <cell r="P4183">
            <v>49000</v>
          </cell>
        </row>
        <row r="4184">
          <cell r="G4184">
            <v>938807663</v>
          </cell>
          <cell r="J4184">
            <v>55454.09</v>
          </cell>
          <cell r="K4184">
            <v>4991</v>
          </cell>
          <cell r="L4184">
            <v>5045.91</v>
          </cell>
          <cell r="M4184">
            <v>0</v>
          </cell>
          <cell r="N4184">
            <v>0</v>
          </cell>
          <cell r="O4184">
            <v>55509</v>
          </cell>
          <cell r="P4184">
            <v>55509</v>
          </cell>
        </row>
        <row r="4185">
          <cell r="G4185">
            <v>938807962</v>
          </cell>
          <cell r="J4185">
            <v>380489.08999999997</v>
          </cell>
          <cell r="K4185">
            <v>43373</v>
          </cell>
          <cell r="L4185">
            <v>33711.910000000003</v>
          </cell>
          <cell r="M4185">
            <v>0</v>
          </cell>
          <cell r="N4185">
            <v>0</v>
          </cell>
          <cell r="O4185">
            <v>370828</v>
          </cell>
          <cell r="P4185">
            <v>370828</v>
          </cell>
        </row>
        <row r="4186">
          <cell r="G4186">
            <v>938808537</v>
          </cell>
          <cell r="J4186">
            <v>44545</v>
          </cell>
          <cell r="K4186">
            <v>0</v>
          </cell>
          <cell r="L4186">
            <v>4455</v>
          </cell>
          <cell r="M4186">
            <v>0</v>
          </cell>
          <cell r="N4186">
            <v>0</v>
          </cell>
          <cell r="O4186">
            <v>49000</v>
          </cell>
          <cell r="P4186">
            <v>49000</v>
          </cell>
        </row>
        <row r="4187">
          <cell r="G4187">
            <v>938808726</v>
          </cell>
          <cell r="J4187">
            <v>400308.55</v>
          </cell>
          <cell r="K4187">
            <v>46598</v>
          </cell>
          <cell r="L4187">
            <v>35371.449999999997</v>
          </cell>
          <cell r="M4187">
            <v>0</v>
          </cell>
          <cell r="N4187">
            <v>0</v>
          </cell>
          <cell r="O4187">
            <v>389082</v>
          </cell>
          <cell r="P4187">
            <v>389082</v>
          </cell>
        </row>
        <row r="4188">
          <cell r="G4188">
            <v>938809006</v>
          </cell>
          <cell r="J4188">
            <v>598351.92999999993</v>
          </cell>
          <cell r="K4188">
            <v>58656</v>
          </cell>
          <cell r="L4188">
            <v>53970.07</v>
          </cell>
          <cell r="M4188">
            <v>0</v>
          </cell>
          <cell r="N4188">
            <v>0</v>
          </cell>
          <cell r="O4188">
            <v>593666</v>
          </cell>
          <cell r="P4188">
            <v>593666</v>
          </cell>
        </row>
        <row r="4189">
          <cell r="G4189">
            <v>938809025</v>
          </cell>
          <cell r="J4189">
            <v>349597.45999999996</v>
          </cell>
          <cell r="K4189">
            <v>37230</v>
          </cell>
          <cell r="L4189">
            <v>31236.54</v>
          </cell>
          <cell r="M4189">
            <v>0</v>
          </cell>
          <cell r="N4189">
            <v>0</v>
          </cell>
          <cell r="O4189">
            <v>343604</v>
          </cell>
          <cell r="P4189">
            <v>343604</v>
          </cell>
        </row>
        <row r="4190">
          <cell r="G4190">
            <v>938809031</v>
          </cell>
          <cell r="J4190">
            <v>67272.27</v>
          </cell>
          <cell r="K4190">
            <v>6055</v>
          </cell>
          <cell r="L4190">
            <v>6121.73</v>
          </cell>
          <cell r="M4190">
            <v>0</v>
          </cell>
          <cell r="N4190">
            <v>0</v>
          </cell>
          <cell r="O4190">
            <v>67339</v>
          </cell>
          <cell r="P4190">
            <v>67339</v>
          </cell>
        </row>
        <row r="4191">
          <cell r="G4191">
            <v>938809430</v>
          </cell>
          <cell r="J4191">
            <v>501344.81</v>
          </cell>
          <cell r="K4191">
            <v>49926</v>
          </cell>
          <cell r="L4191">
            <v>45142.19</v>
          </cell>
          <cell r="M4191">
            <v>0</v>
          </cell>
          <cell r="N4191">
            <v>0</v>
          </cell>
          <cell r="O4191">
            <v>496561</v>
          </cell>
          <cell r="P4191">
            <v>496561</v>
          </cell>
        </row>
        <row r="4192">
          <cell r="G4192">
            <v>938809463</v>
          </cell>
          <cell r="J4192">
            <v>323241.36</v>
          </cell>
          <cell r="K4192">
            <v>29092</v>
          </cell>
          <cell r="L4192">
            <v>29414.639999999999</v>
          </cell>
          <cell r="M4192">
            <v>0</v>
          </cell>
          <cell r="N4192">
            <v>0</v>
          </cell>
          <cell r="O4192">
            <v>323564</v>
          </cell>
          <cell r="P4192">
            <v>323564</v>
          </cell>
        </row>
        <row r="4193">
          <cell r="G4193">
            <v>938809501</v>
          </cell>
          <cell r="J4193">
            <v>196870.36</v>
          </cell>
          <cell r="K4193">
            <v>23004</v>
          </cell>
          <cell r="L4193">
            <v>17386.64</v>
          </cell>
          <cell r="M4193">
            <v>0</v>
          </cell>
          <cell r="N4193">
            <v>0</v>
          </cell>
          <cell r="O4193">
            <v>191253</v>
          </cell>
          <cell r="P4193">
            <v>191253</v>
          </cell>
        </row>
        <row r="4194">
          <cell r="G4194">
            <v>938809704</v>
          </cell>
          <cell r="J4194">
            <v>267914</v>
          </cell>
          <cell r="K4194">
            <v>29157</v>
          </cell>
          <cell r="L4194">
            <v>23876</v>
          </cell>
          <cell r="M4194">
            <v>0</v>
          </cell>
          <cell r="N4194">
            <v>0</v>
          </cell>
          <cell r="O4194">
            <v>262633</v>
          </cell>
          <cell r="P4194">
            <v>262633</v>
          </cell>
        </row>
        <row r="4195">
          <cell r="G4195">
            <v>938809740</v>
          </cell>
          <cell r="J4195">
            <v>277605.69</v>
          </cell>
          <cell r="K4195">
            <v>27387</v>
          </cell>
          <cell r="L4195">
            <v>25022.31</v>
          </cell>
          <cell r="M4195">
            <v>0</v>
          </cell>
          <cell r="N4195">
            <v>0</v>
          </cell>
          <cell r="O4195">
            <v>275241</v>
          </cell>
          <cell r="P4195">
            <v>275241</v>
          </cell>
        </row>
        <row r="4196">
          <cell r="G4196">
            <v>938809910</v>
          </cell>
          <cell r="J4196">
            <v>440964.18</v>
          </cell>
          <cell r="K4196">
            <v>49537</v>
          </cell>
          <cell r="L4196">
            <v>39142.82</v>
          </cell>
          <cell r="M4196">
            <v>0</v>
          </cell>
          <cell r="N4196">
            <v>0</v>
          </cell>
          <cell r="O4196">
            <v>430570</v>
          </cell>
          <cell r="P4196">
            <v>430570</v>
          </cell>
        </row>
        <row r="4197">
          <cell r="G4197">
            <v>938901508</v>
          </cell>
          <cell r="J4197">
            <v>297905</v>
          </cell>
          <cell r="K4197">
            <v>32097</v>
          </cell>
          <cell r="L4197">
            <v>26581</v>
          </cell>
          <cell r="M4197">
            <v>0</v>
          </cell>
          <cell r="N4197">
            <v>0</v>
          </cell>
          <cell r="O4197">
            <v>292389</v>
          </cell>
          <cell r="P4197">
            <v>292389</v>
          </cell>
        </row>
        <row r="4198">
          <cell r="G4198">
            <v>938901869</v>
          </cell>
          <cell r="J4198">
            <v>743935.87</v>
          </cell>
          <cell r="K4198">
            <v>70558</v>
          </cell>
          <cell r="L4198">
            <v>67338.13</v>
          </cell>
          <cell r="M4198">
            <v>0</v>
          </cell>
          <cell r="N4198">
            <v>0</v>
          </cell>
          <cell r="O4198">
            <v>740716</v>
          </cell>
          <cell r="P4198">
            <v>740716</v>
          </cell>
        </row>
        <row r="4199">
          <cell r="G4199">
            <v>938902019</v>
          </cell>
          <cell r="J4199">
            <v>536097.72</v>
          </cell>
          <cell r="K4199">
            <v>54735</v>
          </cell>
          <cell r="L4199">
            <v>48136.28</v>
          </cell>
          <cell r="M4199">
            <v>0</v>
          </cell>
          <cell r="N4199">
            <v>0</v>
          </cell>
          <cell r="O4199">
            <v>529499</v>
          </cell>
          <cell r="P4199">
            <v>529499</v>
          </cell>
        </row>
        <row r="4200">
          <cell r="G4200">
            <v>938902367</v>
          </cell>
          <cell r="J4200">
            <v>372986.72000000003</v>
          </cell>
          <cell r="K4200">
            <v>0</v>
          </cell>
          <cell r="L4200">
            <v>37298.28</v>
          </cell>
          <cell r="M4200">
            <v>0</v>
          </cell>
          <cell r="N4200">
            <v>0</v>
          </cell>
          <cell r="O4200">
            <v>410285</v>
          </cell>
          <cell r="P4200">
            <v>410285</v>
          </cell>
        </row>
        <row r="4201">
          <cell r="G4201">
            <v>938902381</v>
          </cell>
          <cell r="J4201">
            <v>402062</v>
          </cell>
          <cell r="K4201">
            <v>49879</v>
          </cell>
          <cell r="L4201">
            <v>35218</v>
          </cell>
          <cell r="M4201">
            <v>0</v>
          </cell>
          <cell r="N4201">
            <v>0</v>
          </cell>
          <cell r="O4201">
            <v>387401</v>
          </cell>
          <cell r="P4201">
            <v>387401</v>
          </cell>
        </row>
        <row r="4202">
          <cell r="G4202">
            <v>938902407</v>
          </cell>
          <cell r="J4202">
            <v>510910.18</v>
          </cell>
          <cell r="K4202">
            <v>0</v>
          </cell>
          <cell r="L4202">
            <v>51090.82</v>
          </cell>
          <cell r="M4202">
            <v>0</v>
          </cell>
          <cell r="N4202">
            <v>0</v>
          </cell>
          <cell r="O4202">
            <v>562001</v>
          </cell>
          <cell r="P4202">
            <v>562001</v>
          </cell>
        </row>
        <row r="4203">
          <cell r="G4203">
            <v>938902472</v>
          </cell>
          <cell r="J4203">
            <v>44545</v>
          </cell>
          <cell r="K4203">
            <v>0</v>
          </cell>
          <cell r="L4203">
            <v>4455</v>
          </cell>
          <cell r="M4203">
            <v>0</v>
          </cell>
          <cell r="N4203">
            <v>0</v>
          </cell>
          <cell r="O4203">
            <v>49000</v>
          </cell>
          <cell r="P4203">
            <v>49000</v>
          </cell>
        </row>
        <row r="4204">
          <cell r="G4204">
            <v>938902573</v>
          </cell>
          <cell r="J4204">
            <v>847707.54</v>
          </cell>
          <cell r="K4204">
            <v>83981</v>
          </cell>
          <cell r="L4204">
            <v>76372.460000000006</v>
          </cell>
          <cell r="M4204">
            <v>0</v>
          </cell>
          <cell r="N4204">
            <v>0</v>
          </cell>
          <cell r="O4204">
            <v>840099</v>
          </cell>
          <cell r="P4204">
            <v>840099</v>
          </cell>
        </row>
        <row r="4205">
          <cell r="G4205">
            <v>938902672</v>
          </cell>
          <cell r="J4205">
            <v>52726.82</v>
          </cell>
          <cell r="K4205">
            <v>4745</v>
          </cell>
          <cell r="L4205">
            <v>4798.18</v>
          </cell>
          <cell r="M4205">
            <v>0</v>
          </cell>
          <cell r="N4205">
            <v>0</v>
          </cell>
          <cell r="O4205">
            <v>52780</v>
          </cell>
          <cell r="P4205">
            <v>52780</v>
          </cell>
        </row>
        <row r="4206">
          <cell r="G4206">
            <v>938902813</v>
          </cell>
          <cell r="J4206">
            <v>223462.64</v>
          </cell>
          <cell r="K4206">
            <v>20832</v>
          </cell>
          <cell r="L4206">
            <v>20263.36</v>
          </cell>
          <cell r="M4206">
            <v>0</v>
          </cell>
          <cell r="N4206">
            <v>0</v>
          </cell>
          <cell r="O4206">
            <v>222894</v>
          </cell>
          <cell r="P4206">
            <v>222894</v>
          </cell>
        </row>
        <row r="4207">
          <cell r="G4207">
            <v>938902885</v>
          </cell>
          <cell r="J4207">
            <v>279979</v>
          </cell>
          <cell r="K4207">
            <v>26399</v>
          </cell>
          <cell r="L4207">
            <v>25358</v>
          </cell>
          <cell r="M4207">
            <v>0</v>
          </cell>
          <cell r="N4207">
            <v>0</v>
          </cell>
          <cell r="O4207">
            <v>278938</v>
          </cell>
          <cell r="P4207">
            <v>278938</v>
          </cell>
        </row>
        <row r="4208">
          <cell r="G4208">
            <v>938903936</v>
          </cell>
          <cell r="J4208">
            <v>467053</v>
          </cell>
          <cell r="K4208">
            <v>0</v>
          </cell>
          <cell r="L4208">
            <v>46705</v>
          </cell>
          <cell r="M4208">
            <v>0</v>
          </cell>
          <cell r="N4208">
            <v>0</v>
          </cell>
          <cell r="O4208">
            <v>513758</v>
          </cell>
          <cell r="P4208">
            <v>513758</v>
          </cell>
        </row>
        <row r="4209">
          <cell r="G4209">
            <v>938904458</v>
          </cell>
          <cell r="J4209">
            <v>255821.09</v>
          </cell>
          <cell r="K4209">
            <v>24946</v>
          </cell>
          <cell r="L4209">
            <v>23087.91</v>
          </cell>
          <cell r="M4209">
            <v>0</v>
          </cell>
          <cell r="N4209">
            <v>0</v>
          </cell>
          <cell r="O4209">
            <v>253963</v>
          </cell>
          <cell r="P4209">
            <v>253963</v>
          </cell>
        </row>
        <row r="4210">
          <cell r="G4210">
            <v>938904459</v>
          </cell>
          <cell r="J4210">
            <v>123395.4</v>
          </cell>
          <cell r="K4210">
            <v>11346</v>
          </cell>
          <cell r="L4210">
            <v>11204.6</v>
          </cell>
          <cell r="M4210">
            <v>0</v>
          </cell>
          <cell r="N4210">
            <v>0</v>
          </cell>
          <cell r="O4210">
            <v>123254</v>
          </cell>
          <cell r="P4210">
            <v>123254</v>
          </cell>
        </row>
        <row r="4211">
          <cell r="G4211">
            <v>938904461</v>
          </cell>
          <cell r="J4211">
            <v>405205</v>
          </cell>
          <cell r="K4211">
            <v>42955</v>
          </cell>
          <cell r="L4211">
            <v>36225</v>
          </cell>
          <cell r="M4211">
            <v>0</v>
          </cell>
          <cell r="N4211">
            <v>0</v>
          </cell>
          <cell r="O4211">
            <v>398475</v>
          </cell>
          <cell r="P4211">
            <v>398475</v>
          </cell>
        </row>
        <row r="4212">
          <cell r="G4212">
            <v>938904472</v>
          </cell>
          <cell r="J4212">
            <v>169236</v>
          </cell>
          <cell r="K4212">
            <v>15712</v>
          </cell>
          <cell r="L4212">
            <v>15352</v>
          </cell>
          <cell r="M4212">
            <v>0</v>
          </cell>
          <cell r="N4212">
            <v>0</v>
          </cell>
          <cell r="O4212">
            <v>168876</v>
          </cell>
          <cell r="P4212">
            <v>168876</v>
          </cell>
        </row>
        <row r="4213">
          <cell r="G4213">
            <v>938904516</v>
          </cell>
          <cell r="J4213">
            <v>158953</v>
          </cell>
          <cell r="K4213">
            <v>15026</v>
          </cell>
          <cell r="L4213">
            <v>14393</v>
          </cell>
          <cell r="M4213">
            <v>0</v>
          </cell>
          <cell r="N4213">
            <v>0</v>
          </cell>
          <cell r="O4213">
            <v>158320</v>
          </cell>
          <cell r="P4213">
            <v>158320</v>
          </cell>
        </row>
        <row r="4214">
          <cell r="G4214">
            <v>938904686</v>
          </cell>
          <cell r="J4214">
            <v>224598</v>
          </cell>
          <cell r="K4214">
            <v>21415</v>
          </cell>
          <cell r="L4214">
            <v>20318</v>
          </cell>
          <cell r="M4214">
            <v>0</v>
          </cell>
          <cell r="N4214">
            <v>0</v>
          </cell>
          <cell r="O4214">
            <v>223501</v>
          </cell>
          <cell r="P4214">
            <v>223501</v>
          </cell>
        </row>
        <row r="4215">
          <cell r="G4215">
            <v>938904887</v>
          </cell>
          <cell r="J4215">
            <v>44545</v>
          </cell>
          <cell r="K4215">
            <v>0</v>
          </cell>
          <cell r="L4215">
            <v>4455</v>
          </cell>
          <cell r="M4215">
            <v>0</v>
          </cell>
          <cell r="N4215">
            <v>0</v>
          </cell>
          <cell r="O4215">
            <v>49000</v>
          </cell>
          <cell r="P4215">
            <v>49000</v>
          </cell>
        </row>
        <row r="4216">
          <cell r="G4216">
            <v>938904971</v>
          </cell>
          <cell r="J4216">
            <v>236324</v>
          </cell>
          <cell r="K4216">
            <v>24873</v>
          </cell>
          <cell r="L4216">
            <v>21145</v>
          </cell>
          <cell r="M4216">
            <v>0</v>
          </cell>
          <cell r="N4216">
            <v>0</v>
          </cell>
          <cell r="O4216">
            <v>232596</v>
          </cell>
          <cell r="P4216">
            <v>232596</v>
          </cell>
        </row>
        <row r="4217">
          <cell r="G4217">
            <v>938906124</v>
          </cell>
          <cell r="J4217">
            <v>415627.4</v>
          </cell>
          <cell r="K4217">
            <v>42452</v>
          </cell>
          <cell r="L4217">
            <v>37317.599999999999</v>
          </cell>
          <cell r="M4217">
            <v>0</v>
          </cell>
          <cell r="N4217">
            <v>0</v>
          </cell>
          <cell r="O4217">
            <v>410493</v>
          </cell>
          <cell r="P4217">
            <v>410493</v>
          </cell>
        </row>
        <row r="4218">
          <cell r="G4218">
            <v>938906137</v>
          </cell>
          <cell r="J4218">
            <v>44545</v>
          </cell>
          <cell r="K4218">
            <v>0</v>
          </cell>
          <cell r="L4218">
            <v>4455</v>
          </cell>
          <cell r="M4218">
            <v>0</v>
          </cell>
          <cell r="N4218">
            <v>0</v>
          </cell>
          <cell r="O4218">
            <v>49000</v>
          </cell>
          <cell r="P4218">
            <v>49000</v>
          </cell>
        </row>
        <row r="4219">
          <cell r="G4219">
            <v>938906139</v>
          </cell>
          <cell r="J4219">
            <v>399133.70999999996</v>
          </cell>
          <cell r="K4219">
            <v>42409</v>
          </cell>
          <cell r="L4219">
            <v>35672.29</v>
          </cell>
          <cell r="M4219">
            <v>0</v>
          </cell>
          <cell r="N4219">
            <v>0</v>
          </cell>
          <cell r="O4219">
            <v>392397</v>
          </cell>
          <cell r="P4219">
            <v>392397</v>
          </cell>
        </row>
        <row r="4220">
          <cell r="G4220">
            <v>938906232</v>
          </cell>
          <cell r="J4220">
            <v>76983.27</v>
          </cell>
          <cell r="K4220">
            <v>6928</v>
          </cell>
          <cell r="L4220">
            <v>7005.73</v>
          </cell>
          <cell r="M4220">
            <v>0</v>
          </cell>
          <cell r="N4220">
            <v>0</v>
          </cell>
          <cell r="O4220">
            <v>77061</v>
          </cell>
          <cell r="P4220">
            <v>77061</v>
          </cell>
        </row>
        <row r="4221">
          <cell r="G4221">
            <v>938906639</v>
          </cell>
          <cell r="J4221">
            <v>256718.45</v>
          </cell>
          <cell r="K4221">
            <v>24786</v>
          </cell>
          <cell r="L4221">
            <v>23193.55</v>
          </cell>
          <cell r="M4221">
            <v>0</v>
          </cell>
          <cell r="N4221">
            <v>0</v>
          </cell>
          <cell r="O4221">
            <v>255126</v>
          </cell>
          <cell r="P4221">
            <v>255126</v>
          </cell>
        </row>
        <row r="4222">
          <cell r="G4222">
            <v>938907254</v>
          </cell>
          <cell r="J4222">
            <v>53350.82</v>
          </cell>
          <cell r="K4222">
            <v>4802</v>
          </cell>
          <cell r="L4222">
            <v>4855.18</v>
          </cell>
          <cell r="M4222">
            <v>0</v>
          </cell>
          <cell r="N4222">
            <v>0</v>
          </cell>
          <cell r="O4222">
            <v>53404</v>
          </cell>
          <cell r="P4222">
            <v>53404</v>
          </cell>
        </row>
        <row r="4223">
          <cell r="G4223">
            <v>938907258</v>
          </cell>
          <cell r="J4223">
            <v>44545</v>
          </cell>
          <cell r="K4223">
            <v>0</v>
          </cell>
          <cell r="L4223">
            <v>4455</v>
          </cell>
          <cell r="M4223">
            <v>0</v>
          </cell>
          <cell r="N4223">
            <v>0</v>
          </cell>
          <cell r="O4223">
            <v>49000</v>
          </cell>
          <cell r="P4223">
            <v>49000</v>
          </cell>
        </row>
        <row r="4224">
          <cell r="G4224">
            <v>938907259</v>
          </cell>
          <cell r="J4224">
            <v>214114</v>
          </cell>
          <cell r="K4224">
            <v>23835</v>
          </cell>
          <cell r="L4224">
            <v>19028</v>
          </cell>
          <cell r="M4224">
            <v>0</v>
          </cell>
          <cell r="N4224">
            <v>0</v>
          </cell>
          <cell r="O4224">
            <v>209307</v>
          </cell>
          <cell r="P4224">
            <v>209307</v>
          </cell>
        </row>
        <row r="4225">
          <cell r="G4225">
            <v>938907260</v>
          </cell>
          <cell r="J4225">
            <v>190911</v>
          </cell>
          <cell r="K4225">
            <v>41206</v>
          </cell>
          <cell r="L4225">
            <v>14971</v>
          </cell>
          <cell r="M4225">
            <v>0</v>
          </cell>
          <cell r="N4225">
            <v>0</v>
          </cell>
          <cell r="O4225">
            <v>164676</v>
          </cell>
          <cell r="P4225">
            <v>164676</v>
          </cell>
        </row>
        <row r="4226">
          <cell r="G4226">
            <v>938907261</v>
          </cell>
          <cell r="J4226">
            <v>526743</v>
          </cell>
          <cell r="K4226">
            <v>67587</v>
          </cell>
          <cell r="L4226">
            <v>45916</v>
          </cell>
          <cell r="M4226">
            <v>0</v>
          </cell>
          <cell r="N4226">
            <v>0</v>
          </cell>
          <cell r="O4226">
            <v>505072</v>
          </cell>
          <cell r="P4226">
            <v>505072</v>
          </cell>
        </row>
        <row r="4227">
          <cell r="G4227">
            <v>938907262</v>
          </cell>
          <cell r="J4227">
            <v>278928</v>
          </cell>
          <cell r="K4227">
            <v>26785</v>
          </cell>
          <cell r="L4227">
            <v>25214</v>
          </cell>
          <cell r="M4227">
            <v>0</v>
          </cell>
          <cell r="N4227">
            <v>0</v>
          </cell>
          <cell r="O4227">
            <v>277357</v>
          </cell>
          <cell r="P4227">
            <v>277357</v>
          </cell>
        </row>
        <row r="4228">
          <cell r="G4228">
            <v>938907952</v>
          </cell>
          <cell r="J4228">
            <v>357908.52</v>
          </cell>
          <cell r="K4228">
            <v>39179</v>
          </cell>
          <cell r="L4228">
            <v>31872.48</v>
          </cell>
          <cell r="M4228">
            <v>0</v>
          </cell>
          <cell r="N4228">
            <v>0</v>
          </cell>
          <cell r="O4228">
            <v>350602</v>
          </cell>
          <cell r="P4228">
            <v>350602</v>
          </cell>
        </row>
        <row r="4229">
          <cell r="G4229">
            <v>938908271</v>
          </cell>
          <cell r="J4229">
            <v>326245.45999999996</v>
          </cell>
          <cell r="K4229">
            <v>33927</v>
          </cell>
          <cell r="L4229">
            <v>29231.54</v>
          </cell>
          <cell r="M4229">
            <v>0</v>
          </cell>
          <cell r="N4229">
            <v>0</v>
          </cell>
          <cell r="O4229">
            <v>321550</v>
          </cell>
          <cell r="P4229">
            <v>321550</v>
          </cell>
        </row>
        <row r="4230">
          <cell r="G4230">
            <v>938908284</v>
          </cell>
          <cell r="J4230">
            <v>166822</v>
          </cell>
          <cell r="K4230">
            <v>16936</v>
          </cell>
          <cell r="L4230">
            <v>14989</v>
          </cell>
          <cell r="M4230">
            <v>0</v>
          </cell>
          <cell r="N4230">
            <v>0</v>
          </cell>
          <cell r="O4230">
            <v>164875</v>
          </cell>
          <cell r="P4230">
            <v>164875</v>
          </cell>
        </row>
        <row r="4231">
          <cell r="G4231">
            <v>938908346</v>
          </cell>
          <cell r="J4231">
            <v>326233.36</v>
          </cell>
          <cell r="K4231">
            <v>32004</v>
          </cell>
          <cell r="L4231">
            <v>29422.639999999999</v>
          </cell>
          <cell r="M4231">
            <v>0</v>
          </cell>
          <cell r="N4231">
            <v>0</v>
          </cell>
          <cell r="O4231">
            <v>323652</v>
          </cell>
          <cell r="P4231">
            <v>323652</v>
          </cell>
        </row>
        <row r="4232">
          <cell r="G4232">
            <v>938908350</v>
          </cell>
          <cell r="J4232">
            <v>365340.28</v>
          </cell>
          <cell r="K4232">
            <v>38406</v>
          </cell>
          <cell r="L4232">
            <v>32693.72</v>
          </cell>
          <cell r="M4232">
            <v>0</v>
          </cell>
          <cell r="N4232">
            <v>0</v>
          </cell>
          <cell r="O4232">
            <v>359628</v>
          </cell>
          <cell r="P4232">
            <v>359628</v>
          </cell>
        </row>
        <row r="4233">
          <cell r="G4233">
            <v>938908381</v>
          </cell>
          <cell r="J4233">
            <v>136642.82</v>
          </cell>
          <cell r="K4233">
            <v>13259</v>
          </cell>
          <cell r="L4233">
            <v>12338.18</v>
          </cell>
          <cell r="M4233">
            <v>0</v>
          </cell>
          <cell r="N4233">
            <v>0</v>
          </cell>
          <cell r="O4233">
            <v>135722</v>
          </cell>
          <cell r="P4233">
            <v>135722</v>
          </cell>
        </row>
        <row r="4234">
          <cell r="G4234">
            <v>938908397</v>
          </cell>
          <cell r="J4234">
            <v>271898.45</v>
          </cell>
          <cell r="K4234">
            <v>33840</v>
          </cell>
          <cell r="L4234">
            <v>23805.55</v>
          </cell>
          <cell r="M4234">
            <v>0</v>
          </cell>
          <cell r="N4234">
            <v>0</v>
          </cell>
          <cell r="O4234">
            <v>261864</v>
          </cell>
          <cell r="P4234">
            <v>261864</v>
          </cell>
        </row>
        <row r="4235">
          <cell r="G4235">
            <v>938908758</v>
          </cell>
          <cell r="J4235">
            <v>62860.82</v>
          </cell>
          <cell r="K4235">
            <v>5898</v>
          </cell>
          <cell r="L4235">
            <v>5696.18</v>
          </cell>
          <cell r="M4235">
            <v>0</v>
          </cell>
          <cell r="N4235">
            <v>0</v>
          </cell>
          <cell r="O4235">
            <v>62659</v>
          </cell>
          <cell r="P4235">
            <v>62659</v>
          </cell>
        </row>
        <row r="4236">
          <cell r="G4236">
            <v>938908766</v>
          </cell>
          <cell r="J4236">
            <v>384497</v>
          </cell>
          <cell r="K4236">
            <v>41572</v>
          </cell>
          <cell r="L4236">
            <v>34293</v>
          </cell>
          <cell r="M4236">
            <v>0</v>
          </cell>
          <cell r="N4236">
            <v>0</v>
          </cell>
          <cell r="O4236">
            <v>377218</v>
          </cell>
          <cell r="P4236">
            <v>377218</v>
          </cell>
        </row>
        <row r="4237">
          <cell r="G4237">
            <v>938960719</v>
          </cell>
          <cell r="J4237">
            <v>559415.1</v>
          </cell>
          <cell r="K4237">
            <v>57555</v>
          </cell>
          <cell r="L4237">
            <v>50185.9</v>
          </cell>
          <cell r="M4237">
            <v>0</v>
          </cell>
          <cell r="N4237">
            <v>0</v>
          </cell>
          <cell r="O4237">
            <v>552046</v>
          </cell>
          <cell r="P4237">
            <v>552046</v>
          </cell>
        </row>
        <row r="4238">
          <cell r="G4238">
            <v>938962933</v>
          </cell>
          <cell r="J4238">
            <v>573732.99999999988</v>
          </cell>
          <cell r="K4238">
            <v>61005</v>
          </cell>
          <cell r="L4238">
            <v>51273</v>
          </cell>
          <cell r="M4238">
            <v>0</v>
          </cell>
          <cell r="N4238">
            <v>0</v>
          </cell>
          <cell r="O4238">
            <v>564001</v>
          </cell>
          <cell r="P4238">
            <v>564001</v>
          </cell>
        </row>
        <row r="4239">
          <cell r="G4239">
            <v>938963854</v>
          </cell>
          <cell r="J4239">
            <v>282281.18</v>
          </cell>
          <cell r="K4239">
            <v>27808</v>
          </cell>
          <cell r="L4239">
            <v>25447.82</v>
          </cell>
          <cell r="M4239">
            <v>0</v>
          </cell>
          <cell r="N4239">
            <v>0</v>
          </cell>
          <cell r="O4239">
            <v>279921</v>
          </cell>
          <cell r="P4239">
            <v>279921</v>
          </cell>
        </row>
        <row r="4240">
          <cell r="G4240">
            <v>938963911</v>
          </cell>
          <cell r="J4240">
            <v>386578</v>
          </cell>
          <cell r="K4240">
            <v>0</v>
          </cell>
          <cell r="L4240">
            <v>38658</v>
          </cell>
          <cell r="M4240">
            <v>0</v>
          </cell>
          <cell r="N4240">
            <v>0</v>
          </cell>
          <cell r="O4240">
            <v>425236</v>
          </cell>
          <cell r="P4240">
            <v>425236</v>
          </cell>
        </row>
        <row r="4241">
          <cell r="G4241">
            <v>938967841</v>
          </cell>
          <cell r="J4241">
            <v>267951</v>
          </cell>
          <cell r="K4241">
            <v>25557</v>
          </cell>
          <cell r="L4241">
            <v>24239</v>
          </cell>
          <cell r="M4241">
            <v>0</v>
          </cell>
          <cell r="N4241">
            <v>0</v>
          </cell>
          <cell r="O4241">
            <v>266633</v>
          </cell>
          <cell r="P4241">
            <v>266633</v>
          </cell>
        </row>
        <row r="4242">
          <cell r="G4242">
            <v>938975846</v>
          </cell>
          <cell r="J4242">
            <v>44545</v>
          </cell>
          <cell r="K4242">
            <v>0</v>
          </cell>
          <cell r="L4242">
            <v>4455</v>
          </cell>
          <cell r="M4242">
            <v>0</v>
          </cell>
          <cell r="N4242">
            <v>0</v>
          </cell>
          <cell r="O4242">
            <v>49000</v>
          </cell>
          <cell r="P4242">
            <v>49000</v>
          </cell>
        </row>
        <row r="4243">
          <cell r="G4243">
            <v>938978934</v>
          </cell>
          <cell r="J4243">
            <v>44545</v>
          </cell>
          <cell r="K4243">
            <v>0</v>
          </cell>
          <cell r="L4243">
            <v>4455</v>
          </cell>
          <cell r="M4243">
            <v>0</v>
          </cell>
          <cell r="N4243">
            <v>0</v>
          </cell>
          <cell r="O4243">
            <v>49000</v>
          </cell>
          <cell r="P4243">
            <v>49000</v>
          </cell>
        </row>
        <row r="4244">
          <cell r="G4244">
            <v>938982278</v>
          </cell>
          <cell r="J4244">
            <v>191053</v>
          </cell>
          <cell r="K4244">
            <v>17195</v>
          </cell>
          <cell r="L4244">
            <v>17386</v>
          </cell>
          <cell r="M4244">
            <v>0</v>
          </cell>
          <cell r="N4244">
            <v>0</v>
          </cell>
          <cell r="O4244">
            <v>191244</v>
          </cell>
          <cell r="P4244">
            <v>191244</v>
          </cell>
        </row>
        <row r="4245">
          <cell r="G4245">
            <v>938984235</v>
          </cell>
          <cell r="J4245">
            <v>216525</v>
          </cell>
          <cell r="K4245">
            <v>20688</v>
          </cell>
          <cell r="L4245">
            <v>19584</v>
          </cell>
          <cell r="M4245">
            <v>0</v>
          </cell>
          <cell r="N4245">
            <v>0</v>
          </cell>
          <cell r="O4245">
            <v>215421</v>
          </cell>
          <cell r="P4245">
            <v>215421</v>
          </cell>
        </row>
        <row r="4246">
          <cell r="G4246">
            <v>938984312</v>
          </cell>
          <cell r="J4246">
            <v>44545</v>
          </cell>
          <cell r="K4246">
            <v>0</v>
          </cell>
          <cell r="L4246">
            <v>4455</v>
          </cell>
          <cell r="M4246">
            <v>0</v>
          </cell>
          <cell r="N4246">
            <v>0</v>
          </cell>
          <cell r="O4246">
            <v>49000</v>
          </cell>
          <cell r="P4246">
            <v>49000</v>
          </cell>
        </row>
        <row r="4247">
          <cell r="G4247">
            <v>938984458</v>
          </cell>
          <cell r="J4247">
            <v>453652</v>
          </cell>
          <cell r="K4247">
            <v>41790</v>
          </cell>
          <cell r="L4247">
            <v>41186</v>
          </cell>
          <cell r="M4247">
            <v>0</v>
          </cell>
          <cell r="N4247">
            <v>0</v>
          </cell>
          <cell r="O4247">
            <v>453048</v>
          </cell>
          <cell r="P4247">
            <v>453048</v>
          </cell>
        </row>
        <row r="4248">
          <cell r="G4248">
            <v>938984495</v>
          </cell>
          <cell r="J4248">
            <v>246289</v>
          </cell>
          <cell r="K4248">
            <v>22166</v>
          </cell>
          <cell r="L4248">
            <v>22412</v>
          </cell>
          <cell r="M4248">
            <v>0</v>
          </cell>
          <cell r="N4248">
            <v>0</v>
          </cell>
          <cell r="O4248">
            <v>236535</v>
          </cell>
          <cell r="P4248">
            <v>236535</v>
          </cell>
        </row>
        <row r="4249">
          <cell r="G4249">
            <v>938984502</v>
          </cell>
          <cell r="J4249">
            <v>47243</v>
          </cell>
          <cell r="K4249">
            <v>4492</v>
          </cell>
          <cell r="L4249">
            <v>4275</v>
          </cell>
          <cell r="M4249">
            <v>-10000</v>
          </cell>
          <cell r="N4249">
            <v>0</v>
          </cell>
          <cell r="O4249">
            <v>47026</v>
          </cell>
          <cell r="P4249">
            <v>47026</v>
          </cell>
        </row>
        <row r="4250">
          <cell r="G4250">
            <v>938984508</v>
          </cell>
          <cell r="J4250">
            <v>363297</v>
          </cell>
          <cell r="K4250">
            <v>34378</v>
          </cell>
          <cell r="L4250">
            <v>32892</v>
          </cell>
          <cell r="M4250">
            <v>0</v>
          </cell>
          <cell r="N4250">
            <v>0</v>
          </cell>
          <cell r="O4250">
            <v>361811</v>
          </cell>
          <cell r="P4250">
            <v>361811</v>
          </cell>
        </row>
        <row r="4251">
          <cell r="G4251">
            <v>938984518</v>
          </cell>
          <cell r="J4251">
            <v>472513</v>
          </cell>
          <cell r="K4251">
            <v>62466</v>
          </cell>
          <cell r="L4251">
            <v>41005</v>
          </cell>
          <cell r="M4251">
            <v>0</v>
          </cell>
          <cell r="N4251">
            <v>0</v>
          </cell>
          <cell r="O4251">
            <v>451052</v>
          </cell>
          <cell r="P4251">
            <v>451052</v>
          </cell>
        </row>
        <row r="4252">
          <cell r="G4252">
            <v>938984519</v>
          </cell>
          <cell r="J4252">
            <v>441049</v>
          </cell>
          <cell r="K4252">
            <v>42097</v>
          </cell>
          <cell r="L4252">
            <v>39895</v>
          </cell>
          <cell r="M4252">
            <v>0</v>
          </cell>
          <cell r="N4252">
            <v>0</v>
          </cell>
          <cell r="O4252">
            <v>438847</v>
          </cell>
          <cell r="P4252">
            <v>438847</v>
          </cell>
        </row>
        <row r="4253">
          <cell r="G4253">
            <v>938984523</v>
          </cell>
          <cell r="J4253">
            <v>293586</v>
          </cell>
          <cell r="K4253">
            <v>0</v>
          </cell>
          <cell r="L4253">
            <v>29359</v>
          </cell>
          <cell r="M4253">
            <v>0</v>
          </cell>
          <cell r="N4253">
            <v>0</v>
          </cell>
          <cell r="O4253">
            <v>322945</v>
          </cell>
          <cell r="P4253">
            <v>322945</v>
          </cell>
        </row>
        <row r="4254">
          <cell r="G4254">
            <v>938985930</v>
          </cell>
          <cell r="J4254">
            <v>44545</v>
          </cell>
          <cell r="K4254">
            <v>0</v>
          </cell>
          <cell r="L4254">
            <v>4455</v>
          </cell>
          <cell r="M4254">
            <v>0</v>
          </cell>
          <cell r="N4254">
            <v>0</v>
          </cell>
          <cell r="O4254">
            <v>49000</v>
          </cell>
          <cell r="P4254">
            <v>49000</v>
          </cell>
        </row>
        <row r="4255">
          <cell r="G4255">
            <v>938986112</v>
          </cell>
          <cell r="J4255">
            <v>105987.4</v>
          </cell>
          <cell r="K4255">
            <v>9539</v>
          </cell>
          <cell r="L4255">
            <v>9644.6</v>
          </cell>
          <cell r="M4255">
            <v>0</v>
          </cell>
          <cell r="N4255">
            <v>0</v>
          </cell>
          <cell r="O4255">
            <v>106093</v>
          </cell>
          <cell r="P4255">
            <v>106093</v>
          </cell>
        </row>
        <row r="4256">
          <cell r="G4256">
            <v>938986745</v>
          </cell>
          <cell r="J4256">
            <v>44545</v>
          </cell>
          <cell r="K4256">
            <v>0</v>
          </cell>
          <cell r="L4256">
            <v>4455</v>
          </cell>
          <cell r="M4256">
            <v>0</v>
          </cell>
          <cell r="N4256">
            <v>0</v>
          </cell>
          <cell r="O4256">
            <v>49000</v>
          </cell>
          <cell r="P4256">
            <v>49000</v>
          </cell>
        </row>
        <row r="4257">
          <cell r="G4257">
            <v>938987310</v>
          </cell>
          <cell r="J4257">
            <v>244544.86</v>
          </cell>
          <cell r="K4257">
            <v>22009</v>
          </cell>
          <cell r="L4257">
            <v>22253.14</v>
          </cell>
          <cell r="M4257">
            <v>0</v>
          </cell>
          <cell r="N4257">
            <v>0</v>
          </cell>
          <cell r="O4257">
            <v>244789</v>
          </cell>
          <cell r="P4257">
            <v>244789</v>
          </cell>
        </row>
        <row r="4258">
          <cell r="G4258">
            <v>938990764</v>
          </cell>
          <cell r="J4258">
            <v>349947.18</v>
          </cell>
          <cell r="K4258">
            <v>31735</v>
          </cell>
          <cell r="L4258">
            <v>31820.82</v>
          </cell>
          <cell r="M4258">
            <v>0</v>
          </cell>
          <cell r="N4258">
            <v>0</v>
          </cell>
          <cell r="O4258">
            <v>350033</v>
          </cell>
          <cell r="P4258">
            <v>350033</v>
          </cell>
        </row>
        <row r="4259">
          <cell r="G4259">
            <v>938992672</v>
          </cell>
          <cell r="J4259">
            <v>361362.82999999996</v>
          </cell>
          <cell r="K4259">
            <v>38769</v>
          </cell>
          <cell r="L4259">
            <v>32259.17</v>
          </cell>
          <cell r="M4259">
            <v>0</v>
          </cell>
          <cell r="N4259">
            <v>0</v>
          </cell>
          <cell r="O4259">
            <v>354853</v>
          </cell>
          <cell r="P4259">
            <v>354853</v>
          </cell>
        </row>
        <row r="4260">
          <cell r="G4260">
            <v>938996823</v>
          </cell>
          <cell r="J4260">
            <v>215375.35999999999</v>
          </cell>
          <cell r="K4260">
            <v>19624</v>
          </cell>
          <cell r="L4260">
            <v>19575.64</v>
          </cell>
          <cell r="M4260">
            <v>0</v>
          </cell>
          <cell r="N4260">
            <v>0</v>
          </cell>
          <cell r="O4260">
            <v>215327</v>
          </cell>
          <cell r="P4260">
            <v>215327</v>
          </cell>
        </row>
        <row r="4261">
          <cell r="G4261">
            <v>933805218</v>
          </cell>
          <cell r="J4261">
            <v>82493.09</v>
          </cell>
          <cell r="K4261">
            <v>4950</v>
          </cell>
          <cell r="L4261">
            <v>7753.91</v>
          </cell>
          <cell r="M4261">
            <v>0</v>
          </cell>
          <cell r="N4261">
            <v>0</v>
          </cell>
          <cell r="O4261">
            <v>85297</v>
          </cell>
          <cell r="P4261">
            <v>85297</v>
          </cell>
        </row>
        <row r="4262">
          <cell r="G4262">
            <v>933805300</v>
          </cell>
          <cell r="J4262">
            <v>64374.82</v>
          </cell>
          <cell r="K4262">
            <v>3862</v>
          </cell>
          <cell r="L4262">
            <v>6051.18</v>
          </cell>
          <cell r="M4262">
            <v>0</v>
          </cell>
          <cell r="N4262">
            <v>0</v>
          </cell>
          <cell r="O4262">
            <v>66564</v>
          </cell>
          <cell r="P4262">
            <v>66564</v>
          </cell>
        </row>
        <row r="4263">
          <cell r="G4263">
            <v>933805834</v>
          </cell>
          <cell r="J4263">
            <v>291817.91000000003</v>
          </cell>
          <cell r="K4263">
            <v>17509</v>
          </cell>
          <cell r="L4263">
            <v>27431.09</v>
          </cell>
          <cell r="M4263">
            <v>0</v>
          </cell>
          <cell r="N4263">
            <v>0</v>
          </cell>
          <cell r="O4263">
            <v>301740</v>
          </cell>
          <cell r="P4263">
            <v>301740</v>
          </cell>
        </row>
        <row r="4264">
          <cell r="G4264">
            <v>933805897</v>
          </cell>
          <cell r="J4264">
            <v>321181.82</v>
          </cell>
          <cell r="K4264">
            <v>24482</v>
          </cell>
          <cell r="L4264">
            <v>29670.18</v>
          </cell>
          <cell r="M4264">
            <v>0</v>
          </cell>
          <cell r="N4264">
            <v>0</v>
          </cell>
          <cell r="O4264">
            <v>326370</v>
          </cell>
          <cell r="P4264">
            <v>326370</v>
          </cell>
        </row>
        <row r="4265">
          <cell r="G4265">
            <v>933805921</v>
          </cell>
          <cell r="J4265">
            <v>372031.94999999995</v>
          </cell>
          <cell r="K4265">
            <v>25796</v>
          </cell>
          <cell r="L4265">
            <v>34624.050000000003</v>
          </cell>
          <cell r="M4265">
            <v>0</v>
          </cell>
          <cell r="N4265">
            <v>0</v>
          </cell>
          <cell r="O4265">
            <v>379360</v>
          </cell>
          <cell r="P4265">
            <v>379360</v>
          </cell>
        </row>
        <row r="4266">
          <cell r="G4266">
            <v>933805948</v>
          </cell>
          <cell r="J4266">
            <v>611795.34</v>
          </cell>
          <cell r="K4266">
            <v>410998.35</v>
          </cell>
          <cell r="L4266">
            <v>20080.009999999998</v>
          </cell>
          <cell r="M4266">
            <v>-1500</v>
          </cell>
          <cell r="N4266">
            <v>0</v>
          </cell>
          <cell r="O4266">
            <v>220877</v>
          </cell>
          <cell r="P4266">
            <v>220877</v>
          </cell>
        </row>
        <row r="4267">
          <cell r="G4267">
            <v>933805987</v>
          </cell>
          <cell r="J4267">
            <v>294181.64</v>
          </cell>
          <cell r="K4267">
            <v>17651</v>
          </cell>
          <cell r="L4267">
            <v>27653.360000000001</v>
          </cell>
          <cell r="M4267">
            <v>0</v>
          </cell>
          <cell r="N4267">
            <v>0</v>
          </cell>
          <cell r="O4267">
            <v>304184</v>
          </cell>
          <cell r="P4267">
            <v>304184</v>
          </cell>
        </row>
        <row r="4268">
          <cell r="G4268">
            <v>933806196</v>
          </cell>
          <cell r="J4268">
            <v>322740.18</v>
          </cell>
          <cell r="K4268">
            <v>31772</v>
          </cell>
          <cell r="L4268">
            <v>29096.82</v>
          </cell>
          <cell r="M4268">
            <v>0</v>
          </cell>
          <cell r="N4268">
            <v>0</v>
          </cell>
          <cell r="O4268">
            <v>320065</v>
          </cell>
          <cell r="P4268">
            <v>320065</v>
          </cell>
        </row>
        <row r="4269">
          <cell r="G4269">
            <v>933806197</v>
          </cell>
          <cell r="J4269">
            <v>395832.28</v>
          </cell>
          <cell r="K4269">
            <v>23750</v>
          </cell>
          <cell r="L4269">
            <v>37208.720000000001</v>
          </cell>
          <cell r="M4269">
            <v>0</v>
          </cell>
          <cell r="N4269">
            <v>0</v>
          </cell>
          <cell r="O4269">
            <v>409291</v>
          </cell>
          <cell r="P4269">
            <v>409291</v>
          </cell>
        </row>
        <row r="4270">
          <cell r="G4270">
            <v>933806205</v>
          </cell>
          <cell r="J4270">
            <v>365806.54000000004</v>
          </cell>
          <cell r="K4270">
            <v>22197</v>
          </cell>
          <cell r="L4270">
            <v>34360.46</v>
          </cell>
          <cell r="M4270">
            <v>0</v>
          </cell>
          <cell r="N4270">
            <v>0</v>
          </cell>
          <cell r="O4270">
            <v>377970</v>
          </cell>
          <cell r="P4270">
            <v>377970</v>
          </cell>
        </row>
        <row r="4271">
          <cell r="G4271">
            <v>933806231</v>
          </cell>
          <cell r="J4271">
            <v>757334.23</v>
          </cell>
          <cell r="K4271">
            <v>61819</v>
          </cell>
          <cell r="L4271">
            <v>69551.77</v>
          </cell>
          <cell r="M4271">
            <v>0</v>
          </cell>
          <cell r="N4271">
            <v>0</v>
          </cell>
          <cell r="O4271">
            <v>765067</v>
          </cell>
          <cell r="P4271">
            <v>765067</v>
          </cell>
        </row>
        <row r="4272">
          <cell r="G4272">
            <v>933806615</v>
          </cell>
          <cell r="J4272">
            <v>533426.67000000004</v>
          </cell>
          <cell r="K4272">
            <v>32006</v>
          </cell>
          <cell r="L4272">
            <v>50142.33</v>
          </cell>
          <cell r="M4272">
            <v>0</v>
          </cell>
          <cell r="N4272">
            <v>0</v>
          </cell>
          <cell r="O4272">
            <v>551563</v>
          </cell>
          <cell r="P4272">
            <v>551563</v>
          </cell>
        </row>
        <row r="4273">
          <cell r="G4273">
            <v>933806824</v>
          </cell>
          <cell r="J4273">
            <v>594734.85</v>
          </cell>
          <cell r="K4273">
            <v>167424.09</v>
          </cell>
          <cell r="L4273">
            <v>42731.24</v>
          </cell>
          <cell r="M4273">
            <v>0</v>
          </cell>
          <cell r="N4273">
            <v>0</v>
          </cell>
          <cell r="O4273">
            <v>470042</v>
          </cell>
          <cell r="P4273">
            <v>470042</v>
          </cell>
        </row>
        <row r="4274">
          <cell r="G4274">
            <v>933806825</v>
          </cell>
          <cell r="J4274">
            <v>565561.77</v>
          </cell>
          <cell r="K4274">
            <v>52049</v>
          </cell>
          <cell r="L4274">
            <v>51351.23</v>
          </cell>
          <cell r="M4274">
            <v>0</v>
          </cell>
          <cell r="N4274">
            <v>0</v>
          </cell>
          <cell r="O4274">
            <v>564864</v>
          </cell>
          <cell r="P4274">
            <v>564864</v>
          </cell>
        </row>
        <row r="4275">
          <cell r="G4275">
            <v>938508137</v>
          </cell>
          <cell r="J4275">
            <v>336725.45</v>
          </cell>
          <cell r="K4275">
            <v>23678</v>
          </cell>
          <cell r="L4275">
            <v>31304.55</v>
          </cell>
          <cell r="M4275">
            <v>0</v>
          </cell>
          <cell r="N4275">
            <v>0</v>
          </cell>
          <cell r="O4275">
            <v>344352</v>
          </cell>
          <cell r="P4275">
            <v>344352</v>
          </cell>
        </row>
        <row r="4276">
          <cell r="G4276">
            <v>938508138</v>
          </cell>
          <cell r="J4276">
            <v>723056.45</v>
          </cell>
          <cell r="K4276">
            <v>46858</v>
          </cell>
          <cell r="L4276">
            <v>67619.55</v>
          </cell>
          <cell r="M4276">
            <v>0</v>
          </cell>
          <cell r="N4276">
            <v>0</v>
          </cell>
          <cell r="O4276">
            <v>743818</v>
          </cell>
          <cell r="P4276">
            <v>743818</v>
          </cell>
        </row>
        <row r="4277">
          <cell r="G4277">
            <v>938508140</v>
          </cell>
          <cell r="J4277">
            <v>128237.27</v>
          </cell>
          <cell r="K4277">
            <v>7694</v>
          </cell>
          <cell r="L4277">
            <v>12054.73</v>
          </cell>
          <cell r="M4277">
            <v>0</v>
          </cell>
          <cell r="N4277">
            <v>0</v>
          </cell>
          <cell r="O4277">
            <v>132598</v>
          </cell>
          <cell r="P4277">
            <v>132598</v>
          </cell>
        </row>
        <row r="4278">
          <cell r="G4278">
            <v>938805506</v>
          </cell>
          <cell r="J4278">
            <v>318710.08</v>
          </cell>
          <cell r="K4278">
            <v>20115</v>
          </cell>
          <cell r="L4278">
            <v>29859.919999999998</v>
          </cell>
          <cell r="M4278">
            <v>0</v>
          </cell>
          <cell r="N4278">
            <v>0</v>
          </cell>
          <cell r="O4278">
            <v>328455</v>
          </cell>
          <cell r="P4278">
            <v>328455</v>
          </cell>
        </row>
        <row r="4279">
          <cell r="G4279">
            <v>938805685</v>
          </cell>
          <cell r="J4279">
            <v>465999.54</v>
          </cell>
          <cell r="K4279">
            <v>27960</v>
          </cell>
          <cell r="L4279">
            <v>43803.46</v>
          </cell>
          <cell r="M4279">
            <v>0</v>
          </cell>
          <cell r="N4279">
            <v>0</v>
          </cell>
          <cell r="O4279">
            <v>481843</v>
          </cell>
          <cell r="P4279">
            <v>481843</v>
          </cell>
        </row>
        <row r="4280">
          <cell r="G4280">
            <v>938806029</v>
          </cell>
          <cell r="J4280">
            <v>242532.42</v>
          </cell>
          <cell r="K4280">
            <v>19763</v>
          </cell>
          <cell r="L4280">
            <v>22276.58</v>
          </cell>
          <cell r="M4280">
            <v>0</v>
          </cell>
          <cell r="N4280">
            <v>0</v>
          </cell>
          <cell r="O4280">
            <v>245046</v>
          </cell>
          <cell r="P4280">
            <v>245046</v>
          </cell>
        </row>
        <row r="4281">
          <cell r="G4281">
            <v>938806031</v>
          </cell>
          <cell r="J4281">
            <v>284455.64</v>
          </cell>
          <cell r="K4281">
            <v>17067</v>
          </cell>
          <cell r="L4281">
            <v>26739.360000000001</v>
          </cell>
          <cell r="M4281">
            <v>0</v>
          </cell>
          <cell r="N4281">
            <v>0</v>
          </cell>
          <cell r="O4281">
            <v>294128</v>
          </cell>
          <cell r="P4281">
            <v>294128</v>
          </cell>
        </row>
        <row r="4282">
          <cell r="G4282">
            <v>938806032</v>
          </cell>
          <cell r="J4282">
            <v>465171.91000000003</v>
          </cell>
          <cell r="K4282">
            <v>37092</v>
          </cell>
          <cell r="L4282">
            <v>42808.09</v>
          </cell>
          <cell r="M4282">
            <v>0</v>
          </cell>
          <cell r="N4282">
            <v>0</v>
          </cell>
          <cell r="O4282">
            <v>470888</v>
          </cell>
          <cell r="P4282">
            <v>470888</v>
          </cell>
        </row>
        <row r="4283">
          <cell r="G4283">
            <v>938806034</v>
          </cell>
          <cell r="J4283">
            <v>229423.99</v>
          </cell>
          <cell r="K4283">
            <v>18977</v>
          </cell>
          <cell r="L4283">
            <v>21045.01</v>
          </cell>
          <cell r="M4283">
            <v>0</v>
          </cell>
          <cell r="N4283">
            <v>0</v>
          </cell>
          <cell r="O4283">
            <v>231492</v>
          </cell>
          <cell r="P4283">
            <v>231492</v>
          </cell>
        </row>
        <row r="4284">
          <cell r="G4284">
            <v>938806035</v>
          </cell>
          <cell r="J4284">
            <v>314091.46000000002</v>
          </cell>
          <cell r="K4284">
            <v>18845</v>
          </cell>
          <cell r="L4284">
            <v>29524.54</v>
          </cell>
          <cell r="M4284">
            <v>0</v>
          </cell>
          <cell r="N4284">
            <v>0</v>
          </cell>
          <cell r="O4284">
            <v>324771</v>
          </cell>
          <cell r="P4284">
            <v>324771</v>
          </cell>
        </row>
        <row r="4285">
          <cell r="G4285">
            <v>938806037</v>
          </cell>
          <cell r="J4285">
            <v>730964.35</v>
          </cell>
          <cell r="K4285">
            <v>50806</v>
          </cell>
          <cell r="L4285">
            <v>68015.649999999994</v>
          </cell>
          <cell r="M4285">
            <v>0</v>
          </cell>
          <cell r="N4285">
            <v>0</v>
          </cell>
          <cell r="O4285">
            <v>748174</v>
          </cell>
          <cell r="P4285">
            <v>748174</v>
          </cell>
        </row>
        <row r="4286">
          <cell r="G4286">
            <v>938806044</v>
          </cell>
          <cell r="J4286">
            <v>412702</v>
          </cell>
          <cell r="K4286">
            <v>27988</v>
          </cell>
          <cell r="L4286">
            <v>38471</v>
          </cell>
          <cell r="M4286">
            <v>0</v>
          </cell>
          <cell r="N4286">
            <v>0</v>
          </cell>
          <cell r="O4286">
            <v>423185</v>
          </cell>
          <cell r="P4286">
            <v>423185</v>
          </cell>
        </row>
        <row r="4287">
          <cell r="G4287">
            <v>938806048</v>
          </cell>
          <cell r="J4287">
            <v>276544.82</v>
          </cell>
          <cell r="K4287">
            <v>16593</v>
          </cell>
          <cell r="L4287">
            <v>25995.18</v>
          </cell>
          <cell r="M4287">
            <v>0</v>
          </cell>
          <cell r="N4287">
            <v>0</v>
          </cell>
          <cell r="O4287">
            <v>285947</v>
          </cell>
          <cell r="P4287">
            <v>285947</v>
          </cell>
        </row>
        <row r="4288">
          <cell r="G4288">
            <v>938806052</v>
          </cell>
          <cell r="J4288">
            <v>367272.01</v>
          </cell>
          <cell r="K4288">
            <v>22036</v>
          </cell>
          <cell r="L4288">
            <v>34523.99</v>
          </cell>
          <cell r="M4288">
            <v>0</v>
          </cell>
          <cell r="N4288">
            <v>0</v>
          </cell>
          <cell r="O4288">
            <v>379760</v>
          </cell>
          <cell r="P4288">
            <v>379760</v>
          </cell>
        </row>
        <row r="4289">
          <cell r="G4289">
            <v>938806422</v>
          </cell>
          <cell r="J4289">
            <v>301380.45</v>
          </cell>
          <cell r="K4289">
            <v>18579</v>
          </cell>
          <cell r="L4289">
            <v>28280.55</v>
          </cell>
          <cell r="M4289">
            <v>0</v>
          </cell>
          <cell r="N4289">
            <v>0</v>
          </cell>
          <cell r="O4289">
            <v>309582</v>
          </cell>
          <cell r="P4289">
            <v>309582</v>
          </cell>
        </row>
        <row r="4290">
          <cell r="G4290">
            <v>938807002</v>
          </cell>
          <cell r="J4290">
            <v>220085.82</v>
          </cell>
          <cell r="K4290">
            <v>38021</v>
          </cell>
          <cell r="L4290">
            <v>18206.18</v>
          </cell>
          <cell r="M4290">
            <v>-1500</v>
          </cell>
          <cell r="N4290">
            <v>0</v>
          </cell>
          <cell r="O4290">
            <v>200271</v>
          </cell>
          <cell r="P4290">
            <v>200271</v>
          </cell>
        </row>
        <row r="4291">
          <cell r="G4291">
            <v>938807158</v>
          </cell>
          <cell r="J4291">
            <v>478386.67999999993</v>
          </cell>
          <cell r="K4291">
            <v>171362.09</v>
          </cell>
          <cell r="L4291">
            <v>30702.41</v>
          </cell>
          <cell r="M4291">
            <v>0</v>
          </cell>
          <cell r="N4291">
            <v>0</v>
          </cell>
          <cell r="O4291">
            <v>337727</v>
          </cell>
          <cell r="P4291">
            <v>337727</v>
          </cell>
        </row>
        <row r="4292">
          <cell r="G4292">
            <v>938807599</v>
          </cell>
          <cell r="J4292">
            <v>44545</v>
          </cell>
          <cell r="K4292">
            <v>0</v>
          </cell>
          <cell r="L4292">
            <v>4455</v>
          </cell>
          <cell r="M4292">
            <v>0</v>
          </cell>
          <cell r="N4292">
            <v>0</v>
          </cell>
          <cell r="O4292">
            <v>49000</v>
          </cell>
          <cell r="P4292">
            <v>49000</v>
          </cell>
        </row>
        <row r="4293">
          <cell r="G4293">
            <v>938807909</v>
          </cell>
          <cell r="J4293">
            <v>55600.82</v>
          </cell>
          <cell r="K4293">
            <v>3336</v>
          </cell>
          <cell r="L4293">
            <v>5226.18</v>
          </cell>
          <cell r="M4293">
            <v>0</v>
          </cell>
          <cell r="N4293">
            <v>0</v>
          </cell>
          <cell r="O4293">
            <v>57491</v>
          </cell>
          <cell r="P4293">
            <v>57491</v>
          </cell>
        </row>
        <row r="4294">
          <cell r="G4294">
            <v>938808346</v>
          </cell>
          <cell r="J4294">
            <v>466147</v>
          </cell>
          <cell r="K4294">
            <v>30947</v>
          </cell>
          <cell r="L4294">
            <v>43520</v>
          </cell>
          <cell r="M4294">
            <v>0</v>
          </cell>
          <cell r="N4294">
            <v>0</v>
          </cell>
          <cell r="O4294">
            <v>478720</v>
          </cell>
          <cell r="P4294">
            <v>478720</v>
          </cell>
        </row>
        <row r="4295">
          <cell r="G4295">
            <v>938808372</v>
          </cell>
          <cell r="J4295">
            <v>443907.18</v>
          </cell>
          <cell r="K4295">
            <v>32838</v>
          </cell>
          <cell r="L4295">
            <v>41106.82</v>
          </cell>
          <cell r="M4295">
            <v>0</v>
          </cell>
          <cell r="N4295">
            <v>0</v>
          </cell>
          <cell r="O4295">
            <v>452176</v>
          </cell>
          <cell r="P4295">
            <v>452176</v>
          </cell>
        </row>
        <row r="4296">
          <cell r="G4296">
            <v>938808394</v>
          </cell>
          <cell r="J4296">
            <v>76197.63</v>
          </cell>
          <cell r="K4296">
            <v>7302</v>
          </cell>
          <cell r="L4296">
            <v>6889.37</v>
          </cell>
          <cell r="M4296">
            <v>0</v>
          </cell>
          <cell r="N4296">
            <v>0</v>
          </cell>
          <cell r="O4296">
            <v>75785</v>
          </cell>
          <cell r="P4296">
            <v>75785</v>
          </cell>
        </row>
        <row r="4297">
          <cell r="G4297">
            <v>938808753</v>
          </cell>
          <cell r="J4297">
            <v>492396.36</v>
          </cell>
          <cell r="K4297">
            <v>45674</v>
          </cell>
          <cell r="L4297">
            <v>44672.639999999999</v>
          </cell>
          <cell r="M4297">
            <v>0</v>
          </cell>
          <cell r="N4297">
            <v>0</v>
          </cell>
          <cell r="O4297">
            <v>491395</v>
          </cell>
          <cell r="P4297">
            <v>491395</v>
          </cell>
        </row>
        <row r="4298">
          <cell r="G4298">
            <v>938808796</v>
          </cell>
          <cell r="J4298">
            <v>260276</v>
          </cell>
          <cell r="K4298">
            <v>17106</v>
          </cell>
          <cell r="L4298">
            <v>24317</v>
          </cell>
          <cell r="M4298">
            <v>0</v>
          </cell>
          <cell r="N4298">
            <v>0</v>
          </cell>
          <cell r="O4298">
            <v>267487</v>
          </cell>
          <cell r="P4298">
            <v>267487</v>
          </cell>
        </row>
        <row r="4299">
          <cell r="G4299">
            <v>938808845</v>
          </cell>
          <cell r="J4299">
            <v>376394.45</v>
          </cell>
          <cell r="K4299">
            <v>36729</v>
          </cell>
          <cell r="L4299">
            <v>33966.550000000003</v>
          </cell>
          <cell r="M4299">
            <v>0</v>
          </cell>
          <cell r="N4299">
            <v>0</v>
          </cell>
          <cell r="O4299">
            <v>373632</v>
          </cell>
          <cell r="P4299">
            <v>373632</v>
          </cell>
        </row>
        <row r="4300">
          <cell r="G4300">
            <v>938809281</v>
          </cell>
          <cell r="J4300">
            <v>476622.18</v>
          </cell>
          <cell r="K4300">
            <v>44480</v>
          </cell>
          <cell r="L4300">
            <v>43213.82</v>
          </cell>
          <cell r="M4300">
            <v>0</v>
          </cell>
          <cell r="N4300">
            <v>0</v>
          </cell>
          <cell r="O4300">
            <v>475356</v>
          </cell>
          <cell r="P4300">
            <v>475356</v>
          </cell>
        </row>
        <row r="4301">
          <cell r="G4301">
            <v>938809437</v>
          </cell>
          <cell r="J4301">
            <v>346883</v>
          </cell>
          <cell r="K4301">
            <v>21557</v>
          </cell>
          <cell r="L4301">
            <v>32533</v>
          </cell>
          <cell r="M4301">
            <v>0</v>
          </cell>
          <cell r="N4301">
            <v>0</v>
          </cell>
          <cell r="O4301">
            <v>357859</v>
          </cell>
          <cell r="P4301">
            <v>357859</v>
          </cell>
        </row>
        <row r="4302">
          <cell r="G4302">
            <v>938809552</v>
          </cell>
          <cell r="J4302">
            <v>585888.22</v>
          </cell>
          <cell r="K4302">
            <v>38379</v>
          </cell>
          <cell r="L4302">
            <v>54750.78</v>
          </cell>
          <cell r="M4302">
            <v>0</v>
          </cell>
          <cell r="N4302">
            <v>-1000000</v>
          </cell>
          <cell r="O4302">
            <v>0</v>
          </cell>
          <cell r="P4302">
            <v>-397740</v>
          </cell>
        </row>
        <row r="4303">
          <cell r="G4303">
            <v>938809794</v>
          </cell>
          <cell r="J4303">
            <v>304727</v>
          </cell>
          <cell r="K4303">
            <v>18284</v>
          </cell>
          <cell r="L4303">
            <v>28644</v>
          </cell>
          <cell r="M4303">
            <v>0</v>
          </cell>
          <cell r="N4303">
            <v>0</v>
          </cell>
          <cell r="O4303">
            <v>315087</v>
          </cell>
          <cell r="P4303">
            <v>315087</v>
          </cell>
        </row>
        <row r="4304">
          <cell r="G4304">
            <v>938809948</v>
          </cell>
          <cell r="J4304">
            <v>549905.44999999995</v>
          </cell>
          <cell r="K4304">
            <v>56073</v>
          </cell>
          <cell r="L4304">
            <v>49383.55</v>
          </cell>
          <cell r="M4304">
            <v>0</v>
          </cell>
          <cell r="N4304">
            <v>0</v>
          </cell>
          <cell r="O4304">
            <v>543216</v>
          </cell>
          <cell r="P4304">
            <v>543216</v>
          </cell>
        </row>
        <row r="4305">
          <cell r="G4305">
            <v>938809984</v>
          </cell>
          <cell r="J4305">
            <v>276094.82</v>
          </cell>
          <cell r="K4305">
            <v>18303</v>
          </cell>
          <cell r="L4305">
            <v>25779.18</v>
          </cell>
          <cell r="M4305">
            <v>0</v>
          </cell>
          <cell r="N4305">
            <v>0</v>
          </cell>
          <cell r="O4305">
            <v>283571</v>
          </cell>
          <cell r="P4305">
            <v>283571</v>
          </cell>
        </row>
        <row r="4306">
          <cell r="G4306">
            <v>938900092</v>
          </cell>
          <cell r="J4306">
            <v>329025</v>
          </cell>
          <cell r="K4306">
            <v>0</v>
          </cell>
          <cell r="L4306">
            <v>32903</v>
          </cell>
          <cell r="M4306">
            <v>0</v>
          </cell>
          <cell r="N4306">
            <v>0</v>
          </cell>
          <cell r="O4306">
            <v>361928</v>
          </cell>
          <cell r="P4306">
            <v>361928</v>
          </cell>
        </row>
        <row r="4307">
          <cell r="G4307">
            <v>938901184</v>
          </cell>
          <cell r="J4307">
            <v>260086.09</v>
          </cell>
          <cell r="K4307">
            <v>17342</v>
          </cell>
          <cell r="L4307">
            <v>24274.91</v>
          </cell>
          <cell r="M4307">
            <v>0</v>
          </cell>
          <cell r="N4307">
            <v>0</v>
          </cell>
          <cell r="O4307">
            <v>267019</v>
          </cell>
          <cell r="P4307">
            <v>267019</v>
          </cell>
        </row>
        <row r="4308">
          <cell r="G4308">
            <v>938901185</v>
          </cell>
          <cell r="J4308">
            <v>203464.41999999998</v>
          </cell>
          <cell r="K4308">
            <v>16923</v>
          </cell>
          <cell r="L4308">
            <v>18654.580000000002</v>
          </cell>
          <cell r="M4308">
            <v>0</v>
          </cell>
          <cell r="N4308">
            <v>0</v>
          </cell>
          <cell r="O4308">
            <v>205196</v>
          </cell>
          <cell r="P4308">
            <v>205196</v>
          </cell>
        </row>
        <row r="4309">
          <cell r="G4309">
            <v>938901213</v>
          </cell>
          <cell r="J4309">
            <v>537559.82999999996</v>
          </cell>
          <cell r="K4309">
            <v>33991</v>
          </cell>
          <cell r="L4309">
            <v>50357.17</v>
          </cell>
          <cell r="M4309">
            <v>0</v>
          </cell>
          <cell r="N4309">
            <v>0</v>
          </cell>
          <cell r="O4309">
            <v>553926</v>
          </cell>
          <cell r="P4309">
            <v>553926</v>
          </cell>
        </row>
        <row r="4310">
          <cell r="G4310">
            <v>938901214</v>
          </cell>
          <cell r="J4310">
            <v>492199.97000000003</v>
          </cell>
          <cell r="K4310">
            <v>30773</v>
          </cell>
          <cell r="L4310">
            <v>46143.03</v>
          </cell>
          <cell r="M4310">
            <v>0</v>
          </cell>
          <cell r="N4310">
            <v>0</v>
          </cell>
          <cell r="O4310">
            <v>507570</v>
          </cell>
          <cell r="P4310">
            <v>507570</v>
          </cell>
        </row>
        <row r="4311">
          <cell r="G4311">
            <v>938901216</v>
          </cell>
          <cell r="J4311">
            <v>454545</v>
          </cell>
          <cell r="K4311">
            <v>27273</v>
          </cell>
          <cell r="L4311">
            <v>42727</v>
          </cell>
          <cell r="M4311">
            <v>0</v>
          </cell>
          <cell r="N4311">
            <v>0</v>
          </cell>
          <cell r="O4311">
            <v>469999</v>
          </cell>
          <cell r="P4311">
            <v>469999</v>
          </cell>
        </row>
        <row r="4312">
          <cell r="G4312">
            <v>938901217</v>
          </cell>
          <cell r="J4312">
            <v>272726.82</v>
          </cell>
          <cell r="K4312">
            <v>16364</v>
          </cell>
          <cell r="L4312">
            <v>25636.18</v>
          </cell>
          <cell r="M4312">
            <v>0</v>
          </cell>
          <cell r="N4312">
            <v>0</v>
          </cell>
          <cell r="O4312">
            <v>281999</v>
          </cell>
          <cell r="P4312">
            <v>281999</v>
          </cell>
        </row>
        <row r="4313">
          <cell r="G4313">
            <v>938901401</v>
          </cell>
          <cell r="J4313">
            <v>397163.76</v>
          </cell>
          <cell r="K4313">
            <v>30034</v>
          </cell>
          <cell r="L4313">
            <v>36713.24</v>
          </cell>
          <cell r="M4313">
            <v>0</v>
          </cell>
          <cell r="N4313">
            <v>0</v>
          </cell>
          <cell r="O4313">
            <v>403843</v>
          </cell>
          <cell r="P4313">
            <v>403843</v>
          </cell>
        </row>
        <row r="4314">
          <cell r="G4314">
            <v>938901402</v>
          </cell>
          <cell r="J4314">
            <v>230092</v>
          </cell>
          <cell r="K4314">
            <v>14688</v>
          </cell>
          <cell r="L4314">
            <v>21540</v>
          </cell>
          <cell r="M4314">
            <v>0</v>
          </cell>
          <cell r="N4314">
            <v>0</v>
          </cell>
          <cell r="O4314">
            <v>236944</v>
          </cell>
          <cell r="P4314">
            <v>236944</v>
          </cell>
        </row>
        <row r="4315">
          <cell r="G4315">
            <v>938901418</v>
          </cell>
          <cell r="J4315">
            <v>373341</v>
          </cell>
          <cell r="K4315">
            <v>29845</v>
          </cell>
          <cell r="L4315">
            <v>34350</v>
          </cell>
          <cell r="M4315">
            <v>0</v>
          </cell>
          <cell r="N4315">
            <v>0</v>
          </cell>
          <cell r="O4315">
            <v>377846</v>
          </cell>
          <cell r="P4315">
            <v>377846</v>
          </cell>
        </row>
        <row r="4316">
          <cell r="G4316">
            <v>938901419</v>
          </cell>
          <cell r="J4316">
            <v>159515.4</v>
          </cell>
          <cell r="K4316">
            <v>9571</v>
          </cell>
          <cell r="L4316">
            <v>14994.6</v>
          </cell>
          <cell r="M4316">
            <v>0</v>
          </cell>
          <cell r="N4316">
            <v>0</v>
          </cell>
          <cell r="O4316">
            <v>164939</v>
          </cell>
          <cell r="P4316">
            <v>164939</v>
          </cell>
        </row>
        <row r="4317">
          <cell r="G4317">
            <v>938903372</v>
          </cell>
          <cell r="J4317">
            <v>304909</v>
          </cell>
          <cell r="K4317">
            <v>18295</v>
          </cell>
          <cell r="L4317">
            <v>28661</v>
          </cell>
          <cell r="M4317">
            <v>0</v>
          </cell>
          <cell r="N4317">
            <v>0</v>
          </cell>
          <cell r="O4317">
            <v>315275</v>
          </cell>
          <cell r="P4317">
            <v>315275</v>
          </cell>
        </row>
        <row r="4318">
          <cell r="G4318">
            <v>938903506</v>
          </cell>
          <cell r="J4318">
            <v>331818.22000000003</v>
          </cell>
          <cell r="K4318">
            <v>19909</v>
          </cell>
          <cell r="L4318">
            <v>31190.78</v>
          </cell>
          <cell r="M4318">
            <v>0</v>
          </cell>
          <cell r="N4318">
            <v>0</v>
          </cell>
          <cell r="O4318">
            <v>343100</v>
          </cell>
          <cell r="P4318">
            <v>343100</v>
          </cell>
        </row>
        <row r="4319">
          <cell r="G4319">
            <v>938903511</v>
          </cell>
          <cell r="J4319">
            <v>427051.83</v>
          </cell>
          <cell r="K4319">
            <v>26616</v>
          </cell>
          <cell r="L4319">
            <v>40043.17</v>
          </cell>
          <cell r="M4319">
            <v>0</v>
          </cell>
          <cell r="N4319">
            <v>0</v>
          </cell>
          <cell r="O4319">
            <v>440479</v>
          </cell>
          <cell r="P4319">
            <v>440479</v>
          </cell>
        </row>
        <row r="4320">
          <cell r="G4320">
            <v>938907031</v>
          </cell>
          <cell r="J4320">
            <v>740619</v>
          </cell>
          <cell r="K4320">
            <v>49400</v>
          </cell>
          <cell r="L4320">
            <v>69122</v>
          </cell>
          <cell r="M4320">
            <v>0</v>
          </cell>
          <cell r="N4320">
            <v>0</v>
          </cell>
          <cell r="O4320">
            <v>760341</v>
          </cell>
          <cell r="P4320">
            <v>760341</v>
          </cell>
        </row>
        <row r="4321">
          <cell r="G4321">
            <v>938907034</v>
          </cell>
          <cell r="J4321">
            <v>275908.82</v>
          </cell>
          <cell r="K4321">
            <v>16555</v>
          </cell>
          <cell r="L4321">
            <v>25935.18</v>
          </cell>
          <cell r="M4321">
            <v>0</v>
          </cell>
          <cell r="N4321">
            <v>0</v>
          </cell>
          <cell r="O4321">
            <v>285289</v>
          </cell>
          <cell r="P4321">
            <v>285289</v>
          </cell>
        </row>
        <row r="4322">
          <cell r="G4322">
            <v>938907036</v>
          </cell>
          <cell r="J4322">
            <v>554657.65</v>
          </cell>
          <cell r="K4322">
            <v>42213</v>
          </cell>
          <cell r="L4322">
            <v>51244.35</v>
          </cell>
          <cell r="M4322">
            <v>0</v>
          </cell>
          <cell r="N4322">
            <v>0</v>
          </cell>
          <cell r="O4322">
            <v>563689</v>
          </cell>
          <cell r="P4322">
            <v>563689</v>
          </cell>
        </row>
        <row r="4323">
          <cell r="G4323">
            <v>938907052</v>
          </cell>
          <cell r="J4323">
            <v>369423</v>
          </cell>
          <cell r="K4323">
            <v>31844</v>
          </cell>
          <cell r="L4323">
            <v>33758</v>
          </cell>
          <cell r="M4323">
            <v>0</v>
          </cell>
          <cell r="N4323">
            <v>0</v>
          </cell>
          <cell r="O4323">
            <v>371337</v>
          </cell>
          <cell r="P4323">
            <v>371337</v>
          </cell>
        </row>
        <row r="4324">
          <cell r="G4324">
            <v>938907053</v>
          </cell>
          <cell r="J4324">
            <v>293635.18</v>
          </cell>
          <cell r="K4324">
            <v>17618</v>
          </cell>
          <cell r="L4324">
            <v>27601.82</v>
          </cell>
          <cell r="M4324">
            <v>0</v>
          </cell>
          <cell r="N4324">
            <v>0</v>
          </cell>
          <cell r="O4324">
            <v>303619</v>
          </cell>
          <cell r="P4324">
            <v>303619</v>
          </cell>
        </row>
        <row r="4325">
          <cell r="G4325">
            <v>938907056</v>
          </cell>
          <cell r="J4325">
            <v>411850.64</v>
          </cell>
          <cell r="K4325">
            <v>30667</v>
          </cell>
          <cell r="L4325">
            <v>38118.36</v>
          </cell>
          <cell r="M4325">
            <v>0</v>
          </cell>
          <cell r="N4325">
            <v>0</v>
          </cell>
          <cell r="O4325">
            <v>419302</v>
          </cell>
          <cell r="P4325">
            <v>419302</v>
          </cell>
        </row>
        <row r="4326">
          <cell r="G4326">
            <v>938907057</v>
          </cell>
          <cell r="J4326">
            <v>485379.54</v>
          </cell>
          <cell r="K4326">
            <v>33590</v>
          </cell>
          <cell r="L4326">
            <v>45178.46</v>
          </cell>
          <cell r="M4326">
            <v>0</v>
          </cell>
          <cell r="N4326">
            <v>0</v>
          </cell>
          <cell r="O4326">
            <v>496968</v>
          </cell>
          <cell r="P4326">
            <v>496968</v>
          </cell>
        </row>
        <row r="4327">
          <cell r="G4327">
            <v>938907284</v>
          </cell>
          <cell r="J4327">
            <v>272726.82</v>
          </cell>
          <cell r="K4327">
            <v>16364</v>
          </cell>
          <cell r="L4327">
            <v>25636.18</v>
          </cell>
          <cell r="M4327">
            <v>0</v>
          </cell>
          <cell r="N4327">
            <v>0</v>
          </cell>
          <cell r="O4327">
            <v>281999</v>
          </cell>
          <cell r="P4327">
            <v>281999</v>
          </cell>
        </row>
        <row r="4328">
          <cell r="G4328">
            <v>938907285</v>
          </cell>
          <cell r="J4328">
            <v>361054.63</v>
          </cell>
          <cell r="K4328">
            <v>31342</v>
          </cell>
          <cell r="L4328">
            <v>32971.370000000003</v>
          </cell>
          <cell r="M4328">
            <v>0</v>
          </cell>
          <cell r="N4328">
            <v>0</v>
          </cell>
          <cell r="O4328">
            <v>362684</v>
          </cell>
          <cell r="P4328">
            <v>362684</v>
          </cell>
        </row>
        <row r="4329">
          <cell r="G4329">
            <v>938907299</v>
          </cell>
          <cell r="J4329">
            <v>98128</v>
          </cell>
          <cell r="K4329">
            <v>5888</v>
          </cell>
          <cell r="L4329">
            <v>9224</v>
          </cell>
          <cell r="M4329">
            <v>0</v>
          </cell>
          <cell r="N4329">
            <v>0</v>
          </cell>
          <cell r="O4329">
            <v>101464</v>
          </cell>
          <cell r="P4329">
            <v>101464</v>
          </cell>
        </row>
        <row r="4330">
          <cell r="G4330">
            <v>938907837</v>
          </cell>
          <cell r="J4330">
            <v>294090.73</v>
          </cell>
          <cell r="K4330">
            <v>17645</v>
          </cell>
          <cell r="L4330">
            <v>27644.27</v>
          </cell>
          <cell r="M4330">
            <v>0</v>
          </cell>
          <cell r="N4330">
            <v>0</v>
          </cell>
          <cell r="O4330">
            <v>304090</v>
          </cell>
          <cell r="P4330">
            <v>304090</v>
          </cell>
        </row>
        <row r="4331">
          <cell r="G4331">
            <v>938908971</v>
          </cell>
          <cell r="J4331">
            <v>393088.36</v>
          </cell>
          <cell r="K4331">
            <v>26315</v>
          </cell>
          <cell r="L4331">
            <v>36677.64</v>
          </cell>
          <cell r="M4331">
            <v>0</v>
          </cell>
          <cell r="N4331">
            <v>0</v>
          </cell>
          <cell r="O4331">
            <v>403451</v>
          </cell>
          <cell r="P4331">
            <v>403451</v>
          </cell>
        </row>
        <row r="4332">
          <cell r="G4332">
            <v>938908973</v>
          </cell>
          <cell r="J4332">
            <v>232120.36</v>
          </cell>
          <cell r="K4332">
            <v>22613</v>
          </cell>
          <cell r="L4332">
            <v>20950.64</v>
          </cell>
          <cell r="M4332">
            <v>0</v>
          </cell>
          <cell r="N4332">
            <v>0</v>
          </cell>
          <cell r="O4332">
            <v>230458</v>
          </cell>
          <cell r="P4332">
            <v>230458</v>
          </cell>
        </row>
        <row r="4333">
          <cell r="G4333">
            <v>938909321</v>
          </cell>
          <cell r="J4333">
            <v>58177</v>
          </cell>
          <cell r="K4333">
            <v>15402</v>
          </cell>
          <cell r="L4333">
            <v>4278</v>
          </cell>
          <cell r="M4333">
            <v>0</v>
          </cell>
          <cell r="N4333">
            <v>0</v>
          </cell>
          <cell r="O4333">
            <v>47053</v>
          </cell>
          <cell r="P4333">
            <v>47053</v>
          </cell>
        </row>
        <row r="4334">
          <cell r="G4334">
            <v>938954838</v>
          </cell>
          <cell r="J4334">
            <v>91671</v>
          </cell>
          <cell r="K4334">
            <v>0</v>
          </cell>
          <cell r="L4334">
            <v>9167</v>
          </cell>
          <cell r="M4334">
            <v>0</v>
          </cell>
          <cell r="N4334">
            <v>0</v>
          </cell>
          <cell r="O4334">
            <v>100838</v>
          </cell>
          <cell r="P4334">
            <v>100838</v>
          </cell>
        </row>
        <row r="4335">
          <cell r="G4335">
            <v>938957490</v>
          </cell>
          <cell r="J4335">
            <v>272726.82</v>
          </cell>
          <cell r="K4335">
            <v>16364</v>
          </cell>
          <cell r="L4335">
            <v>25636.18</v>
          </cell>
          <cell r="M4335">
            <v>0</v>
          </cell>
          <cell r="N4335">
            <v>0</v>
          </cell>
          <cell r="O4335">
            <v>281999</v>
          </cell>
          <cell r="P4335">
            <v>281999</v>
          </cell>
        </row>
        <row r="4336">
          <cell r="G4336">
            <v>938960356</v>
          </cell>
          <cell r="J4336">
            <v>304909</v>
          </cell>
          <cell r="K4336">
            <v>18295</v>
          </cell>
          <cell r="L4336">
            <v>28661</v>
          </cell>
          <cell r="M4336">
            <v>0</v>
          </cell>
          <cell r="N4336">
            <v>0</v>
          </cell>
          <cell r="O4336">
            <v>315275</v>
          </cell>
          <cell r="P4336">
            <v>315275</v>
          </cell>
        </row>
        <row r="4337">
          <cell r="G4337">
            <v>938961338</v>
          </cell>
          <cell r="J4337">
            <v>375909</v>
          </cell>
          <cell r="K4337">
            <v>0</v>
          </cell>
          <cell r="L4337">
            <v>37591</v>
          </cell>
          <cell r="M4337">
            <v>0</v>
          </cell>
          <cell r="N4337">
            <v>0</v>
          </cell>
          <cell r="O4337">
            <v>413500</v>
          </cell>
          <cell r="P4337">
            <v>413500</v>
          </cell>
        </row>
        <row r="4338">
          <cell r="G4338">
            <v>938967378</v>
          </cell>
          <cell r="J4338">
            <v>347951</v>
          </cell>
          <cell r="K4338">
            <v>23111</v>
          </cell>
          <cell r="L4338">
            <v>32484</v>
          </cell>
          <cell r="M4338">
            <v>0</v>
          </cell>
          <cell r="N4338">
            <v>0</v>
          </cell>
          <cell r="O4338">
            <v>357324</v>
          </cell>
          <cell r="P4338">
            <v>357324</v>
          </cell>
        </row>
        <row r="4339">
          <cell r="G4339">
            <v>933803838</v>
          </cell>
          <cell r="J4339">
            <v>1272153.46</v>
          </cell>
          <cell r="K4339">
            <v>528417.44999999995</v>
          </cell>
          <cell r="L4339">
            <v>74373.990000000005</v>
          </cell>
          <cell r="M4339">
            <v>0</v>
          </cell>
          <cell r="N4339">
            <v>0</v>
          </cell>
          <cell r="O4339">
            <v>818110</v>
          </cell>
          <cell r="P4339">
            <v>818110</v>
          </cell>
        </row>
        <row r="4340">
          <cell r="G4340">
            <v>933805201</v>
          </cell>
          <cell r="J4340">
            <v>982077.54</v>
          </cell>
          <cell r="K4340">
            <v>83741</v>
          </cell>
          <cell r="L4340">
            <v>89833.46</v>
          </cell>
          <cell r="M4340">
            <v>0</v>
          </cell>
          <cell r="N4340">
            <v>0</v>
          </cell>
          <cell r="O4340">
            <v>988170</v>
          </cell>
          <cell r="P4340">
            <v>988170</v>
          </cell>
        </row>
        <row r="4341">
          <cell r="G4341">
            <v>933805205</v>
          </cell>
          <cell r="J4341">
            <v>1184388.03</v>
          </cell>
          <cell r="K4341">
            <v>523152.45</v>
          </cell>
          <cell r="L4341">
            <v>66123.42</v>
          </cell>
          <cell r="M4341">
            <v>0</v>
          </cell>
          <cell r="N4341">
            <v>0</v>
          </cell>
          <cell r="O4341">
            <v>727359</v>
          </cell>
          <cell r="P4341">
            <v>727359</v>
          </cell>
        </row>
        <row r="4342">
          <cell r="G4342">
            <v>933805261</v>
          </cell>
          <cell r="J4342">
            <v>373068.08999999997</v>
          </cell>
          <cell r="K4342">
            <v>160080.09</v>
          </cell>
          <cell r="L4342">
            <v>21299</v>
          </cell>
          <cell r="M4342">
            <v>0</v>
          </cell>
          <cell r="N4342">
            <v>0</v>
          </cell>
          <cell r="O4342">
            <v>234287</v>
          </cell>
          <cell r="P4342">
            <v>234287</v>
          </cell>
        </row>
        <row r="4343">
          <cell r="G4343">
            <v>933805269</v>
          </cell>
          <cell r="J4343">
            <v>153429.4</v>
          </cell>
          <cell r="K4343">
            <v>32036</v>
          </cell>
          <cell r="L4343">
            <v>12139.6</v>
          </cell>
          <cell r="M4343">
            <v>0</v>
          </cell>
          <cell r="N4343">
            <v>0</v>
          </cell>
          <cell r="O4343">
            <v>133533</v>
          </cell>
          <cell r="P4343">
            <v>133533</v>
          </cell>
        </row>
        <row r="4344">
          <cell r="G4344">
            <v>933805365</v>
          </cell>
          <cell r="J4344">
            <v>417837.4</v>
          </cell>
          <cell r="K4344">
            <v>49886</v>
          </cell>
          <cell r="L4344">
            <v>36795.599999999999</v>
          </cell>
          <cell r="M4344">
            <v>0</v>
          </cell>
          <cell r="N4344">
            <v>0</v>
          </cell>
          <cell r="O4344">
            <v>404747</v>
          </cell>
          <cell r="P4344">
            <v>404747</v>
          </cell>
        </row>
        <row r="4345">
          <cell r="G4345">
            <v>933805647</v>
          </cell>
          <cell r="J4345">
            <v>431532.99000000005</v>
          </cell>
          <cell r="K4345">
            <v>31351</v>
          </cell>
          <cell r="L4345">
            <v>40018.01</v>
          </cell>
          <cell r="M4345">
            <v>0</v>
          </cell>
          <cell r="N4345">
            <v>0</v>
          </cell>
          <cell r="O4345">
            <v>440200</v>
          </cell>
          <cell r="P4345">
            <v>440200</v>
          </cell>
        </row>
        <row r="4346">
          <cell r="G4346">
            <v>933805680</v>
          </cell>
          <cell r="J4346">
            <v>466214.19999999995</v>
          </cell>
          <cell r="K4346">
            <v>52789</v>
          </cell>
          <cell r="L4346">
            <v>41342.800000000003</v>
          </cell>
          <cell r="M4346">
            <v>0</v>
          </cell>
          <cell r="N4346">
            <v>0</v>
          </cell>
          <cell r="O4346">
            <v>454768</v>
          </cell>
          <cell r="P4346">
            <v>454768</v>
          </cell>
        </row>
        <row r="4347">
          <cell r="G4347">
            <v>933805703</v>
          </cell>
          <cell r="J4347">
            <v>624092.63</v>
          </cell>
          <cell r="K4347">
            <v>38935</v>
          </cell>
          <cell r="L4347">
            <v>58515.37</v>
          </cell>
          <cell r="M4347">
            <v>0</v>
          </cell>
          <cell r="N4347">
            <v>0</v>
          </cell>
          <cell r="O4347">
            <v>643673</v>
          </cell>
          <cell r="P4347">
            <v>643673</v>
          </cell>
        </row>
        <row r="4348">
          <cell r="G4348">
            <v>933805707</v>
          </cell>
          <cell r="J4348">
            <v>445710</v>
          </cell>
          <cell r="K4348">
            <v>48829</v>
          </cell>
          <cell r="L4348">
            <v>39688</v>
          </cell>
          <cell r="M4348">
            <v>0</v>
          </cell>
          <cell r="N4348">
            <v>0</v>
          </cell>
          <cell r="O4348">
            <v>436569</v>
          </cell>
          <cell r="P4348">
            <v>436569</v>
          </cell>
        </row>
        <row r="4349">
          <cell r="G4349">
            <v>933805709</v>
          </cell>
          <cell r="J4349">
            <v>503896.37</v>
          </cell>
          <cell r="K4349">
            <v>39416</v>
          </cell>
          <cell r="L4349">
            <v>46447.63</v>
          </cell>
          <cell r="M4349">
            <v>0</v>
          </cell>
          <cell r="N4349">
            <v>0</v>
          </cell>
          <cell r="O4349">
            <v>510928</v>
          </cell>
          <cell r="P4349">
            <v>510928</v>
          </cell>
        </row>
        <row r="4350">
          <cell r="G4350">
            <v>933805716</v>
          </cell>
          <cell r="J4350">
            <v>1074423.3599999999</v>
          </cell>
          <cell r="K4350">
            <v>516554.45</v>
          </cell>
          <cell r="L4350">
            <v>55787.09</v>
          </cell>
          <cell r="M4350">
            <v>0</v>
          </cell>
          <cell r="N4350">
            <v>0</v>
          </cell>
          <cell r="O4350">
            <v>613656</v>
          </cell>
          <cell r="P4350">
            <v>613656</v>
          </cell>
        </row>
        <row r="4351">
          <cell r="G4351">
            <v>933805718</v>
          </cell>
          <cell r="J4351">
            <v>202911.72</v>
          </cell>
          <cell r="K4351">
            <v>25575</v>
          </cell>
          <cell r="L4351">
            <v>17733.28</v>
          </cell>
          <cell r="M4351">
            <v>0</v>
          </cell>
          <cell r="N4351">
            <v>0</v>
          </cell>
          <cell r="O4351">
            <v>195070</v>
          </cell>
          <cell r="P4351">
            <v>195070</v>
          </cell>
        </row>
        <row r="4352">
          <cell r="G4352">
            <v>933805724</v>
          </cell>
          <cell r="J4352">
            <v>318427</v>
          </cell>
          <cell r="K4352">
            <v>27791</v>
          </cell>
          <cell r="L4352">
            <v>29064</v>
          </cell>
          <cell r="M4352">
            <v>0</v>
          </cell>
          <cell r="N4352">
            <v>0</v>
          </cell>
          <cell r="O4352">
            <v>319700</v>
          </cell>
          <cell r="P4352">
            <v>319700</v>
          </cell>
        </row>
        <row r="4353">
          <cell r="G4353">
            <v>933805725</v>
          </cell>
          <cell r="J4353">
            <v>406535.76</v>
          </cell>
          <cell r="K4353">
            <v>49208</v>
          </cell>
          <cell r="L4353">
            <v>35733.24</v>
          </cell>
          <cell r="M4353">
            <v>0</v>
          </cell>
          <cell r="N4353">
            <v>0</v>
          </cell>
          <cell r="O4353">
            <v>393061</v>
          </cell>
          <cell r="P4353">
            <v>393061</v>
          </cell>
        </row>
        <row r="4354">
          <cell r="G4354">
            <v>933805731</v>
          </cell>
          <cell r="J4354">
            <v>277069</v>
          </cell>
          <cell r="K4354">
            <v>30769</v>
          </cell>
          <cell r="L4354">
            <v>24630</v>
          </cell>
          <cell r="M4354">
            <v>0</v>
          </cell>
          <cell r="N4354">
            <v>0</v>
          </cell>
          <cell r="O4354">
            <v>270930</v>
          </cell>
          <cell r="P4354">
            <v>270930</v>
          </cell>
        </row>
        <row r="4355">
          <cell r="G4355">
            <v>933805734</v>
          </cell>
          <cell r="J4355">
            <v>558939.62</v>
          </cell>
          <cell r="K4355">
            <v>58352</v>
          </cell>
          <cell r="L4355">
            <v>50058.38</v>
          </cell>
          <cell r="M4355">
            <v>0</v>
          </cell>
          <cell r="N4355">
            <v>0</v>
          </cell>
          <cell r="O4355">
            <v>550646</v>
          </cell>
          <cell r="P4355">
            <v>550646</v>
          </cell>
        </row>
        <row r="4356">
          <cell r="G4356">
            <v>933805759</v>
          </cell>
          <cell r="J4356">
            <v>522279.27</v>
          </cell>
          <cell r="K4356">
            <v>483425.45</v>
          </cell>
          <cell r="L4356">
            <v>3885.18</v>
          </cell>
          <cell r="M4356">
            <v>0</v>
          </cell>
          <cell r="N4356">
            <v>0</v>
          </cell>
          <cell r="O4356">
            <v>42739</v>
          </cell>
          <cell r="P4356">
            <v>42739</v>
          </cell>
        </row>
        <row r="4357">
          <cell r="G4357">
            <v>933805762</v>
          </cell>
          <cell r="J4357">
            <v>285700.82</v>
          </cell>
          <cell r="K4357">
            <v>41958</v>
          </cell>
          <cell r="L4357">
            <v>24374.18</v>
          </cell>
          <cell r="M4357">
            <v>0</v>
          </cell>
          <cell r="N4357">
            <v>0</v>
          </cell>
          <cell r="O4357">
            <v>268117</v>
          </cell>
          <cell r="P4357">
            <v>268117</v>
          </cell>
        </row>
        <row r="4358">
          <cell r="G4358">
            <v>933805770</v>
          </cell>
          <cell r="J4358">
            <v>1047594.4299999999</v>
          </cell>
          <cell r="K4358">
            <v>80475</v>
          </cell>
          <cell r="L4358">
            <v>96711.57</v>
          </cell>
          <cell r="M4358">
            <v>0</v>
          </cell>
          <cell r="N4358">
            <v>0</v>
          </cell>
          <cell r="O4358">
            <v>1063831</v>
          </cell>
          <cell r="P4358">
            <v>1063831</v>
          </cell>
        </row>
        <row r="4359">
          <cell r="G4359">
            <v>933805771</v>
          </cell>
          <cell r="J4359">
            <v>363340.27</v>
          </cell>
          <cell r="K4359">
            <v>27012</v>
          </cell>
          <cell r="L4359">
            <v>33632.730000000003</v>
          </cell>
          <cell r="M4359">
            <v>0</v>
          </cell>
          <cell r="N4359">
            <v>0</v>
          </cell>
          <cell r="O4359">
            <v>369961</v>
          </cell>
          <cell r="P4359">
            <v>369961</v>
          </cell>
        </row>
        <row r="4360">
          <cell r="G4360">
            <v>933805778</v>
          </cell>
          <cell r="J4360">
            <v>736844.91</v>
          </cell>
          <cell r="K4360">
            <v>233099.45</v>
          </cell>
          <cell r="L4360">
            <v>50374.54</v>
          </cell>
          <cell r="M4360">
            <v>0</v>
          </cell>
          <cell r="N4360">
            <v>0</v>
          </cell>
          <cell r="O4360">
            <v>554120</v>
          </cell>
          <cell r="P4360">
            <v>554120</v>
          </cell>
        </row>
        <row r="4361">
          <cell r="G4361">
            <v>933805783</v>
          </cell>
          <cell r="J4361">
            <v>212060.91</v>
          </cell>
          <cell r="K4361">
            <v>21409</v>
          </cell>
          <cell r="L4361">
            <v>19065.09</v>
          </cell>
          <cell r="M4361">
            <v>0</v>
          </cell>
          <cell r="N4361">
            <v>0</v>
          </cell>
          <cell r="O4361">
            <v>209717</v>
          </cell>
          <cell r="P4361">
            <v>209717</v>
          </cell>
        </row>
        <row r="4362">
          <cell r="G4362">
            <v>933806028</v>
          </cell>
          <cell r="J4362">
            <v>448633.49</v>
          </cell>
          <cell r="K4362">
            <v>51734</v>
          </cell>
          <cell r="L4362">
            <v>39689.51</v>
          </cell>
          <cell r="M4362">
            <v>0</v>
          </cell>
          <cell r="N4362">
            <v>0</v>
          </cell>
          <cell r="O4362">
            <v>436589</v>
          </cell>
          <cell r="P4362">
            <v>436589</v>
          </cell>
        </row>
        <row r="4363">
          <cell r="G4363">
            <v>933806111</v>
          </cell>
          <cell r="J4363">
            <v>973528</v>
          </cell>
          <cell r="K4363">
            <v>510500.45</v>
          </cell>
          <cell r="L4363">
            <v>46302.45</v>
          </cell>
          <cell r="M4363">
            <v>0</v>
          </cell>
          <cell r="N4363">
            <v>0</v>
          </cell>
          <cell r="O4363">
            <v>509330</v>
          </cell>
          <cell r="P4363">
            <v>509330</v>
          </cell>
        </row>
        <row r="4364">
          <cell r="G4364">
            <v>933806137</v>
          </cell>
          <cell r="J4364">
            <v>297836.57999999996</v>
          </cell>
          <cell r="K4364">
            <v>40453</v>
          </cell>
          <cell r="L4364">
            <v>25738.42</v>
          </cell>
          <cell r="M4364">
            <v>0</v>
          </cell>
          <cell r="N4364">
            <v>0</v>
          </cell>
          <cell r="O4364">
            <v>283122</v>
          </cell>
          <cell r="P4364">
            <v>283122</v>
          </cell>
        </row>
        <row r="4365">
          <cell r="G4365">
            <v>933806140</v>
          </cell>
          <cell r="J4365">
            <v>302927.18</v>
          </cell>
          <cell r="K4365">
            <v>27358</v>
          </cell>
          <cell r="L4365">
            <v>27556.82</v>
          </cell>
          <cell r="M4365">
            <v>0</v>
          </cell>
          <cell r="N4365">
            <v>0</v>
          </cell>
          <cell r="O4365">
            <v>303126</v>
          </cell>
          <cell r="P4365">
            <v>303126</v>
          </cell>
        </row>
        <row r="4366">
          <cell r="G4366">
            <v>933806141</v>
          </cell>
          <cell r="J4366">
            <v>675981.48</v>
          </cell>
          <cell r="K4366">
            <v>56441</v>
          </cell>
          <cell r="L4366">
            <v>61954.52</v>
          </cell>
          <cell r="M4366">
            <v>0</v>
          </cell>
          <cell r="N4366">
            <v>0</v>
          </cell>
          <cell r="O4366">
            <v>681495</v>
          </cell>
          <cell r="P4366">
            <v>681495</v>
          </cell>
        </row>
        <row r="4367">
          <cell r="G4367">
            <v>933806344</v>
          </cell>
          <cell r="J4367">
            <v>521089.82</v>
          </cell>
          <cell r="K4367">
            <v>56081</v>
          </cell>
          <cell r="L4367">
            <v>46501.18</v>
          </cell>
          <cell r="M4367">
            <v>0</v>
          </cell>
          <cell r="N4367">
            <v>0</v>
          </cell>
          <cell r="O4367">
            <v>511510</v>
          </cell>
          <cell r="P4367">
            <v>511510</v>
          </cell>
        </row>
        <row r="4368">
          <cell r="G4368">
            <v>933806467</v>
          </cell>
          <cell r="J4368">
            <v>240381.36</v>
          </cell>
          <cell r="K4368">
            <v>24846</v>
          </cell>
          <cell r="L4368">
            <v>21553.64</v>
          </cell>
          <cell r="M4368">
            <v>0</v>
          </cell>
          <cell r="N4368">
            <v>0</v>
          </cell>
          <cell r="O4368">
            <v>237089</v>
          </cell>
          <cell r="P4368">
            <v>237089</v>
          </cell>
        </row>
        <row r="4369">
          <cell r="G4369">
            <v>933806659</v>
          </cell>
          <cell r="J4369">
            <v>85436</v>
          </cell>
          <cell r="K4369">
            <v>5374</v>
          </cell>
          <cell r="L4369">
            <v>8006</v>
          </cell>
          <cell r="M4369">
            <v>0</v>
          </cell>
          <cell r="N4369">
            <v>0</v>
          </cell>
          <cell r="O4369">
            <v>88068</v>
          </cell>
          <cell r="P4369">
            <v>88068</v>
          </cell>
        </row>
        <row r="4370">
          <cell r="G4370">
            <v>933806707</v>
          </cell>
          <cell r="J4370">
            <v>205502.36</v>
          </cell>
          <cell r="K4370">
            <v>12578</v>
          </cell>
          <cell r="L4370">
            <v>19292.64</v>
          </cell>
          <cell r="M4370">
            <v>0</v>
          </cell>
          <cell r="N4370">
            <v>0</v>
          </cell>
          <cell r="O4370">
            <v>212217</v>
          </cell>
          <cell r="P4370">
            <v>212217</v>
          </cell>
        </row>
        <row r="4371">
          <cell r="G4371">
            <v>933806735</v>
          </cell>
          <cell r="J4371">
            <v>291249</v>
          </cell>
          <cell r="K4371">
            <v>36831</v>
          </cell>
          <cell r="L4371">
            <v>25442</v>
          </cell>
          <cell r="M4371">
            <v>0</v>
          </cell>
          <cell r="N4371">
            <v>0</v>
          </cell>
          <cell r="O4371">
            <v>279860</v>
          </cell>
          <cell r="P4371">
            <v>279860</v>
          </cell>
        </row>
        <row r="4372">
          <cell r="G4372">
            <v>933806743</v>
          </cell>
          <cell r="J4372">
            <v>947171.42</v>
          </cell>
          <cell r="K4372">
            <v>81646</v>
          </cell>
          <cell r="L4372">
            <v>86552.58</v>
          </cell>
          <cell r="M4372">
            <v>0</v>
          </cell>
          <cell r="N4372">
            <v>0</v>
          </cell>
          <cell r="O4372">
            <v>952078</v>
          </cell>
          <cell r="P4372">
            <v>952078</v>
          </cell>
        </row>
        <row r="4373">
          <cell r="G4373">
            <v>938805023</v>
          </cell>
          <cell r="J4373">
            <v>448842.54</v>
          </cell>
          <cell r="K4373">
            <v>51747</v>
          </cell>
          <cell r="L4373">
            <v>39709.46</v>
          </cell>
          <cell r="M4373">
            <v>0</v>
          </cell>
          <cell r="N4373">
            <v>0</v>
          </cell>
          <cell r="O4373">
            <v>436805</v>
          </cell>
          <cell r="P4373">
            <v>436805</v>
          </cell>
        </row>
        <row r="4374">
          <cell r="G4374">
            <v>938805026</v>
          </cell>
          <cell r="J4374">
            <v>399192.1</v>
          </cell>
          <cell r="K4374">
            <v>36360</v>
          </cell>
          <cell r="L4374">
            <v>36282.9</v>
          </cell>
          <cell r="M4374">
            <v>0</v>
          </cell>
          <cell r="N4374">
            <v>0</v>
          </cell>
          <cell r="O4374">
            <v>399115</v>
          </cell>
          <cell r="P4374">
            <v>399115</v>
          </cell>
        </row>
        <row r="4375">
          <cell r="G4375">
            <v>938805169</v>
          </cell>
          <cell r="J4375">
            <v>347240.08999999997</v>
          </cell>
          <cell r="K4375">
            <v>34483</v>
          </cell>
          <cell r="L4375">
            <v>31275.91</v>
          </cell>
          <cell r="M4375">
            <v>0</v>
          </cell>
          <cell r="N4375">
            <v>0</v>
          </cell>
          <cell r="O4375">
            <v>344033</v>
          </cell>
          <cell r="P4375">
            <v>344033</v>
          </cell>
        </row>
        <row r="4376">
          <cell r="G4376">
            <v>938805325</v>
          </cell>
          <cell r="J4376">
            <v>190709.71999999997</v>
          </cell>
          <cell r="K4376">
            <v>12435</v>
          </cell>
          <cell r="L4376">
            <v>17827.28</v>
          </cell>
          <cell r="M4376">
            <v>0</v>
          </cell>
          <cell r="N4376">
            <v>0</v>
          </cell>
          <cell r="O4376">
            <v>196102</v>
          </cell>
          <cell r="P4376">
            <v>196102</v>
          </cell>
        </row>
        <row r="4377">
          <cell r="G4377">
            <v>938805378</v>
          </cell>
          <cell r="J4377">
            <v>140516</v>
          </cell>
          <cell r="K4377">
            <v>12898</v>
          </cell>
          <cell r="L4377">
            <v>12762</v>
          </cell>
          <cell r="M4377">
            <v>0</v>
          </cell>
          <cell r="N4377">
            <v>0</v>
          </cell>
          <cell r="O4377">
            <v>140380</v>
          </cell>
          <cell r="P4377">
            <v>140380</v>
          </cell>
        </row>
        <row r="4378">
          <cell r="G4378">
            <v>938806113</v>
          </cell>
          <cell r="J4378">
            <v>253176</v>
          </cell>
          <cell r="K4378">
            <v>27350</v>
          </cell>
          <cell r="L4378">
            <v>22583</v>
          </cell>
          <cell r="M4378">
            <v>0</v>
          </cell>
          <cell r="N4378">
            <v>0</v>
          </cell>
          <cell r="O4378">
            <v>248409</v>
          </cell>
          <cell r="P4378">
            <v>248409</v>
          </cell>
        </row>
        <row r="4379">
          <cell r="G4379">
            <v>938806130</v>
          </cell>
          <cell r="J4379">
            <v>1288503.06</v>
          </cell>
          <cell r="K4379">
            <v>88229</v>
          </cell>
          <cell r="L4379">
            <v>120026.94</v>
          </cell>
          <cell r="M4379">
            <v>0</v>
          </cell>
          <cell r="N4379">
            <v>0</v>
          </cell>
          <cell r="O4379">
            <v>1320301</v>
          </cell>
          <cell r="P4379">
            <v>1320301</v>
          </cell>
        </row>
        <row r="4380">
          <cell r="G4380">
            <v>938806160</v>
          </cell>
          <cell r="J4380">
            <v>44545</v>
          </cell>
          <cell r="K4380">
            <v>0</v>
          </cell>
          <cell r="L4380">
            <v>4455</v>
          </cell>
          <cell r="M4380">
            <v>0</v>
          </cell>
          <cell r="N4380">
            <v>0</v>
          </cell>
          <cell r="O4380">
            <v>49000</v>
          </cell>
          <cell r="P4380">
            <v>49000</v>
          </cell>
        </row>
        <row r="4381">
          <cell r="G4381">
            <v>938806237</v>
          </cell>
          <cell r="J4381">
            <v>91675</v>
          </cell>
          <cell r="K4381">
            <v>6245</v>
          </cell>
          <cell r="L4381">
            <v>8543</v>
          </cell>
          <cell r="M4381">
            <v>0</v>
          </cell>
          <cell r="N4381">
            <v>0</v>
          </cell>
          <cell r="O4381">
            <v>93973</v>
          </cell>
          <cell r="P4381">
            <v>93973</v>
          </cell>
        </row>
        <row r="4382">
          <cell r="G4382">
            <v>938806283</v>
          </cell>
          <cell r="J4382">
            <v>121049</v>
          </cell>
          <cell r="K4382">
            <v>9496</v>
          </cell>
          <cell r="L4382">
            <v>11155</v>
          </cell>
          <cell r="M4382">
            <v>0</v>
          </cell>
          <cell r="N4382">
            <v>0</v>
          </cell>
          <cell r="O4382">
            <v>122708</v>
          </cell>
          <cell r="P4382">
            <v>122708</v>
          </cell>
        </row>
        <row r="4383">
          <cell r="G4383">
            <v>938806469</v>
          </cell>
          <cell r="J4383">
            <v>288894.18</v>
          </cell>
          <cell r="K4383">
            <v>18574</v>
          </cell>
          <cell r="L4383">
            <v>27031.82</v>
          </cell>
          <cell r="M4383">
            <v>0</v>
          </cell>
          <cell r="N4383">
            <v>0</v>
          </cell>
          <cell r="O4383">
            <v>297352</v>
          </cell>
          <cell r="P4383">
            <v>297352</v>
          </cell>
        </row>
        <row r="4384">
          <cell r="G4384">
            <v>938806482</v>
          </cell>
          <cell r="J4384">
            <v>172087.16999999998</v>
          </cell>
          <cell r="K4384">
            <v>21741</v>
          </cell>
          <cell r="L4384">
            <v>15034.83</v>
          </cell>
          <cell r="M4384">
            <v>0</v>
          </cell>
          <cell r="N4384">
            <v>0</v>
          </cell>
          <cell r="O4384">
            <v>165381</v>
          </cell>
          <cell r="P4384">
            <v>165381</v>
          </cell>
        </row>
        <row r="4385">
          <cell r="G4385">
            <v>938806489</v>
          </cell>
          <cell r="J4385">
            <v>75141</v>
          </cell>
          <cell r="K4385">
            <v>4757</v>
          </cell>
          <cell r="L4385">
            <v>7038</v>
          </cell>
          <cell r="M4385">
            <v>0</v>
          </cell>
          <cell r="N4385">
            <v>0</v>
          </cell>
          <cell r="O4385">
            <v>77422</v>
          </cell>
          <cell r="P4385">
            <v>77422</v>
          </cell>
        </row>
        <row r="4386">
          <cell r="G4386">
            <v>938806593</v>
          </cell>
          <cell r="J4386">
            <v>178770.81</v>
          </cell>
          <cell r="K4386">
            <v>52456.45</v>
          </cell>
          <cell r="L4386">
            <v>12631.64</v>
          </cell>
          <cell r="M4386">
            <v>0</v>
          </cell>
          <cell r="N4386">
            <v>0</v>
          </cell>
          <cell r="O4386">
            <v>138946</v>
          </cell>
          <cell r="P4386">
            <v>138946</v>
          </cell>
        </row>
        <row r="4387">
          <cell r="G4387">
            <v>938806862</v>
          </cell>
          <cell r="J4387">
            <v>169299</v>
          </cell>
          <cell r="K4387">
            <v>10406</v>
          </cell>
          <cell r="L4387">
            <v>15889</v>
          </cell>
          <cell r="M4387">
            <v>0</v>
          </cell>
          <cell r="N4387">
            <v>0</v>
          </cell>
          <cell r="O4387">
            <v>174782</v>
          </cell>
          <cell r="P4387">
            <v>174782</v>
          </cell>
        </row>
        <row r="4388">
          <cell r="G4388">
            <v>938806983</v>
          </cell>
          <cell r="J4388">
            <v>221189.45</v>
          </cell>
          <cell r="K4388">
            <v>56242.45</v>
          </cell>
          <cell r="L4388">
            <v>16495</v>
          </cell>
          <cell r="M4388">
            <v>0</v>
          </cell>
          <cell r="N4388">
            <v>0</v>
          </cell>
          <cell r="O4388">
            <v>181442</v>
          </cell>
          <cell r="P4388">
            <v>181442</v>
          </cell>
        </row>
        <row r="4389">
          <cell r="G4389">
            <v>938807084</v>
          </cell>
          <cell r="J4389">
            <v>643954.27</v>
          </cell>
          <cell r="K4389">
            <v>41119</v>
          </cell>
          <cell r="L4389">
            <v>60283.73</v>
          </cell>
          <cell r="M4389">
            <v>0</v>
          </cell>
          <cell r="N4389">
            <v>0</v>
          </cell>
          <cell r="O4389">
            <v>663119</v>
          </cell>
          <cell r="P4389">
            <v>663119</v>
          </cell>
        </row>
        <row r="4390">
          <cell r="G4390">
            <v>938807085</v>
          </cell>
          <cell r="J4390">
            <v>292647.58999999997</v>
          </cell>
          <cell r="K4390">
            <v>42375</v>
          </cell>
          <cell r="L4390">
            <v>25027.41</v>
          </cell>
          <cell r="M4390">
            <v>0</v>
          </cell>
          <cell r="N4390">
            <v>0</v>
          </cell>
          <cell r="O4390">
            <v>275300</v>
          </cell>
          <cell r="P4390">
            <v>275300</v>
          </cell>
        </row>
        <row r="4391">
          <cell r="G4391">
            <v>938807114</v>
          </cell>
          <cell r="J4391">
            <v>116576.47</v>
          </cell>
          <cell r="K4391">
            <v>6995</v>
          </cell>
          <cell r="L4391">
            <v>10958.53</v>
          </cell>
          <cell r="M4391">
            <v>0</v>
          </cell>
          <cell r="N4391">
            <v>0</v>
          </cell>
          <cell r="O4391">
            <v>120540</v>
          </cell>
          <cell r="P4391">
            <v>120540</v>
          </cell>
        </row>
        <row r="4392">
          <cell r="G4392">
            <v>938807355</v>
          </cell>
          <cell r="J4392">
            <v>89028.09</v>
          </cell>
          <cell r="K4392">
            <v>8816</v>
          </cell>
          <cell r="L4392">
            <v>8020.91</v>
          </cell>
          <cell r="M4392">
            <v>0</v>
          </cell>
          <cell r="N4392">
            <v>0</v>
          </cell>
          <cell r="O4392">
            <v>88233</v>
          </cell>
          <cell r="P4392">
            <v>88233</v>
          </cell>
        </row>
        <row r="4393">
          <cell r="G4393">
            <v>938807534</v>
          </cell>
          <cell r="J4393">
            <v>102857.09</v>
          </cell>
          <cell r="K4393">
            <v>8157</v>
          </cell>
          <cell r="L4393">
            <v>9469.91</v>
          </cell>
          <cell r="M4393">
            <v>0</v>
          </cell>
          <cell r="N4393">
            <v>0</v>
          </cell>
          <cell r="O4393">
            <v>104170</v>
          </cell>
          <cell r="P4393">
            <v>104170</v>
          </cell>
        </row>
        <row r="4394">
          <cell r="G4394">
            <v>938807554</v>
          </cell>
          <cell r="J4394">
            <v>57921.09</v>
          </cell>
          <cell r="K4394">
            <v>3475</v>
          </cell>
          <cell r="L4394">
            <v>5444.91</v>
          </cell>
          <cell r="M4394">
            <v>0</v>
          </cell>
          <cell r="N4394">
            <v>0</v>
          </cell>
          <cell r="O4394">
            <v>59891</v>
          </cell>
          <cell r="P4394">
            <v>59891</v>
          </cell>
        </row>
        <row r="4395">
          <cell r="G4395">
            <v>938807641</v>
          </cell>
          <cell r="J4395">
            <v>126520</v>
          </cell>
          <cell r="K4395">
            <v>9080</v>
          </cell>
          <cell r="L4395">
            <v>11744</v>
          </cell>
          <cell r="M4395">
            <v>0</v>
          </cell>
          <cell r="N4395">
            <v>0</v>
          </cell>
          <cell r="O4395">
            <v>129184</v>
          </cell>
          <cell r="P4395">
            <v>129184</v>
          </cell>
        </row>
        <row r="4396">
          <cell r="G4396">
            <v>938807792</v>
          </cell>
          <cell r="J4396">
            <v>146740.35999999999</v>
          </cell>
          <cell r="K4396">
            <v>16249</v>
          </cell>
          <cell r="L4396">
            <v>13049.64</v>
          </cell>
          <cell r="M4396">
            <v>0</v>
          </cell>
          <cell r="N4396">
            <v>0</v>
          </cell>
          <cell r="O4396">
            <v>138541</v>
          </cell>
          <cell r="P4396">
            <v>138541</v>
          </cell>
        </row>
        <row r="4397">
          <cell r="G4397">
            <v>938807826</v>
          </cell>
          <cell r="J4397">
            <v>216554</v>
          </cell>
          <cell r="K4397">
            <v>22671</v>
          </cell>
          <cell r="L4397">
            <v>19388</v>
          </cell>
          <cell r="M4397">
            <v>-5000</v>
          </cell>
          <cell r="N4397">
            <v>0</v>
          </cell>
          <cell r="O4397">
            <v>213271</v>
          </cell>
          <cell r="P4397">
            <v>213271</v>
          </cell>
        </row>
        <row r="4398">
          <cell r="G4398">
            <v>938807846</v>
          </cell>
          <cell r="J4398">
            <v>95149.09</v>
          </cell>
          <cell r="K4398">
            <v>6453</v>
          </cell>
          <cell r="L4398">
            <v>8869.91</v>
          </cell>
          <cell r="M4398">
            <v>0</v>
          </cell>
          <cell r="N4398">
            <v>0</v>
          </cell>
          <cell r="O4398">
            <v>97566</v>
          </cell>
          <cell r="P4398">
            <v>97566</v>
          </cell>
        </row>
        <row r="4399">
          <cell r="G4399">
            <v>938807934</v>
          </cell>
          <cell r="J4399">
            <v>332217.08999999997</v>
          </cell>
          <cell r="K4399">
            <v>28867</v>
          </cell>
          <cell r="L4399">
            <v>30334.91</v>
          </cell>
          <cell r="M4399">
            <v>0</v>
          </cell>
          <cell r="N4399">
            <v>0</v>
          </cell>
          <cell r="O4399">
            <v>333685</v>
          </cell>
          <cell r="P4399">
            <v>333685</v>
          </cell>
        </row>
        <row r="4400">
          <cell r="G4400">
            <v>938808195</v>
          </cell>
          <cell r="J4400">
            <v>189227</v>
          </cell>
          <cell r="K4400">
            <v>15821</v>
          </cell>
          <cell r="L4400">
            <v>17341</v>
          </cell>
          <cell r="M4400">
            <v>0</v>
          </cell>
          <cell r="N4400">
            <v>0</v>
          </cell>
          <cell r="O4400">
            <v>190747</v>
          </cell>
          <cell r="P4400">
            <v>190747</v>
          </cell>
        </row>
        <row r="4401">
          <cell r="G4401">
            <v>938808356</v>
          </cell>
          <cell r="J4401">
            <v>164728</v>
          </cell>
          <cell r="K4401">
            <v>22540</v>
          </cell>
          <cell r="L4401">
            <v>14219</v>
          </cell>
          <cell r="M4401">
            <v>0</v>
          </cell>
          <cell r="N4401">
            <v>0</v>
          </cell>
          <cell r="O4401">
            <v>156407</v>
          </cell>
          <cell r="P4401">
            <v>156407</v>
          </cell>
        </row>
        <row r="4402">
          <cell r="G4402">
            <v>938808411</v>
          </cell>
          <cell r="J4402">
            <v>514293</v>
          </cell>
          <cell r="K4402">
            <v>41528</v>
          </cell>
          <cell r="L4402">
            <v>47277</v>
          </cell>
          <cell r="M4402">
            <v>0</v>
          </cell>
          <cell r="N4402">
            <v>0</v>
          </cell>
          <cell r="O4402">
            <v>520042</v>
          </cell>
          <cell r="P4402">
            <v>520042</v>
          </cell>
        </row>
        <row r="4403">
          <cell r="G4403">
            <v>938808912</v>
          </cell>
          <cell r="J4403">
            <v>299499.65000000002</v>
          </cell>
          <cell r="K4403">
            <v>30130</v>
          </cell>
          <cell r="L4403">
            <v>26937.35</v>
          </cell>
          <cell r="M4403">
            <v>0</v>
          </cell>
          <cell r="N4403">
            <v>0</v>
          </cell>
          <cell r="O4403">
            <v>296307</v>
          </cell>
          <cell r="P4403">
            <v>296307</v>
          </cell>
        </row>
        <row r="4404">
          <cell r="G4404">
            <v>938808953</v>
          </cell>
          <cell r="J4404">
            <v>370976</v>
          </cell>
          <cell r="K4404">
            <v>47075</v>
          </cell>
          <cell r="L4404">
            <v>32390</v>
          </cell>
          <cell r="M4404">
            <v>0</v>
          </cell>
          <cell r="N4404">
            <v>0</v>
          </cell>
          <cell r="O4404">
            <v>356291</v>
          </cell>
          <cell r="P4404">
            <v>356291</v>
          </cell>
        </row>
        <row r="4405">
          <cell r="G4405">
            <v>938809003</v>
          </cell>
          <cell r="J4405">
            <v>170718.7</v>
          </cell>
          <cell r="K4405">
            <v>15454</v>
          </cell>
          <cell r="L4405">
            <v>15526.3</v>
          </cell>
          <cell r="M4405">
            <v>0</v>
          </cell>
          <cell r="N4405">
            <v>0</v>
          </cell>
          <cell r="O4405">
            <v>170791</v>
          </cell>
          <cell r="P4405">
            <v>170791</v>
          </cell>
        </row>
        <row r="4406">
          <cell r="G4406">
            <v>938809057</v>
          </cell>
          <cell r="J4406">
            <v>355836</v>
          </cell>
          <cell r="K4406">
            <v>46166</v>
          </cell>
          <cell r="L4406">
            <v>30967</v>
          </cell>
          <cell r="M4406">
            <v>0</v>
          </cell>
          <cell r="N4406">
            <v>0</v>
          </cell>
          <cell r="O4406">
            <v>340637</v>
          </cell>
          <cell r="P4406">
            <v>340637</v>
          </cell>
        </row>
        <row r="4407">
          <cell r="G4407">
            <v>938809122</v>
          </cell>
          <cell r="J4407">
            <v>246641</v>
          </cell>
          <cell r="K4407">
            <v>39614</v>
          </cell>
          <cell r="L4407">
            <v>20703</v>
          </cell>
          <cell r="M4407">
            <v>0</v>
          </cell>
          <cell r="N4407">
            <v>0</v>
          </cell>
          <cell r="O4407">
            <v>227730</v>
          </cell>
          <cell r="P4407">
            <v>227730</v>
          </cell>
        </row>
        <row r="4408">
          <cell r="G4408">
            <v>938809151</v>
          </cell>
          <cell r="J4408">
            <v>372435.82</v>
          </cell>
          <cell r="K4408">
            <v>122911</v>
          </cell>
          <cell r="L4408">
            <v>24952.18</v>
          </cell>
          <cell r="M4408">
            <v>0</v>
          </cell>
          <cell r="N4408">
            <v>0</v>
          </cell>
          <cell r="O4408">
            <v>274477</v>
          </cell>
          <cell r="P4408">
            <v>274477</v>
          </cell>
        </row>
        <row r="4409">
          <cell r="G4409">
            <v>938809224</v>
          </cell>
          <cell r="J4409">
            <v>471062.08999999997</v>
          </cell>
          <cell r="K4409">
            <v>30497</v>
          </cell>
          <cell r="L4409">
            <v>44056.91</v>
          </cell>
          <cell r="M4409">
            <v>0</v>
          </cell>
          <cell r="N4409">
            <v>0</v>
          </cell>
          <cell r="O4409">
            <v>484622</v>
          </cell>
          <cell r="P4409">
            <v>484622</v>
          </cell>
        </row>
        <row r="4410">
          <cell r="G4410">
            <v>938809264</v>
          </cell>
          <cell r="J4410">
            <v>153452.35999999999</v>
          </cell>
          <cell r="K4410">
            <v>15163</v>
          </cell>
          <cell r="L4410">
            <v>13828.64</v>
          </cell>
          <cell r="M4410">
            <v>0</v>
          </cell>
          <cell r="N4410">
            <v>0</v>
          </cell>
          <cell r="O4410">
            <v>152118</v>
          </cell>
          <cell r="P4410">
            <v>152118</v>
          </cell>
        </row>
        <row r="4411">
          <cell r="G4411">
            <v>938809342</v>
          </cell>
          <cell r="J4411">
            <v>108181.36</v>
          </cell>
          <cell r="K4411">
            <v>6491</v>
          </cell>
          <cell r="L4411">
            <v>10168.64</v>
          </cell>
          <cell r="M4411">
            <v>0</v>
          </cell>
          <cell r="N4411">
            <v>0</v>
          </cell>
          <cell r="O4411">
            <v>111859</v>
          </cell>
          <cell r="P4411">
            <v>111859</v>
          </cell>
        </row>
        <row r="4412">
          <cell r="G4412">
            <v>938809470</v>
          </cell>
          <cell r="J4412">
            <v>224811</v>
          </cell>
          <cell r="K4412">
            <v>23167</v>
          </cell>
          <cell r="L4412">
            <v>20164</v>
          </cell>
          <cell r="M4412">
            <v>0</v>
          </cell>
          <cell r="N4412">
            <v>0</v>
          </cell>
          <cell r="O4412">
            <v>221808</v>
          </cell>
          <cell r="P4412">
            <v>221808</v>
          </cell>
        </row>
        <row r="4413">
          <cell r="G4413">
            <v>938809480</v>
          </cell>
          <cell r="J4413">
            <v>205669.91</v>
          </cell>
          <cell r="K4413">
            <v>16559</v>
          </cell>
          <cell r="L4413">
            <v>18911.09</v>
          </cell>
          <cell r="M4413">
            <v>0</v>
          </cell>
          <cell r="N4413">
            <v>0</v>
          </cell>
          <cell r="O4413">
            <v>208022</v>
          </cell>
          <cell r="P4413">
            <v>208022</v>
          </cell>
        </row>
        <row r="4414">
          <cell r="G4414">
            <v>938809484</v>
          </cell>
          <cell r="J4414">
            <v>154499.4</v>
          </cell>
          <cell r="K4414">
            <v>16218</v>
          </cell>
          <cell r="L4414">
            <v>13828.6</v>
          </cell>
          <cell r="M4414">
            <v>0</v>
          </cell>
          <cell r="N4414">
            <v>0</v>
          </cell>
          <cell r="O4414">
            <v>152110</v>
          </cell>
          <cell r="P4414">
            <v>152110</v>
          </cell>
        </row>
        <row r="4415">
          <cell r="G4415">
            <v>938809517</v>
          </cell>
          <cell r="J4415">
            <v>250530.09</v>
          </cell>
          <cell r="K4415">
            <v>27936</v>
          </cell>
          <cell r="L4415">
            <v>22259.91</v>
          </cell>
          <cell r="M4415">
            <v>0</v>
          </cell>
          <cell r="N4415">
            <v>0</v>
          </cell>
          <cell r="O4415">
            <v>244854</v>
          </cell>
          <cell r="P4415">
            <v>244854</v>
          </cell>
        </row>
        <row r="4416">
          <cell r="G4416">
            <v>938809642</v>
          </cell>
          <cell r="J4416">
            <v>149295</v>
          </cell>
          <cell r="K4416">
            <v>10447</v>
          </cell>
          <cell r="L4416">
            <v>13885</v>
          </cell>
          <cell r="M4416">
            <v>0</v>
          </cell>
          <cell r="N4416">
            <v>0</v>
          </cell>
          <cell r="O4416">
            <v>152733</v>
          </cell>
          <cell r="P4416">
            <v>152733</v>
          </cell>
        </row>
        <row r="4417">
          <cell r="G4417">
            <v>938809657</v>
          </cell>
          <cell r="J4417">
            <v>116659</v>
          </cell>
          <cell r="K4417">
            <v>11963</v>
          </cell>
          <cell r="L4417">
            <v>10470</v>
          </cell>
          <cell r="M4417">
            <v>0</v>
          </cell>
          <cell r="N4417">
            <v>0</v>
          </cell>
          <cell r="O4417">
            <v>115166</v>
          </cell>
          <cell r="P4417">
            <v>115166</v>
          </cell>
        </row>
        <row r="4418">
          <cell r="G4418">
            <v>938809755</v>
          </cell>
          <cell r="J4418">
            <v>613908.17999999993</v>
          </cell>
          <cell r="K4418">
            <v>61650</v>
          </cell>
          <cell r="L4418">
            <v>55225.82</v>
          </cell>
          <cell r="M4418">
            <v>0</v>
          </cell>
          <cell r="N4418">
            <v>0</v>
          </cell>
          <cell r="O4418">
            <v>607484</v>
          </cell>
          <cell r="P4418">
            <v>607484</v>
          </cell>
        </row>
        <row r="4419">
          <cell r="G4419">
            <v>938901577</v>
          </cell>
          <cell r="J4419">
            <v>132532</v>
          </cell>
          <cell r="K4419">
            <v>8696</v>
          </cell>
          <cell r="L4419">
            <v>12384</v>
          </cell>
          <cell r="M4419">
            <v>0</v>
          </cell>
          <cell r="N4419">
            <v>0</v>
          </cell>
          <cell r="O4419">
            <v>136220</v>
          </cell>
          <cell r="P4419">
            <v>136220</v>
          </cell>
        </row>
        <row r="4420">
          <cell r="G4420">
            <v>938901926</v>
          </cell>
          <cell r="J4420">
            <v>280766.08999999997</v>
          </cell>
          <cell r="K4420">
            <v>20072</v>
          </cell>
          <cell r="L4420">
            <v>26069.91</v>
          </cell>
          <cell r="M4420">
            <v>0</v>
          </cell>
          <cell r="N4420">
            <v>0</v>
          </cell>
          <cell r="O4420">
            <v>286764</v>
          </cell>
          <cell r="P4420">
            <v>286764</v>
          </cell>
        </row>
        <row r="4421">
          <cell r="G4421">
            <v>938907229</v>
          </cell>
          <cell r="J4421">
            <v>359157.82</v>
          </cell>
          <cell r="K4421">
            <v>35943</v>
          </cell>
          <cell r="L4421">
            <v>32321.18</v>
          </cell>
          <cell r="M4421">
            <v>0</v>
          </cell>
          <cell r="N4421">
            <v>0</v>
          </cell>
          <cell r="O4421">
            <v>355536</v>
          </cell>
          <cell r="P4421">
            <v>355536</v>
          </cell>
        </row>
        <row r="4422">
          <cell r="G4422">
            <v>938907359</v>
          </cell>
          <cell r="J4422">
            <v>212757.82</v>
          </cell>
          <cell r="K4422">
            <v>20210</v>
          </cell>
          <cell r="L4422">
            <v>19255.18</v>
          </cell>
          <cell r="M4422">
            <v>0</v>
          </cell>
          <cell r="N4422">
            <v>0</v>
          </cell>
          <cell r="O4422">
            <v>211803</v>
          </cell>
          <cell r="P4422">
            <v>211803</v>
          </cell>
        </row>
        <row r="4423">
          <cell r="G4423">
            <v>938907360</v>
          </cell>
          <cell r="J4423">
            <v>308259.82</v>
          </cell>
          <cell r="K4423">
            <v>43312</v>
          </cell>
          <cell r="L4423">
            <v>26495.18</v>
          </cell>
          <cell r="M4423">
            <v>0</v>
          </cell>
          <cell r="N4423">
            <v>0</v>
          </cell>
          <cell r="O4423">
            <v>291443</v>
          </cell>
          <cell r="P4423">
            <v>291443</v>
          </cell>
        </row>
        <row r="4424">
          <cell r="G4424">
            <v>938907362</v>
          </cell>
          <cell r="J4424">
            <v>273731.18</v>
          </cell>
          <cell r="K4424">
            <v>41240</v>
          </cell>
          <cell r="L4424">
            <v>23248.82</v>
          </cell>
          <cell r="M4424">
            <v>0</v>
          </cell>
          <cell r="N4424">
            <v>0</v>
          </cell>
          <cell r="O4424">
            <v>255740</v>
          </cell>
          <cell r="P4424">
            <v>255740</v>
          </cell>
        </row>
        <row r="4425">
          <cell r="G4425">
            <v>938909042</v>
          </cell>
          <cell r="J4425">
            <v>167772</v>
          </cell>
          <cell r="K4425">
            <v>14533</v>
          </cell>
          <cell r="L4425">
            <v>15324</v>
          </cell>
          <cell r="M4425">
            <v>0</v>
          </cell>
          <cell r="N4425">
            <v>0</v>
          </cell>
          <cell r="O4425">
            <v>168563</v>
          </cell>
          <cell r="P4425">
            <v>168563</v>
          </cell>
        </row>
        <row r="4426">
          <cell r="G4426">
            <v>938913261</v>
          </cell>
          <cell r="J4426">
            <v>250579.7</v>
          </cell>
          <cell r="K4426">
            <v>39851</v>
          </cell>
          <cell r="L4426">
            <v>21073.3</v>
          </cell>
          <cell r="M4426">
            <v>0</v>
          </cell>
          <cell r="N4426">
            <v>0</v>
          </cell>
          <cell r="O4426">
            <v>231802</v>
          </cell>
          <cell r="P4426">
            <v>231802</v>
          </cell>
        </row>
        <row r="4427">
          <cell r="G4427">
            <v>933805142</v>
          </cell>
          <cell r="J4427">
            <v>244651.09</v>
          </cell>
          <cell r="K4427">
            <v>27087</v>
          </cell>
          <cell r="L4427">
            <v>21756.91</v>
          </cell>
          <cell r="M4427">
            <v>0</v>
          </cell>
          <cell r="N4427">
            <v>0</v>
          </cell>
          <cell r="O4427">
            <v>239321</v>
          </cell>
          <cell r="P4427">
            <v>239321</v>
          </cell>
        </row>
        <row r="4428">
          <cell r="G4428">
            <v>933805345</v>
          </cell>
          <cell r="J4428">
            <v>1288817.8899999999</v>
          </cell>
          <cell r="K4428">
            <v>510309.45</v>
          </cell>
          <cell r="L4428">
            <v>77850.559999999998</v>
          </cell>
          <cell r="M4428">
            <v>0</v>
          </cell>
          <cell r="N4428">
            <v>0</v>
          </cell>
          <cell r="O4428">
            <v>856359</v>
          </cell>
          <cell r="P4428">
            <v>856359</v>
          </cell>
        </row>
        <row r="4429">
          <cell r="G4429">
            <v>933805366</v>
          </cell>
          <cell r="J4429">
            <v>1047995.48</v>
          </cell>
          <cell r="K4429">
            <v>75288</v>
          </cell>
          <cell r="L4429">
            <v>97270.52</v>
          </cell>
          <cell r="M4429">
            <v>0</v>
          </cell>
          <cell r="N4429">
            <v>0</v>
          </cell>
          <cell r="O4429">
            <v>1069978</v>
          </cell>
          <cell r="P4429">
            <v>1069978</v>
          </cell>
        </row>
        <row r="4430">
          <cell r="G4430">
            <v>933805369</v>
          </cell>
          <cell r="J4430">
            <v>249597</v>
          </cell>
          <cell r="K4430">
            <v>16465</v>
          </cell>
          <cell r="L4430">
            <v>23313</v>
          </cell>
          <cell r="M4430">
            <v>0</v>
          </cell>
          <cell r="N4430">
            <v>0</v>
          </cell>
          <cell r="O4430">
            <v>256445</v>
          </cell>
          <cell r="P4430">
            <v>256445</v>
          </cell>
        </row>
        <row r="4431">
          <cell r="G4431">
            <v>933805720</v>
          </cell>
          <cell r="J4431">
            <v>687320.87</v>
          </cell>
          <cell r="K4431">
            <v>53647</v>
          </cell>
          <cell r="L4431">
            <v>63367.13</v>
          </cell>
          <cell r="M4431">
            <v>0</v>
          </cell>
          <cell r="N4431">
            <v>0</v>
          </cell>
          <cell r="O4431">
            <v>697041</v>
          </cell>
          <cell r="P4431">
            <v>697041</v>
          </cell>
        </row>
        <row r="4432">
          <cell r="G4432">
            <v>933806233</v>
          </cell>
          <cell r="J4432">
            <v>600054.09000000008</v>
          </cell>
          <cell r="K4432">
            <v>48411</v>
          </cell>
          <cell r="L4432">
            <v>55163.91</v>
          </cell>
          <cell r="M4432">
            <v>0</v>
          </cell>
          <cell r="N4432">
            <v>0</v>
          </cell>
          <cell r="O4432">
            <v>606807</v>
          </cell>
          <cell r="P4432">
            <v>606807</v>
          </cell>
        </row>
        <row r="4433">
          <cell r="G4433">
            <v>933806290</v>
          </cell>
          <cell r="J4433">
            <v>296294.36</v>
          </cell>
          <cell r="K4433">
            <v>18274</v>
          </cell>
          <cell r="L4433">
            <v>27801.64</v>
          </cell>
          <cell r="M4433">
            <v>0</v>
          </cell>
          <cell r="N4433">
            <v>0</v>
          </cell>
          <cell r="O4433">
            <v>305822</v>
          </cell>
          <cell r="P4433">
            <v>305822</v>
          </cell>
        </row>
        <row r="4434">
          <cell r="G4434">
            <v>933806291</v>
          </cell>
          <cell r="J4434">
            <v>238021</v>
          </cell>
          <cell r="K4434">
            <v>10107</v>
          </cell>
          <cell r="L4434">
            <v>18516</v>
          </cell>
          <cell r="M4434">
            <v>0</v>
          </cell>
          <cell r="N4434">
            <v>0</v>
          </cell>
          <cell r="O4434">
            <v>246430</v>
          </cell>
          <cell r="P4434">
            <v>246430</v>
          </cell>
        </row>
        <row r="4435">
          <cell r="G4435">
            <v>933806293</v>
          </cell>
          <cell r="J4435">
            <v>415744</v>
          </cell>
          <cell r="K4435">
            <v>28915</v>
          </cell>
          <cell r="L4435">
            <v>38683</v>
          </cell>
          <cell r="M4435">
            <v>0</v>
          </cell>
          <cell r="N4435">
            <v>0</v>
          </cell>
          <cell r="O4435">
            <v>425512</v>
          </cell>
          <cell r="P4435">
            <v>425512</v>
          </cell>
        </row>
        <row r="4436">
          <cell r="G4436">
            <v>933806749</v>
          </cell>
          <cell r="J4436">
            <v>213619.82</v>
          </cell>
          <cell r="K4436">
            <v>13314</v>
          </cell>
          <cell r="L4436">
            <v>20030.18</v>
          </cell>
          <cell r="M4436">
            <v>0</v>
          </cell>
          <cell r="N4436">
            <v>0</v>
          </cell>
          <cell r="O4436">
            <v>220336</v>
          </cell>
          <cell r="P4436">
            <v>220336</v>
          </cell>
        </row>
        <row r="4437">
          <cell r="G4437">
            <v>938802433</v>
          </cell>
          <cell r="J4437">
            <v>198209</v>
          </cell>
          <cell r="K4437">
            <v>17848</v>
          </cell>
          <cell r="L4437">
            <v>18036</v>
          </cell>
          <cell r="M4437">
            <v>0</v>
          </cell>
          <cell r="N4437">
            <v>0</v>
          </cell>
          <cell r="O4437">
            <v>198397</v>
          </cell>
          <cell r="P4437">
            <v>198397</v>
          </cell>
        </row>
        <row r="4438">
          <cell r="G4438">
            <v>938802733</v>
          </cell>
          <cell r="J4438">
            <v>356821</v>
          </cell>
          <cell r="K4438">
            <v>132850</v>
          </cell>
          <cell r="L4438">
            <v>22397</v>
          </cell>
          <cell r="M4438">
            <v>0</v>
          </cell>
          <cell r="N4438">
            <v>0</v>
          </cell>
          <cell r="O4438">
            <v>246368</v>
          </cell>
          <cell r="P4438">
            <v>246368</v>
          </cell>
        </row>
        <row r="4439">
          <cell r="G4439">
            <v>938806311</v>
          </cell>
          <cell r="J4439">
            <v>577931.27</v>
          </cell>
          <cell r="K4439">
            <v>39391</v>
          </cell>
          <cell r="L4439">
            <v>53853.73</v>
          </cell>
          <cell r="M4439">
            <v>0</v>
          </cell>
          <cell r="N4439">
            <v>0</v>
          </cell>
          <cell r="O4439">
            <v>592394</v>
          </cell>
          <cell r="P4439">
            <v>592394</v>
          </cell>
        </row>
        <row r="4440">
          <cell r="G4440">
            <v>938806711</v>
          </cell>
          <cell r="J4440">
            <v>272812.7</v>
          </cell>
          <cell r="K4440">
            <v>24062</v>
          </cell>
          <cell r="L4440">
            <v>24875.3</v>
          </cell>
          <cell r="M4440">
            <v>0</v>
          </cell>
          <cell r="N4440">
            <v>0</v>
          </cell>
          <cell r="O4440">
            <v>273626</v>
          </cell>
          <cell r="P4440">
            <v>273626</v>
          </cell>
        </row>
        <row r="4441">
          <cell r="G4441">
            <v>938806725</v>
          </cell>
          <cell r="J4441">
            <v>251923</v>
          </cell>
          <cell r="K4441">
            <v>23801</v>
          </cell>
          <cell r="L4441">
            <v>22812</v>
          </cell>
          <cell r="M4441">
            <v>0</v>
          </cell>
          <cell r="N4441">
            <v>0</v>
          </cell>
          <cell r="O4441">
            <v>250934</v>
          </cell>
          <cell r="P4441">
            <v>250934</v>
          </cell>
        </row>
        <row r="4442">
          <cell r="G4442">
            <v>938806994</v>
          </cell>
          <cell r="J4442">
            <v>121258.36</v>
          </cell>
          <cell r="K4442">
            <v>12239</v>
          </cell>
          <cell r="L4442">
            <v>10901.64</v>
          </cell>
          <cell r="M4442">
            <v>0</v>
          </cell>
          <cell r="N4442">
            <v>0</v>
          </cell>
          <cell r="O4442">
            <v>119921</v>
          </cell>
          <cell r="P4442">
            <v>119921</v>
          </cell>
        </row>
        <row r="4443">
          <cell r="G4443">
            <v>938807385</v>
          </cell>
          <cell r="J4443">
            <v>425278.49</v>
          </cell>
          <cell r="K4443">
            <v>29984</v>
          </cell>
          <cell r="L4443">
            <v>39529.51</v>
          </cell>
          <cell r="M4443">
            <v>0</v>
          </cell>
          <cell r="N4443">
            <v>0</v>
          </cell>
          <cell r="O4443">
            <v>434824</v>
          </cell>
          <cell r="P4443">
            <v>434824</v>
          </cell>
        </row>
        <row r="4444">
          <cell r="G4444">
            <v>938809153</v>
          </cell>
          <cell r="J4444">
            <v>96145</v>
          </cell>
          <cell r="K4444">
            <v>18177</v>
          </cell>
          <cell r="L4444">
            <v>7797</v>
          </cell>
          <cell r="M4444">
            <v>0</v>
          </cell>
          <cell r="N4444">
            <v>0</v>
          </cell>
          <cell r="O4444">
            <v>85765</v>
          </cell>
          <cell r="P4444">
            <v>85765</v>
          </cell>
        </row>
        <row r="4445">
          <cell r="G4445">
            <v>938906618</v>
          </cell>
          <cell r="J4445">
            <v>363160.45</v>
          </cell>
          <cell r="K4445">
            <v>27497</v>
          </cell>
          <cell r="L4445">
            <v>33566.550000000003</v>
          </cell>
          <cell r="M4445">
            <v>0</v>
          </cell>
          <cell r="N4445">
            <v>0</v>
          </cell>
          <cell r="O4445">
            <v>369230</v>
          </cell>
          <cell r="P4445">
            <v>369230</v>
          </cell>
        </row>
        <row r="4446">
          <cell r="G4446">
            <v>938907596</v>
          </cell>
          <cell r="J4446">
            <v>142827</v>
          </cell>
          <cell r="K4446">
            <v>9562</v>
          </cell>
          <cell r="L4446">
            <v>13327</v>
          </cell>
          <cell r="M4446">
            <v>0</v>
          </cell>
          <cell r="N4446">
            <v>0</v>
          </cell>
          <cell r="O4446">
            <v>146592</v>
          </cell>
          <cell r="P4446">
            <v>146592</v>
          </cell>
        </row>
        <row r="4447">
          <cell r="G4447">
            <v>938907598</v>
          </cell>
          <cell r="J4447">
            <v>315460.86</v>
          </cell>
          <cell r="K4447">
            <v>27117</v>
          </cell>
          <cell r="L4447">
            <v>28834.14</v>
          </cell>
          <cell r="M4447">
            <v>0</v>
          </cell>
          <cell r="N4447">
            <v>0</v>
          </cell>
          <cell r="O4447">
            <v>317178</v>
          </cell>
          <cell r="P4447">
            <v>317178</v>
          </cell>
        </row>
        <row r="4448">
          <cell r="G4448">
            <v>933805729</v>
          </cell>
          <cell r="J4448">
            <v>368661.27999999997</v>
          </cell>
          <cell r="K4448">
            <v>130909.09</v>
          </cell>
          <cell r="L4448">
            <v>23774.81</v>
          </cell>
          <cell r="M4448">
            <v>0</v>
          </cell>
          <cell r="N4448">
            <v>0</v>
          </cell>
          <cell r="O4448">
            <v>261527</v>
          </cell>
          <cell r="P4448">
            <v>261527</v>
          </cell>
        </row>
        <row r="4449">
          <cell r="G4449">
            <v>938807320</v>
          </cell>
          <cell r="J4449">
            <v>148577.63</v>
          </cell>
          <cell r="K4449">
            <v>0</v>
          </cell>
          <cell r="L4449">
            <v>14857.37</v>
          </cell>
          <cell r="M4449">
            <v>0</v>
          </cell>
          <cell r="N4449">
            <v>0</v>
          </cell>
          <cell r="O4449">
            <v>163435</v>
          </cell>
          <cell r="P4449">
            <v>163435</v>
          </cell>
        </row>
        <row r="4450">
          <cell r="G4450">
            <v>933800678</v>
          </cell>
          <cell r="J4450">
            <v>515406.76</v>
          </cell>
          <cell r="K4450">
            <v>50529</v>
          </cell>
          <cell r="L4450">
            <v>46488.24</v>
          </cell>
          <cell r="M4450">
            <v>0</v>
          </cell>
          <cell r="N4450">
            <v>0</v>
          </cell>
          <cell r="O4450">
            <v>511366</v>
          </cell>
          <cell r="P4450">
            <v>511366</v>
          </cell>
        </row>
        <row r="4451">
          <cell r="G4451">
            <v>933805264</v>
          </cell>
          <cell r="J4451">
            <v>472851.31</v>
          </cell>
          <cell r="K4451">
            <v>31845</v>
          </cell>
          <cell r="L4451">
            <v>44100.69</v>
          </cell>
          <cell r="M4451">
            <v>0</v>
          </cell>
          <cell r="N4451">
            <v>0</v>
          </cell>
          <cell r="O4451">
            <v>485107</v>
          </cell>
          <cell r="P4451">
            <v>485107</v>
          </cell>
        </row>
        <row r="4452">
          <cell r="G4452">
            <v>933805702</v>
          </cell>
          <cell r="J4452">
            <v>390660</v>
          </cell>
          <cell r="K4452">
            <v>390660</v>
          </cell>
          <cell r="L4452">
            <v>0</v>
          </cell>
          <cell r="M4452">
            <v>0</v>
          </cell>
          <cell r="N4452">
            <v>0</v>
          </cell>
          <cell r="O4452">
            <v>0</v>
          </cell>
          <cell r="P4452">
            <v>0</v>
          </cell>
        </row>
        <row r="4453">
          <cell r="G4453">
            <v>933805710</v>
          </cell>
          <cell r="J4453">
            <v>114532.09</v>
          </cell>
          <cell r="K4453">
            <v>7865</v>
          </cell>
          <cell r="L4453">
            <v>10666.91</v>
          </cell>
          <cell r="M4453">
            <v>0</v>
          </cell>
          <cell r="N4453">
            <v>0</v>
          </cell>
          <cell r="O4453">
            <v>117334</v>
          </cell>
          <cell r="P4453">
            <v>117334</v>
          </cell>
        </row>
        <row r="4454">
          <cell r="G4454">
            <v>933805736</v>
          </cell>
          <cell r="J4454">
            <v>245172.27</v>
          </cell>
          <cell r="K4454">
            <v>27366</v>
          </cell>
          <cell r="L4454">
            <v>21780.73</v>
          </cell>
          <cell r="M4454">
            <v>0</v>
          </cell>
          <cell r="N4454">
            <v>0</v>
          </cell>
          <cell r="O4454">
            <v>239587</v>
          </cell>
          <cell r="P4454">
            <v>239587</v>
          </cell>
        </row>
        <row r="4455">
          <cell r="G4455">
            <v>933805737</v>
          </cell>
          <cell r="J4455">
            <v>692335.99999999988</v>
          </cell>
          <cell r="K4455">
            <v>61889</v>
          </cell>
          <cell r="L4455">
            <v>63045</v>
          </cell>
          <cell r="M4455">
            <v>0</v>
          </cell>
          <cell r="N4455">
            <v>0</v>
          </cell>
          <cell r="O4455">
            <v>693492</v>
          </cell>
          <cell r="P4455">
            <v>693492</v>
          </cell>
        </row>
        <row r="4456">
          <cell r="G4456">
            <v>933805786</v>
          </cell>
          <cell r="J4456">
            <v>363608.94999999995</v>
          </cell>
          <cell r="K4456">
            <v>31991</v>
          </cell>
          <cell r="L4456">
            <v>33162.050000000003</v>
          </cell>
          <cell r="M4456">
            <v>0</v>
          </cell>
          <cell r="N4456">
            <v>0</v>
          </cell>
          <cell r="O4456">
            <v>364780</v>
          </cell>
          <cell r="P4456">
            <v>364780</v>
          </cell>
        </row>
        <row r="4457">
          <cell r="G4457">
            <v>933805793</v>
          </cell>
          <cell r="J4457">
            <v>547781.57999999996</v>
          </cell>
          <cell r="K4457">
            <v>51727</v>
          </cell>
          <cell r="L4457">
            <v>49605.42</v>
          </cell>
          <cell r="M4457">
            <v>0</v>
          </cell>
          <cell r="N4457">
            <v>0</v>
          </cell>
          <cell r="O4457">
            <v>545660</v>
          </cell>
          <cell r="P4457">
            <v>545660</v>
          </cell>
        </row>
        <row r="4458">
          <cell r="G4458">
            <v>933806126</v>
          </cell>
          <cell r="J4458">
            <v>391759.70999999996</v>
          </cell>
          <cell r="K4458">
            <v>32688</v>
          </cell>
          <cell r="L4458">
            <v>35907.29</v>
          </cell>
          <cell r="M4458">
            <v>0</v>
          </cell>
          <cell r="N4458">
            <v>0</v>
          </cell>
          <cell r="O4458">
            <v>394979</v>
          </cell>
          <cell r="P4458">
            <v>394979</v>
          </cell>
        </row>
        <row r="4459">
          <cell r="G4459">
            <v>933806130</v>
          </cell>
          <cell r="J4459">
            <v>72160.820000000007</v>
          </cell>
          <cell r="K4459">
            <v>4578</v>
          </cell>
          <cell r="L4459">
            <v>6758.18</v>
          </cell>
          <cell r="M4459">
            <v>0</v>
          </cell>
          <cell r="N4459">
            <v>0</v>
          </cell>
          <cell r="O4459">
            <v>74341</v>
          </cell>
          <cell r="P4459">
            <v>74341</v>
          </cell>
        </row>
        <row r="4460">
          <cell r="G4460">
            <v>933806131</v>
          </cell>
          <cell r="J4460">
            <v>321402.91000000003</v>
          </cell>
          <cell r="K4460">
            <v>35166</v>
          </cell>
          <cell r="L4460">
            <v>28624.09</v>
          </cell>
          <cell r="M4460">
            <v>0</v>
          </cell>
          <cell r="N4460">
            <v>0</v>
          </cell>
          <cell r="O4460">
            <v>314861</v>
          </cell>
          <cell r="P4460">
            <v>314861</v>
          </cell>
        </row>
        <row r="4461">
          <cell r="G4461">
            <v>933806132</v>
          </cell>
          <cell r="J4461">
            <v>167605.82</v>
          </cell>
          <cell r="K4461">
            <v>16012</v>
          </cell>
          <cell r="L4461">
            <v>15159.18</v>
          </cell>
          <cell r="M4461">
            <v>0</v>
          </cell>
          <cell r="N4461">
            <v>0</v>
          </cell>
          <cell r="O4461">
            <v>166753</v>
          </cell>
          <cell r="P4461">
            <v>166753</v>
          </cell>
        </row>
        <row r="4462">
          <cell r="G4462">
            <v>933806133</v>
          </cell>
          <cell r="J4462">
            <v>109479</v>
          </cell>
          <cell r="K4462">
            <v>10043</v>
          </cell>
          <cell r="L4462">
            <v>9944</v>
          </cell>
          <cell r="M4462">
            <v>0</v>
          </cell>
          <cell r="N4462">
            <v>0</v>
          </cell>
          <cell r="O4462">
            <v>109380</v>
          </cell>
          <cell r="P4462">
            <v>109380</v>
          </cell>
        </row>
        <row r="4463">
          <cell r="G4463">
            <v>933806134</v>
          </cell>
          <cell r="J4463">
            <v>384978.24</v>
          </cell>
          <cell r="K4463">
            <v>30792</v>
          </cell>
          <cell r="L4463">
            <v>35418.76</v>
          </cell>
          <cell r="M4463">
            <v>0</v>
          </cell>
          <cell r="N4463">
            <v>0</v>
          </cell>
          <cell r="O4463">
            <v>389605</v>
          </cell>
          <cell r="P4463">
            <v>389605</v>
          </cell>
        </row>
        <row r="4464">
          <cell r="G4464">
            <v>933806564</v>
          </cell>
          <cell r="J4464">
            <v>193169.91</v>
          </cell>
          <cell r="K4464">
            <v>23006</v>
          </cell>
          <cell r="L4464">
            <v>17016.09</v>
          </cell>
          <cell r="M4464">
            <v>0</v>
          </cell>
          <cell r="N4464">
            <v>0</v>
          </cell>
          <cell r="O4464">
            <v>187180</v>
          </cell>
          <cell r="P4464">
            <v>187180</v>
          </cell>
        </row>
        <row r="4465">
          <cell r="G4465">
            <v>933806660</v>
          </cell>
          <cell r="J4465">
            <v>202920.36</v>
          </cell>
          <cell r="K4465">
            <v>13168</v>
          </cell>
          <cell r="L4465">
            <v>18975.64</v>
          </cell>
          <cell r="M4465">
            <v>0</v>
          </cell>
          <cell r="N4465">
            <v>0</v>
          </cell>
          <cell r="O4465">
            <v>208728</v>
          </cell>
          <cell r="P4465">
            <v>208728</v>
          </cell>
        </row>
        <row r="4466">
          <cell r="G4466">
            <v>933806661</v>
          </cell>
          <cell r="J4466">
            <v>11878.64</v>
          </cell>
          <cell r="K4466">
            <v>0</v>
          </cell>
          <cell r="L4466">
            <v>1188.3599999999999</v>
          </cell>
          <cell r="M4466">
            <v>0</v>
          </cell>
          <cell r="N4466">
            <v>0</v>
          </cell>
          <cell r="O4466">
            <v>13067</v>
          </cell>
          <cell r="P4466">
            <v>13067</v>
          </cell>
        </row>
        <row r="4467">
          <cell r="G4467">
            <v>933806708</v>
          </cell>
          <cell r="J4467">
            <v>212485.36</v>
          </cell>
          <cell r="K4467">
            <v>22179</v>
          </cell>
          <cell r="L4467">
            <v>19030.64</v>
          </cell>
          <cell r="M4467">
            <v>0</v>
          </cell>
          <cell r="N4467">
            <v>0</v>
          </cell>
          <cell r="O4467">
            <v>209337</v>
          </cell>
          <cell r="P4467">
            <v>209337</v>
          </cell>
        </row>
        <row r="4468">
          <cell r="G4468">
            <v>933806734</v>
          </cell>
          <cell r="J4468">
            <v>176305</v>
          </cell>
          <cell r="K4468">
            <v>31424</v>
          </cell>
          <cell r="L4468">
            <v>14488</v>
          </cell>
          <cell r="M4468">
            <v>0</v>
          </cell>
          <cell r="N4468">
            <v>0</v>
          </cell>
          <cell r="O4468">
            <v>159369</v>
          </cell>
          <cell r="P4468">
            <v>159369</v>
          </cell>
        </row>
        <row r="4469">
          <cell r="G4469">
            <v>933806737</v>
          </cell>
          <cell r="J4469">
            <v>114240</v>
          </cell>
          <cell r="K4469">
            <v>27700</v>
          </cell>
          <cell r="L4469">
            <v>8654</v>
          </cell>
          <cell r="M4469">
            <v>0</v>
          </cell>
          <cell r="N4469">
            <v>0</v>
          </cell>
          <cell r="O4469">
            <v>95194</v>
          </cell>
          <cell r="P4469">
            <v>95194</v>
          </cell>
        </row>
        <row r="4470">
          <cell r="G4470">
            <v>938806101</v>
          </cell>
          <cell r="J4470">
            <v>334777.18</v>
          </cell>
          <cell r="K4470">
            <v>44903</v>
          </cell>
          <cell r="L4470">
            <v>28987.82</v>
          </cell>
          <cell r="M4470">
            <v>0</v>
          </cell>
          <cell r="N4470">
            <v>0</v>
          </cell>
          <cell r="O4470">
            <v>318862</v>
          </cell>
          <cell r="P4470">
            <v>318862</v>
          </cell>
        </row>
        <row r="4471">
          <cell r="G4471">
            <v>938806156</v>
          </cell>
          <cell r="J4471">
            <v>349607.18</v>
          </cell>
          <cell r="K4471">
            <v>45792</v>
          </cell>
          <cell r="L4471">
            <v>30381.82</v>
          </cell>
          <cell r="M4471">
            <v>0</v>
          </cell>
          <cell r="N4471">
            <v>0</v>
          </cell>
          <cell r="O4471">
            <v>334197</v>
          </cell>
          <cell r="P4471">
            <v>334197</v>
          </cell>
        </row>
        <row r="4472">
          <cell r="G4472">
            <v>938806472</v>
          </cell>
          <cell r="J4472">
            <v>427398.72000000003</v>
          </cell>
          <cell r="K4472">
            <v>29614</v>
          </cell>
          <cell r="L4472">
            <v>39778.28</v>
          </cell>
          <cell r="M4472">
            <v>0</v>
          </cell>
          <cell r="N4472">
            <v>0</v>
          </cell>
          <cell r="O4472">
            <v>437563</v>
          </cell>
          <cell r="P4472">
            <v>437563</v>
          </cell>
        </row>
        <row r="4473">
          <cell r="G4473">
            <v>938806982</v>
          </cell>
          <cell r="J4473">
            <v>120351</v>
          </cell>
          <cell r="K4473">
            <v>7469</v>
          </cell>
          <cell r="L4473">
            <v>11288</v>
          </cell>
          <cell r="M4473">
            <v>0</v>
          </cell>
          <cell r="N4473">
            <v>0</v>
          </cell>
          <cell r="O4473">
            <v>124170</v>
          </cell>
          <cell r="P4473">
            <v>124170</v>
          </cell>
        </row>
        <row r="4474">
          <cell r="G4474">
            <v>938807162</v>
          </cell>
          <cell r="J4474">
            <v>113035.36</v>
          </cell>
          <cell r="K4474">
            <v>6782</v>
          </cell>
          <cell r="L4474">
            <v>10625.64</v>
          </cell>
          <cell r="M4474">
            <v>0</v>
          </cell>
          <cell r="N4474">
            <v>0</v>
          </cell>
          <cell r="O4474">
            <v>116879</v>
          </cell>
          <cell r="P4474">
            <v>116879</v>
          </cell>
        </row>
        <row r="4475">
          <cell r="G4475">
            <v>938807366</v>
          </cell>
          <cell r="J4475">
            <v>297212</v>
          </cell>
          <cell r="K4475">
            <v>28504</v>
          </cell>
          <cell r="L4475">
            <v>26871</v>
          </cell>
          <cell r="M4475">
            <v>0</v>
          </cell>
          <cell r="N4475">
            <v>0</v>
          </cell>
          <cell r="O4475">
            <v>295579</v>
          </cell>
          <cell r="P4475">
            <v>295579</v>
          </cell>
        </row>
        <row r="4476">
          <cell r="G4476">
            <v>938807618</v>
          </cell>
          <cell r="J4476">
            <v>88061</v>
          </cell>
          <cell r="K4476">
            <v>5532</v>
          </cell>
          <cell r="L4476">
            <v>8253</v>
          </cell>
          <cell r="M4476">
            <v>0</v>
          </cell>
          <cell r="N4476">
            <v>0</v>
          </cell>
          <cell r="O4476">
            <v>90782</v>
          </cell>
          <cell r="P4476">
            <v>90782</v>
          </cell>
        </row>
        <row r="4477">
          <cell r="G4477">
            <v>938807657</v>
          </cell>
          <cell r="J4477">
            <v>160185</v>
          </cell>
          <cell r="K4477">
            <v>10107</v>
          </cell>
          <cell r="L4477">
            <v>15008</v>
          </cell>
          <cell r="M4477">
            <v>0</v>
          </cell>
          <cell r="N4477">
            <v>0</v>
          </cell>
          <cell r="O4477">
            <v>165086</v>
          </cell>
          <cell r="P4477">
            <v>165086</v>
          </cell>
        </row>
        <row r="4478">
          <cell r="G4478">
            <v>938808175</v>
          </cell>
          <cell r="J4478">
            <v>353966.5</v>
          </cell>
          <cell r="K4478">
            <v>29924</v>
          </cell>
          <cell r="L4478">
            <v>32404.5</v>
          </cell>
          <cell r="M4478">
            <v>0</v>
          </cell>
          <cell r="N4478">
            <v>0</v>
          </cell>
          <cell r="O4478">
            <v>356447</v>
          </cell>
          <cell r="P4478">
            <v>356447</v>
          </cell>
        </row>
        <row r="4479">
          <cell r="G4479">
            <v>938808197</v>
          </cell>
          <cell r="J4479">
            <v>244378</v>
          </cell>
          <cell r="K4479">
            <v>18137</v>
          </cell>
          <cell r="L4479">
            <v>22624</v>
          </cell>
          <cell r="M4479">
            <v>0</v>
          </cell>
          <cell r="N4479">
            <v>0</v>
          </cell>
          <cell r="O4479">
            <v>248865</v>
          </cell>
          <cell r="P4479">
            <v>248865</v>
          </cell>
        </row>
        <row r="4480">
          <cell r="G4480">
            <v>938808249</v>
          </cell>
          <cell r="J4480">
            <v>284494</v>
          </cell>
          <cell r="K4480">
            <v>18807</v>
          </cell>
          <cell r="L4480">
            <v>26569</v>
          </cell>
          <cell r="M4480">
            <v>0</v>
          </cell>
          <cell r="N4480">
            <v>0</v>
          </cell>
          <cell r="O4480">
            <v>292256</v>
          </cell>
          <cell r="P4480">
            <v>292256</v>
          </cell>
        </row>
        <row r="4481">
          <cell r="G4481">
            <v>938808403</v>
          </cell>
          <cell r="J4481">
            <v>365835</v>
          </cell>
          <cell r="K4481">
            <v>21950</v>
          </cell>
          <cell r="L4481">
            <v>34389</v>
          </cell>
          <cell r="M4481">
            <v>0</v>
          </cell>
          <cell r="N4481">
            <v>0</v>
          </cell>
          <cell r="O4481">
            <v>378274</v>
          </cell>
          <cell r="P4481">
            <v>378274</v>
          </cell>
        </row>
        <row r="4482">
          <cell r="G4482">
            <v>938809249</v>
          </cell>
          <cell r="J4482">
            <v>271646.18</v>
          </cell>
          <cell r="K4482">
            <v>41115</v>
          </cell>
          <cell r="L4482">
            <v>23052.82</v>
          </cell>
          <cell r="M4482">
            <v>0</v>
          </cell>
          <cell r="N4482">
            <v>0</v>
          </cell>
          <cell r="O4482">
            <v>253584</v>
          </cell>
          <cell r="P4482">
            <v>253584</v>
          </cell>
        </row>
        <row r="4483">
          <cell r="G4483">
            <v>938809260</v>
          </cell>
          <cell r="J4483">
            <v>592970.47</v>
          </cell>
          <cell r="K4483">
            <v>40293</v>
          </cell>
          <cell r="L4483">
            <v>55267.53</v>
          </cell>
          <cell r="M4483">
            <v>0</v>
          </cell>
          <cell r="N4483">
            <v>0</v>
          </cell>
          <cell r="O4483">
            <v>605945</v>
          </cell>
          <cell r="P4483">
            <v>605945</v>
          </cell>
        </row>
        <row r="4484">
          <cell r="G4484">
            <v>938809784</v>
          </cell>
          <cell r="J4484">
            <v>254566</v>
          </cell>
          <cell r="K4484">
            <v>16515</v>
          </cell>
          <cell r="L4484">
            <v>23805</v>
          </cell>
          <cell r="M4484">
            <v>-2000</v>
          </cell>
          <cell r="N4484">
            <v>0</v>
          </cell>
          <cell r="O4484">
            <v>261856</v>
          </cell>
          <cell r="P4484">
            <v>261856</v>
          </cell>
        </row>
        <row r="4485">
          <cell r="G4485">
            <v>938901941</v>
          </cell>
          <cell r="J4485">
            <v>88378</v>
          </cell>
          <cell r="K4485">
            <v>6543</v>
          </cell>
          <cell r="L4485">
            <v>8184</v>
          </cell>
          <cell r="M4485">
            <v>0</v>
          </cell>
          <cell r="N4485">
            <v>0</v>
          </cell>
          <cell r="O4485">
            <v>90019</v>
          </cell>
          <cell r="P4485">
            <v>90019</v>
          </cell>
        </row>
        <row r="4486">
          <cell r="G4486">
            <v>938906134</v>
          </cell>
          <cell r="J4486">
            <v>113487</v>
          </cell>
          <cell r="K4486">
            <v>0</v>
          </cell>
          <cell r="L4486">
            <v>11349</v>
          </cell>
          <cell r="M4486">
            <v>0</v>
          </cell>
          <cell r="N4486">
            <v>0</v>
          </cell>
          <cell r="O4486">
            <v>124836</v>
          </cell>
          <cell r="P4486">
            <v>124836</v>
          </cell>
        </row>
        <row r="4487">
          <cell r="G4487">
            <v>938906495</v>
          </cell>
          <cell r="J4487">
            <v>131491.09</v>
          </cell>
          <cell r="K4487">
            <v>10867</v>
          </cell>
          <cell r="L4487">
            <v>12062.91</v>
          </cell>
          <cell r="M4487">
            <v>0</v>
          </cell>
          <cell r="N4487">
            <v>0</v>
          </cell>
          <cell r="O4487">
            <v>132687</v>
          </cell>
          <cell r="P4487">
            <v>132687</v>
          </cell>
        </row>
        <row r="4488">
          <cell r="G4488">
            <v>938906551</v>
          </cell>
          <cell r="J4488">
            <v>130403.09</v>
          </cell>
          <cell r="K4488">
            <v>0</v>
          </cell>
          <cell r="L4488">
            <v>13039.91</v>
          </cell>
          <cell r="M4488">
            <v>0</v>
          </cell>
          <cell r="N4488">
            <v>0</v>
          </cell>
          <cell r="O4488">
            <v>143443</v>
          </cell>
          <cell r="P4488">
            <v>143443</v>
          </cell>
        </row>
        <row r="4489">
          <cell r="G4489">
            <v>938906798</v>
          </cell>
          <cell r="J4489">
            <v>197231.09</v>
          </cell>
          <cell r="K4489">
            <v>12082</v>
          </cell>
          <cell r="L4489">
            <v>18514.91</v>
          </cell>
          <cell r="M4489">
            <v>0</v>
          </cell>
          <cell r="N4489">
            <v>0</v>
          </cell>
          <cell r="O4489">
            <v>203664</v>
          </cell>
          <cell r="P4489">
            <v>203664</v>
          </cell>
        </row>
        <row r="4490">
          <cell r="G4490">
            <v>938907228</v>
          </cell>
          <cell r="J4490">
            <v>206245</v>
          </cell>
          <cell r="K4490">
            <v>15849</v>
          </cell>
          <cell r="L4490">
            <v>19040</v>
          </cell>
          <cell r="M4490">
            <v>0</v>
          </cell>
          <cell r="N4490">
            <v>0</v>
          </cell>
          <cell r="O4490">
            <v>209436</v>
          </cell>
          <cell r="P4490">
            <v>209436</v>
          </cell>
        </row>
        <row r="4491">
          <cell r="G4491">
            <v>938907595</v>
          </cell>
          <cell r="J4491">
            <v>88701.82</v>
          </cell>
          <cell r="K4491">
            <v>9789</v>
          </cell>
          <cell r="L4491">
            <v>7891.18</v>
          </cell>
          <cell r="M4491">
            <v>0</v>
          </cell>
          <cell r="N4491">
            <v>0</v>
          </cell>
          <cell r="O4491">
            <v>86804</v>
          </cell>
          <cell r="P4491">
            <v>86804</v>
          </cell>
        </row>
        <row r="4492">
          <cell r="G4492">
            <v>938909152</v>
          </cell>
          <cell r="J4492">
            <v>535763.9</v>
          </cell>
          <cell r="K4492">
            <v>37109</v>
          </cell>
          <cell r="L4492">
            <v>49865.1</v>
          </cell>
          <cell r="M4492">
            <v>0</v>
          </cell>
          <cell r="N4492">
            <v>0</v>
          </cell>
          <cell r="O4492">
            <v>548520</v>
          </cell>
          <cell r="P4492">
            <v>548520</v>
          </cell>
        </row>
        <row r="4493">
          <cell r="G4493">
            <v>938914182</v>
          </cell>
          <cell r="J4493">
            <v>185328</v>
          </cell>
          <cell r="K4493">
            <v>20053</v>
          </cell>
          <cell r="L4493">
            <v>16528</v>
          </cell>
          <cell r="M4493">
            <v>0</v>
          </cell>
          <cell r="N4493">
            <v>0</v>
          </cell>
          <cell r="O4493">
            <v>181803</v>
          </cell>
          <cell r="P4493">
            <v>181803</v>
          </cell>
        </row>
        <row r="4494">
          <cell r="G4494">
            <v>933805209</v>
          </cell>
          <cell r="J4494">
            <v>378322.82</v>
          </cell>
          <cell r="K4494">
            <v>47515</v>
          </cell>
          <cell r="L4494">
            <v>33081.18</v>
          </cell>
          <cell r="M4494">
            <v>0</v>
          </cell>
          <cell r="N4494">
            <v>0</v>
          </cell>
          <cell r="O4494">
            <v>363889</v>
          </cell>
          <cell r="P4494">
            <v>363889</v>
          </cell>
        </row>
        <row r="4495">
          <cell r="G4495">
            <v>933805257</v>
          </cell>
          <cell r="J4495">
            <v>109999.48999999999</v>
          </cell>
          <cell r="K4495">
            <v>6600</v>
          </cell>
          <cell r="L4495">
            <v>10339.51</v>
          </cell>
          <cell r="M4495">
            <v>0</v>
          </cell>
          <cell r="N4495">
            <v>0</v>
          </cell>
          <cell r="O4495">
            <v>113739</v>
          </cell>
          <cell r="P4495">
            <v>113739</v>
          </cell>
        </row>
        <row r="4496">
          <cell r="G4496">
            <v>933805263</v>
          </cell>
          <cell r="J4496">
            <v>243465</v>
          </cell>
          <cell r="K4496">
            <v>17586</v>
          </cell>
          <cell r="L4496">
            <v>22588</v>
          </cell>
          <cell r="M4496">
            <v>0</v>
          </cell>
          <cell r="N4496">
            <v>0</v>
          </cell>
          <cell r="O4496">
            <v>248467</v>
          </cell>
          <cell r="P4496">
            <v>248467</v>
          </cell>
        </row>
        <row r="4497">
          <cell r="G4497">
            <v>933805267</v>
          </cell>
          <cell r="J4497">
            <v>127961</v>
          </cell>
          <cell r="K4497">
            <v>8918</v>
          </cell>
          <cell r="L4497">
            <v>11904</v>
          </cell>
          <cell r="M4497">
            <v>0</v>
          </cell>
          <cell r="N4497">
            <v>0</v>
          </cell>
          <cell r="O4497">
            <v>130947</v>
          </cell>
          <cell r="P4497">
            <v>130947</v>
          </cell>
        </row>
        <row r="4498">
          <cell r="G4498">
            <v>933805295</v>
          </cell>
          <cell r="J4498">
            <v>44545</v>
          </cell>
          <cell r="K4498">
            <v>0</v>
          </cell>
          <cell r="L4498">
            <v>4455</v>
          </cell>
          <cell r="M4498">
            <v>0</v>
          </cell>
          <cell r="N4498">
            <v>0</v>
          </cell>
          <cell r="O4498">
            <v>49000</v>
          </cell>
          <cell r="P4498">
            <v>49000</v>
          </cell>
        </row>
        <row r="4499">
          <cell r="G4499">
            <v>933805296</v>
          </cell>
          <cell r="J4499">
            <v>373224.72000000003</v>
          </cell>
          <cell r="K4499">
            <v>47209</v>
          </cell>
          <cell r="L4499">
            <v>32601.279999999999</v>
          </cell>
          <cell r="M4499">
            <v>0</v>
          </cell>
          <cell r="N4499">
            <v>0</v>
          </cell>
          <cell r="O4499">
            <v>358617</v>
          </cell>
          <cell r="P4499">
            <v>358617</v>
          </cell>
        </row>
        <row r="4500">
          <cell r="G4500">
            <v>933805298</v>
          </cell>
          <cell r="J4500">
            <v>584702.36</v>
          </cell>
          <cell r="K4500">
            <v>59898</v>
          </cell>
          <cell r="L4500">
            <v>52480.639999999999</v>
          </cell>
          <cell r="M4500">
            <v>0</v>
          </cell>
          <cell r="N4500">
            <v>0</v>
          </cell>
          <cell r="O4500">
            <v>577285</v>
          </cell>
          <cell r="P4500">
            <v>577285</v>
          </cell>
        </row>
        <row r="4501">
          <cell r="G4501">
            <v>933805299</v>
          </cell>
          <cell r="J4501">
            <v>230280</v>
          </cell>
          <cell r="K4501">
            <v>15554</v>
          </cell>
          <cell r="L4501">
            <v>21473</v>
          </cell>
          <cell r="M4501">
            <v>0</v>
          </cell>
          <cell r="N4501">
            <v>0</v>
          </cell>
          <cell r="O4501">
            <v>236199</v>
          </cell>
          <cell r="P4501">
            <v>236199</v>
          </cell>
        </row>
        <row r="4502">
          <cell r="G4502">
            <v>933805714</v>
          </cell>
          <cell r="J4502">
            <v>265101.94</v>
          </cell>
          <cell r="K4502">
            <v>33029</v>
          </cell>
          <cell r="L4502">
            <v>23207.06</v>
          </cell>
          <cell r="M4502">
            <v>0</v>
          </cell>
          <cell r="N4502">
            <v>0</v>
          </cell>
          <cell r="O4502">
            <v>255280</v>
          </cell>
          <cell r="P4502">
            <v>255280</v>
          </cell>
        </row>
        <row r="4503">
          <cell r="G4503">
            <v>933805719</v>
          </cell>
          <cell r="J4503">
            <v>686066.68</v>
          </cell>
          <cell r="K4503">
            <v>65980</v>
          </cell>
          <cell r="L4503">
            <v>62008.32</v>
          </cell>
          <cell r="M4503">
            <v>0</v>
          </cell>
          <cell r="N4503">
            <v>0</v>
          </cell>
          <cell r="O4503">
            <v>682095</v>
          </cell>
          <cell r="P4503">
            <v>682095</v>
          </cell>
        </row>
        <row r="4504">
          <cell r="G4504">
            <v>933805722</v>
          </cell>
          <cell r="J4504">
            <v>816753.36</v>
          </cell>
          <cell r="K4504">
            <v>73821</v>
          </cell>
          <cell r="L4504">
            <v>74293.64</v>
          </cell>
          <cell r="M4504">
            <v>0</v>
          </cell>
          <cell r="N4504">
            <v>0</v>
          </cell>
          <cell r="O4504">
            <v>817226</v>
          </cell>
          <cell r="P4504">
            <v>817226</v>
          </cell>
        </row>
        <row r="4505">
          <cell r="G4505">
            <v>933805726</v>
          </cell>
          <cell r="J4505">
            <v>613059.57999999996</v>
          </cell>
          <cell r="K4505">
            <v>449434.09</v>
          </cell>
          <cell r="L4505">
            <v>16362.51</v>
          </cell>
          <cell r="M4505">
            <v>0</v>
          </cell>
          <cell r="N4505">
            <v>0</v>
          </cell>
          <cell r="O4505">
            <v>179988</v>
          </cell>
          <cell r="P4505">
            <v>179988</v>
          </cell>
        </row>
        <row r="4506">
          <cell r="G4506">
            <v>933805732</v>
          </cell>
          <cell r="J4506">
            <v>452268.55</v>
          </cell>
          <cell r="K4506">
            <v>51952</v>
          </cell>
          <cell r="L4506">
            <v>40031.449999999997</v>
          </cell>
          <cell r="M4506">
            <v>0</v>
          </cell>
          <cell r="N4506">
            <v>0</v>
          </cell>
          <cell r="O4506">
            <v>440348</v>
          </cell>
          <cell r="P4506">
            <v>440348</v>
          </cell>
        </row>
        <row r="4507">
          <cell r="G4507">
            <v>933806319</v>
          </cell>
          <cell r="J4507">
            <v>271136.92</v>
          </cell>
          <cell r="K4507">
            <v>31158</v>
          </cell>
          <cell r="L4507">
            <v>23998.080000000002</v>
          </cell>
          <cell r="M4507">
            <v>0</v>
          </cell>
          <cell r="N4507">
            <v>0</v>
          </cell>
          <cell r="O4507">
            <v>263977</v>
          </cell>
          <cell r="P4507">
            <v>263977</v>
          </cell>
        </row>
        <row r="4508">
          <cell r="G4508">
            <v>933806553</v>
          </cell>
          <cell r="J4508">
            <v>389544.91</v>
          </cell>
          <cell r="K4508">
            <v>127246.73</v>
          </cell>
          <cell r="L4508">
            <v>26229.82</v>
          </cell>
          <cell r="M4508">
            <v>0</v>
          </cell>
          <cell r="N4508">
            <v>0</v>
          </cell>
          <cell r="O4508">
            <v>288528</v>
          </cell>
          <cell r="P4508">
            <v>288528</v>
          </cell>
        </row>
        <row r="4509">
          <cell r="G4509">
            <v>933806562</v>
          </cell>
          <cell r="J4509">
            <v>237418.58</v>
          </cell>
          <cell r="K4509">
            <v>14990</v>
          </cell>
          <cell r="L4509">
            <v>22242.42</v>
          </cell>
          <cell r="M4509">
            <v>0</v>
          </cell>
          <cell r="N4509">
            <v>0</v>
          </cell>
          <cell r="O4509">
            <v>244671</v>
          </cell>
          <cell r="P4509">
            <v>244671</v>
          </cell>
        </row>
        <row r="4510">
          <cell r="G4510">
            <v>933806670</v>
          </cell>
          <cell r="J4510">
            <v>60490</v>
          </cell>
          <cell r="K4510">
            <v>3629</v>
          </cell>
          <cell r="L4510">
            <v>5686</v>
          </cell>
          <cell r="M4510">
            <v>0</v>
          </cell>
          <cell r="N4510">
            <v>0</v>
          </cell>
          <cell r="O4510">
            <v>62547</v>
          </cell>
          <cell r="P4510">
            <v>62547</v>
          </cell>
        </row>
        <row r="4511">
          <cell r="G4511">
            <v>933806733</v>
          </cell>
          <cell r="J4511">
            <v>211955.09</v>
          </cell>
          <cell r="K4511">
            <v>18673</v>
          </cell>
          <cell r="L4511">
            <v>19327.91</v>
          </cell>
          <cell r="M4511">
            <v>0</v>
          </cell>
          <cell r="N4511">
            <v>0</v>
          </cell>
          <cell r="O4511">
            <v>212610</v>
          </cell>
          <cell r="P4511">
            <v>212610</v>
          </cell>
        </row>
        <row r="4512">
          <cell r="G4512">
            <v>938417638</v>
          </cell>
          <cell r="J4512">
            <v>445833</v>
          </cell>
          <cell r="K4512">
            <v>51566</v>
          </cell>
          <cell r="L4512">
            <v>39427</v>
          </cell>
          <cell r="M4512">
            <v>0</v>
          </cell>
          <cell r="N4512">
            <v>0</v>
          </cell>
          <cell r="O4512">
            <v>433694</v>
          </cell>
          <cell r="P4512">
            <v>433694</v>
          </cell>
        </row>
        <row r="4513">
          <cell r="G4513">
            <v>938430529</v>
          </cell>
          <cell r="J4513">
            <v>44545</v>
          </cell>
          <cell r="K4513">
            <v>0</v>
          </cell>
          <cell r="L4513">
            <v>4455</v>
          </cell>
          <cell r="M4513">
            <v>0</v>
          </cell>
          <cell r="N4513">
            <v>0</v>
          </cell>
          <cell r="O4513">
            <v>49000</v>
          </cell>
          <cell r="P4513">
            <v>49000</v>
          </cell>
        </row>
        <row r="4514">
          <cell r="G4514">
            <v>938469187</v>
          </cell>
          <cell r="J4514">
            <v>83629</v>
          </cell>
          <cell r="K4514">
            <v>5266</v>
          </cell>
          <cell r="L4514">
            <v>7836</v>
          </cell>
          <cell r="M4514">
            <v>0</v>
          </cell>
          <cell r="N4514">
            <v>0</v>
          </cell>
          <cell r="O4514">
            <v>86199</v>
          </cell>
          <cell r="P4514">
            <v>86199</v>
          </cell>
        </row>
        <row r="4515">
          <cell r="G4515">
            <v>938606278</v>
          </cell>
          <cell r="J4515">
            <v>157232</v>
          </cell>
          <cell r="K4515">
            <v>11171</v>
          </cell>
          <cell r="L4515">
            <v>14606</v>
          </cell>
          <cell r="M4515">
            <v>0</v>
          </cell>
          <cell r="N4515">
            <v>0</v>
          </cell>
          <cell r="O4515">
            <v>160667</v>
          </cell>
          <cell r="P4515">
            <v>160667</v>
          </cell>
        </row>
        <row r="4516">
          <cell r="G4516">
            <v>938805025</v>
          </cell>
          <cell r="J4516">
            <v>361961.27</v>
          </cell>
          <cell r="K4516">
            <v>169588.09</v>
          </cell>
          <cell r="L4516">
            <v>19237.82</v>
          </cell>
          <cell r="M4516">
            <v>0</v>
          </cell>
          <cell r="N4516">
            <v>0</v>
          </cell>
          <cell r="O4516">
            <v>211611</v>
          </cell>
          <cell r="P4516">
            <v>211611</v>
          </cell>
        </row>
        <row r="4517">
          <cell r="G4517">
            <v>938806077</v>
          </cell>
          <cell r="J4517">
            <v>139844</v>
          </cell>
          <cell r="K4517">
            <v>10376</v>
          </cell>
          <cell r="L4517">
            <v>12947</v>
          </cell>
          <cell r="M4517">
            <v>0</v>
          </cell>
          <cell r="N4517">
            <v>0</v>
          </cell>
          <cell r="O4517">
            <v>142415</v>
          </cell>
          <cell r="P4517">
            <v>142415</v>
          </cell>
        </row>
        <row r="4518">
          <cell r="G4518">
            <v>938806217</v>
          </cell>
          <cell r="J4518">
            <v>420965.09</v>
          </cell>
          <cell r="K4518">
            <v>50074</v>
          </cell>
          <cell r="L4518">
            <v>37088.910000000003</v>
          </cell>
          <cell r="M4518">
            <v>0</v>
          </cell>
          <cell r="N4518">
            <v>0</v>
          </cell>
          <cell r="O4518">
            <v>407980</v>
          </cell>
          <cell r="P4518">
            <v>407980</v>
          </cell>
        </row>
        <row r="4519">
          <cell r="G4519">
            <v>938806223</v>
          </cell>
          <cell r="J4519">
            <v>186840.82</v>
          </cell>
          <cell r="K4519">
            <v>12948</v>
          </cell>
          <cell r="L4519">
            <v>17389.18</v>
          </cell>
          <cell r="M4519">
            <v>0</v>
          </cell>
          <cell r="N4519">
            <v>0</v>
          </cell>
          <cell r="O4519">
            <v>191282</v>
          </cell>
          <cell r="P4519">
            <v>191282</v>
          </cell>
        </row>
        <row r="4520">
          <cell r="G4520">
            <v>938806236</v>
          </cell>
          <cell r="J4520">
            <v>614979</v>
          </cell>
          <cell r="K4520">
            <v>38140</v>
          </cell>
          <cell r="L4520">
            <v>57684</v>
          </cell>
          <cell r="M4520">
            <v>0</v>
          </cell>
          <cell r="N4520">
            <v>0</v>
          </cell>
          <cell r="O4520">
            <v>634523</v>
          </cell>
          <cell r="P4520">
            <v>634523</v>
          </cell>
        </row>
        <row r="4521">
          <cell r="G4521">
            <v>938806252</v>
          </cell>
          <cell r="J4521">
            <v>648619</v>
          </cell>
          <cell r="K4521">
            <v>63733</v>
          </cell>
          <cell r="L4521">
            <v>58489</v>
          </cell>
          <cell r="M4521">
            <v>0</v>
          </cell>
          <cell r="N4521">
            <v>0</v>
          </cell>
          <cell r="O4521">
            <v>643375</v>
          </cell>
          <cell r="P4521">
            <v>643375</v>
          </cell>
        </row>
        <row r="4522">
          <cell r="G4522">
            <v>938806277</v>
          </cell>
          <cell r="J4522">
            <v>99387.82</v>
          </cell>
          <cell r="K4522">
            <v>6956</v>
          </cell>
          <cell r="L4522">
            <v>9243.18</v>
          </cell>
          <cell r="M4522">
            <v>0</v>
          </cell>
          <cell r="N4522">
            <v>0</v>
          </cell>
          <cell r="O4522">
            <v>101675</v>
          </cell>
          <cell r="P4522">
            <v>101675</v>
          </cell>
        </row>
        <row r="4523">
          <cell r="G4523">
            <v>938806326</v>
          </cell>
          <cell r="J4523">
            <v>131426</v>
          </cell>
          <cell r="K4523">
            <v>16323</v>
          </cell>
          <cell r="L4523">
            <v>11510</v>
          </cell>
          <cell r="M4523">
            <v>0</v>
          </cell>
          <cell r="N4523">
            <v>0</v>
          </cell>
          <cell r="O4523">
            <v>126613</v>
          </cell>
          <cell r="P4523">
            <v>126613</v>
          </cell>
        </row>
        <row r="4524">
          <cell r="G4524">
            <v>938806367</v>
          </cell>
          <cell r="J4524">
            <v>44545</v>
          </cell>
          <cell r="K4524">
            <v>0</v>
          </cell>
          <cell r="L4524">
            <v>4455</v>
          </cell>
          <cell r="M4524">
            <v>0</v>
          </cell>
          <cell r="N4524">
            <v>0</v>
          </cell>
          <cell r="O4524">
            <v>49000</v>
          </cell>
          <cell r="P4524">
            <v>49000</v>
          </cell>
        </row>
        <row r="4525">
          <cell r="G4525">
            <v>938806390</v>
          </cell>
          <cell r="J4525">
            <v>203230.24</v>
          </cell>
          <cell r="K4525">
            <v>27332</v>
          </cell>
          <cell r="L4525">
            <v>17589.759999999998</v>
          </cell>
          <cell r="M4525">
            <v>0</v>
          </cell>
          <cell r="N4525">
            <v>0</v>
          </cell>
          <cell r="O4525">
            <v>193488</v>
          </cell>
          <cell r="P4525">
            <v>193488</v>
          </cell>
        </row>
        <row r="4526">
          <cell r="G4526">
            <v>938806432</v>
          </cell>
          <cell r="J4526">
            <v>325847.15999999997</v>
          </cell>
          <cell r="K4526">
            <v>19799</v>
          </cell>
          <cell r="L4526">
            <v>30604.84</v>
          </cell>
          <cell r="M4526">
            <v>0</v>
          </cell>
          <cell r="N4526">
            <v>0</v>
          </cell>
          <cell r="O4526">
            <v>336653</v>
          </cell>
          <cell r="P4526">
            <v>336653</v>
          </cell>
        </row>
        <row r="4527">
          <cell r="G4527">
            <v>938806578</v>
          </cell>
          <cell r="J4527">
            <v>123972.09</v>
          </cell>
          <cell r="K4527">
            <v>9920</v>
          </cell>
          <cell r="L4527">
            <v>11404.91</v>
          </cell>
          <cell r="M4527">
            <v>0</v>
          </cell>
          <cell r="N4527">
            <v>0</v>
          </cell>
          <cell r="O4527">
            <v>125457</v>
          </cell>
          <cell r="P4527">
            <v>125457</v>
          </cell>
        </row>
        <row r="4528">
          <cell r="G4528">
            <v>938806794</v>
          </cell>
          <cell r="J4528">
            <v>331518.18</v>
          </cell>
          <cell r="K4528">
            <v>33044</v>
          </cell>
          <cell r="L4528">
            <v>29847.82</v>
          </cell>
          <cell r="M4528">
            <v>0</v>
          </cell>
          <cell r="N4528">
            <v>0</v>
          </cell>
          <cell r="O4528">
            <v>328322</v>
          </cell>
          <cell r="P4528">
            <v>328322</v>
          </cell>
        </row>
        <row r="4529">
          <cell r="G4529">
            <v>938806914</v>
          </cell>
          <cell r="J4529">
            <v>109443</v>
          </cell>
          <cell r="K4529">
            <v>31383</v>
          </cell>
          <cell r="L4529">
            <v>7806</v>
          </cell>
          <cell r="M4529">
            <v>0</v>
          </cell>
          <cell r="N4529">
            <v>0</v>
          </cell>
          <cell r="O4529">
            <v>85866</v>
          </cell>
          <cell r="P4529">
            <v>85866</v>
          </cell>
        </row>
        <row r="4530">
          <cell r="G4530">
            <v>938806981</v>
          </cell>
          <cell r="J4530">
            <v>208244.09</v>
          </cell>
          <cell r="K4530">
            <v>23662</v>
          </cell>
          <cell r="L4530">
            <v>18457.91</v>
          </cell>
          <cell r="M4530">
            <v>0</v>
          </cell>
          <cell r="N4530">
            <v>0</v>
          </cell>
          <cell r="O4530">
            <v>203040</v>
          </cell>
          <cell r="P4530">
            <v>203040</v>
          </cell>
        </row>
        <row r="4531">
          <cell r="G4531">
            <v>938807213</v>
          </cell>
          <cell r="J4531">
            <v>168495.18</v>
          </cell>
          <cell r="K4531">
            <v>40352.089999999997</v>
          </cell>
          <cell r="L4531">
            <v>12813.91</v>
          </cell>
          <cell r="M4531">
            <v>0</v>
          </cell>
          <cell r="N4531">
            <v>0</v>
          </cell>
          <cell r="O4531">
            <v>140957</v>
          </cell>
          <cell r="P4531">
            <v>140957</v>
          </cell>
        </row>
        <row r="4532">
          <cell r="G4532">
            <v>938807221</v>
          </cell>
          <cell r="J4532">
            <v>299064.09000000003</v>
          </cell>
          <cell r="K4532">
            <v>30352</v>
          </cell>
          <cell r="L4532">
            <v>26870.91</v>
          </cell>
          <cell r="M4532">
            <v>0</v>
          </cell>
          <cell r="N4532">
            <v>0</v>
          </cell>
          <cell r="O4532">
            <v>295583</v>
          </cell>
          <cell r="P4532">
            <v>295583</v>
          </cell>
        </row>
        <row r="4533">
          <cell r="G4533">
            <v>938807244</v>
          </cell>
          <cell r="J4533">
            <v>142646</v>
          </cell>
          <cell r="K4533">
            <v>9055</v>
          </cell>
          <cell r="L4533">
            <v>13359</v>
          </cell>
          <cell r="M4533">
            <v>0</v>
          </cell>
          <cell r="N4533">
            <v>0</v>
          </cell>
          <cell r="O4533">
            <v>146950</v>
          </cell>
          <cell r="P4533">
            <v>146950</v>
          </cell>
        </row>
        <row r="4534">
          <cell r="G4534">
            <v>938807367</v>
          </cell>
          <cell r="J4534">
            <v>274589.84999999998</v>
          </cell>
          <cell r="K4534">
            <v>32606</v>
          </cell>
          <cell r="L4534">
            <v>24198.15</v>
          </cell>
          <cell r="M4534">
            <v>0</v>
          </cell>
          <cell r="N4534">
            <v>0</v>
          </cell>
          <cell r="O4534">
            <v>266182</v>
          </cell>
          <cell r="P4534">
            <v>266182</v>
          </cell>
        </row>
        <row r="4535">
          <cell r="G4535">
            <v>938807550</v>
          </cell>
          <cell r="J4535">
            <v>244700.09</v>
          </cell>
          <cell r="K4535">
            <v>18901</v>
          </cell>
          <cell r="L4535">
            <v>22579.91</v>
          </cell>
          <cell r="M4535">
            <v>0</v>
          </cell>
          <cell r="N4535">
            <v>0</v>
          </cell>
          <cell r="O4535">
            <v>248379</v>
          </cell>
          <cell r="P4535">
            <v>248379</v>
          </cell>
        </row>
        <row r="4536">
          <cell r="G4536">
            <v>938807654</v>
          </cell>
          <cell r="J4536">
            <v>131721</v>
          </cell>
          <cell r="K4536">
            <v>18078</v>
          </cell>
          <cell r="L4536">
            <v>11364</v>
          </cell>
          <cell r="M4536">
            <v>0</v>
          </cell>
          <cell r="N4536">
            <v>0</v>
          </cell>
          <cell r="O4536">
            <v>125007</v>
          </cell>
          <cell r="P4536">
            <v>125007</v>
          </cell>
        </row>
        <row r="4537">
          <cell r="G4537">
            <v>938807656</v>
          </cell>
          <cell r="J4537">
            <v>253748</v>
          </cell>
          <cell r="K4537">
            <v>26888</v>
          </cell>
          <cell r="L4537">
            <v>22686</v>
          </cell>
          <cell r="M4537">
            <v>0</v>
          </cell>
          <cell r="N4537">
            <v>0</v>
          </cell>
          <cell r="O4537">
            <v>249546</v>
          </cell>
          <cell r="P4537">
            <v>249546</v>
          </cell>
        </row>
        <row r="4538">
          <cell r="G4538">
            <v>938807832</v>
          </cell>
          <cell r="J4538">
            <v>219829.09</v>
          </cell>
          <cell r="K4538">
            <v>13190</v>
          </cell>
          <cell r="L4538">
            <v>20663.91</v>
          </cell>
          <cell r="M4538">
            <v>0</v>
          </cell>
          <cell r="N4538">
            <v>0</v>
          </cell>
          <cell r="O4538">
            <v>227303</v>
          </cell>
          <cell r="P4538">
            <v>227303</v>
          </cell>
        </row>
        <row r="4539">
          <cell r="G4539">
            <v>938807834</v>
          </cell>
          <cell r="J4539">
            <v>215014</v>
          </cell>
          <cell r="K4539">
            <v>14390</v>
          </cell>
          <cell r="L4539">
            <v>20062</v>
          </cell>
          <cell r="M4539">
            <v>0</v>
          </cell>
          <cell r="N4539">
            <v>0</v>
          </cell>
          <cell r="O4539">
            <v>220686</v>
          </cell>
          <cell r="P4539">
            <v>220686</v>
          </cell>
        </row>
        <row r="4540">
          <cell r="G4540">
            <v>938807861</v>
          </cell>
          <cell r="J4540">
            <v>271570.09000000003</v>
          </cell>
          <cell r="K4540">
            <v>24483</v>
          </cell>
          <cell r="L4540">
            <v>24708.91</v>
          </cell>
          <cell r="M4540">
            <v>0</v>
          </cell>
          <cell r="N4540">
            <v>0</v>
          </cell>
          <cell r="O4540">
            <v>271796</v>
          </cell>
          <cell r="P4540">
            <v>271796</v>
          </cell>
        </row>
        <row r="4541">
          <cell r="G4541">
            <v>938807873</v>
          </cell>
          <cell r="J4541">
            <v>94561.09</v>
          </cell>
          <cell r="K4541">
            <v>6666</v>
          </cell>
          <cell r="L4541">
            <v>8789.91</v>
          </cell>
          <cell r="M4541">
            <v>0</v>
          </cell>
          <cell r="N4541">
            <v>0</v>
          </cell>
          <cell r="O4541">
            <v>96685</v>
          </cell>
          <cell r="P4541">
            <v>96685</v>
          </cell>
        </row>
        <row r="4542">
          <cell r="G4542">
            <v>938808149</v>
          </cell>
          <cell r="J4542">
            <v>204359</v>
          </cell>
          <cell r="K4542">
            <v>13006</v>
          </cell>
          <cell r="L4542">
            <v>19135</v>
          </cell>
          <cell r="M4542">
            <v>0</v>
          </cell>
          <cell r="N4542">
            <v>0</v>
          </cell>
          <cell r="O4542">
            <v>210488</v>
          </cell>
          <cell r="P4542">
            <v>210488</v>
          </cell>
        </row>
        <row r="4543">
          <cell r="G4543">
            <v>938808210</v>
          </cell>
          <cell r="J4543">
            <v>245015</v>
          </cell>
          <cell r="K4543">
            <v>25124</v>
          </cell>
          <cell r="L4543">
            <v>21989</v>
          </cell>
          <cell r="M4543">
            <v>0</v>
          </cell>
          <cell r="N4543">
            <v>0</v>
          </cell>
          <cell r="O4543">
            <v>241880</v>
          </cell>
          <cell r="P4543">
            <v>241880</v>
          </cell>
        </row>
        <row r="4544">
          <cell r="G4544">
            <v>938808243</v>
          </cell>
          <cell r="J4544">
            <v>308038.18</v>
          </cell>
          <cell r="K4544">
            <v>28161</v>
          </cell>
          <cell r="L4544">
            <v>27987.82</v>
          </cell>
          <cell r="M4544">
            <v>0</v>
          </cell>
          <cell r="N4544">
            <v>0</v>
          </cell>
          <cell r="O4544">
            <v>307865</v>
          </cell>
          <cell r="P4544">
            <v>307865</v>
          </cell>
        </row>
        <row r="4545">
          <cell r="G4545">
            <v>938808713</v>
          </cell>
          <cell r="J4545">
            <v>247321</v>
          </cell>
          <cell r="K4545">
            <v>24021</v>
          </cell>
          <cell r="L4545">
            <v>22330</v>
          </cell>
          <cell r="M4545">
            <v>0</v>
          </cell>
          <cell r="N4545">
            <v>0</v>
          </cell>
          <cell r="O4545">
            <v>245630</v>
          </cell>
          <cell r="P4545">
            <v>245630</v>
          </cell>
        </row>
        <row r="4546">
          <cell r="G4546">
            <v>938808863</v>
          </cell>
          <cell r="J4546">
            <v>66935</v>
          </cell>
          <cell r="K4546">
            <v>6498</v>
          </cell>
          <cell r="L4546">
            <v>6044</v>
          </cell>
          <cell r="M4546">
            <v>0</v>
          </cell>
          <cell r="N4546">
            <v>0</v>
          </cell>
          <cell r="O4546">
            <v>66481</v>
          </cell>
          <cell r="P4546">
            <v>66481</v>
          </cell>
        </row>
        <row r="4547">
          <cell r="G4547">
            <v>938808955</v>
          </cell>
          <cell r="J4547">
            <v>383194.18</v>
          </cell>
          <cell r="K4547">
            <v>30685</v>
          </cell>
          <cell r="L4547">
            <v>35250.82</v>
          </cell>
          <cell r="M4547">
            <v>0</v>
          </cell>
          <cell r="N4547">
            <v>0</v>
          </cell>
          <cell r="O4547">
            <v>387760</v>
          </cell>
          <cell r="P4547">
            <v>387760</v>
          </cell>
        </row>
        <row r="4548">
          <cell r="G4548">
            <v>938809232</v>
          </cell>
          <cell r="J4548">
            <v>45454</v>
          </cell>
          <cell r="K4548">
            <v>2727</v>
          </cell>
          <cell r="L4548">
            <v>4273</v>
          </cell>
          <cell r="M4548">
            <v>0</v>
          </cell>
          <cell r="N4548">
            <v>0</v>
          </cell>
          <cell r="O4548">
            <v>47000</v>
          </cell>
          <cell r="P4548">
            <v>47000</v>
          </cell>
        </row>
        <row r="4549">
          <cell r="G4549">
            <v>938809502</v>
          </cell>
          <cell r="J4549">
            <v>98196.09</v>
          </cell>
          <cell r="K4549">
            <v>9118</v>
          </cell>
          <cell r="L4549">
            <v>8907.91</v>
          </cell>
          <cell r="M4549">
            <v>0</v>
          </cell>
          <cell r="N4549">
            <v>0</v>
          </cell>
          <cell r="O4549">
            <v>97986</v>
          </cell>
          <cell r="P4549">
            <v>97986</v>
          </cell>
        </row>
        <row r="4550">
          <cell r="G4550">
            <v>938809532</v>
          </cell>
          <cell r="J4550">
            <v>310870</v>
          </cell>
          <cell r="K4550">
            <v>21134</v>
          </cell>
          <cell r="L4550">
            <v>28974</v>
          </cell>
          <cell r="M4550">
            <v>0</v>
          </cell>
          <cell r="N4550">
            <v>0</v>
          </cell>
          <cell r="O4550">
            <v>318710</v>
          </cell>
          <cell r="P4550">
            <v>318710</v>
          </cell>
        </row>
        <row r="4551">
          <cell r="G4551">
            <v>938809533</v>
          </cell>
          <cell r="J4551">
            <v>76440</v>
          </cell>
          <cell r="K4551">
            <v>6572</v>
          </cell>
          <cell r="L4551">
            <v>6987</v>
          </cell>
          <cell r="M4551">
            <v>0</v>
          </cell>
          <cell r="N4551">
            <v>0</v>
          </cell>
          <cell r="O4551">
            <v>76855</v>
          </cell>
          <cell r="P4551">
            <v>76855</v>
          </cell>
        </row>
        <row r="4552">
          <cell r="G4552">
            <v>938809634</v>
          </cell>
          <cell r="J4552">
            <v>483366.82</v>
          </cell>
          <cell r="K4552">
            <v>30243</v>
          </cell>
          <cell r="L4552">
            <v>45312.18</v>
          </cell>
          <cell r="M4552">
            <v>0</v>
          </cell>
          <cell r="N4552">
            <v>0</v>
          </cell>
          <cell r="O4552">
            <v>498436</v>
          </cell>
          <cell r="P4552">
            <v>498436</v>
          </cell>
        </row>
        <row r="4553">
          <cell r="G4553">
            <v>938809681</v>
          </cell>
          <cell r="J4553">
            <v>91361</v>
          </cell>
          <cell r="K4553">
            <v>5978</v>
          </cell>
          <cell r="L4553">
            <v>8538</v>
          </cell>
          <cell r="M4553">
            <v>0</v>
          </cell>
          <cell r="N4553">
            <v>0</v>
          </cell>
          <cell r="O4553">
            <v>93921</v>
          </cell>
          <cell r="P4553">
            <v>93921</v>
          </cell>
        </row>
        <row r="4554">
          <cell r="G4554">
            <v>938809765</v>
          </cell>
          <cell r="J4554">
            <v>280597.08999999997</v>
          </cell>
          <cell r="K4554">
            <v>28499</v>
          </cell>
          <cell r="L4554">
            <v>25209.91</v>
          </cell>
          <cell r="M4554">
            <v>0</v>
          </cell>
          <cell r="N4554">
            <v>0</v>
          </cell>
          <cell r="O4554">
            <v>277308</v>
          </cell>
          <cell r="P4554">
            <v>277308</v>
          </cell>
        </row>
        <row r="4555">
          <cell r="G4555">
            <v>938809930</v>
          </cell>
          <cell r="J4555">
            <v>312315.99</v>
          </cell>
          <cell r="K4555">
            <v>22461</v>
          </cell>
          <cell r="L4555">
            <v>28985.01</v>
          </cell>
          <cell r="M4555">
            <v>0</v>
          </cell>
          <cell r="N4555">
            <v>0</v>
          </cell>
          <cell r="O4555">
            <v>318840</v>
          </cell>
          <cell r="P4555">
            <v>318840</v>
          </cell>
        </row>
        <row r="4556">
          <cell r="G4556">
            <v>938809954</v>
          </cell>
          <cell r="J4556">
            <v>283299.45</v>
          </cell>
          <cell r="K4556">
            <v>19728</v>
          </cell>
          <cell r="L4556">
            <v>26357.55</v>
          </cell>
          <cell r="M4556">
            <v>0</v>
          </cell>
          <cell r="N4556">
            <v>0</v>
          </cell>
          <cell r="O4556">
            <v>289929</v>
          </cell>
          <cell r="P4556">
            <v>289929</v>
          </cell>
        </row>
        <row r="4557">
          <cell r="G4557">
            <v>938900364</v>
          </cell>
          <cell r="J4557">
            <v>122321</v>
          </cell>
          <cell r="K4557">
            <v>8084</v>
          </cell>
          <cell r="L4557">
            <v>11424</v>
          </cell>
          <cell r="M4557">
            <v>0</v>
          </cell>
          <cell r="N4557">
            <v>0</v>
          </cell>
          <cell r="O4557">
            <v>125661</v>
          </cell>
          <cell r="P4557">
            <v>125661</v>
          </cell>
        </row>
        <row r="4558">
          <cell r="G4558">
            <v>938905011</v>
          </cell>
          <cell r="J4558">
            <v>454499</v>
          </cell>
          <cell r="K4558">
            <v>195545</v>
          </cell>
          <cell r="L4558">
            <v>25895</v>
          </cell>
          <cell r="M4558">
            <v>0</v>
          </cell>
          <cell r="N4558">
            <v>0</v>
          </cell>
          <cell r="O4558">
            <v>284849</v>
          </cell>
          <cell r="P4558">
            <v>284849</v>
          </cell>
        </row>
        <row r="4559">
          <cell r="G4559">
            <v>938905014</v>
          </cell>
          <cell r="J4559">
            <v>138400</v>
          </cell>
          <cell r="K4559">
            <v>46458</v>
          </cell>
          <cell r="L4559">
            <v>9194</v>
          </cell>
          <cell r="M4559">
            <v>0</v>
          </cell>
          <cell r="N4559">
            <v>0</v>
          </cell>
          <cell r="O4559">
            <v>101136</v>
          </cell>
          <cell r="P4559">
            <v>101136</v>
          </cell>
        </row>
        <row r="4560">
          <cell r="G4560">
            <v>938905180</v>
          </cell>
          <cell r="J4560">
            <v>239504</v>
          </cell>
          <cell r="K4560">
            <v>20822</v>
          </cell>
          <cell r="L4560">
            <v>21868</v>
          </cell>
          <cell r="M4560">
            <v>0</v>
          </cell>
          <cell r="N4560">
            <v>0</v>
          </cell>
          <cell r="O4560">
            <v>240550</v>
          </cell>
          <cell r="P4560">
            <v>240550</v>
          </cell>
        </row>
        <row r="4561">
          <cell r="G4561">
            <v>938905479</v>
          </cell>
          <cell r="J4561">
            <v>116898</v>
          </cell>
          <cell r="K4561">
            <v>7262</v>
          </cell>
          <cell r="L4561">
            <v>10964</v>
          </cell>
          <cell r="M4561">
            <v>0</v>
          </cell>
          <cell r="N4561">
            <v>0</v>
          </cell>
          <cell r="O4561">
            <v>120600</v>
          </cell>
          <cell r="P4561">
            <v>120600</v>
          </cell>
        </row>
        <row r="4562">
          <cell r="G4562">
            <v>938905492</v>
          </cell>
          <cell r="J4562">
            <v>268074</v>
          </cell>
          <cell r="K4562">
            <v>16581</v>
          </cell>
          <cell r="L4562">
            <v>25149</v>
          </cell>
          <cell r="M4562">
            <v>0</v>
          </cell>
          <cell r="N4562">
            <v>0</v>
          </cell>
          <cell r="O4562">
            <v>276642</v>
          </cell>
          <cell r="P4562">
            <v>276642</v>
          </cell>
        </row>
        <row r="4563">
          <cell r="G4563">
            <v>938905630</v>
          </cell>
          <cell r="J4563">
            <v>82765</v>
          </cell>
          <cell r="K4563">
            <v>6951</v>
          </cell>
          <cell r="L4563">
            <v>7581</v>
          </cell>
          <cell r="M4563">
            <v>0</v>
          </cell>
          <cell r="N4563">
            <v>0</v>
          </cell>
          <cell r="O4563">
            <v>83395</v>
          </cell>
          <cell r="P4563">
            <v>83395</v>
          </cell>
        </row>
        <row r="4564">
          <cell r="G4564">
            <v>938905632</v>
          </cell>
          <cell r="J4564">
            <v>532242.4</v>
          </cell>
          <cell r="K4564">
            <v>42854</v>
          </cell>
          <cell r="L4564">
            <v>48938.6</v>
          </cell>
          <cell r="M4564">
            <v>0</v>
          </cell>
          <cell r="N4564">
            <v>0</v>
          </cell>
          <cell r="O4564">
            <v>538327</v>
          </cell>
          <cell r="P4564">
            <v>538327</v>
          </cell>
        </row>
        <row r="4565">
          <cell r="G4565">
            <v>938905641</v>
          </cell>
          <cell r="J4565">
            <v>241476</v>
          </cell>
          <cell r="K4565">
            <v>15978</v>
          </cell>
          <cell r="L4565">
            <v>22550</v>
          </cell>
          <cell r="M4565">
            <v>0</v>
          </cell>
          <cell r="N4565">
            <v>0</v>
          </cell>
          <cell r="O4565">
            <v>248048</v>
          </cell>
          <cell r="P4565">
            <v>248048</v>
          </cell>
        </row>
        <row r="4566">
          <cell r="G4566">
            <v>938906240</v>
          </cell>
          <cell r="J4566">
            <v>237729.09</v>
          </cell>
          <cell r="K4566">
            <v>16001</v>
          </cell>
          <cell r="L4566">
            <v>22172.91</v>
          </cell>
          <cell r="M4566">
            <v>0</v>
          </cell>
          <cell r="N4566">
            <v>0</v>
          </cell>
          <cell r="O4566">
            <v>243901</v>
          </cell>
          <cell r="P4566">
            <v>243901</v>
          </cell>
        </row>
        <row r="4567">
          <cell r="G4567">
            <v>938906524</v>
          </cell>
          <cell r="J4567">
            <v>119532.09</v>
          </cell>
          <cell r="K4567">
            <v>9902</v>
          </cell>
          <cell r="L4567">
            <v>10962.91</v>
          </cell>
          <cell r="M4567">
            <v>0</v>
          </cell>
          <cell r="N4567">
            <v>0</v>
          </cell>
          <cell r="O4567">
            <v>120593</v>
          </cell>
          <cell r="P4567">
            <v>120593</v>
          </cell>
        </row>
        <row r="4568">
          <cell r="G4568">
            <v>938907084</v>
          </cell>
          <cell r="J4568">
            <v>491304</v>
          </cell>
          <cell r="K4568">
            <v>37419</v>
          </cell>
          <cell r="L4568">
            <v>45389</v>
          </cell>
          <cell r="M4568">
            <v>0</v>
          </cell>
          <cell r="N4568">
            <v>0</v>
          </cell>
          <cell r="O4568">
            <v>499274</v>
          </cell>
          <cell r="P4568">
            <v>499274</v>
          </cell>
        </row>
        <row r="4569">
          <cell r="G4569">
            <v>938907092</v>
          </cell>
          <cell r="J4569">
            <v>188827</v>
          </cell>
          <cell r="K4569">
            <v>24234</v>
          </cell>
          <cell r="L4569">
            <v>16459</v>
          </cell>
          <cell r="M4569">
            <v>0</v>
          </cell>
          <cell r="N4569">
            <v>0</v>
          </cell>
          <cell r="O4569">
            <v>181052</v>
          </cell>
          <cell r="P4569">
            <v>181052</v>
          </cell>
        </row>
        <row r="4570">
          <cell r="G4570">
            <v>938907093</v>
          </cell>
          <cell r="J4570">
            <v>93614</v>
          </cell>
          <cell r="K4570">
            <v>7602</v>
          </cell>
          <cell r="L4570">
            <v>8601</v>
          </cell>
          <cell r="M4570">
            <v>0</v>
          </cell>
          <cell r="N4570">
            <v>0</v>
          </cell>
          <cell r="O4570">
            <v>94613</v>
          </cell>
          <cell r="P4570">
            <v>94613</v>
          </cell>
        </row>
        <row r="4571">
          <cell r="G4571">
            <v>938907094</v>
          </cell>
          <cell r="J4571">
            <v>91483</v>
          </cell>
          <cell r="K4571">
            <v>6730</v>
          </cell>
          <cell r="L4571">
            <v>8475</v>
          </cell>
          <cell r="M4571">
            <v>0</v>
          </cell>
          <cell r="N4571">
            <v>0</v>
          </cell>
          <cell r="O4571">
            <v>93228</v>
          </cell>
          <cell r="P4571">
            <v>93228</v>
          </cell>
        </row>
        <row r="4572">
          <cell r="G4572">
            <v>938908326</v>
          </cell>
          <cell r="J4572">
            <v>125280</v>
          </cell>
          <cell r="K4572">
            <v>0</v>
          </cell>
          <cell r="L4572">
            <v>12528</v>
          </cell>
          <cell r="M4572">
            <v>0</v>
          </cell>
          <cell r="N4572">
            <v>0</v>
          </cell>
          <cell r="O4572">
            <v>137808</v>
          </cell>
          <cell r="P4572">
            <v>137808</v>
          </cell>
        </row>
        <row r="4573">
          <cell r="G4573">
            <v>938908784</v>
          </cell>
          <cell r="J4573">
            <v>260793</v>
          </cell>
          <cell r="K4573">
            <v>16392</v>
          </cell>
          <cell r="L4573">
            <v>24440</v>
          </cell>
          <cell r="M4573">
            <v>0</v>
          </cell>
          <cell r="N4573">
            <v>0</v>
          </cell>
          <cell r="O4573">
            <v>268841</v>
          </cell>
          <cell r="P4573">
            <v>268841</v>
          </cell>
        </row>
        <row r="4574">
          <cell r="G4574">
            <v>938908792</v>
          </cell>
          <cell r="J4574">
            <v>166878</v>
          </cell>
          <cell r="K4574">
            <v>13983</v>
          </cell>
          <cell r="L4574">
            <v>15290</v>
          </cell>
          <cell r="M4574">
            <v>0</v>
          </cell>
          <cell r="N4574">
            <v>0</v>
          </cell>
          <cell r="O4574">
            <v>168185</v>
          </cell>
          <cell r="P4574">
            <v>168185</v>
          </cell>
        </row>
        <row r="4575">
          <cell r="G4575">
            <v>938909150</v>
          </cell>
          <cell r="J4575">
            <v>299412</v>
          </cell>
          <cell r="K4575">
            <v>17965</v>
          </cell>
          <cell r="L4575">
            <v>28145</v>
          </cell>
          <cell r="M4575">
            <v>0</v>
          </cell>
          <cell r="N4575">
            <v>0</v>
          </cell>
          <cell r="O4575">
            <v>309592</v>
          </cell>
          <cell r="P4575">
            <v>309592</v>
          </cell>
        </row>
        <row r="4576">
          <cell r="G4576">
            <v>938909775</v>
          </cell>
          <cell r="J4576">
            <v>243516.36</v>
          </cell>
          <cell r="K4576">
            <v>0</v>
          </cell>
          <cell r="L4576">
            <v>24351.64</v>
          </cell>
          <cell r="M4576">
            <v>0</v>
          </cell>
          <cell r="N4576">
            <v>0</v>
          </cell>
          <cell r="O4576">
            <v>267868</v>
          </cell>
          <cell r="P4576">
            <v>267868</v>
          </cell>
        </row>
        <row r="4577">
          <cell r="G4577">
            <v>938917269</v>
          </cell>
          <cell r="J4577">
            <v>144672</v>
          </cell>
          <cell r="K4577">
            <v>9673</v>
          </cell>
          <cell r="L4577">
            <v>13500</v>
          </cell>
          <cell r="M4577">
            <v>0</v>
          </cell>
          <cell r="N4577">
            <v>0</v>
          </cell>
          <cell r="O4577">
            <v>148499</v>
          </cell>
          <cell r="P4577">
            <v>148499</v>
          </cell>
        </row>
        <row r="4578">
          <cell r="G4578">
            <v>933800009</v>
          </cell>
          <cell r="J4578">
            <v>710776.4</v>
          </cell>
          <cell r="K4578">
            <v>494735.45</v>
          </cell>
          <cell r="L4578">
            <v>21604.05</v>
          </cell>
          <cell r="M4578">
            <v>0</v>
          </cell>
          <cell r="N4578">
            <v>0</v>
          </cell>
          <cell r="O4578">
            <v>237645</v>
          </cell>
          <cell r="P4578">
            <v>237645</v>
          </cell>
        </row>
        <row r="4579">
          <cell r="G4579">
            <v>933805781</v>
          </cell>
          <cell r="J4579">
            <v>615822.5</v>
          </cell>
          <cell r="K4579">
            <v>36949</v>
          </cell>
          <cell r="L4579">
            <v>57887.5</v>
          </cell>
          <cell r="M4579">
            <v>0</v>
          </cell>
          <cell r="N4579">
            <v>0</v>
          </cell>
          <cell r="O4579">
            <v>636761</v>
          </cell>
          <cell r="P4579">
            <v>636761</v>
          </cell>
        </row>
        <row r="4580">
          <cell r="G4580">
            <v>933806149</v>
          </cell>
          <cell r="J4580">
            <v>225747</v>
          </cell>
          <cell r="K4580">
            <v>18012</v>
          </cell>
          <cell r="L4580">
            <v>20774</v>
          </cell>
          <cell r="M4580">
            <v>0</v>
          </cell>
          <cell r="N4580">
            <v>0</v>
          </cell>
          <cell r="O4580">
            <v>228509</v>
          </cell>
          <cell r="P4580">
            <v>228509</v>
          </cell>
        </row>
        <row r="4581">
          <cell r="G4581">
            <v>933806814</v>
          </cell>
          <cell r="J4581">
            <v>145904.35999999999</v>
          </cell>
          <cell r="K4581">
            <v>9251</v>
          </cell>
          <cell r="L4581">
            <v>13665.64</v>
          </cell>
          <cell r="M4581">
            <v>0</v>
          </cell>
          <cell r="N4581">
            <v>0</v>
          </cell>
          <cell r="O4581">
            <v>120319</v>
          </cell>
          <cell r="P4581">
            <v>120319</v>
          </cell>
        </row>
        <row r="4582">
          <cell r="G4582">
            <v>938320311</v>
          </cell>
          <cell r="J4582">
            <v>100872</v>
          </cell>
          <cell r="K4582">
            <v>12753</v>
          </cell>
          <cell r="L4582">
            <v>8812</v>
          </cell>
          <cell r="M4582">
            <v>-30000</v>
          </cell>
          <cell r="N4582">
            <v>0</v>
          </cell>
          <cell r="O4582">
            <v>96931</v>
          </cell>
          <cell r="P4582">
            <v>96931</v>
          </cell>
        </row>
        <row r="4583">
          <cell r="G4583">
            <v>938805308</v>
          </cell>
          <cell r="J4583">
            <v>414980.26</v>
          </cell>
          <cell r="K4583">
            <v>40037</v>
          </cell>
          <cell r="L4583">
            <v>37494.74</v>
          </cell>
          <cell r="M4583">
            <v>0</v>
          </cell>
          <cell r="N4583">
            <v>0</v>
          </cell>
          <cell r="O4583">
            <v>412438</v>
          </cell>
          <cell r="P4583">
            <v>412438</v>
          </cell>
        </row>
        <row r="4584">
          <cell r="G4584">
            <v>938805361</v>
          </cell>
          <cell r="J4584">
            <v>164124.35999999999</v>
          </cell>
          <cell r="K4584">
            <v>14563</v>
          </cell>
          <cell r="L4584">
            <v>14956.64</v>
          </cell>
          <cell r="M4584">
            <v>0</v>
          </cell>
          <cell r="N4584">
            <v>0</v>
          </cell>
          <cell r="O4584">
            <v>164518</v>
          </cell>
          <cell r="P4584">
            <v>164518</v>
          </cell>
        </row>
        <row r="4585">
          <cell r="G4585">
            <v>938806119</v>
          </cell>
          <cell r="J4585">
            <v>257089.91</v>
          </cell>
          <cell r="K4585">
            <v>16170</v>
          </cell>
          <cell r="L4585">
            <v>24092.09</v>
          </cell>
          <cell r="M4585">
            <v>0</v>
          </cell>
          <cell r="N4585">
            <v>0</v>
          </cell>
          <cell r="O4585">
            <v>265012</v>
          </cell>
          <cell r="P4585">
            <v>265012</v>
          </cell>
        </row>
        <row r="4586">
          <cell r="G4586">
            <v>938806127</v>
          </cell>
          <cell r="J4586">
            <v>162736.70000000001</v>
          </cell>
          <cell r="K4586">
            <v>13487</v>
          </cell>
          <cell r="L4586">
            <v>14925.3</v>
          </cell>
          <cell r="M4586">
            <v>0</v>
          </cell>
          <cell r="N4586">
            <v>0</v>
          </cell>
          <cell r="O4586">
            <v>164175</v>
          </cell>
          <cell r="P4586">
            <v>164175</v>
          </cell>
        </row>
        <row r="4587">
          <cell r="G4587">
            <v>938806165</v>
          </cell>
          <cell r="J4587">
            <v>229420</v>
          </cell>
          <cell r="K4587">
            <v>20714</v>
          </cell>
          <cell r="L4587">
            <v>20871</v>
          </cell>
          <cell r="M4587">
            <v>0</v>
          </cell>
          <cell r="N4587">
            <v>0</v>
          </cell>
          <cell r="O4587">
            <v>229577</v>
          </cell>
          <cell r="P4587">
            <v>229577</v>
          </cell>
        </row>
        <row r="4588">
          <cell r="G4588">
            <v>938807163</v>
          </cell>
          <cell r="J4588">
            <v>195429</v>
          </cell>
          <cell r="K4588">
            <v>12967</v>
          </cell>
          <cell r="L4588">
            <v>18246</v>
          </cell>
          <cell r="M4588">
            <v>0</v>
          </cell>
          <cell r="N4588">
            <v>0</v>
          </cell>
          <cell r="O4588">
            <v>200708</v>
          </cell>
          <cell r="P4588">
            <v>200708</v>
          </cell>
        </row>
        <row r="4589">
          <cell r="G4589">
            <v>938807193</v>
          </cell>
          <cell r="J4589">
            <v>146419</v>
          </cell>
          <cell r="K4589">
            <v>13500</v>
          </cell>
          <cell r="L4589">
            <v>13292</v>
          </cell>
          <cell r="M4589">
            <v>0</v>
          </cell>
          <cell r="N4589">
            <v>0</v>
          </cell>
          <cell r="O4589">
            <v>146211</v>
          </cell>
          <cell r="P4589">
            <v>146211</v>
          </cell>
        </row>
        <row r="4590">
          <cell r="G4590">
            <v>938807390</v>
          </cell>
          <cell r="J4590">
            <v>89020</v>
          </cell>
          <cell r="K4590">
            <v>5341</v>
          </cell>
          <cell r="L4590">
            <v>8368</v>
          </cell>
          <cell r="M4590">
            <v>0</v>
          </cell>
          <cell r="N4590">
            <v>0</v>
          </cell>
          <cell r="O4590">
            <v>92047</v>
          </cell>
          <cell r="P4590">
            <v>92047</v>
          </cell>
        </row>
        <row r="4591">
          <cell r="G4591">
            <v>938807401</v>
          </cell>
          <cell r="J4591">
            <v>322763.36</v>
          </cell>
          <cell r="K4591">
            <v>20358</v>
          </cell>
          <cell r="L4591">
            <v>30240.639999999999</v>
          </cell>
          <cell r="M4591">
            <v>0</v>
          </cell>
          <cell r="N4591">
            <v>0</v>
          </cell>
          <cell r="O4591">
            <v>332646</v>
          </cell>
          <cell r="P4591">
            <v>332646</v>
          </cell>
        </row>
        <row r="4592">
          <cell r="G4592">
            <v>938807405</v>
          </cell>
          <cell r="J4592">
            <v>244168</v>
          </cell>
          <cell r="K4592">
            <v>26065</v>
          </cell>
          <cell r="L4592">
            <v>21810</v>
          </cell>
          <cell r="M4592">
            <v>0</v>
          </cell>
          <cell r="N4592">
            <v>0</v>
          </cell>
          <cell r="O4592">
            <v>239913</v>
          </cell>
          <cell r="P4592">
            <v>239913</v>
          </cell>
        </row>
        <row r="4593">
          <cell r="G4593">
            <v>938807414</v>
          </cell>
          <cell r="J4593">
            <v>204453</v>
          </cell>
          <cell r="K4593">
            <v>30879</v>
          </cell>
          <cell r="L4593">
            <v>17357</v>
          </cell>
          <cell r="M4593">
            <v>0</v>
          </cell>
          <cell r="N4593">
            <v>0</v>
          </cell>
          <cell r="O4593">
            <v>190931</v>
          </cell>
          <cell r="P4593">
            <v>190931</v>
          </cell>
        </row>
        <row r="4594">
          <cell r="G4594">
            <v>938807415</v>
          </cell>
          <cell r="J4594">
            <v>351441.66000000003</v>
          </cell>
          <cell r="K4594">
            <v>29028</v>
          </cell>
          <cell r="L4594">
            <v>32241.34</v>
          </cell>
          <cell r="M4594">
            <v>0</v>
          </cell>
          <cell r="N4594">
            <v>0</v>
          </cell>
          <cell r="O4594">
            <v>354655</v>
          </cell>
          <cell r="P4594">
            <v>354655</v>
          </cell>
        </row>
        <row r="4595">
          <cell r="G4595">
            <v>938807416</v>
          </cell>
          <cell r="J4595">
            <v>239269.36</v>
          </cell>
          <cell r="K4595">
            <v>21553</v>
          </cell>
          <cell r="L4595">
            <v>21771.64</v>
          </cell>
          <cell r="M4595">
            <v>0</v>
          </cell>
          <cell r="N4595">
            <v>0</v>
          </cell>
          <cell r="O4595">
            <v>239488</v>
          </cell>
          <cell r="P4595">
            <v>239488</v>
          </cell>
        </row>
        <row r="4596">
          <cell r="G4596">
            <v>938807421</v>
          </cell>
          <cell r="J4596">
            <v>534117</v>
          </cell>
          <cell r="K4596">
            <v>56863</v>
          </cell>
          <cell r="L4596">
            <v>47725</v>
          </cell>
          <cell r="M4596">
            <v>0</v>
          </cell>
          <cell r="N4596">
            <v>0</v>
          </cell>
          <cell r="O4596">
            <v>524979</v>
          </cell>
          <cell r="P4596">
            <v>524979</v>
          </cell>
        </row>
        <row r="4597">
          <cell r="G4597">
            <v>938807424</v>
          </cell>
          <cell r="J4597">
            <v>1083692.0899999999</v>
          </cell>
          <cell r="K4597">
            <v>70729</v>
          </cell>
          <cell r="L4597">
            <v>101295.91</v>
          </cell>
          <cell r="M4597">
            <v>0</v>
          </cell>
          <cell r="N4597">
            <v>0</v>
          </cell>
          <cell r="O4597">
            <v>1114259</v>
          </cell>
          <cell r="P4597">
            <v>1114259</v>
          </cell>
        </row>
        <row r="4598">
          <cell r="G4598">
            <v>938807435</v>
          </cell>
          <cell r="J4598">
            <v>576217.79</v>
          </cell>
          <cell r="K4598">
            <v>34821</v>
          </cell>
          <cell r="L4598">
            <v>54139.21</v>
          </cell>
          <cell r="M4598">
            <v>0</v>
          </cell>
          <cell r="N4598">
            <v>0</v>
          </cell>
          <cell r="O4598">
            <v>595536</v>
          </cell>
          <cell r="P4598">
            <v>595536</v>
          </cell>
        </row>
        <row r="4599">
          <cell r="G4599">
            <v>938807436</v>
          </cell>
          <cell r="J4599">
            <v>95264</v>
          </cell>
          <cell r="K4599">
            <v>5716</v>
          </cell>
          <cell r="L4599">
            <v>8955</v>
          </cell>
          <cell r="M4599">
            <v>0</v>
          </cell>
          <cell r="N4599">
            <v>0</v>
          </cell>
          <cell r="O4599">
            <v>98503</v>
          </cell>
          <cell r="P4599">
            <v>98503</v>
          </cell>
        </row>
        <row r="4600">
          <cell r="G4600">
            <v>938807508</v>
          </cell>
          <cell r="J4600">
            <v>160023</v>
          </cell>
          <cell r="K4600">
            <v>9601</v>
          </cell>
          <cell r="L4600">
            <v>15042</v>
          </cell>
          <cell r="M4600">
            <v>0</v>
          </cell>
          <cell r="N4600">
            <v>0</v>
          </cell>
          <cell r="O4600">
            <v>165464</v>
          </cell>
          <cell r="P4600">
            <v>165464</v>
          </cell>
        </row>
        <row r="4601">
          <cell r="G4601">
            <v>938807512</v>
          </cell>
          <cell r="J4601">
            <v>250356</v>
          </cell>
          <cell r="K4601">
            <v>16758</v>
          </cell>
          <cell r="L4601">
            <v>23360</v>
          </cell>
          <cell r="M4601">
            <v>0</v>
          </cell>
          <cell r="N4601">
            <v>0</v>
          </cell>
          <cell r="O4601">
            <v>256958</v>
          </cell>
          <cell r="P4601">
            <v>256958</v>
          </cell>
        </row>
        <row r="4602">
          <cell r="G4602">
            <v>938808176</v>
          </cell>
          <cell r="J4602">
            <v>248854.71999999997</v>
          </cell>
          <cell r="K4602">
            <v>28580</v>
          </cell>
          <cell r="L4602">
            <v>22027.279999999999</v>
          </cell>
          <cell r="M4602">
            <v>0</v>
          </cell>
          <cell r="N4602">
            <v>0</v>
          </cell>
          <cell r="O4602">
            <v>242302</v>
          </cell>
          <cell r="P4602">
            <v>242302</v>
          </cell>
        </row>
        <row r="4603">
          <cell r="G4603">
            <v>938808257</v>
          </cell>
          <cell r="J4603">
            <v>88023</v>
          </cell>
          <cell r="K4603">
            <v>5281</v>
          </cell>
          <cell r="L4603">
            <v>8274</v>
          </cell>
          <cell r="M4603">
            <v>0</v>
          </cell>
          <cell r="N4603">
            <v>0</v>
          </cell>
          <cell r="O4603">
            <v>91016</v>
          </cell>
          <cell r="P4603">
            <v>91016</v>
          </cell>
        </row>
        <row r="4604">
          <cell r="G4604">
            <v>938902024</v>
          </cell>
          <cell r="J4604">
            <v>164224</v>
          </cell>
          <cell r="K4604">
            <v>10102</v>
          </cell>
          <cell r="L4604">
            <v>15412</v>
          </cell>
          <cell r="M4604">
            <v>0</v>
          </cell>
          <cell r="N4604">
            <v>0</v>
          </cell>
          <cell r="O4604">
            <v>169534</v>
          </cell>
          <cell r="P4604">
            <v>169534</v>
          </cell>
        </row>
        <row r="4605">
          <cell r="G4605">
            <v>938902075</v>
          </cell>
          <cell r="J4605">
            <v>110859</v>
          </cell>
          <cell r="K4605">
            <v>8389</v>
          </cell>
          <cell r="L4605">
            <v>10247</v>
          </cell>
          <cell r="M4605">
            <v>0</v>
          </cell>
          <cell r="N4605">
            <v>0</v>
          </cell>
          <cell r="O4605">
            <v>112717</v>
          </cell>
          <cell r="P4605">
            <v>112717</v>
          </cell>
        </row>
        <row r="4606">
          <cell r="G4606">
            <v>938904879</v>
          </cell>
          <cell r="J4606">
            <v>338023</v>
          </cell>
          <cell r="K4606">
            <v>34427</v>
          </cell>
          <cell r="L4606">
            <v>30360</v>
          </cell>
          <cell r="M4606">
            <v>0</v>
          </cell>
          <cell r="N4606">
            <v>0</v>
          </cell>
          <cell r="O4606">
            <v>333956</v>
          </cell>
          <cell r="P4606">
            <v>333956</v>
          </cell>
        </row>
        <row r="4607">
          <cell r="G4607">
            <v>938905654</v>
          </cell>
          <cell r="J4607">
            <v>469040</v>
          </cell>
          <cell r="K4607">
            <v>31368</v>
          </cell>
          <cell r="L4607">
            <v>43767</v>
          </cell>
          <cell r="M4607">
            <v>0</v>
          </cell>
          <cell r="N4607">
            <v>0</v>
          </cell>
          <cell r="O4607">
            <v>478439</v>
          </cell>
          <cell r="P4607">
            <v>478439</v>
          </cell>
        </row>
        <row r="4608">
          <cell r="G4608">
            <v>938906206</v>
          </cell>
          <cell r="J4608">
            <v>458521.5</v>
          </cell>
          <cell r="K4608">
            <v>35949</v>
          </cell>
          <cell r="L4608">
            <v>42257.5</v>
          </cell>
          <cell r="M4608">
            <v>-3000</v>
          </cell>
          <cell r="N4608">
            <v>0</v>
          </cell>
          <cell r="O4608">
            <v>464830</v>
          </cell>
          <cell r="P4608">
            <v>464830</v>
          </cell>
        </row>
        <row r="4609">
          <cell r="G4609">
            <v>938907423</v>
          </cell>
          <cell r="J4609">
            <v>83935.91</v>
          </cell>
          <cell r="K4609">
            <v>5036</v>
          </cell>
          <cell r="L4609">
            <v>7890.09</v>
          </cell>
          <cell r="M4609">
            <v>0</v>
          </cell>
          <cell r="N4609">
            <v>0</v>
          </cell>
          <cell r="O4609">
            <v>86790</v>
          </cell>
          <cell r="P4609">
            <v>86790</v>
          </cell>
        </row>
        <row r="4610">
          <cell r="G4610">
            <v>938908581</v>
          </cell>
          <cell r="J4610">
            <v>118219</v>
          </cell>
          <cell r="K4610">
            <v>8830</v>
          </cell>
          <cell r="L4610">
            <v>10939</v>
          </cell>
          <cell r="M4610">
            <v>0</v>
          </cell>
          <cell r="N4610">
            <v>0</v>
          </cell>
          <cell r="O4610">
            <v>120328</v>
          </cell>
          <cell r="P4610">
            <v>120328</v>
          </cell>
        </row>
        <row r="4611">
          <cell r="G4611">
            <v>938908701</v>
          </cell>
          <cell r="J4611">
            <v>138816</v>
          </cell>
          <cell r="K4611">
            <v>10562</v>
          </cell>
          <cell r="L4611">
            <v>12825</v>
          </cell>
          <cell r="M4611">
            <v>0</v>
          </cell>
          <cell r="N4611">
            <v>0</v>
          </cell>
          <cell r="O4611">
            <v>141079</v>
          </cell>
          <cell r="P4611">
            <v>141079</v>
          </cell>
        </row>
        <row r="4612">
          <cell r="G4612">
            <v>938914363</v>
          </cell>
          <cell r="J4612">
            <v>466951.9</v>
          </cell>
          <cell r="K4612">
            <v>31243</v>
          </cell>
          <cell r="L4612">
            <v>43571.1</v>
          </cell>
          <cell r="M4612">
            <v>0</v>
          </cell>
          <cell r="N4612">
            <v>0</v>
          </cell>
          <cell r="O4612">
            <v>479280</v>
          </cell>
          <cell r="P4612">
            <v>479280</v>
          </cell>
        </row>
        <row r="4613">
          <cell r="G4613">
            <v>938914871</v>
          </cell>
          <cell r="J4613">
            <v>86866</v>
          </cell>
          <cell r="K4613">
            <v>5956</v>
          </cell>
          <cell r="L4613">
            <v>8091</v>
          </cell>
          <cell r="M4613">
            <v>0</v>
          </cell>
          <cell r="N4613">
            <v>0</v>
          </cell>
          <cell r="O4613">
            <v>89001</v>
          </cell>
          <cell r="P4613">
            <v>89001</v>
          </cell>
        </row>
        <row r="4614">
          <cell r="G4614">
            <v>933805587</v>
          </cell>
          <cell r="J4614">
            <v>383875.44999999995</v>
          </cell>
          <cell r="K4614">
            <v>47849</v>
          </cell>
          <cell r="L4614">
            <v>33602.550000000003</v>
          </cell>
          <cell r="M4614">
            <v>0</v>
          </cell>
          <cell r="N4614">
            <v>0</v>
          </cell>
          <cell r="O4614">
            <v>369629</v>
          </cell>
          <cell r="P4614">
            <v>369629</v>
          </cell>
        </row>
        <row r="4615">
          <cell r="G4615">
            <v>933805708</v>
          </cell>
          <cell r="J4615">
            <v>370985.4</v>
          </cell>
          <cell r="K4615">
            <v>26726</v>
          </cell>
          <cell r="L4615">
            <v>34425.599999999999</v>
          </cell>
          <cell r="M4615">
            <v>0</v>
          </cell>
          <cell r="N4615">
            <v>0</v>
          </cell>
          <cell r="O4615">
            <v>378685</v>
          </cell>
          <cell r="P4615">
            <v>378685</v>
          </cell>
        </row>
        <row r="4616">
          <cell r="G4616">
            <v>933806146</v>
          </cell>
          <cell r="J4616">
            <v>645339</v>
          </cell>
          <cell r="K4616">
            <v>63536</v>
          </cell>
          <cell r="L4616">
            <v>58180</v>
          </cell>
          <cell r="M4616">
            <v>0</v>
          </cell>
          <cell r="N4616">
            <v>0</v>
          </cell>
          <cell r="O4616">
            <v>639983</v>
          </cell>
          <cell r="P4616">
            <v>639983</v>
          </cell>
        </row>
        <row r="4617">
          <cell r="G4617">
            <v>933806350</v>
          </cell>
          <cell r="J4617">
            <v>165815.09</v>
          </cell>
          <cell r="K4617">
            <v>10445</v>
          </cell>
          <cell r="L4617">
            <v>15536.91</v>
          </cell>
          <cell r="M4617">
            <v>0</v>
          </cell>
          <cell r="N4617">
            <v>0</v>
          </cell>
          <cell r="O4617">
            <v>170907</v>
          </cell>
          <cell r="P4617">
            <v>170907</v>
          </cell>
        </row>
        <row r="4618">
          <cell r="G4618">
            <v>938806121</v>
          </cell>
          <cell r="J4618">
            <v>230235.4</v>
          </cell>
          <cell r="K4618">
            <v>36893</v>
          </cell>
          <cell r="L4618">
            <v>19334.599999999999</v>
          </cell>
          <cell r="M4618">
            <v>0</v>
          </cell>
          <cell r="N4618">
            <v>0</v>
          </cell>
          <cell r="O4618">
            <v>212677</v>
          </cell>
          <cell r="P4618">
            <v>212677</v>
          </cell>
        </row>
        <row r="4619">
          <cell r="G4619">
            <v>938806219</v>
          </cell>
          <cell r="J4619">
            <v>166194.09</v>
          </cell>
          <cell r="K4619">
            <v>11957</v>
          </cell>
          <cell r="L4619">
            <v>15423.91</v>
          </cell>
          <cell r="M4619">
            <v>0</v>
          </cell>
          <cell r="N4619">
            <v>0</v>
          </cell>
          <cell r="O4619">
            <v>169661</v>
          </cell>
          <cell r="P4619">
            <v>169661</v>
          </cell>
        </row>
        <row r="4620">
          <cell r="G4620">
            <v>938806229</v>
          </cell>
          <cell r="J4620">
            <v>218571</v>
          </cell>
          <cell r="K4620">
            <v>34704</v>
          </cell>
          <cell r="L4620">
            <v>18387</v>
          </cell>
          <cell r="M4620">
            <v>0</v>
          </cell>
          <cell r="N4620">
            <v>0</v>
          </cell>
          <cell r="O4620">
            <v>202254</v>
          </cell>
          <cell r="P4620">
            <v>202254</v>
          </cell>
        </row>
        <row r="4621">
          <cell r="G4621">
            <v>938806459</v>
          </cell>
          <cell r="J4621">
            <v>208533</v>
          </cell>
          <cell r="K4621">
            <v>32117</v>
          </cell>
          <cell r="L4621">
            <v>17642</v>
          </cell>
          <cell r="M4621">
            <v>0</v>
          </cell>
          <cell r="N4621">
            <v>0</v>
          </cell>
          <cell r="O4621">
            <v>194058</v>
          </cell>
          <cell r="P4621">
            <v>194058</v>
          </cell>
        </row>
        <row r="4622">
          <cell r="G4622">
            <v>938806651</v>
          </cell>
          <cell r="J4622">
            <v>144225</v>
          </cell>
          <cell r="K4622">
            <v>9646</v>
          </cell>
          <cell r="L4622">
            <v>13458</v>
          </cell>
          <cell r="M4622">
            <v>0</v>
          </cell>
          <cell r="N4622">
            <v>0</v>
          </cell>
          <cell r="O4622">
            <v>148037</v>
          </cell>
          <cell r="P4622">
            <v>148037</v>
          </cell>
        </row>
        <row r="4623">
          <cell r="G4623">
            <v>938807354</v>
          </cell>
          <cell r="J4623">
            <v>96598.09</v>
          </cell>
          <cell r="K4623">
            <v>6292</v>
          </cell>
          <cell r="L4623">
            <v>9030.91</v>
          </cell>
          <cell r="M4623">
            <v>0</v>
          </cell>
          <cell r="N4623">
            <v>0</v>
          </cell>
          <cell r="O4623">
            <v>99337</v>
          </cell>
          <cell r="P4623">
            <v>99337</v>
          </cell>
        </row>
        <row r="4624">
          <cell r="G4624">
            <v>938807835</v>
          </cell>
          <cell r="J4624">
            <v>104571.91</v>
          </cell>
          <cell r="K4624">
            <v>9997</v>
          </cell>
          <cell r="L4624">
            <v>9457.09</v>
          </cell>
          <cell r="M4624">
            <v>0</v>
          </cell>
          <cell r="N4624">
            <v>0</v>
          </cell>
          <cell r="O4624">
            <v>104032</v>
          </cell>
          <cell r="P4624">
            <v>104032</v>
          </cell>
        </row>
        <row r="4625">
          <cell r="G4625">
            <v>938807942</v>
          </cell>
          <cell r="J4625">
            <v>281660</v>
          </cell>
          <cell r="K4625">
            <v>23600</v>
          </cell>
          <cell r="L4625">
            <v>25806</v>
          </cell>
          <cell r="M4625">
            <v>0</v>
          </cell>
          <cell r="N4625">
            <v>0</v>
          </cell>
          <cell r="O4625">
            <v>283866</v>
          </cell>
          <cell r="P4625">
            <v>283866</v>
          </cell>
        </row>
        <row r="4626">
          <cell r="G4626">
            <v>938808265</v>
          </cell>
          <cell r="J4626">
            <v>384743.76</v>
          </cell>
          <cell r="K4626">
            <v>38719</v>
          </cell>
          <cell r="L4626">
            <v>34602.239999999998</v>
          </cell>
          <cell r="M4626">
            <v>0</v>
          </cell>
          <cell r="N4626">
            <v>0</v>
          </cell>
          <cell r="O4626">
            <v>380627</v>
          </cell>
          <cell r="P4626">
            <v>380627</v>
          </cell>
        </row>
        <row r="4627">
          <cell r="G4627">
            <v>938808354</v>
          </cell>
          <cell r="J4627">
            <v>97381.459999999992</v>
          </cell>
          <cell r="K4627">
            <v>18003</v>
          </cell>
          <cell r="L4627">
            <v>7937.54</v>
          </cell>
          <cell r="M4627">
            <v>0</v>
          </cell>
          <cell r="N4627">
            <v>0</v>
          </cell>
          <cell r="O4627">
            <v>87316</v>
          </cell>
          <cell r="P4627">
            <v>87316</v>
          </cell>
        </row>
        <row r="4628">
          <cell r="G4628">
            <v>938808536</v>
          </cell>
          <cell r="J4628">
            <v>91993</v>
          </cell>
          <cell r="K4628">
            <v>5520</v>
          </cell>
          <cell r="L4628">
            <v>8647</v>
          </cell>
          <cell r="M4628">
            <v>0</v>
          </cell>
          <cell r="N4628">
            <v>0</v>
          </cell>
          <cell r="O4628">
            <v>95120</v>
          </cell>
          <cell r="P4628">
            <v>95120</v>
          </cell>
        </row>
        <row r="4629">
          <cell r="G4629">
            <v>938809021</v>
          </cell>
          <cell r="J4629">
            <v>69557</v>
          </cell>
          <cell r="K4629">
            <v>4173</v>
          </cell>
          <cell r="L4629">
            <v>6538</v>
          </cell>
          <cell r="M4629">
            <v>0</v>
          </cell>
          <cell r="N4629">
            <v>0</v>
          </cell>
          <cell r="O4629">
            <v>71922</v>
          </cell>
          <cell r="P4629">
            <v>71922</v>
          </cell>
        </row>
        <row r="4630">
          <cell r="G4630">
            <v>938809124</v>
          </cell>
          <cell r="J4630">
            <v>192764</v>
          </cell>
          <cell r="K4630">
            <v>20003</v>
          </cell>
          <cell r="L4630">
            <v>17276</v>
          </cell>
          <cell r="M4630">
            <v>0</v>
          </cell>
          <cell r="N4630">
            <v>0</v>
          </cell>
          <cell r="O4630">
            <v>190037</v>
          </cell>
          <cell r="P4630">
            <v>190037</v>
          </cell>
        </row>
        <row r="4631">
          <cell r="G4631">
            <v>938809431</v>
          </cell>
          <cell r="J4631">
            <v>96577</v>
          </cell>
          <cell r="K4631">
            <v>9517</v>
          </cell>
          <cell r="L4631">
            <v>8706</v>
          </cell>
          <cell r="M4631">
            <v>0</v>
          </cell>
          <cell r="N4631">
            <v>0</v>
          </cell>
          <cell r="O4631">
            <v>95766</v>
          </cell>
          <cell r="P4631">
            <v>95766</v>
          </cell>
        </row>
        <row r="4632">
          <cell r="G4632">
            <v>938809548</v>
          </cell>
          <cell r="J4632">
            <v>104082</v>
          </cell>
          <cell r="K4632">
            <v>9719</v>
          </cell>
          <cell r="L4632">
            <v>9436</v>
          </cell>
          <cell r="M4632">
            <v>0</v>
          </cell>
          <cell r="N4632">
            <v>0</v>
          </cell>
          <cell r="O4632">
            <v>103799</v>
          </cell>
          <cell r="P4632">
            <v>103799</v>
          </cell>
        </row>
        <row r="4633">
          <cell r="G4633">
            <v>938809761</v>
          </cell>
          <cell r="J4633">
            <v>138291</v>
          </cell>
          <cell r="K4633">
            <v>10779</v>
          </cell>
          <cell r="L4633">
            <v>12751</v>
          </cell>
          <cell r="M4633">
            <v>0</v>
          </cell>
          <cell r="N4633">
            <v>0</v>
          </cell>
          <cell r="O4633">
            <v>140263</v>
          </cell>
          <cell r="P4633">
            <v>140263</v>
          </cell>
        </row>
        <row r="4634">
          <cell r="G4634">
            <v>938809853</v>
          </cell>
          <cell r="J4634">
            <v>44545</v>
          </cell>
          <cell r="K4634">
            <v>0</v>
          </cell>
          <cell r="L4634">
            <v>4455</v>
          </cell>
          <cell r="M4634">
            <v>0</v>
          </cell>
          <cell r="N4634">
            <v>0</v>
          </cell>
          <cell r="O4634">
            <v>49000</v>
          </cell>
          <cell r="P4634">
            <v>49000</v>
          </cell>
        </row>
        <row r="4635">
          <cell r="G4635">
            <v>938900264</v>
          </cell>
          <cell r="J4635">
            <v>219748</v>
          </cell>
          <cell r="K4635">
            <v>18893</v>
          </cell>
          <cell r="L4635">
            <v>20086</v>
          </cell>
          <cell r="M4635">
            <v>0</v>
          </cell>
          <cell r="N4635">
            <v>0</v>
          </cell>
          <cell r="O4635">
            <v>220941</v>
          </cell>
          <cell r="P4635">
            <v>220941</v>
          </cell>
        </row>
        <row r="4636">
          <cell r="G4636">
            <v>938900427</v>
          </cell>
          <cell r="J4636">
            <v>183440</v>
          </cell>
          <cell r="K4636">
            <v>11999</v>
          </cell>
          <cell r="L4636">
            <v>17144</v>
          </cell>
          <cell r="M4636">
            <v>0</v>
          </cell>
          <cell r="N4636">
            <v>0</v>
          </cell>
          <cell r="O4636">
            <v>188585</v>
          </cell>
          <cell r="P4636">
            <v>188585</v>
          </cell>
        </row>
        <row r="4637">
          <cell r="G4637">
            <v>938905480</v>
          </cell>
          <cell r="J4637">
            <v>235449</v>
          </cell>
          <cell r="K4637">
            <v>22068</v>
          </cell>
          <cell r="L4637">
            <v>21338</v>
          </cell>
          <cell r="M4637">
            <v>0</v>
          </cell>
          <cell r="N4637">
            <v>0</v>
          </cell>
          <cell r="O4637">
            <v>234719</v>
          </cell>
          <cell r="P4637">
            <v>234719</v>
          </cell>
        </row>
        <row r="4638">
          <cell r="G4638">
            <v>938905494</v>
          </cell>
          <cell r="J4638">
            <v>192498</v>
          </cell>
          <cell r="K4638">
            <v>12791</v>
          </cell>
          <cell r="L4638">
            <v>17971</v>
          </cell>
          <cell r="M4638">
            <v>0</v>
          </cell>
          <cell r="N4638">
            <v>0</v>
          </cell>
          <cell r="O4638">
            <v>197678</v>
          </cell>
          <cell r="P4638">
            <v>197678</v>
          </cell>
        </row>
        <row r="4639">
          <cell r="G4639">
            <v>938905495</v>
          </cell>
          <cell r="J4639">
            <v>120042</v>
          </cell>
          <cell r="K4639">
            <v>7699</v>
          </cell>
          <cell r="L4639">
            <v>11234</v>
          </cell>
          <cell r="M4639">
            <v>0</v>
          </cell>
          <cell r="N4639">
            <v>0</v>
          </cell>
          <cell r="O4639">
            <v>123577</v>
          </cell>
          <cell r="P4639">
            <v>123577</v>
          </cell>
        </row>
        <row r="4640">
          <cell r="G4640">
            <v>938906525</v>
          </cell>
          <cell r="J4640">
            <v>346174.55</v>
          </cell>
          <cell r="K4640">
            <v>30697</v>
          </cell>
          <cell r="L4640">
            <v>31547.45</v>
          </cell>
          <cell r="M4640">
            <v>0</v>
          </cell>
          <cell r="N4640">
            <v>0</v>
          </cell>
          <cell r="O4640">
            <v>347025</v>
          </cell>
          <cell r="P4640">
            <v>347025</v>
          </cell>
        </row>
        <row r="4641">
          <cell r="G4641">
            <v>938906528</v>
          </cell>
          <cell r="J4641">
            <v>115783</v>
          </cell>
          <cell r="K4641">
            <v>7443</v>
          </cell>
          <cell r="L4641">
            <v>10834</v>
          </cell>
          <cell r="M4641">
            <v>0</v>
          </cell>
          <cell r="N4641">
            <v>0</v>
          </cell>
          <cell r="O4641">
            <v>119174</v>
          </cell>
          <cell r="P4641">
            <v>119174</v>
          </cell>
        </row>
        <row r="4642">
          <cell r="G4642">
            <v>938906702</v>
          </cell>
          <cell r="J4642">
            <v>284786</v>
          </cell>
          <cell r="K4642">
            <v>25773</v>
          </cell>
          <cell r="L4642">
            <v>25901</v>
          </cell>
          <cell r="M4642">
            <v>0</v>
          </cell>
          <cell r="N4642">
            <v>0</v>
          </cell>
          <cell r="O4642">
            <v>284914</v>
          </cell>
          <cell r="P4642">
            <v>284914</v>
          </cell>
        </row>
        <row r="4643">
          <cell r="G4643">
            <v>938907230</v>
          </cell>
          <cell r="J4643">
            <v>134768.82</v>
          </cell>
          <cell r="K4643">
            <v>12305</v>
          </cell>
          <cell r="L4643">
            <v>12246.18</v>
          </cell>
          <cell r="M4643">
            <v>0</v>
          </cell>
          <cell r="N4643">
            <v>0</v>
          </cell>
          <cell r="O4643">
            <v>134710</v>
          </cell>
          <cell r="P4643">
            <v>134710</v>
          </cell>
        </row>
        <row r="4644">
          <cell r="G4644">
            <v>938907232</v>
          </cell>
          <cell r="J4644">
            <v>111472.82</v>
          </cell>
          <cell r="K4644">
            <v>8425</v>
          </cell>
          <cell r="L4644">
            <v>10305.18</v>
          </cell>
          <cell r="M4644">
            <v>0</v>
          </cell>
          <cell r="N4644">
            <v>0</v>
          </cell>
          <cell r="O4644">
            <v>113353</v>
          </cell>
          <cell r="P4644">
            <v>113353</v>
          </cell>
        </row>
        <row r="4645">
          <cell r="G4645">
            <v>938907347</v>
          </cell>
          <cell r="J4645">
            <v>242039.82</v>
          </cell>
          <cell r="K4645">
            <v>15515</v>
          </cell>
          <cell r="L4645">
            <v>22652.18</v>
          </cell>
          <cell r="M4645">
            <v>0</v>
          </cell>
          <cell r="N4645">
            <v>0</v>
          </cell>
          <cell r="O4645">
            <v>249177</v>
          </cell>
          <cell r="P4645">
            <v>249177</v>
          </cell>
        </row>
        <row r="4646">
          <cell r="G4646">
            <v>938907424</v>
          </cell>
          <cell r="J4646">
            <v>144293.09</v>
          </cell>
          <cell r="K4646">
            <v>9650</v>
          </cell>
          <cell r="L4646">
            <v>13463.91</v>
          </cell>
          <cell r="M4646">
            <v>0</v>
          </cell>
          <cell r="N4646">
            <v>0</v>
          </cell>
          <cell r="O4646">
            <v>148107</v>
          </cell>
          <cell r="P4646">
            <v>148107</v>
          </cell>
        </row>
        <row r="4647">
          <cell r="G4647">
            <v>938908307</v>
          </cell>
          <cell r="J4647">
            <v>194033.82</v>
          </cell>
          <cell r="K4647">
            <v>18342</v>
          </cell>
          <cell r="L4647">
            <v>17569.18</v>
          </cell>
          <cell r="M4647">
            <v>0</v>
          </cell>
          <cell r="N4647">
            <v>0</v>
          </cell>
          <cell r="O4647">
            <v>193261</v>
          </cell>
          <cell r="P4647">
            <v>193261</v>
          </cell>
        </row>
        <row r="4648">
          <cell r="G4648">
            <v>938908496</v>
          </cell>
          <cell r="J4648">
            <v>291480</v>
          </cell>
          <cell r="K4648">
            <v>17489</v>
          </cell>
          <cell r="L4648">
            <v>27399</v>
          </cell>
          <cell r="M4648">
            <v>0</v>
          </cell>
          <cell r="N4648">
            <v>0</v>
          </cell>
          <cell r="O4648">
            <v>301390</v>
          </cell>
          <cell r="P4648">
            <v>301390</v>
          </cell>
        </row>
        <row r="4649">
          <cell r="G4649">
            <v>938909330</v>
          </cell>
          <cell r="J4649">
            <v>210151</v>
          </cell>
          <cell r="K4649">
            <v>16828</v>
          </cell>
          <cell r="L4649">
            <v>19332</v>
          </cell>
          <cell r="M4649">
            <v>0</v>
          </cell>
          <cell r="N4649">
            <v>0</v>
          </cell>
          <cell r="O4649">
            <v>212655</v>
          </cell>
          <cell r="P4649">
            <v>212655</v>
          </cell>
        </row>
        <row r="4650">
          <cell r="G4650">
            <v>938983707</v>
          </cell>
          <cell r="J4650">
            <v>44545</v>
          </cell>
          <cell r="K4650">
            <v>0</v>
          </cell>
          <cell r="L4650">
            <v>4455</v>
          </cell>
          <cell r="M4650">
            <v>0</v>
          </cell>
          <cell r="N4650">
            <v>0</v>
          </cell>
          <cell r="O4650">
            <v>49000</v>
          </cell>
          <cell r="P4650">
            <v>49000</v>
          </cell>
        </row>
        <row r="4651">
          <cell r="G4651">
            <v>938806149</v>
          </cell>
          <cell r="J4651">
            <v>396765.26</v>
          </cell>
          <cell r="K4651">
            <v>0</v>
          </cell>
          <cell r="L4651">
            <v>39676.74</v>
          </cell>
          <cell r="M4651">
            <v>0</v>
          </cell>
          <cell r="N4651">
            <v>0</v>
          </cell>
          <cell r="O4651">
            <v>436442</v>
          </cell>
          <cell r="P4651">
            <v>436442</v>
          </cell>
        </row>
        <row r="4652">
          <cell r="G4652">
            <v>938906501</v>
          </cell>
          <cell r="J4652">
            <v>364782</v>
          </cell>
          <cell r="K4652">
            <v>0</v>
          </cell>
          <cell r="L4652">
            <v>36478</v>
          </cell>
          <cell r="M4652">
            <v>0</v>
          </cell>
          <cell r="N4652">
            <v>0</v>
          </cell>
          <cell r="O4652">
            <v>401260</v>
          </cell>
          <cell r="P4652">
            <v>401260</v>
          </cell>
        </row>
        <row r="4653">
          <cell r="G4653">
            <v>938805127</v>
          </cell>
          <cell r="J4653">
            <v>684344</v>
          </cell>
          <cell r="K4653">
            <v>48009</v>
          </cell>
          <cell r="L4653">
            <v>63634</v>
          </cell>
          <cell r="M4653">
            <v>0</v>
          </cell>
          <cell r="N4653">
            <v>0</v>
          </cell>
          <cell r="O4653">
            <v>699969</v>
          </cell>
          <cell r="P4653">
            <v>699969</v>
          </cell>
        </row>
        <row r="4654">
          <cell r="G4654">
            <v>938807307</v>
          </cell>
          <cell r="J4654">
            <v>102668</v>
          </cell>
          <cell r="K4654">
            <v>7897</v>
          </cell>
          <cell r="L4654">
            <v>9477</v>
          </cell>
          <cell r="M4654">
            <v>0</v>
          </cell>
          <cell r="N4654">
            <v>0</v>
          </cell>
          <cell r="O4654">
            <v>104248</v>
          </cell>
          <cell r="P4654">
            <v>104248</v>
          </cell>
        </row>
        <row r="4655">
          <cell r="G4655">
            <v>938807321</v>
          </cell>
          <cell r="J4655">
            <v>375657.4</v>
          </cell>
          <cell r="K4655">
            <v>24525</v>
          </cell>
          <cell r="L4655">
            <v>35113.599999999999</v>
          </cell>
          <cell r="M4655">
            <v>0</v>
          </cell>
          <cell r="N4655">
            <v>0</v>
          </cell>
          <cell r="O4655">
            <v>386246</v>
          </cell>
          <cell r="P4655">
            <v>386246</v>
          </cell>
        </row>
        <row r="4656">
          <cell r="G4656">
            <v>938807325</v>
          </cell>
          <cell r="J4656">
            <v>337381</v>
          </cell>
          <cell r="K4656">
            <v>26943</v>
          </cell>
          <cell r="L4656">
            <v>31044</v>
          </cell>
          <cell r="M4656">
            <v>0</v>
          </cell>
          <cell r="N4656">
            <v>0</v>
          </cell>
          <cell r="O4656">
            <v>341482</v>
          </cell>
          <cell r="P4656">
            <v>341482</v>
          </cell>
        </row>
        <row r="4657">
          <cell r="G4657">
            <v>938807330</v>
          </cell>
          <cell r="J4657">
            <v>243281.18</v>
          </cell>
          <cell r="K4657">
            <v>21297</v>
          </cell>
          <cell r="L4657">
            <v>22198.82</v>
          </cell>
          <cell r="M4657">
            <v>0</v>
          </cell>
          <cell r="N4657">
            <v>0</v>
          </cell>
          <cell r="O4657">
            <v>244183</v>
          </cell>
          <cell r="P4657">
            <v>244183</v>
          </cell>
        </row>
        <row r="4658">
          <cell r="G4658">
            <v>938807332</v>
          </cell>
          <cell r="J4658">
            <v>178866</v>
          </cell>
          <cell r="K4658">
            <v>10732</v>
          </cell>
          <cell r="L4658">
            <v>16813</v>
          </cell>
          <cell r="M4658">
            <v>0</v>
          </cell>
          <cell r="N4658">
            <v>0</v>
          </cell>
          <cell r="O4658">
            <v>184947</v>
          </cell>
          <cell r="P4658">
            <v>184947</v>
          </cell>
        </row>
        <row r="4659">
          <cell r="G4659">
            <v>938807334</v>
          </cell>
          <cell r="J4659">
            <v>224855.82</v>
          </cell>
          <cell r="K4659">
            <v>25899</v>
          </cell>
          <cell r="L4659">
            <v>19896.18</v>
          </cell>
          <cell r="M4659">
            <v>0</v>
          </cell>
          <cell r="N4659">
            <v>0</v>
          </cell>
          <cell r="O4659">
            <v>218853</v>
          </cell>
          <cell r="P4659">
            <v>218853</v>
          </cell>
        </row>
        <row r="4660">
          <cell r="G4660">
            <v>938807347</v>
          </cell>
          <cell r="J4660">
            <v>131999.82</v>
          </cell>
          <cell r="K4660">
            <v>8416</v>
          </cell>
          <cell r="L4660">
            <v>12358.18</v>
          </cell>
          <cell r="M4660">
            <v>0</v>
          </cell>
          <cell r="N4660">
            <v>0</v>
          </cell>
          <cell r="O4660">
            <v>135942</v>
          </cell>
          <cell r="P4660">
            <v>135942</v>
          </cell>
        </row>
        <row r="4661">
          <cell r="G4661">
            <v>938807404</v>
          </cell>
          <cell r="J4661">
            <v>179771</v>
          </cell>
          <cell r="K4661">
            <v>18976</v>
          </cell>
          <cell r="L4661">
            <v>16080</v>
          </cell>
          <cell r="M4661">
            <v>0</v>
          </cell>
          <cell r="N4661">
            <v>0</v>
          </cell>
          <cell r="O4661">
            <v>176875</v>
          </cell>
          <cell r="P4661">
            <v>176875</v>
          </cell>
        </row>
        <row r="4662">
          <cell r="G4662">
            <v>938807425</v>
          </cell>
          <cell r="J4662">
            <v>371767.28</v>
          </cell>
          <cell r="K4662">
            <v>371767.28</v>
          </cell>
          <cell r="L4662">
            <v>0</v>
          </cell>
          <cell r="M4662">
            <v>0</v>
          </cell>
          <cell r="N4662">
            <v>0</v>
          </cell>
          <cell r="O4662">
            <v>0</v>
          </cell>
          <cell r="P4662">
            <v>0</v>
          </cell>
        </row>
        <row r="4663">
          <cell r="G4663">
            <v>938807429</v>
          </cell>
          <cell r="J4663">
            <v>134850</v>
          </cell>
          <cell r="K4663">
            <v>13551</v>
          </cell>
          <cell r="L4663">
            <v>12130</v>
          </cell>
          <cell r="M4663">
            <v>0</v>
          </cell>
          <cell r="N4663">
            <v>0</v>
          </cell>
          <cell r="O4663">
            <v>133429</v>
          </cell>
          <cell r="P4663">
            <v>133429</v>
          </cell>
        </row>
        <row r="4664">
          <cell r="G4664">
            <v>938807911</v>
          </cell>
          <cell r="J4664">
            <v>80976.61</v>
          </cell>
          <cell r="K4664">
            <v>4859</v>
          </cell>
          <cell r="L4664">
            <v>7611.39</v>
          </cell>
          <cell r="M4664">
            <v>0</v>
          </cell>
          <cell r="N4664">
            <v>0</v>
          </cell>
          <cell r="O4664">
            <v>83729</v>
          </cell>
          <cell r="P4664">
            <v>83729</v>
          </cell>
        </row>
        <row r="4665">
          <cell r="G4665">
            <v>938808407</v>
          </cell>
          <cell r="J4665">
            <v>247878.82</v>
          </cell>
          <cell r="K4665">
            <v>17354</v>
          </cell>
          <cell r="L4665">
            <v>23052.18</v>
          </cell>
          <cell r="M4665">
            <v>0</v>
          </cell>
          <cell r="N4665">
            <v>0</v>
          </cell>
          <cell r="O4665">
            <v>253577</v>
          </cell>
          <cell r="P4665">
            <v>253577</v>
          </cell>
        </row>
        <row r="4666">
          <cell r="G4666">
            <v>938809190</v>
          </cell>
          <cell r="J4666">
            <v>246052</v>
          </cell>
          <cell r="K4666">
            <v>17741</v>
          </cell>
          <cell r="L4666">
            <v>22831</v>
          </cell>
          <cell r="M4666">
            <v>0</v>
          </cell>
          <cell r="N4666">
            <v>0</v>
          </cell>
          <cell r="O4666">
            <v>250142</v>
          </cell>
          <cell r="P4666">
            <v>250142</v>
          </cell>
        </row>
        <row r="4667">
          <cell r="G4667">
            <v>938809425</v>
          </cell>
          <cell r="J4667">
            <v>140792</v>
          </cell>
          <cell r="K4667">
            <v>8448</v>
          </cell>
          <cell r="L4667">
            <v>13234</v>
          </cell>
          <cell r="M4667">
            <v>-1000</v>
          </cell>
          <cell r="N4667">
            <v>0</v>
          </cell>
          <cell r="O4667">
            <v>145578</v>
          </cell>
          <cell r="P4667">
            <v>145578</v>
          </cell>
        </row>
        <row r="4668">
          <cell r="G4668">
            <v>938809705</v>
          </cell>
          <cell r="J4668">
            <v>108102.09</v>
          </cell>
          <cell r="K4668">
            <v>6486</v>
          </cell>
          <cell r="L4668">
            <v>10161.91</v>
          </cell>
          <cell r="M4668">
            <v>0</v>
          </cell>
          <cell r="N4668">
            <v>0</v>
          </cell>
          <cell r="O4668">
            <v>111778</v>
          </cell>
          <cell r="P4668">
            <v>111778</v>
          </cell>
        </row>
        <row r="4669">
          <cell r="G4669">
            <v>938900297</v>
          </cell>
          <cell r="J4669">
            <v>316966</v>
          </cell>
          <cell r="K4669">
            <v>31426</v>
          </cell>
          <cell r="L4669">
            <v>28554</v>
          </cell>
          <cell r="M4669">
            <v>0</v>
          </cell>
          <cell r="N4669">
            <v>0</v>
          </cell>
          <cell r="O4669">
            <v>314094</v>
          </cell>
          <cell r="P4669">
            <v>314094</v>
          </cell>
        </row>
        <row r="4670">
          <cell r="G4670">
            <v>938901176</v>
          </cell>
          <cell r="J4670">
            <v>15554.15</v>
          </cell>
          <cell r="K4670">
            <v>1430</v>
          </cell>
          <cell r="L4670">
            <v>1412.85</v>
          </cell>
          <cell r="M4670">
            <v>0</v>
          </cell>
          <cell r="N4670">
            <v>0</v>
          </cell>
          <cell r="O4670">
            <v>15537</v>
          </cell>
          <cell r="P4670">
            <v>15537</v>
          </cell>
        </row>
        <row r="4671">
          <cell r="G4671">
            <v>938901277</v>
          </cell>
          <cell r="J4671">
            <v>116763.9</v>
          </cell>
          <cell r="K4671">
            <v>19414</v>
          </cell>
          <cell r="L4671">
            <v>9735.1</v>
          </cell>
          <cell r="M4671">
            <v>0</v>
          </cell>
          <cell r="N4671">
            <v>0</v>
          </cell>
          <cell r="O4671">
            <v>107085</v>
          </cell>
          <cell r="P4671">
            <v>107085</v>
          </cell>
        </row>
        <row r="4672">
          <cell r="G4672">
            <v>938902892</v>
          </cell>
          <cell r="J4672">
            <v>214975</v>
          </cell>
          <cell r="K4672">
            <v>21584</v>
          </cell>
          <cell r="L4672">
            <v>19339</v>
          </cell>
          <cell r="M4672">
            <v>0</v>
          </cell>
          <cell r="N4672">
            <v>0</v>
          </cell>
          <cell r="O4672">
            <v>212730</v>
          </cell>
          <cell r="P4672">
            <v>212730</v>
          </cell>
        </row>
        <row r="4673">
          <cell r="G4673">
            <v>938905167</v>
          </cell>
          <cell r="J4673">
            <v>290321</v>
          </cell>
          <cell r="K4673">
            <v>26105</v>
          </cell>
          <cell r="L4673">
            <v>26422</v>
          </cell>
          <cell r="M4673">
            <v>0</v>
          </cell>
          <cell r="N4673">
            <v>0</v>
          </cell>
          <cell r="O4673">
            <v>290638</v>
          </cell>
          <cell r="P4673">
            <v>290638</v>
          </cell>
        </row>
        <row r="4674">
          <cell r="G4674">
            <v>938906207</v>
          </cell>
          <cell r="J4674">
            <v>261140</v>
          </cell>
          <cell r="K4674">
            <v>22617</v>
          </cell>
          <cell r="L4674">
            <v>23852</v>
          </cell>
          <cell r="M4674">
            <v>0</v>
          </cell>
          <cell r="N4674">
            <v>0</v>
          </cell>
          <cell r="O4674">
            <v>262375</v>
          </cell>
          <cell r="P4674">
            <v>262375</v>
          </cell>
        </row>
        <row r="4675">
          <cell r="G4675">
            <v>938906376</v>
          </cell>
          <cell r="J4675">
            <v>128775.91</v>
          </cell>
          <cell r="K4675">
            <v>10208</v>
          </cell>
          <cell r="L4675">
            <v>11857.09</v>
          </cell>
          <cell r="M4675">
            <v>0</v>
          </cell>
          <cell r="N4675">
            <v>0</v>
          </cell>
          <cell r="O4675">
            <v>130425</v>
          </cell>
          <cell r="P4675">
            <v>130425</v>
          </cell>
        </row>
        <row r="4676">
          <cell r="G4676">
            <v>938906670</v>
          </cell>
          <cell r="J4676">
            <v>101842</v>
          </cell>
          <cell r="K4676">
            <v>0</v>
          </cell>
          <cell r="L4676">
            <v>10184</v>
          </cell>
          <cell r="M4676">
            <v>0</v>
          </cell>
          <cell r="N4676">
            <v>0</v>
          </cell>
          <cell r="O4676">
            <v>112026</v>
          </cell>
          <cell r="P4676">
            <v>112026</v>
          </cell>
        </row>
        <row r="4677">
          <cell r="G4677">
            <v>938912850</v>
          </cell>
          <cell r="J4677">
            <v>250888</v>
          </cell>
          <cell r="K4677">
            <v>27461</v>
          </cell>
          <cell r="L4677">
            <v>22343</v>
          </cell>
          <cell r="M4677">
            <v>0</v>
          </cell>
          <cell r="N4677">
            <v>0</v>
          </cell>
          <cell r="O4677">
            <v>245770</v>
          </cell>
          <cell r="P4677">
            <v>245770</v>
          </cell>
        </row>
        <row r="4678">
          <cell r="G4678">
            <v>938913321</v>
          </cell>
          <cell r="J4678">
            <v>115846.8</v>
          </cell>
          <cell r="K4678">
            <v>19359</v>
          </cell>
          <cell r="L4678">
            <v>9649.2000000000007</v>
          </cell>
          <cell r="M4678">
            <v>0</v>
          </cell>
          <cell r="N4678">
            <v>0</v>
          </cell>
          <cell r="O4678">
            <v>106137</v>
          </cell>
          <cell r="P4678">
            <v>106137</v>
          </cell>
        </row>
        <row r="4679">
          <cell r="G4679">
            <v>938986372</v>
          </cell>
          <cell r="J4679">
            <v>242743</v>
          </cell>
          <cell r="K4679">
            <v>17046</v>
          </cell>
          <cell r="L4679">
            <v>22570</v>
          </cell>
          <cell r="M4679">
            <v>0</v>
          </cell>
          <cell r="N4679">
            <v>0</v>
          </cell>
          <cell r="O4679">
            <v>248267</v>
          </cell>
          <cell r="P4679">
            <v>248267</v>
          </cell>
        </row>
        <row r="4680">
          <cell r="G4680">
            <v>933803366</v>
          </cell>
          <cell r="J4680">
            <v>569676</v>
          </cell>
          <cell r="K4680">
            <v>58997</v>
          </cell>
          <cell r="L4680">
            <v>51068</v>
          </cell>
          <cell r="M4680">
            <v>0</v>
          </cell>
          <cell r="N4680">
            <v>0</v>
          </cell>
          <cell r="O4680">
            <v>561747</v>
          </cell>
          <cell r="P4680">
            <v>561747</v>
          </cell>
        </row>
        <row r="4681">
          <cell r="G4681">
            <v>933805203</v>
          </cell>
          <cell r="J4681">
            <v>275965.18</v>
          </cell>
          <cell r="K4681">
            <v>19536</v>
          </cell>
          <cell r="L4681">
            <v>25642.82</v>
          </cell>
          <cell r="M4681">
            <v>0</v>
          </cell>
          <cell r="N4681">
            <v>0</v>
          </cell>
          <cell r="O4681">
            <v>282072</v>
          </cell>
          <cell r="P4681">
            <v>282072</v>
          </cell>
        </row>
        <row r="4682">
          <cell r="G4682">
            <v>933805254</v>
          </cell>
          <cell r="J4682">
            <v>236413.18</v>
          </cell>
          <cell r="K4682">
            <v>19644</v>
          </cell>
          <cell r="L4682">
            <v>21676.82</v>
          </cell>
          <cell r="M4682">
            <v>0</v>
          </cell>
          <cell r="N4682">
            <v>0</v>
          </cell>
          <cell r="O4682">
            <v>238446</v>
          </cell>
          <cell r="P4682">
            <v>238446</v>
          </cell>
        </row>
        <row r="4683">
          <cell r="G4683">
            <v>933805730</v>
          </cell>
          <cell r="J4683">
            <v>1164492.6299999999</v>
          </cell>
          <cell r="K4683">
            <v>521958.45</v>
          </cell>
          <cell r="L4683">
            <v>64253.82</v>
          </cell>
          <cell r="M4683">
            <v>0</v>
          </cell>
          <cell r="N4683">
            <v>0</v>
          </cell>
          <cell r="O4683">
            <v>706788</v>
          </cell>
          <cell r="P4683">
            <v>706788</v>
          </cell>
        </row>
        <row r="4684">
          <cell r="G4684">
            <v>933805740</v>
          </cell>
          <cell r="J4684">
            <v>395967.35</v>
          </cell>
          <cell r="K4684">
            <v>48574</v>
          </cell>
          <cell r="L4684">
            <v>34739.65</v>
          </cell>
          <cell r="M4684">
            <v>0</v>
          </cell>
          <cell r="N4684">
            <v>0</v>
          </cell>
          <cell r="O4684">
            <v>382133</v>
          </cell>
          <cell r="P4684">
            <v>382133</v>
          </cell>
        </row>
        <row r="4685">
          <cell r="G4685">
            <v>933805782</v>
          </cell>
          <cell r="J4685">
            <v>192574.95</v>
          </cell>
          <cell r="K4685">
            <v>13540</v>
          </cell>
          <cell r="L4685">
            <v>17903.05</v>
          </cell>
          <cell r="M4685">
            <v>0</v>
          </cell>
          <cell r="N4685">
            <v>0</v>
          </cell>
          <cell r="O4685">
            <v>196938</v>
          </cell>
          <cell r="P4685">
            <v>196938</v>
          </cell>
        </row>
        <row r="4686">
          <cell r="G4686">
            <v>933805784</v>
          </cell>
          <cell r="J4686">
            <v>311492</v>
          </cell>
          <cell r="K4686">
            <v>20923</v>
          </cell>
          <cell r="L4686">
            <v>29057</v>
          </cell>
          <cell r="M4686">
            <v>0</v>
          </cell>
          <cell r="N4686">
            <v>0</v>
          </cell>
          <cell r="O4686">
            <v>319626</v>
          </cell>
          <cell r="P4686">
            <v>319626</v>
          </cell>
        </row>
        <row r="4687">
          <cell r="G4687">
            <v>933805859</v>
          </cell>
          <cell r="J4687">
            <v>234775.55</v>
          </cell>
          <cell r="K4687">
            <v>25998</v>
          </cell>
          <cell r="L4687">
            <v>20877.45</v>
          </cell>
          <cell r="M4687">
            <v>0</v>
          </cell>
          <cell r="N4687">
            <v>0</v>
          </cell>
          <cell r="O4687">
            <v>229655</v>
          </cell>
          <cell r="P4687">
            <v>229655</v>
          </cell>
        </row>
        <row r="4688">
          <cell r="G4688">
            <v>933805980</v>
          </cell>
          <cell r="J4688">
            <v>55454.09</v>
          </cell>
          <cell r="K4688">
            <v>3327</v>
          </cell>
          <cell r="L4688">
            <v>5212.91</v>
          </cell>
          <cell r="M4688">
            <v>0</v>
          </cell>
          <cell r="N4688">
            <v>0</v>
          </cell>
          <cell r="O4688">
            <v>57340</v>
          </cell>
          <cell r="P4688">
            <v>57340</v>
          </cell>
        </row>
        <row r="4689">
          <cell r="G4689">
            <v>933806112</v>
          </cell>
          <cell r="J4689">
            <v>312772.82</v>
          </cell>
          <cell r="K4689">
            <v>27948</v>
          </cell>
          <cell r="L4689">
            <v>28482.18</v>
          </cell>
          <cell r="M4689">
            <v>0</v>
          </cell>
          <cell r="N4689">
            <v>0</v>
          </cell>
          <cell r="O4689">
            <v>313307</v>
          </cell>
          <cell r="P4689">
            <v>313307</v>
          </cell>
        </row>
        <row r="4690">
          <cell r="G4690">
            <v>933806128</v>
          </cell>
          <cell r="J4690">
            <v>254257</v>
          </cell>
          <cell r="K4690">
            <v>40071</v>
          </cell>
          <cell r="L4690">
            <v>21419</v>
          </cell>
          <cell r="M4690">
            <v>0</v>
          </cell>
          <cell r="N4690">
            <v>-30000</v>
          </cell>
          <cell r="O4690">
            <v>205605</v>
          </cell>
          <cell r="P4690">
            <v>205605</v>
          </cell>
        </row>
        <row r="4691">
          <cell r="G4691">
            <v>933806136</v>
          </cell>
          <cell r="J4691">
            <v>118318.91</v>
          </cell>
          <cell r="K4691">
            <v>7099</v>
          </cell>
          <cell r="L4691">
            <v>11122.09</v>
          </cell>
          <cell r="M4691">
            <v>0</v>
          </cell>
          <cell r="N4691">
            <v>0</v>
          </cell>
          <cell r="O4691">
            <v>122342</v>
          </cell>
          <cell r="P4691">
            <v>122342</v>
          </cell>
        </row>
        <row r="4692">
          <cell r="G4692">
            <v>933806145</v>
          </cell>
          <cell r="J4692">
            <v>204879.82</v>
          </cell>
          <cell r="K4692">
            <v>21475</v>
          </cell>
          <cell r="L4692">
            <v>18340.18</v>
          </cell>
          <cell r="M4692">
            <v>0</v>
          </cell>
          <cell r="N4692">
            <v>0</v>
          </cell>
          <cell r="O4692">
            <v>201745</v>
          </cell>
          <cell r="P4692">
            <v>201745</v>
          </cell>
        </row>
        <row r="4693">
          <cell r="G4693">
            <v>933806148</v>
          </cell>
          <cell r="J4693">
            <v>202072</v>
          </cell>
          <cell r="K4693">
            <v>21554</v>
          </cell>
          <cell r="L4693">
            <v>18052</v>
          </cell>
          <cell r="M4693">
            <v>0</v>
          </cell>
          <cell r="N4693">
            <v>0</v>
          </cell>
          <cell r="O4693">
            <v>198570</v>
          </cell>
          <cell r="P4693">
            <v>198570</v>
          </cell>
        </row>
        <row r="4694">
          <cell r="G4694">
            <v>933806547</v>
          </cell>
          <cell r="J4694">
            <v>116853.82</v>
          </cell>
          <cell r="K4694">
            <v>8500</v>
          </cell>
          <cell r="L4694">
            <v>10835.18</v>
          </cell>
          <cell r="M4694">
            <v>0</v>
          </cell>
          <cell r="N4694">
            <v>0</v>
          </cell>
          <cell r="O4694">
            <v>119189</v>
          </cell>
          <cell r="P4694">
            <v>119189</v>
          </cell>
        </row>
        <row r="4695">
          <cell r="G4695">
            <v>933806584</v>
          </cell>
          <cell r="J4695">
            <v>44545</v>
          </cell>
          <cell r="K4695">
            <v>0</v>
          </cell>
          <cell r="L4695">
            <v>4455</v>
          </cell>
          <cell r="M4695">
            <v>0</v>
          </cell>
          <cell r="N4695">
            <v>0</v>
          </cell>
          <cell r="O4695">
            <v>49000</v>
          </cell>
          <cell r="P4695">
            <v>49000</v>
          </cell>
        </row>
        <row r="4696">
          <cell r="G4696">
            <v>933806710</v>
          </cell>
          <cell r="J4696">
            <v>135247.35999999999</v>
          </cell>
          <cell r="K4696">
            <v>11093</v>
          </cell>
          <cell r="L4696">
            <v>12415.64</v>
          </cell>
          <cell r="M4696">
            <v>0</v>
          </cell>
          <cell r="N4696">
            <v>0</v>
          </cell>
          <cell r="O4696">
            <v>136570</v>
          </cell>
          <cell r="P4696">
            <v>136570</v>
          </cell>
        </row>
        <row r="4697">
          <cell r="G4697">
            <v>938228214</v>
          </cell>
          <cell r="J4697">
            <v>152720</v>
          </cell>
          <cell r="K4697">
            <v>33979</v>
          </cell>
          <cell r="L4697">
            <v>11874</v>
          </cell>
          <cell r="M4697">
            <v>0</v>
          </cell>
          <cell r="N4697">
            <v>0</v>
          </cell>
          <cell r="O4697">
            <v>130615</v>
          </cell>
          <cell r="P4697">
            <v>130615</v>
          </cell>
        </row>
        <row r="4698">
          <cell r="G4698">
            <v>938354374</v>
          </cell>
          <cell r="J4698">
            <v>285774</v>
          </cell>
          <cell r="K4698">
            <v>20124</v>
          </cell>
          <cell r="L4698">
            <v>26565</v>
          </cell>
          <cell r="M4698">
            <v>0</v>
          </cell>
          <cell r="N4698">
            <v>0</v>
          </cell>
          <cell r="O4698">
            <v>292215</v>
          </cell>
          <cell r="P4698">
            <v>292215</v>
          </cell>
        </row>
        <row r="4699">
          <cell r="G4699">
            <v>938436278</v>
          </cell>
          <cell r="J4699">
            <v>149427</v>
          </cell>
          <cell r="K4699">
            <v>18644</v>
          </cell>
          <cell r="L4699">
            <v>13078</v>
          </cell>
          <cell r="M4699">
            <v>0</v>
          </cell>
          <cell r="N4699">
            <v>0</v>
          </cell>
          <cell r="O4699">
            <v>143861</v>
          </cell>
          <cell r="P4699">
            <v>143861</v>
          </cell>
        </row>
        <row r="4700">
          <cell r="G4700">
            <v>938805163</v>
          </cell>
          <cell r="J4700">
            <v>744032.56</v>
          </cell>
          <cell r="K4700">
            <v>44642</v>
          </cell>
          <cell r="L4700">
            <v>69939.44</v>
          </cell>
          <cell r="M4700">
            <v>0</v>
          </cell>
          <cell r="N4700">
            <v>0</v>
          </cell>
          <cell r="O4700">
            <v>767830</v>
          </cell>
          <cell r="P4700">
            <v>767830</v>
          </cell>
        </row>
        <row r="4701">
          <cell r="G4701">
            <v>938805253</v>
          </cell>
          <cell r="J4701">
            <v>166670</v>
          </cell>
          <cell r="K4701">
            <v>11985</v>
          </cell>
          <cell r="L4701">
            <v>15469</v>
          </cell>
          <cell r="M4701">
            <v>-1500</v>
          </cell>
          <cell r="N4701">
            <v>0</v>
          </cell>
          <cell r="O4701">
            <v>168154</v>
          </cell>
          <cell r="P4701">
            <v>168154</v>
          </cell>
        </row>
        <row r="4702">
          <cell r="G4702">
            <v>938805362</v>
          </cell>
          <cell r="J4702">
            <v>368309.18</v>
          </cell>
          <cell r="K4702">
            <v>46915</v>
          </cell>
          <cell r="L4702">
            <v>32139.82</v>
          </cell>
          <cell r="M4702">
            <v>-2000</v>
          </cell>
          <cell r="N4702">
            <v>0</v>
          </cell>
          <cell r="O4702">
            <v>353534</v>
          </cell>
          <cell r="P4702">
            <v>353534</v>
          </cell>
        </row>
        <row r="4703">
          <cell r="G4703">
            <v>938805364</v>
          </cell>
          <cell r="J4703">
            <v>1069617.06</v>
          </cell>
          <cell r="K4703">
            <v>502949.45</v>
          </cell>
          <cell r="L4703">
            <v>56666.39</v>
          </cell>
          <cell r="M4703">
            <v>0</v>
          </cell>
          <cell r="N4703">
            <v>0</v>
          </cell>
          <cell r="O4703">
            <v>623334</v>
          </cell>
          <cell r="P4703">
            <v>623334</v>
          </cell>
        </row>
        <row r="4704">
          <cell r="G4704">
            <v>938805366</v>
          </cell>
          <cell r="J4704">
            <v>252679.81</v>
          </cell>
          <cell r="K4704">
            <v>25335</v>
          </cell>
          <cell r="L4704">
            <v>22734.19</v>
          </cell>
          <cell r="M4704">
            <v>0</v>
          </cell>
          <cell r="N4704">
            <v>0</v>
          </cell>
          <cell r="O4704">
            <v>250079</v>
          </cell>
          <cell r="P4704">
            <v>250079</v>
          </cell>
        </row>
        <row r="4705">
          <cell r="G4705">
            <v>938805367</v>
          </cell>
          <cell r="J4705">
            <v>413520.45</v>
          </cell>
          <cell r="K4705">
            <v>32504</v>
          </cell>
          <cell r="L4705">
            <v>38101.550000000003</v>
          </cell>
          <cell r="M4705">
            <v>0</v>
          </cell>
          <cell r="N4705">
            <v>0</v>
          </cell>
          <cell r="O4705">
            <v>419118</v>
          </cell>
          <cell r="P4705">
            <v>419118</v>
          </cell>
        </row>
        <row r="4706">
          <cell r="G4706">
            <v>938805372</v>
          </cell>
          <cell r="J4706">
            <v>308019</v>
          </cell>
          <cell r="K4706">
            <v>164967</v>
          </cell>
          <cell r="L4706">
            <v>14305</v>
          </cell>
          <cell r="M4706">
            <v>0</v>
          </cell>
          <cell r="N4706">
            <v>0</v>
          </cell>
          <cell r="O4706">
            <v>157357</v>
          </cell>
          <cell r="P4706">
            <v>157357</v>
          </cell>
        </row>
        <row r="4707">
          <cell r="G4707">
            <v>938806153</v>
          </cell>
          <cell r="J4707">
            <v>115433</v>
          </cell>
          <cell r="K4707">
            <v>9904</v>
          </cell>
          <cell r="L4707">
            <v>10553</v>
          </cell>
          <cell r="M4707">
            <v>0</v>
          </cell>
          <cell r="N4707">
            <v>0</v>
          </cell>
          <cell r="O4707">
            <v>116082</v>
          </cell>
          <cell r="P4707">
            <v>116082</v>
          </cell>
        </row>
        <row r="4708">
          <cell r="G4708">
            <v>938806154</v>
          </cell>
          <cell r="J4708">
            <v>232088</v>
          </cell>
          <cell r="K4708">
            <v>17400</v>
          </cell>
          <cell r="L4708">
            <v>21469</v>
          </cell>
          <cell r="M4708">
            <v>0</v>
          </cell>
          <cell r="N4708">
            <v>0</v>
          </cell>
          <cell r="O4708">
            <v>236157</v>
          </cell>
          <cell r="P4708">
            <v>236157</v>
          </cell>
        </row>
        <row r="4709">
          <cell r="G4709">
            <v>938806349</v>
          </cell>
          <cell r="J4709">
            <v>109728.4</v>
          </cell>
          <cell r="K4709">
            <v>6584</v>
          </cell>
          <cell r="L4709">
            <v>10314.6</v>
          </cell>
          <cell r="M4709">
            <v>0</v>
          </cell>
          <cell r="N4709">
            <v>0</v>
          </cell>
          <cell r="O4709">
            <v>113459</v>
          </cell>
          <cell r="P4709">
            <v>113459</v>
          </cell>
        </row>
        <row r="4710">
          <cell r="G4710">
            <v>938806883</v>
          </cell>
          <cell r="J4710">
            <v>60195</v>
          </cell>
          <cell r="K4710">
            <v>3860</v>
          </cell>
          <cell r="L4710">
            <v>5634</v>
          </cell>
          <cell r="M4710">
            <v>0</v>
          </cell>
          <cell r="N4710">
            <v>0</v>
          </cell>
          <cell r="O4710">
            <v>61969</v>
          </cell>
          <cell r="P4710">
            <v>61969</v>
          </cell>
        </row>
        <row r="4711">
          <cell r="G4711">
            <v>938806985</v>
          </cell>
          <cell r="J4711">
            <v>150019</v>
          </cell>
          <cell r="K4711">
            <v>9994</v>
          </cell>
          <cell r="L4711">
            <v>14003</v>
          </cell>
          <cell r="M4711">
            <v>0</v>
          </cell>
          <cell r="N4711">
            <v>0</v>
          </cell>
          <cell r="O4711">
            <v>154028</v>
          </cell>
          <cell r="P4711">
            <v>154028</v>
          </cell>
        </row>
        <row r="4712">
          <cell r="G4712">
            <v>938806997</v>
          </cell>
          <cell r="J4712">
            <v>201077.36</v>
          </cell>
          <cell r="K4712">
            <v>13057</v>
          </cell>
          <cell r="L4712">
            <v>18801.64</v>
          </cell>
          <cell r="M4712">
            <v>0</v>
          </cell>
          <cell r="N4712">
            <v>0</v>
          </cell>
          <cell r="O4712">
            <v>206822</v>
          </cell>
          <cell r="P4712">
            <v>206822</v>
          </cell>
        </row>
        <row r="4713">
          <cell r="G4713">
            <v>938807125</v>
          </cell>
          <cell r="J4713">
            <v>161587.09</v>
          </cell>
          <cell r="K4713">
            <v>25081</v>
          </cell>
          <cell r="L4713">
            <v>13650.91</v>
          </cell>
          <cell r="M4713">
            <v>0</v>
          </cell>
          <cell r="N4713">
            <v>0</v>
          </cell>
          <cell r="O4713">
            <v>150157</v>
          </cell>
          <cell r="P4713">
            <v>150157</v>
          </cell>
        </row>
        <row r="4714">
          <cell r="G4714">
            <v>938807133</v>
          </cell>
          <cell r="J4714">
            <v>139685.16999999998</v>
          </cell>
          <cell r="K4714">
            <v>10366</v>
          </cell>
          <cell r="L4714">
            <v>12931.83</v>
          </cell>
          <cell r="M4714">
            <v>0</v>
          </cell>
          <cell r="N4714">
            <v>0</v>
          </cell>
          <cell r="O4714">
            <v>142251</v>
          </cell>
          <cell r="P4714">
            <v>142251</v>
          </cell>
        </row>
        <row r="4715">
          <cell r="G4715">
            <v>938807271</v>
          </cell>
          <cell r="J4715">
            <v>218717</v>
          </cell>
          <cell r="K4715">
            <v>19079</v>
          </cell>
          <cell r="L4715">
            <v>19964</v>
          </cell>
          <cell r="M4715">
            <v>0</v>
          </cell>
          <cell r="N4715">
            <v>0</v>
          </cell>
          <cell r="O4715">
            <v>219602</v>
          </cell>
          <cell r="P4715">
            <v>219602</v>
          </cell>
        </row>
        <row r="4716">
          <cell r="G4716">
            <v>938807634</v>
          </cell>
          <cell r="J4716">
            <v>368382</v>
          </cell>
          <cell r="K4716">
            <v>46671</v>
          </cell>
          <cell r="L4716">
            <v>32171</v>
          </cell>
          <cell r="M4716">
            <v>0</v>
          </cell>
          <cell r="N4716">
            <v>0</v>
          </cell>
          <cell r="O4716">
            <v>353882</v>
          </cell>
          <cell r="P4716">
            <v>353882</v>
          </cell>
        </row>
        <row r="4717">
          <cell r="G4717">
            <v>938807821</v>
          </cell>
          <cell r="J4717">
            <v>408150.36</v>
          </cell>
          <cell r="K4717">
            <v>29700</v>
          </cell>
          <cell r="L4717">
            <v>37844.639999999999</v>
          </cell>
          <cell r="M4717">
            <v>0</v>
          </cell>
          <cell r="N4717">
            <v>0</v>
          </cell>
          <cell r="O4717">
            <v>416295</v>
          </cell>
          <cell r="P4717">
            <v>416295</v>
          </cell>
        </row>
        <row r="4718">
          <cell r="G4718">
            <v>938807944</v>
          </cell>
          <cell r="J4718">
            <v>313805.40000000002</v>
          </cell>
          <cell r="K4718">
            <v>26521</v>
          </cell>
          <cell r="L4718">
            <v>28728.6</v>
          </cell>
          <cell r="M4718">
            <v>0</v>
          </cell>
          <cell r="N4718">
            <v>0</v>
          </cell>
          <cell r="O4718">
            <v>316013</v>
          </cell>
          <cell r="P4718">
            <v>316013</v>
          </cell>
        </row>
        <row r="4719">
          <cell r="G4719">
            <v>938807970</v>
          </cell>
          <cell r="J4719">
            <v>311570.09000000003</v>
          </cell>
          <cell r="K4719">
            <v>18694</v>
          </cell>
          <cell r="L4719">
            <v>29287.91</v>
          </cell>
          <cell r="M4719">
            <v>0</v>
          </cell>
          <cell r="N4719">
            <v>0</v>
          </cell>
          <cell r="O4719">
            <v>322164</v>
          </cell>
          <cell r="P4719">
            <v>322164</v>
          </cell>
        </row>
        <row r="4720">
          <cell r="G4720">
            <v>938808307</v>
          </cell>
          <cell r="J4720">
            <v>365056.18</v>
          </cell>
          <cell r="K4720">
            <v>42004</v>
          </cell>
          <cell r="L4720">
            <v>32304.82</v>
          </cell>
          <cell r="M4720">
            <v>0</v>
          </cell>
          <cell r="N4720">
            <v>0</v>
          </cell>
          <cell r="O4720">
            <v>355357</v>
          </cell>
          <cell r="P4720">
            <v>355357</v>
          </cell>
        </row>
        <row r="4721">
          <cell r="G4721">
            <v>938808734</v>
          </cell>
          <cell r="J4721">
            <v>394029.52</v>
          </cell>
          <cell r="K4721">
            <v>32327</v>
          </cell>
          <cell r="L4721">
            <v>36170.480000000003</v>
          </cell>
          <cell r="M4721">
            <v>0</v>
          </cell>
          <cell r="N4721">
            <v>0</v>
          </cell>
          <cell r="O4721">
            <v>397873</v>
          </cell>
          <cell r="P4721">
            <v>397873</v>
          </cell>
        </row>
        <row r="4722">
          <cell r="G4722">
            <v>938808743</v>
          </cell>
          <cell r="J4722">
            <v>420711.57999999996</v>
          </cell>
          <cell r="K4722">
            <v>45344</v>
          </cell>
          <cell r="L4722">
            <v>37536.42</v>
          </cell>
          <cell r="M4722">
            <v>0</v>
          </cell>
          <cell r="N4722">
            <v>0</v>
          </cell>
          <cell r="O4722">
            <v>412904</v>
          </cell>
          <cell r="P4722">
            <v>412904</v>
          </cell>
        </row>
        <row r="4723">
          <cell r="G4723">
            <v>938809165</v>
          </cell>
          <cell r="J4723">
            <v>831423.63</v>
          </cell>
          <cell r="K4723">
            <v>74701</v>
          </cell>
          <cell r="L4723">
            <v>75672.37</v>
          </cell>
          <cell r="M4723">
            <v>0</v>
          </cell>
          <cell r="N4723">
            <v>0</v>
          </cell>
          <cell r="O4723">
            <v>832395</v>
          </cell>
          <cell r="P4723">
            <v>832395</v>
          </cell>
        </row>
        <row r="4724">
          <cell r="G4724">
            <v>938809185</v>
          </cell>
          <cell r="J4724">
            <v>116735.09</v>
          </cell>
          <cell r="K4724">
            <v>8493</v>
          </cell>
          <cell r="L4724">
            <v>10823.91</v>
          </cell>
          <cell r="M4724">
            <v>0</v>
          </cell>
          <cell r="N4724">
            <v>0</v>
          </cell>
          <cell r="O4724">
            <v>119066</v>
          </cell>
          <cell r="P4724">
            <v>119066</v>
          </cell>
        </row>
        <row r="4725">
          <cell r="G4725">
            <v>938809196</v>
          </cell>
          <cell r="J4725">
            <v>188671.46</v>
          </cell>
          <cell r="K4725">
            <v>12561</v>
          </cell>
          <cell r="L4725">
            <v>17611.54</v>
          </cell>
          <cell r="M4725">
            <v>0</v>
          </cell>
          <cell r="N4725">
            <v>0</v>
          </cell>
          <cell r="O4725">
            <v>193722</v>
          </cell>
          <cell r="P4725">
            <v>193722</v>
          </cell>
        </row>
        <row r="4726">
          <cell r="G4726">
            <v>938809220</v>
          </cell>
          <cell r="J4726">
            <v>178162.09</v>
          </cell>
          <cell r="K4726">
            <v>35506</v>
          </cell>
          <cell r="L4726">
            <v>14265.91</v>
          </cell>
          <cell r="M4726">
            <v>0</v>
          </cell>
          <cell r="N4726">
            <v>0</v>
          </cell>
          <cell r="O4726">
            <v>156922</v>
          </cell>
          <cell r="P4726">
            <v>156922</v>
          </cell>
        </row>
        <row r="4727">
          <cell r="G4727">
            <v>938809242</v>
          </cell>
          <cell r="J4727">
            <v>258608.09</v>
          </cell>
          <cell r="K4727">
            <v>17750</v>
          </cell>
          <cell r="L4727">
            <v>24085.91</v>
          </cell>
          <cell r="M4727">
            <v>0</v>
          </cell>
          <cell r="N4727">
            <v>0</v>
          </cell>
          <cell r="O4727">
            <v>264944</v>
          </cell>
          <cell r="P4727">
            <v>264944</v>
          </cell>
        </row>
        <row r="4728">
          <cell r="G4728">
            <v>938809291</v>
          </cell>
          <cell r="J4728">
            <v>102558</v>
          </cell>
          <cell r="K4728">
            <v>8139</v>
          </cell>
          <cell r="L4728">
            <v>9442</v>
          </cell>
          <cell r="M4728">
            <v>0</v>
          </cell>
          <cell r="N4728">
            <v>0</v>
          </cell>
          <cell r="O4728">
            <v>103861</v>
          </cell>
          <cell r="P4728">
            <v>103861</v>
          </cell>
        </row>
        <row r="4729">
          <cell r="G4729">
            <v>938809326</v>
          </cell>
          <cell r="J4729">
            <v>184897.82</v>
          </cell>
          <cell r="K4729">
            <v>18291</v>
          </cell>
          <cell r="L4729">
            <v>16661.18</v>
          </cell>
          <cell r="M4729">
            <v>0</v>
          </cell>
          <cell r="N4729">
            <v>0</v>
          </cell>
          <cell r="O4729">
            <v>183268</v>
          </cell>
          <cell r="P4729">
            <v>183268</v>
          </cell>
        </row>
        <row r="4730">
          <cell r="G4730">
            <v>938809462</v>
          </cell>
          <cell r="J4730">
            <v>55454.09</v>
          </cell>
          <cell r="K4730">
            <v>3327</v>
          </cell>
          <cell r="L4730">
            <v>5212.91</v>
          </cell>
          <cell r="M4730">
            <v>0</v>
          </cell>
          <cell r="N4730">
            <v>0</v>
          </cell>
          <cell r="O4730">
            <v>57340</v>
          </cell>
          <cell r="P4730">
            <v>57340</v>
          </cell>
        </row>
        <row r="4731">
          <cell r="G4731">
            <v>938809464</v>
          </cell>
          <cell r="J4731">
            <v>87595</v>
          </cell>
          <cell r="K4731">
            <v>7241</v>
          </cell>
          <cell r="L4731">
            <v>8035</v>
          </cell>
          <cell r="M4731">
            <v>0</v>
          </cell>
          <cell r="N4731">
            <v>0</v>
          </cell>
          <cell r="O4731">
            <v>88389</v>
          </cell>
          <cell r="P4731">
            <v>88389</v>
          </cell>
        </row>
        <row r="4732">
          <cell r="G4732">
            <v>938809506</v>
          </cell>
          <cell r="J4732">
            <v>237984.27</v>
          </cell>
          <cell r="K4732">
            <v>20979</v>
          </cell>
          <cell r="L4732">
            <v>21700.73</v>
          </cell>
          <cell r="M4732">
            <v>0</v>
          </cell>
          <cell r="N4732">
            <v>0</v>
          </cell>
          <cell r="O4732">
            <v>238706</v>
          </cell>
          <cell r="P4732">
            <v>238706</v>
          </cell>
        </row>
        <row r="4733">
          <cell r="G4733">
            <v>938809647</v>
          </cell>
          <cell r="J4733">
            <v>144995.09</v>
          </cell>
          <cell r="K4733">
            <v>8700</v>
          </cell>
          <cell r="L4733">
            <v>13629.91</v>
          </cell>
          <cell r="M4733">
            <v>0</v>
          </cell>
          <cell r="N4733">
            <v>0</v>
          </cell>
          <cell r="O4733">
            <v>149925</v>
          </cell>
          <cell r="P4733">
            <v>149925</v>
          </cell>
        </row>
        <row r="4734">
          <cell r="G4734">
            <v>938809650</v>
          </cell>
          <cell r="J4734">
            <v>351504.58999999997</v>
          </cell>
          <cell r="K4734">
            <v>27791</v>
          </cell>
          <cell r="L4734">
            <v>32371.41</v>
          </cell>
          <cell r="M4734">
            <v>0</v>
          </cell>
          <cell r="N4734">
            <v>0</v>
          </cell>
          <cell r="O4734">
            <v>356085</v>
          </cell>
          <cell r="P4734">
            <v>356085</v>
          </cell>
        </row>
        <row r="4735">
          <cell r="G4735">
            <v>938809654</v>
          </cell>
          <cell r="J4735">
            <v>192725</v>
          </cell>
          <cell r="K4735">
            <v>13052</v>
          </cell>
          <cell r="L4735">
            <v>17967</v>
          </cell>
          <cell r="M4735">
            <v>0</v>
          </cell>
          <cell r="N4735">
            <v>0</v>
          </cell>
          <cell r="O4735">
            <v>197640</v>
          </cell>
          <cell r="P4735">
            <v>197640</v>
          </cell>
        </row>
        <row r="4736">
          <cell r="G4736">
            <v>938809687</v>
          </cell>
          <cell r="J4736">
            <v>341754.86</v>
          </cell>
          <cell r="K4736">
            <v>31424</v>
          </cell>
          <cell r="L4736">
            <v>31033.14</v>
          </cell>
          <cell r="M4736">
            <v>0</v>
          </cell>
          <cell r="N4736">
            <v>0</v>
          </cell>
          <cell r="O4736">
            <v>341364</v>
          </cell>
          <cell r="P4736">
            <v>341364</v>
          </cell>
        </row>
        <row r="4737">
          <cell r="G4737">
            <v>938809723</v>
          </cell>
          <cell r="J4737">
            <v>158786</v>
          </cell>
          <cell r="K4737">
            <v>13250</v>
          </cell>
          <cell r="L4737">
            <v>14554</v>
          </cell>
          <cell r="M4737">
            <v>0</v>
          </cell>
          <cell r="N4737">
            <v>0</v>
          </cell>
          <cell r="O4737">
            <v>160090</v>
          </cell>
          <cell r="P4737">
            <v>160090</v>
          </cell>
        </row>
        <row r="4738">
          <cell r="G4738">
            <v>938900084</v>
          </cell>
          <cell r="J4738">
            <v>184019.82</v>
          </cell>
          <cell r="K4738">
            <v>0</v>
          </cell>
          <cell r="L4738">
            <v>18402.18</v>
          </cell>
          <cell r="M4738">
            <v>0</v>
          </cell>
          <cell r="N4738">
            <v>0</v>
          </cell>
          <cell r="O4738">
            <v>202422</v>
          </cell>
          <cell r="P4738">
            <v>202422</v>
          </cell>
        </row>
        <row r="4739">
          <cell r="G4739">
            <v>938901077</v>
          </cell>
          <cell r="J4739">
            <v>336197.36</v>
          </cell>
          <cell r="K4739">
            <v>0</v>
          </cell>
          <cell r="L4739">
            <v>33619.64</v>
          </cell>
          <cell r="M4739">
            <v>0</v>
          </cell>
          <cell r="N4739">
            <v>0</v>
          </cell>
          <cell r="O4739">
            <v>369817</v>
          </cell>
          <cell r="P4739">
            <v>369817</v>
          </cell>
        </row>
        <row r="4740">
          <cell r="G4740">
            <v>938901141</v>
          </cell>
          <cell r="J4740">
            <v>542699</v>
          </cell>
          <cell r="K4740">
            <v>57378</v>
          </cell>
          <cell r="L4740">
            <v>48532</v>
          </cell>
          <cell r="M4740">
            <v>0</v>
          </cell>
          <cell r="N4740">
            <v>0</v>
          </cell>
          <cell r="O4740">
            <v>533853</v>
          </cell>
          <cell r="P4740">
            <v>533853</v>
          </cell>
        </row>
        <row r="4741">
          <cell r="G4741">
            <v>938901373</v>
          </cell>
          <cell r="J4741">
            <v>142045</v>
          </cell>
          <cell r="K4741">
            <v>18697</v>
          </cell>
          <cell r="L4741">
            <v>12335</v>
          </cell>
          <cell r="M4741">
            <v>0</v>
          </cell>
          <cell r="N4741">
            <v>0</v>
          </cell>
          <cell r="O4741">
            <v>135683</v>
          </cell>
          <cell r="P4741">
            <v>135683</v>
          </cell>
        </row>
        <row r="4742">
          <cell r="G4742">
            <v>938902356</v>
          </cell>
          <cell r="J4742">
            <v>217342.82</v>
          </cell>
          <cell r="K4742">
            <v>0</v>
          </cell>
          <cell r="L4742">
            <v>21734.18</v>
          </cell>
          <cell r="M4742">
            <v>0</v>
          </cell>
          <cell r="N4742">
            <v>0</v>
          </cell>
          <cell r="O4742">
            <v>239077</v>
          </cell>
          <cell r="P4742">
            <v>239077</v>
          </cell>
        </row>
        <row r="4743">
          <cell r="G4743">
            <v>938903084</v>
          </cell>
          <cell r="J4743">
            <v>188849.45</v>
          </cell>
          <cell r="K4743">
            <v>36147</v>
          </cell>
          <cell r="L4743">
            <v>15270.55</v>
          </cell>
          <cell r="M4743">
            <v>0</v>
          </cell>
          <cell r="N4743">
            <v>0</v>
          </cell>
          <cell r="O4743">
            <v>167973</v>
          </cell>
          <cell r="P4743">
            <v>167973</v>
          </cell>
        </row>
        <row r="4744">
          <cell r="G4744">
            <v>938903126</v>
          </cell>
          <cell r="J4744">
            <v>118603</v>
          </cell>
          <cell r="K4744">
            <v>8853</v>
          </cell>
          <cell r="L4744">
            <v>10975</v>
          </cell>
          <cell r="M4744">
            <v>0</v>
          </cell>
          <cell r="N4744">
            <v>0</v>
          </cell>
          <cell r="O4744">
            <v>120725</v>
          </cell>
          <cell r="P4744">
            <v>120725</v>
          </cell>
        </row>
        <row r="4745">
          <cell r="G4745">
            <v>938904100</v>
          </cell>
          <cell r="J4745">
            <v>330893</v>
          </cell>
          <cell r="K4745">
            <v>44670</v>
          </cell>
          <cell r="L4745">
            <v>28622</v>
          </cell>
          <cell r="M4745">
            <v>0</v>
          </cell>
          <cell r="N4745">
            <v>0</v>
          </cell>
          <cell r="O4745">
            <v>314845</v>
          </cell>
          <cell r="P4745">
            <v>314845</v>
          </cell>
        </row>
        <row r="4746">
          <cell r="G4746">
            <v>938904972</v>
          </cell>
          <cell r="J4746">
            <v>44545</v>
          </cell>
          <cell r="K4746">
            <v>0</v>
          </cell>
          <cell r="L4746">
            <v>4455</v>
          </cell>
          <cell r="M4746">
            <v>0</v>
          </cell>
          <cell r="N4746">
            <v>0</v>
          </cell>
          <cell r="O4746">
            <v>49000</v>
          </cell>
          <cell r="P4746">
            <v>49000</v>
          </cell>
        </row>
        <row r="4747">
          <cell r="G4747">
            <v>938905108</v>
          </cell>
          <cell r="J4747">
            <v>255680</v>
          </cell>
          <cell r="K4747">
            <v>0</v>
          </cell>
          <cell r="L4747">
            <v>25568</v>
          </cell>
          <cell r="M4747">
            <v>0</v>
          </cell>
          <cell r="N4747">
            <v>0</v>
          </cell>
          <cell r="O4747">
            <v>281248</v>
          </cell>
          <cell r="P4747">
            <v>281248</v>
          </cell>
        </row>
        <row r="4748">
          <cell r="G4748">
            <v>938905136</v>
          </cell>
          <cell r="J4748">
            <v>198563</v>
          </cell>
          <cell r="K4748">
            <v>89247</v>
          </cell>
          <cell r="L4748">
            <v>10932</v>
          </cell>
          <cell r="M4748">
            <v>0</v>
          </cell>
          <cell r="N4748">
            <v>0</v>
          </cell>
          <cell r="O4748">
            <v>120248</v>
          </cell>
          <cell r="P4748">
            <v>120248</v>
          </cell>
        </row>
        <row r="4749">
          <cell r="G4749">
            <v>938905137</v>
          </cell>
          <cell r="J4749">
            <v>278017</v>
          </cell>
          <cell r="K4749">
            <v>159335</v>
          </cell>
          <cell r="L4749">
            <v>11868</v>
          </cell>
          <cell r="M4749">
            <v>0</v>
          </cell>
          <cell r="N4749">
            <v>0</v>
          </cell>
          <cell r="O4749">
            <v>130550</v>
          </cell>
          <cell r="P4749">
            <v>130550</v>
          </cell>
        </row>
        <row r="4750">
          <cell r="G4750">
            <v>938905140</v>
          </cell>
          <cell r="J4750">
            <v>278116.5</v>
          </cell>
          <cell r="K4750">
            <v>278116.5</v>
          </cell>
          <cell r="L4750">
            <v>0</v>
          </cell>
          <cell r="M4750">
            <v>0</v>
          </cell>
          <cell r="N4750">
            <v>0</v>
          </cell>
          <cell r="O4750">
            <v>0</v>
          </cell>
          <cell r="P4750">
            <v>0</v>
          </cell>
        </row>
        <row r="4751">
          <cell r="G4751">
            <v>938905193</v>
          </cell>
          <cell r="J4751">
            <v>1008475.15</v>
          </cell>
          <cell r="K4751">
            <v>62246</v>
          </cell>
          <cell r="L4751">
            <v>94622.85</v>
          </cell>
          <cell r="M4751">
            <v>0</v>
          </cell>
          <cell r="N4751">
            <v>0</v>
          </cell>
          <cell r="O4751">
            <v>1040852</v>
          </cell>
          <cell r="P4751">
            <v>1040852</v>
          </cell>
        </row>
        <row r="4752">
          <cell r="G4752">
            <v>938905267</v>
          </cell>
          <cell r="J4752">
            <v>154202</v>
          </cell>
          <cell r="K4752">
            <v>0</v>
          </cell>
          <cell r="L4752">
            <v>15420</v>
          </cell>
          <cell r="M4752">
            <v>0</v>
          </cell>
          <cell r="N4752">
            <v>0</v>
          </cell>
          <cell r="O4752">
            <v>169622</v>
          </cell>
          <cell r="P4752">
            <v>169622</v>
          </cell>
        </row>
        <row r="4753">
          <cell r="G4753">
            <v>938905290</v>
          </cell>
          <cell r="J4753">
            <v>184064</v>
          </cell>
          <cell r="K4753">
            <v>0</v>
          </cell>
          <cell r="L4753">
            <v>18406</v>
          </cell>
          <cell r="M4753">
            <v>0</v>
          </cell>
          <cell r="N4753">
            <v>0</v>
          </cell>
          <cell r="O4753">
            <v>202470</v>
          </cell>
          <cell r="P4753">
            <v>202470</v>
          </cell>
        </row>
        <row r="4754">
          <cell r="G4754">
            <v>938905517</v>
          </cell>
          <cell r="J4754">
            <v>301986.71999999997</v>
          </cell>
          <cell r="K4754">
            <v>0</v>
          </cell>
          <cell r="L4754">
            <v>30198.28</v>
          </cell>
          <cell r="M4754">
            <v>0</v>
          </cell>
          <cell r="N4754">
            <v>0</v>
          </cell>
          <cell r="O4754">
            <v>332185</v>
          </cell>
          <cell r="P4754">
            <v>332185</v>
          </cell>
        </row>
        <row r="4755">
          <cell r="G4755">
            <v>938905610</v>
          </cell>
          <cell r="J4755">
            <v>452288</v>
          </cell>
          <cell r="K4755">
            <v>0</v>
          </cell>
          <cell r="L4755">
            <v>45229</v>
          </cell>
          <cell r="M4755">
            <v>0</v>
          </cell>
          <cell r="N4755">
            <v>0</v>
          </cell>
          <cell r="O4755">
            <v>497517</v>
          </cell>
          <cell r="P4755">
            <v>497517</v>
          </cell>
        </row>
        <row r="4756">
          <cell r="G4756">
            <v>938905634</v>
          </cell>
          <cell r="J4756">
            <v>262458</v>
          </cell>
          <cell r="K4756">
            <v>26915</v>
          </cell>
          <cell r="L4756">
            <v>23554</v>
          </cell>
          <cell r="M4756">
            <v>0</v>
          </cell>
          <cell r="N4756">
            <v>0</v>
          </cell>
          <cell r="O4756">
            <v>259097</v>
          </cell>
          <cell r="P4756">
            <v>259097</v>
          </cell>
        </row>
        <row r="4757">
          <cell r="G4757">
            <v>938905726</v>
          </cell>
          <cell r="J4757">
            <v>179677</v>
          </cell>
          <cell r="K4757">
            <v>0</v>
          </cell>
          <cell r="L4757">
            <v>17968</v>
          </cell>
          <cell r="M4757">
            <v>0</v>
          </cell>
          <cell r="N4757">
            <v>0</v>
          </cell>
          <cell r="O4757">
            <v>197645</v>
          </cell>
          <cell r="P4757">
            <v>197645</v>
          </cell>
        </row>
        <row r="4758">
          <cell r="G4758">
            <v>938906129</v>
          </cell>
          <cell r="J4758">
            <v>134769</v>
          </cell>
          <cell r="K4758">
            <v>9079</v>
          </cell>
          <cell r="L4758">
            <v>12569</v>
          </cell>
          <cell r="M4758">
            <v>0</v>
          </cell>
          <cell r="N4758">
            <v>0</v>
          </cell>
          <cell r="O4758">
            <v>138259</v>
          </cell>
          <cell r="P4758">
            <v>138259</v>
          </cell>
        </row>
        <row r="4759">
          <cell r="G4759">
            <v>938906136</v>
          </cell>
          <cell r="J4759">
            <v>83711</v>
          </cell>
          <cell r="K4759">
            <v>5023</v>
          </cell>
          <cell r="L4759">
            <v>7869</v>
          </cell>
          <cell r="M4759">
            <v>0</v>
          </cell>
          <cell r="N4759">
            <v>0</v>
          </cell>
          <cell r="O4759">
            <v>86557</v>
          </cell>
          <cell r="P4759">
            <v>86557</v>
          </cell>
        </row>
        <row r="4760">
          <cell r="G4760">
            <v>938906144</v>
          </cell>
          <cell r="J4760">
            <v>260278</v>
          </cell>
          <cell r="K4760">
            <v>17850</v>
          </cell>
          <cell r="L4760">
            <v>24243</v>
          </cell>
          <cell r="M4760">
            <v>0</v>
          </cell>
          <cell r="N4760">
            <v>0</v>
          </cell>
          <cell r="O4760">
            <v>266671</v>
          </cell>
          <cell r="P4760">
            <v>266671</v>
          </cell>
        </row>
        <row r="4761">
          <cell r="G4761">
            <v>938906145</v>
          </cell>
          <cell r="J4761">
            <v>96117.9</v>
          </cell>
          <cell r="K4761">
            <v>9738</v>
          </cell>
          <cell r="L4761">
            <v>8638.1</v>
          </cell>
          <cell r="M4761">
            <v>0</v>
          </cell>
          <cell r="N4761">
            <v>0</v>
          </cell>
          <cell r="O4761">
            <v>95018</v>
          </cell>
          <cell r="P4761">
            <v>95018</v>
          </cell>
        </row>
        <row r="4762">
          <cell r="G4762">
            <v>938906146</v>
          </cell>
          <cell r="J4762">
            <v>519678.4</v>
          </cell>
          <cell r="K4762">
            <v>55997</v>
          </cell>
          <cell r="L4762">
            <v>46368.6</v>
          </cell>
          <cell r="M4762">
            <v>0</v>
          </cell>
          <cell r="N4762">
            <v>0</v>
          </cell>
          <cell r="O4762">
            <v>510050</v>
          </cell>
          <cell r="P4762">
            <v>510050</v>
          </cell>
        </row>
        <row r="4763">
          <cell r="G4763">
            <v>938906287</v>
          </cell>
          <cell r="J4763">
            <v>44545</v>
          </cell>
          <cell r="K4763">
            <v>0</v>
          </cell>
          <cell r="L4763">
            <v>4455</v>
          </cell>
          <cell r="M4763">
            <v>0</v>
          </cell>
          <cell r="N4763">
            <v>0</v>
          </cell>
          <cell r="O4763">
            <v>49000</v>
          </cell>
          <cell r="P4763">
            <v>49000</v>
          </cell>
        </row>
        <row r="4764">
          <cell r="G4764">
            <v>938906497</v>
          </cell>
          <cell r="J4764">
            <v>248384.28</v>
          </cell>
          <cell r="K4764">
            <v>21603</v>
          </cell>
          <cell r="L4764">
            <v>22677.72</v>
          </cell>
          <cell r="M4764">
            <v>0</v>
          </cell>
          <cell r="N4764">
            <v>0</v>
          </cell>
          <cell r="O4764">
            <v>249459</v>
          </cell>
          <cell r="P4764">
            <v>249459</v>
          </cell>
        </row>
        <row r="4765">
          <cell r="G4765">
            <v>938906700</v>
          </cell>
          <cell r="J4765">
            <v>365961.45</v>
          </cell>
          <cell r="K4765">
            <v>27169</v>
          </cell>
          <cell r="L4765">
            <v>33879.550000000003</v>
          </cell>
          <cell r="M4765">
            <v>0</v>
          </cell>
          <cell r="N4765">
            <v>0</v>
          </cell>
          <cell r="O4765">
            <v>372672</v>
          </cell>
          <cell r="P4765">
            <v>372672</v>
          </cell>
        </row>
        <row r="4766">
          <cell r="G4766">
            <v>938906704</v>
          </cell>
          <cell r="J4766">
            <v>551402.63</v>
          </cell>
          <cell r="K4766">
            <v>57900</v>
          </cell>
          <cell r="L4766">
            <v>49350.37</v>
          </cell>
          <cell r="M4766">
            <v>0</v>
          </cell>
          <cell r="N4766">
            <v>0</v>
          </cell>
          <cell r="O4766">
            <v>542853</v>
          </cell>
          <cell r="P4766">
            <v>542853</v>
          </cell>
        </row>
        <row r="4767">
          <cell r="G4767">
            <v>938906705</v>
          </cell>
          <cell r="J4767">
            <v>47026.9</v>
          </cell>
          <cell r="K4767">
            <v>4311</v>
          </cell>
          <cell r="L4767">
            <v>4271.1000000000004</v>
          </cell>
          <cell r="M4767">
            <v>0</v>
          </cell>
          <cell r="N4767">
            <v>0</v>
          </cell>
          <cell r="O4767">
            <v>46987</v>
          </cell>
          <cell r="P4767">
            <v>46987</v>
          </cell>
        </row>
        <row r="4768">
          <cell r="G4768">
            <v>938907363</v>
          </cell>
          <cell r="J4768">
            <v>484952.82</v>
          </cell>
          <cell r="K4768">
            <v>53913</v>
          </cell>
          <cell r="L4768">
            <v>43104.18</v>
          </cell>
          <cell r="M4768">
            <v>0</v>
          </cell>
          <cell r="N4768">
            <v>0</v>
          </cell>
          <cell r="O4768">
            <v>474144</v>
          </cell>
          <cell r="P4768">
            <v>474144</v>
          </cell>
        </row>
        <row r="4769">
          <cell r="G4769">
            <v>938907369</v>
          </cell>
          <cell r="J4769">
            <v>244748</v>
          </cell>
          <cell r="K4769">
            <v>21882</v>
          </cell>
          <cell r="L4769">
            <v>22287</v>
          </cell>
          <cell r="M4769">
            <v>0</v>
          </cell>
          <cell r="N4769">
            <v>0</v>
          </cell>
          <cell r="O4769">
            <v>245153</v>
          </cell>
          <cell r="P4769">
            <v>245153</v>
          </cell>
        </row>
        <row r="4770">
          <cell r="G4770">
            <v>938907372</v>
          </cell>
          <cell r="J4770">
            <v>424322.25</v>
          </cell>
          <cell r="K4770">
            <v>50275</v>
          </cell>
          <cell r="L4770">
            <v>37404.75</v>
          </cell>
          <cell r="M4770">
            <v>0</v>
          </cell>
          <cell r="N4770">
            <v>0</v>
          </cell>
          <cell r="O4770">
            <v>411452</v>
          </cell>
          <cell r="P4770">
            <v>411452</v>
          </cell>
        </row>
        <row r="4771">
          <cell r="G4771">
            <v>938908553</v>
          </cell>
          <cell r="J4771">
            <v>291602.84999999998</v>
          </cell>
          <cell r="K4771">
            <v>27671</v>
          </cell>
          <cell r="L4771">
            <v>26393.15</v>
          </cell>
          <cell r="M4771">
            <v>0</v>
          </cell>
          <cell r="N4771">
            <v>0</v>
          </cell>
          <cell r="O4771">
            <v>290325</v>
          </cell>
          <cell r="P4771">
            <v>290325</v>
          </cell>
        </row>
        <row r="4772">
          <cell r="G4772">
            <v>938909762</v>
          </cell>
          <cell r="J4772">
            <v>58657.45</v>
          </cell>
          <cell r="K4772">
            <v>0</v>
          </cell>
          <cell r="L4772">
            <v>5865.55</v>
          </cell>
          <cell r="M4772">
            <v>0</v>
          </cell>
          <cell r="N4772">
            <v>0</v>
          </cell>
          <cell r="O4772">
            <v>64523</v>
          </cell>
          <cell r="P4772">
            <v>64523</v>
          </cell>
        </row>
        <row r="4773">
          <cell r="G4773">
            <v>938909782</v>
          </cell>
          <cell r="J4773">
            <v>266219</v>
          </cell>
          <cell r="K4773">
            <v>0</v>
          </cell>
          <cell r="L4773">
            <v>26622</v>
          </cell>
          <cell r="M4773">
            <v>0</v>
          </cell>
          <cell r="N4773">
            <v>0</v>
          </cell>
          <cell r="O4773">
            <v>292841</v>
          </cell>
          <cell r="P4773">
            <v>292841</v>
          </cell>
        </row>
        <row r="4774">
          <cell r="G4774">
            <v>938922104</v>
          </cell>
          <cell r="J4774">
            <v>237731</v>
          </cell>
          <cell r="K4774">
            <v>19972</v>
          </cell>
          <cell r="L4774">
            <v>21776</v>
          </cell>
          <cell r="M4774">
            <v>0</v>
          </cell>
          <cell r="N4774">
            <v>0</v>
          </cell>
          <cell r="O4774">
            <v>239535</v>
          </cell>
          <cell r="P4774">
            <v>239535</v>
          </cell>
        </row>
        <row r="4775">
          <cell r="G4775">
            <v>938938440</v>
          </cell>
          <cell r="J4775">
            <v>180054</v>
          </cell>
          <cell r="K4775">
            <v>11548</v>
          </cell>
          <cell r="L4775">
            <v>16851</v>
          </cell>
          <cell r="M4775">
            <v>0</v>
          </cell>
          <cell r="N4775">
            <v>0</v>
          </cell>
          <cell r="O4775">
            <v>185357</v>
          </cell>
          <cell r="P4775">
            <v>185357</v>
          </cell>
        </row>
        <row r="4776">
          <cell r="G4776">
            <v>938986762</v>
          </cell>
          <cell r="J4776">
            <v>180795.95</v>
          </cell>
          <cell r="K4776">
            <v>0</v>
          </cell>
          <cell r="L4776">
            <v>18080.05</v>
          </cell>
          <cell r="M4776">
            <v>0</v>
          </cell>
          <cell r="N4776">
            <v>0</v>
          </cell>
          <cell r="O4776">
            <v>198876</v>
          </cell>
          <cell r="P4776">
            <v>198876</v>
          </cell>
        </row>
        <row r="4777">
          <cell r="G4777">
            <v>933805158</v>
          </cell>
          <cell r="J4777">
            <v>44545</v>
          </cell>
          <cell r="K4777">
            <v>0</v>
          </cell>
          <cell r="L4777">
            <v>4455</v>
          </cell>
          <cell r="M4777">
            <v>0</v>
          </cell>
          <cell r="N4777">
            <v>0</v>
          </cell>
          <cell r="O4777">
            <v>49000</v>
          </cell>
          <cell r="P4777">
            <v>49000</v>
          </cell>
        </row>
        <row r="4778">
          <cell r="G4778">
            <v>933805258</v>
          </cell>
          <cell r="J4778">
            <v>176419.76</v>
          </cell>
          <cell r="K4778">
            <v>11578</v>
          </cell>
          <cell r="L4778">
            <v>16484.240000000002</v>
          </cell>
          <cell r="M4778">
            <v>0</v>
          </cell>
          <cell r="N4778">
            <v>0</v>
          </cell>
          <cell r="O4778">
            <v>181326</v>
          </cell>
          <cell r="P4778">
            <v>181326</v>
          </cell>
        </row>
        <row r="4779">
          <cell r="G4779">
            <v>933805594</v>
          </cell>
          <cell r="J4779">
            <v>224345.18</v>
          </cell>
          <cell r="K4779">
            <v>19665</v>
          </cell>
          <cell r="L4779">
            <v>20467.82</v>
          </cell>
          <cell r="M4779">
            <v>0</v>
          </cell>
          <cell r="N4779">
            <v>0</v>
          </cell>
          <cell r="O4779">
            <v>225148</v>
          </cell>
          <cell r="P4779">
            <v>225148</v>
          </cell>
        </row>
        <row r="4780">
          <cell r="G4780">
            <v>933805686</v>
          </cell>
          <cell r="J4780">
            <v>1236211.18</v>
          </cell>
          <cell r="K4780">
            <v>519809.45</v>
          </cell>
          <cell r="L4780">
            <v>71640.27</v>
          </cell>
          <cell r="M4780">
            <v>0</v>
          </cell>
          <cell r="N4780">
            <v>0</v>
          </cell>
          <cell r="O4780">
            <v>788042</v>
          </cell>
          <cell r="P4780">
            <v>788042</v>
          </cell>
        </row>
        <row r="4781">
          <cell r="G4781">
            <v>933805785</v>
          </cell>
          <cell r="J4781">
            <v>185706.18</v>
          </cell>
          <cell r="K4781">
            <v>16602</v>
          </cell>
          <cell r="L4781">
            <v>16910.82</v>
          </cell>
          <cell r="M4781">
            <v>0</v>
          </cell>
          <cell r="N4781">
            <v>0</v>
          </cell>
          <cell r="O4781">
            <v>186015</v>
          </cell>
          <cell r="P4781">
            <v>186015</v>
          </cell>
        </row>
        <row r="4782">
          <cell r="G4782">
            <v>933805795</v>
          </cell>
          <cell r="J4782">
            <v>137136.79</v>
          </cell>
          <cell r="K4782">
            <v>9469</v>
          </cell>
          <cell r="L4782">
            <v>12767.21</v>
          </cell>
          <cell r="M4782">
            <v>0</v>
          </cell>
          <cell r="N4782">
            <v>0</v>
          </cell>
          <cell r="O4782">
            <v>140435</v>
          </cell>
          <cell r="P4782">
            <v>140435</v>
          </cell>
        </row>
        <row r="4783">
          <cell r="G4783">
            <v>933805803</v>
          </cell>
          <cell r="J4783">
            <v>681030.19</v>
          </cell>
          <cell r="K4783">
            <v>49796</v>
          </cell>
          <cell r="L4783">
            <v>63123.81</v>
          </cell>
          <cell r="M4783">
            <v>0</v>
          </cell>
          <cell r="N4783">
            <v>0</v>
          </cell>
          <cell r="O4783">
            <v>694358</v>
          </cell>
          <cell r="P4783">
            <v>694358</v>
          </cell>
        </row>
        <row r="4784">
          <cell r="G4784">
            <v>933806037</v>
          </cell>
          <cell r="J4784">
            <v>183584</v>
          </cell>
          <cell r="K4784">
            <v>11263</v>
          </cell>
          <cell r="L4784">
            <v>17232</v>
          </cell>
          <cell r="M4784">
            <v>0</v>
          </cell>
          <cell r="N4784">
            <v>0</v>
          </cell>
          <cell r="O4784">
            <v>189553</v>
          </cell>
          <cell r="P4784">
            <v>189553</v>
          </cell>
        </row>
        <row r="4785">
          <cell r="G4785">
            <v>933806045</v>
          </cell>
          <cell r="J4785">
            <v>294821.21999999997</v>
          </cell>
          <cell r="K4785">
            <v>20171</v>
          </cell>
          <cell r="L4785">
            <v>27464.78</v>
          </cell>
          <cell r="M4785">
            <v>0</v>
          </cell>
          <cell r="N4785">
            <v>0</v>
          </cell>
          <cell r="O4785">
            <v>302115</v>
          </cell>
          <cell r="P4785">
            <v>302115</v>
          </cell>
        </row>
        <row r="4786">
          <cell r="G4786">
            <v>933806129</v>
          </cell>
          <cell r="J4786">
            <v>198124.36</v>
          </cell>
          <cell r="K4786">
            <v>16354</v>
          </cell>
          <cell r="L4786">
            <v>18176.64</v>
          </cell>
          <cell r="M4786">
            <v>0</v>
          </cell>
          <cell r="N4786">
            <v>0</v>
          </cell>
          <cell r="O4786">
            <v>199947</v>
          </cell>
          <cell r="P4786">
            <v>199947</v>
          </cell>
        </row>
        <row r="4787">
          <cell r="G4787">
            <v>933806492</v>
          </cell>
          <cell r="J4787">
            <v>342186.91</v>
          </cell>
          <cell r="K4787">
            <v>22516</v>
          </cell>
          <cell r="L4787">
            <v>31967.09</v>
          </cell>
          <cell r="M4787">
            <v>0</v>
          </cell>
          <cell r="N4787">
            <v>0</v>
          </cell>
          <cell r="O4787">
            <v>351638</v>
          </cell>
          <cell r="P4787">
            <v>351638</v>
          </cell>
        </row>
        <row r="4788">
          <cell r="G4788">
            <v>938805257</v>
          </cell>
          <cell r="J4788">
            <v>282505</v>
          </cell>
          <cell r="K4788">
            <v>17198</v>
          </cell>
          <cell r="L4788">
            <v>26531</v>
          </cell>
          <cell r="M4788">
            <v>0</v>
          </cell>
          <cell r="N4788">
            <v>0</v>
          </cell>
          <cell r="O4788">
            <v>291838</v>
          </cell>
          <cell r="P4788">
            <v>291838</v>
          </cell>
        </row>
        <row r="4789">
          <cell r="G4789">
            <v>938805269</v>
          </cell>
          <cell r="J4789">
            <v>186231.82</v>
          </cell>
          <cell r="K4789">
            <v>21348</v>
          </cell>
          <cell r="L4789">
            <v>16488.18</v>
          </cell>
          <cell r="M4789">
            <v>0</v>
          </cell>
          <cell r="N4789">
            <v>0</v>
          </cell>
          <cell r="O4789">
            <v>181372</v>
          </cell>
          <cell r="P4789">
            <v>181372</v>
          </cell>
        </row>
        <row r="4790">
          <cell r="G4790">
            <v>938805997</v>
          </cell>
          <cell r="J4790">
            <v>176128.44999999998</v>
          </cell>
          <cell r="K4790">
            <v>13049</v>
          </cell>
          <cell r="L4790">
            <v>16307.55</v>
          </cell>
          <cell r="M4790">
            <v>0</v>
          </cell>
          <cell r="N4790">
            <v>0</v>
          </cell>
          <cell r="O4790">
            <v>179387</v>
          </cell>
          <cell r="P4790">
            <v>179387</v>
          </cell>
        </row>
        <row r="4791">
          <cell r="G4791">
            <v>938806145</v>
          </cell>
          <cell r="J4791">
            <v>44545</v>
          </cell>
          <cell r="K4791">
            <v>0</v>
          </cell>
          <cell r="L4791">
            <v>4455</v>
          </cell>
          <cell r="M4791">
            <v>0</v>
          </cell>
          <cell r="N4791">
            <v>0</v>
          </cell>
          <cell r="O4791">
            <v>49000</v>
          </cell>
          <cell r="P4791">
            <v>49000</v>
          </cell>
        </row>
        <row r="4792">
          <cell r="G4792">
            <v>938806205</v>
          </cell>
          <cell r="J4792">
            <v>391230.4</v>
          </cell>
          <cell r="K4792">
            <v>36626</v>
          </cell>
          <cell r="L4792">
            <v>35460.6</v>
          </cell>
          <cell r="M4792">
            <v>0</v>
          </cell>
          <cell r="N4792">
            <v>0</v>
          </cell>
          <cell r="O4792">
            <v>390065</v>
          </cell>
          <cell r="P4792">
            <v>390065</v>
          </cell>
        </row>
        <row r="4793">
          <cell r="G4793">
            <v>938806208</v>
          </cell>
          <cell r="J4793">
            <v>586496.30000000005</v>
          </cell>
          <cell r="K4793">
            <v>47846</v>
          </cell>
          <cell r="L4793">
            <v>53864.7</v>
          </cell>
          <cell r="M4793">
            <v>0</v>
          </cell>
          <cell r="N4793">
            <v>0</v>
          </cell>
          <cell r="O4793">
            <v>592515</v>
          </cell>
          <cell r="P4793">
            <v>592515</v>
          </cell>
        </row>
        <row r="4794">
          <cell r="G4794">
            <v>938806210</v>
          </cell>
          <cell r="J4794">
            <v>176002</v>
          </cell>
          <cell r="K4794">
            <v>12049</v>
          </cell>
          <cell r="L4794">
            <v>16395</v>
          </cell>
          <cell r="M4794">
            <v>0</v>
          </cell>
          <cell r="N4794">
            <v>0</v>
          </cell>
          <cell r="O4794">
            <v>180348</v>
          </cell>
          <cell r="P4794">
            <v>180348</v>
          </cell>
        </row>
        <row r="4795">
          <cell r="G4795">
            <v>938806213</v>
          </cell>
          <cell r="J4795">
            <v>241849</v>
          </cell>
          <cell r="K4795">
            <v>15255</v>
          </cell>
          <cell r="L4795">
            <v>22659</v>
          </cell>
          <cell r="M4795">
            <v>0</v>
          </cell>
          <cell r="N4795">
            <v>0</v>
          </cell>
          <cell r="O4795">
            <v>249253</v>
          </cell>
          <cell r="P4795">
            <v>249253</v>
          </cell>
        </row>
        <row r="4796">
          <cell r="G4796">
            <v>938806215</v>
          </cell>
          <cell r="J4796">
            <v>305336</v>
          </cell>
          <cell r="K4796">
            <v>19561</v>
          </cell>
          <cell r="L4796">
            <v>28578</v>
          </cell>
          <cell r="M4796">
            <v>0</v>
          </cell>
          <cell r="N4796">
            <v>0</v>
          </cell>
          <cell r="O4796">
            <v>314353</v>
          </cell>
          <cell r="P4796">
            <v>314353</v>
          </cell>
        </row>
        <row r="4797">
          <cell r="G4797">
            <v>938806216</v>
          </cell>
          <cell r="J4797">
            <v>358463</v>
          </cell>
          <cell r="K4797">
            <v>26223</v>
          </cell>
          <cell r="L4797">
            <v>33224</v>
          </cell>
          <cell r="M4797">
            <v>0</v>
          </cell>
          <cell r="N4797">
            <v>0</v>
          </cell>
          <cell r="O4797">
            <v>365464</v>
          </cell>
          <cell r="P4797">
            <v>365464</v>
          </cell>
        </row>
        <row r="4798">
          <cell r="G4798">
            <v>938806218</v>
          </cell>
          <cell r="J4798">
            <v>262469</v>
          </cell>
          <cell r="K4798">
            <v>17982</v>
          </cell>
          <cell r="L4798">
            <v>24449</v>
          </cell>
          <cell r="M4798">
            <v>0</v>
          </cell>
          <cell r="N4798">
            <v>0</v>
          </cell>
          <cell r="O4798">
            <v>268936</v>
          </cell>
          <cell r="P4798">
            <v>268936</v>
          </cell>
        </row>
        <row r="4799">
          <cell r="G4799">
            <v>938806221</v>
          </cell>
          <cell r="J4799">
            <v>153722</v>
          </cell>
          <cell r="K4799">
            <v>9471</v>
          </cell>
          <cell r="L4799">
            <v>14425</v>
          </cell>
          <cell r="M4799">
            <v>0</v>
          </cell>
          <cell r="N4799">
            <v>0</v>
          </cell>
          <cell r="O4799">
            <v>158676</v>
          </cell>
          <cell r="P4799">
            <v>158676</v>
          </cell>
        </row>
        <row r="4800">
          <cell r="G4800">
            <v>938806225</v>
          </cell>
          <cell r="J4800">
            <v>103065</v>
          </cell>
          <cell r="K4800">
            <v>7425</v>
          </cell>
          <cell r="L4800">
            <v>9564</v>
          </cell>
          <cell r="M4800">
            <v>0</v>
          </cell>
          <cell r="N4800">
            <v>0</v>
          </cell>
          <cell r="O4800">
            <v>100204</v>
          </cell>
          <cell r="P4800">
            <v>100204</v>
          </cell>
        </row>
        <row r="4801">
          <cell r="G4801">
            <v>938806227</v>
          </cell>
          <cell r="J4801">
            <v>306695.7</v>
          </cell>
          <cell r="K4801">
            <v>19146</v>
          </cell>
          <cell r="L4801">
            <v>28755.3</v>
          </cell>
          <cell r="M4801">
            <v>-5000</v>
          </cell>
          <cell r="N4801">
            <v>0</v>
          </cell>
          <cell r="O4801">
            <v>316305</v>
          </cell>
          <cell r="P4801">
            <v>316305</v>
          </cell>
        </row>
        <row r="4802">
          <cell r="G4802">
            <v>938806233</v>
          </cell>
          <cell r="J4802">
            <v>196515</v>
          </cell>
          <cell r="K4802">
            <v>13528</v>
          </cell>
          <cell r="L4802">
            <v>18299</v>
          </cell>
          <cell r="M4802">
            <v>0</v>
          </cell>
          <cell r="N4802">
            <v>0</v>
          </cell>
          <cell r="O4802">
            <v>201286</v>
          </cell>
          <cell r="P4802">
            <v>201286</v>
          </cell>
        </row>
        <row r="4803">
          <cell r="G4803">
            <v>938806241</v>
          </cell>
          <cell r="J4803">
            <v>489243.14999999997</v>
          </cell>
          <cell r="K4803">
            <v>42755</v>
          </cell>
          <cell r="L4803">
            <v>44648.85</v>
          </cell>
          <cell r="M4803">
            <v>0</v>
          </cell>
          <cell r="N4803">
            <v>0</v>
          </cell>
          <cell r="O4803">
            <v>491137</v>
          </cell>
          <cell r="P4803">
            <v>491137</v>
          </cell>
        </row>
        <row r="4804">
          <cell r="G4804">
            <v>938806248</v>
          </cell>
          <cell r="J4804">
            <v>129471</v>
          </cell>
          <cell r="K4804">
            <v>10498</v>
          </cell>
          <cell r="L4804">
            <v>11897</v>
          </cell>
          <cell r="M4804">
            <v>0</v>
          </cell>
          <cell r="N4804">
            <v>0</v>
          </cell>
          <cell r="O4804">
            <v>130870</v>
          </cell>
          <cell r="P4804">
            <v>130870</v>
          </cell>
        </row>
        <row r="4805">
          <cell r="G4805">
            <v>938806257</v>
          </cell>
          <cell r="J4805">
            <v>233516.09</v>
          </cell>
          <cell r="K4805">
            <v>14011</v>
          </cell>
          <cell r="L4805">
            <v>21950.91</v>
          </cell>
          <cell r="M4805">
            <v>0</v>
          </cell>
          <cell r="N4805">
            <v>0</v>
          </cell>
          <cell r="O4805">
            <v>241456</v>
          </cell>
          <cell r="P4805">
            <v>241456</v>
          </cell>
        </row>
        <row r="4806">
          <cell r="G4806">
            <v>938806267</v>
          </cell>
          <cell r="J4806">
            <v>168067.45</v>
          </cell>
          <cell r="K4806">
            <v>11573</v>
          </cell>
          <cell r="L4806">
            <v>15649.55</v>
          </cell>
          <cell r="M4806">
            <v>0</v>
          </cell>
          <cell r="N4806">
            <v>0</v>
          </cell>
          <cell r="O4806">
            <v>172144</v>
          </cell>
          <cell r="P4806">
            <v>172144</v>
          </cell>
        </row>
        <row r="4807">
          <cell r="G4807">
            <v>938806271</v>
          </cell>
          <cell r="J4807">
            <v>239722</v>
          </cell>
          <cell r="K4807">
            <v>15872</v>
          </cell>
          <cell r="L4807">
            <v>22385</v>
          </cell>
          <cell r="M4807">
            <v>0</v>
          </cell>
          <cell r="N4807">
            <v>0</v>
          </cell>
          <cell r="O4807">
            <v>246235</v>
          </cell>
          <cell r="P4807">
            <v>246235</v>
          </cell>
        </row>
        <row r="4808">
          <cell r="G4808">
            <v>938806274</v>
          </cell>
          <cell r="J4808">
            <v>108228</v>
          </cell>
          <cell r="K4808">
            <v>8479</v>
          </cell>
          <cell r="L4808">
            <v>9975</v>
          </cell>
          <cell r="M4808">
            <v>0</v>
          </cell>
          <cell r="N4808">
            <v>0</v>
          </cell>
          <cell r="O4808">
            <v>109724</v>
          </cell>
          <cell r="P4808">
            <v>109724</v>
          </cell>
        </row>
        <row r="4809">
          <cell r="G4809">
            <v>938806276</v>
          </cell>
          <cell r="J4809">
            <v>44545</v>
          </cell>
          <cell r="K4809">
            <v>0</v>
          </cell>
          <cell r="L4809">
            <v>4455</v>
          </cell>
          <cell r="M4809">
            <v>0</v>
          </cell>
          <cell r="N4809">
            <v>0</v>
          </cell>
          <cell r="O4809">
            <v>49000</v>
          </cell>
          <cell r="P4809">
            <v>49000</v>
          </cell>
        </row>
        <row r="4810">
          <cell r="G4810">
            <v>938806278</v>
          </cell>
          <cell r="J4810">
            <v>131212</v>
          </cell>
          <cell r="K4810">
            <v>9362</v>
          </cell>
          <cell r="L4810">
            <v>12185</v>
          </cell>
          <cell r="M4810">
            <v>0</v>
          </cell>
          <cell r="N4810">
            <v>0</v>
          </cell>
          <cell r="O4810">
            <v>134035</v>
          </cell>
          <cell r="P4810">
            <v>134035</v>
          </cell>
        </row>
        <row r="4811">
          <cell r="G4811">
            <v>938806281</v>
          </cell>
          <cell r="J4811">
            <v>156084.9</v>
          </cell>
          <cell r="K4811">
            <v>12095</v>
          </cell>
          <cell r="L4811">
            <v>14399.1</v>
          </cell>
          <cell r="M4811">
            <v>0</v>
          </cell>
          <cell r="N4811">
            <v>0</v>
          </cell>
          <cell r="O4811">
            <v>158389</v>
          </cell>
          <cell r="P4811">
            <v>158389</v>
          </cell>
        </row>
        <row r="4812">
          <cell r="G4812">
            <v>938806282</v>
          </cell>
          <cell r="J4812">
            <v>372256.7</v>
          </cell>
          <cell r="K4812">
            <v>37721</v>
          </cell>
          <cell r="L4812">
            <v>33453.300000000003</v>
          </cell>
          <cell r="M4812">
            <v>0</v>
          </cell>
          <cell r="N4812">
            <v>0</v>
          </cell>
          <cell r="O4812">
            <v>367989</v>
          </cell>
          <cell r="P4812">
            <v>367989</v>
          </cell>
        </row>
        <row r="4813">
          <cell r="G4813">
            <v>938806284</v>
          </cell>
          <cell r="J4813">
            <v>257027</v>
          </cell>
          <cell r="K4813">
            <v>22122</v>
          </cell>
          <cell r="L4813">
            <v>23491</v>
          </cell>
          <cell r="M4813">
            <v>0</v>
          </cell>
          <cell r="N4813">
            <v>0</v>
          </cell>
          <cell r="O4813">
            <v>258396</v>
          </cell>
          <cell r="P4813">
            <v>258396</v>
          </cell>
        </row>
        <row r="4814">
          <cell r="G4814">
            <v>938806285</v>
          </cell>
          <cell r="J4814">
            <v>44545</v>
          </cell>
          <cell r="K4814">
            <v>0</v>
          </cell>
          <cell r="L4814">
            <v>4455</v>
          </cell>
          <cell r="M4814">
            <v>0</v>
          </cell>
          <cell r="N4814">
            <v>0</v>
          </cell>
          <cell r="O4814">
            <v>49000</v>
          </cell>
          <cell r="P4814">
            <v>49000</v>
          </cell>
        </row>
        <row r="4815">
          <cell r="G4815">
            <v>938806287</v>
          </cell>
          <cell r="J4815">
            <v>1385740.9</v>
          </cell>
          <cell r="K4815">
            <v>86371</v>
          </cell>
          <cell r="L4815">
            <v>129937.1</v>
          </cell>
          <cell r="M4815">
            <v>0</v>
          </cell>
          <cell r="N4815">
            <v>0</v>
          </cell>
          <cell r="O4815">
            <v>1429307</v>
          </cell>
          <cell r="P4815">
            <v>1429307</v>
          </cell>
        </row>
        <row r="4816">
          <cell r="G4816">
            <v>938806291</v>
          </cell>
          <cell r="J4816">
            <v>232168</v>
          </cell>
          <cell r="K4816">
            <v>13930</v>
          </cell>
          <cell r="L4816">
            <v>21824</v>
          </cell>
          <cell r="M4816">
            <v>0</v>
          </cell>
          <cell r="N4816">
            <v>0</v>
          </cell>
          <cell r="O4816">
            <v>240062</v>
          </cell>
          <cell r="P4816">
            <v>240062</v>
          </cell>
        </row>
        <row r="4817">
          <cell r="G4817">
            <v>938806294</v>
          </cell>
          <cell r="J4817">
            <v>120911</v>
          </cell>
          <cell r="K4817">
            <v>8495</v>
          </cell>
          <cell r="L4817">
            <v>11242</v>
          </cell>
          <cell r="M4817">
            <v>0</v>
          </cell>
          <cell r="N4817">
            <v>0</v>
          </cell>
          <cell r="O4817">
            <v>123658</v>
          </cell>
          <cell r="P4817">
            <v>123658</v>
          </cell>
        </row>
        <row r="4818">
          <cell r="G4818">
            <v>938806344</v>
          </cell>
          <cell r="J4818">
            <v>210328</v>
          </cell>
          <cell r="K4818">
            <v>14853</v>
          </cell>
          <cell r="L4818">
            <v>19548</v>
          </cell>
          <cell r="M4818">
            <v>0</v>
          </cell>
          <cell r="N4818">
            <v>0</v>
          </cell>
          <cell r="O4818">
            <v>215023</v>
          </cell>
          <cell r="P4818">
            <v>215023</v>
          </cell>
        </row>
        <row r="4819">
          <cell r="G4819">
            <v>938806371</v>
          </cell>
          <cell r="J4819">
            <v>199593</v>
          </cell>
          <cell r="K4819">
            <v>11976</v>
          </cell>
          <cell r="L4819">
            <v>18762</v>
          </cell>
          <cell r="M4819">
            <v>0</v>
          </cell>
          <cell r="N4819">
            <v>0</v>
          </cell>
          <cell r="O4819">
            <v>206379</v>
          </cell>
          <cell r="P4819">
            <v>206379</v>
          </cell>
        </row>
        <row r="4820">
          <cell r="G4820">
            <v>938806441</v>
          </cell>
          <cell r="J4820">
            <v>156233</v>
          </cell>
          <cell r="K4820">
            <v>16322</v>
          </cell>
          <cell r="L4820">
            <v>13991</v>
          </cell>
          <cell r="M4820">
            <v>0</v>
          </cell>
          <cell r="N4820">
            <v>0</v>
          </cell>
          <cell r="O4820">
            <v>153902</v>
          </cell>
          <cell r="P4820">
            <v>153902</v>
          </cell>
        </row>
        <row r="4821">
          <cell r="G4821">
            <v>938806558</v>
          </cell>
          <cell r="J4821">
            <v>45929</v>
          </cell>
          <cell r="K4821">
            <v>3004</v>
          </cell>
          <cell r="L4821">
            <v>4293</v>
          </cell>
          <cell r="M4821">
            <v>0</v>
          </cell>
          <cell r="N4821">
            <v>0</v>
          </cell>
          <cell r="O4821">
            <v>47218</v>
          </cell>
          <cell r="P4821">
            <v>47218</v>
          </cell>
        </row>
        <row r="4822">
          <cell r="G4822">
            <v>938806563</v>
          </cell>
          <cell r="J4822">
            <v>233135.4</v>
          </cell>
          <cell r="K4822">
            <v>15229</v>
          </cell>
          <cell r="L4822">
            <v>21790.6</v>
          </cell>
          <cell r="M4822">
            <v>0</v>
          </cell>
          <cell r="N4822">
            <v>0</v>
          </cell>
          <cell r="O4822">
            <v>239697</v>
          </cell>
          <cell r="P4822">
            <v>239697</v>
          </cell>
        </row>
        <row r="4823">
          <cell r="G4823">
            <v>938806741</v>
          </cell>
          <cell r="J4823">
            <v>322864.2</v>
          </cell>
          <cell r="K4823">
            <v>20861</v>
          </cell>
          <cell r="L4823">
            <v>30200.799999999999</v>
          </cell>
          <cell r="M4823">
            <v>0</v>
          </cell>
          <cell r="N4823">
            <v>0</v>
          </cell>
          <cell r="O4823">
            <v>332204</v>
          </cell>
          <cell r="P4823">
            <v>332204</v>
          </cell>
        </row>
        <row r="4824">
          <cell r="G4824">
            <v>938806841</v>
          </cell>
          <cell r="J4824">
            <v>317272.3</v>
          </cell>
          <cell r="K4824">
            <v>19036</v>
          </cell>
          <cell r="L4824">
            <v>29823.7</v>
          </cell>
          <cell r="M4824">
            <v>0</v>
          </cell>
          <cell r="N4824">
            <v>0</v>
          </cell>
          <cell r="O4824">
            <v>328060</v>
          </cell>
          <cell r="P4824">
            <v>328060</v>
          </cell>
        </row>
        <row r="4825">
          <cell r="G4825">
            <v>938806924</v>
          </cell>
          <cell r="J4825">
            <v>114244</v>
          </cell>
          <cell r="K4825">
            <v>12066</v>
          </cell>
          <cell r="L4825">
            <v>10218</v>
          </cell>
          <cell r="M4825">
            <v>0</v>
          </cell>
          <cell r="N4825">
            <v>0</v>
          </cell>
          <cell r="O4825">
            <v>112396</v>
          </cell>
          <cell r="P4825">
            <v>112396</v>
          </cell>
        </row>
        <row r="4826">
          <cell r="G4826">
            <v>938806952</v>
          </cell>
          <cell r="J4826">
            <v>100056.09</v>
          </cell>
          <cell r="K4826">
            <v>15185</v>
          </cell>
          <cell r="L4826">
            <v>8486.91</v>
          </cell>
          <cell r="M4826">
            <v>0</v>
          </cell>
          <cell r="N4826">
            <v>0</v>
          </cell>
          <cell r="O4826">
            <v>93358</v>
          </cell>
          <cell r="P4826">
            <v>93358</v>
          </cell>
        </row>
        <row r="4827">
          <cell r="G4827">
            <v>938806963</v>
          </cell>
          <cell r="J4827">
            <v>48603</v>
          </cell>
          <cell r="K4827">
            <v>3164</v>
          </cell>
          <cell r="L4827">
            <v>4544</v>
          </cell>
          <cell r="M4827">
            <v>0</v>
          </cell>
          <cell r="N4827">
            <v>0</v>
          </cell>
          <cell r="O4827">
            <v>49983</v>
          </cell>
          <cell r="P4827">
            <v>49983</v>
          </cell>
        </row>
        <row r="4828">
          <cell r="G4828">
            <v>938807613</v>
          </cell>
          <cell r="J4828">
            <v>252379.18</v>
          </cell>
          <cell r="K4828">
            <v>17624</v>
          </cell>
          <cell r="L4828">
            <v>23475.82</v>
          </cell>
          <cell r="M4828">
            <v>0</v>
          </cell>
          <cell r="N4828">
            <v>0</v>
          </cell>
          <cell r="O4828">
            <v>258231</v>
          </cell>
          <cell r="P4828">
            <v>258231</v>
          </cell>
        </row>
        <row r="4829">
          <cell r="G4829">
            <v>938808391</v>
          </cell>
          <cell r="J4829">
            <v>193007</v>
          </cell>
          <cell r="K4829">
            <v>11580</v>
          </cell>
          <cell r="L4829">
            <v>18143</v>
          </cell>
          <cell r="M4829">
            <v>0</v>
          </cell>
          <cell r="N4829">
            <v>0</v>
          </cell>
          <cell r="O4829">
            <v>199570</v>
          </cell>
          <cell r="P4829">
            <v>199570</v>
          </cell>
        </row>
        <row r="4830">
          <cell r="G4830">
            <v>938808721</v>
          </cell>
          <cell r="J4830">
            <v>211029</v>
          </cell>
          <cell r="K4830">
            <v>30281</v>
          </cell>
          <cell r="L4830">
            <v>18075</v>
          </cell>
          <cell r="M4830">
            <v>0</v>
          </cell>
          <cell r="N4830">
            <v>0</v>
          </cell>
          <cell r="O4830">
            <v>198823</v>
          </cell>
          <cell r="P4830">
            <v>198823</v>
          </cell>
        </row>
        <row r="4831">
          <cell r="G4831">
            <v>938808793</v>
          </cell>
          <cell r="J4831">
            <v>324995</v>
          </cell>
          <cell r="K4831">
            <v>21485</v>
          </cell>
          <cell r="L4831">
            <v>30351</v>
          </cell>
          <cell r="M4831">
            <v>0</v>
          </cell>
          <cell r="N4831">
            <v>0</v>
          </cell>
          <cell r="O4831">
            <v>333861</v>
          </cell>
          <cell r="P4831">
            <v>333861</v>
          </cell>
        </row>
        <row r="4832">
          <cell r="G4832">
            <v>938808918</v>
          </cell>
          <cell r="J4832">
            <v>628029.79</v>
          </cell>
          <cell r="K4832">
            <v>46864</v>
          </cell>
          <cell r="L4832">
            <v>58116.21</v>
          </cell>
          <cell r="M4832">
            <v>0</v>
          </cell>
          <cell r="N4832">
            <v>0</v>
          </cell>
          <cell r="O4832">
            <v>639282</v>
          </cell>
          <cell r="P4832">
            <v>639282</v>
          </cell>
        </row>
        <row r="4833">
          <cell r="G4833">
            <v>938809141</v>
          </cell>
          <cell r="J4833">
            <v>508680.5</v>
          </cell>
          <cell r="K4833">
            <v>38214</v>
          </cell>
          <cell r="L4833">
            <v>47046.5</v>
          </cell>
          <cell r="M4833">
            <v>0</v>
          </cell>
          <cell r="N4833">
            <v>0</v>
          </cell>
          <cell r="O4833">
            <v>517513</v>
          </cell>
          <cell r="P4833">
            <v>517513</v>
          </cell>
        </row>
        <row r="4834">
          <cell r="G4834">
            <v>938809176</v>
          </cell>
          <cell r="J4834">
            <v>108181.36</v>
          </cell>
          <cell r="K4834">
            <v>6491</v>
          </cell>
          <cell r="L4834">
            <v>10168.64</v>
          </cell>
          <cell r="M4834">
            <v>0</v>
          </cell>
          <cell r="N4834">
            <v>0</v>
          </cell>
          <cell r="O4834">
            <v>111859</v>
          </cell>
          <cell r="P4834">
            <v>111859</v>
          </cell>
        </row>
        <row r="4835">
          <cell r="G4835">
            <v>938900341</v>
          </cell>
          <cell r="J4835">
            <v>170851</v>
          </cell>
          <cell r="K4835">
            <v>13477</v>
          </cell>
          <cell r="L4835">
            <v>15737</v>
          </cell>
          <cell r="M4835">
            <v>0</v>
          </cell>
          <cell r="N4835">
            <v>0</v>
          </cell>
          <cell r="O4835">
            <v>173111</v>
          </cell>
          <cell r="P4835">
            <v>173111</v>
          </cell>
        </row>
        <row r="4836">
          <cell r="G4836">
            <v>938900423</v>
          </cell>
          <cell r="J4836">
            <v>99318</v>
          </cell>
          <cell r="K4836">
            <v>5959</v>
          </cell>
          <cell r="L4836">
            <v>9336</v>
          </cell>
          <cell r="M4836">
            <v>0</v>
          </cell>
          <cell r="N4836">
            <v>0</v>
          </cell>
          <cell r="O4836">
            <v>102695</v>
          </cell>
          <cell r="P4836">
            <v>102695</v>
          </cell>
        </row>
        <row r="4837">
          <cell r="G4837">
            <v>938903152</v>
          </cell>
          <cell r="J4837">
            <v>232338</v>
          </cell>
          <cell r="K4837">
            <v>14933</v>
          </cell>
          <cell r="L4837">
            <v>21741</v>
          </cell>
          <cell r="M4837">
            <v>0</v>
          </cell>
          <cell r="N4837">
            <v>0</v>
          </cell>
          <cell r="O4837">
            <v>239146</v>
          </cell>
          <cell r="P4837">
            <v>239146</v>
          </cell>
        </row>
        <row r="4838">
          <cell r="G4838">
            <v>938903830</v>
          </cell>
          <cell r="J4838">
            <v>132128</v>
          </cell>
          <cell r="K4838">
            <v>8176</v>
          </cell>
          <cell r="L4838">
            <v>12395</v>
          </cell>
          <cell r="M4838">
            <v>0</v>
          </cell>
          <cell r="N4838">
            <v>0</v>
          </cell>
          <cell r="O4838">
            <v>136347</v>
          </cell>
          <cell r="P4838">
            <v>136347</v>
          </cell>
        </row>
        <row r="4839">
          <cell r="G4839">
            <v>938903831</v>
          </cell>
          <cell r="J4839">
            <v>283333.7</v>
          </cell>
          <cell r="K4839">
            <v>20226</v>
          </cell>
          <cell r="L4839">
            <v>26310.3</v>
          </cell>
          <cell r="M4839">
            <v>0</v>
          </cell>
          <cell r="N4839">
            <v>0</v>
          </cell>
          <cell r="O4839">
            <v>289418</v>
          </cell>
          <cell r="P4839">
            <v>289418</v>
          </cell>
        </row>
        <row r="4840">
          <cell r="G4840">
            <v>938904075</v>
          </cell>
          <cell r="J4840">
            <v>269563</v>
          </cell>
          <cell r="K4840">
            <v>17663</v>
          </cell>
          <cell r="L4840">
            <v>25190</v>
          </cell>
          <cell r="M4840">
            <v>0</v>
          </cell>
          <cell r="N4840">
            <v>0</v>
          </cell>
          <cell r="O4840">
            <v>277090</v>
          </cell>
          <cell r="P4840">
            <v>277090</v>
          </cell>
        </row>
        <row r="4841">
          <cell r="G4841">
            <v>938904301</v>
          </cell>
          <cell r="J4841">
            <v>217428</v>
          </cell>
          <cell r="K4841">
            <v>15775</v>
          </cell>
          <cell r="L4841">
            <v>20165</v>
          </cell>
          <cell r="M4841">
            <v>0</v>
          </cell>
          <cell r="N4841">
            <v>0</v>
          </cell>
          <cell r="O4841">
            <v>221818</v>
          </cell>
          <cell r="P4841">
            <v>221818</v>
          </cell>
        </row>
        <row r="4842">
          <cell r="G4842">
            <v>938905397</v>
          </cell>
          <cell r="J4842">
            <v>547998</v>
          </cell>
          <cell r="K4842">
            <v>33376</v>
          </cell>
          <cell r="L4842">
            <v>51462</v>
          </cell>
          <cell r="M4842">
            <v>0</v>
          </cell>
          <cell r="N4842">
            <v>0</v>
          </cell>
          <cell r="O4842">
            <v>566084</v>
          </cell>
          <cell r="P4842">
            <v>566084</v>
          </cell>
        </row>
        <row r="4843">
          <cell r="G4843">
            <v>938906148</v>
          </cell>
          <cell r="J4843">
            <v>175021.18</v>
          </cell>
          <cell r="K4843">
            <v>12983</v>
          </cell>
          <cell r="L4843">
            <v>16203.82</v>
          </cell>
          <cell r="M4843">
            <v>0</v>
          </cell>
          <cell r="N4843">
            <v>0</v>
          </cell>
          <cell r="O4843">
            <v>178242</v>
          </cell>
          <cell r="P4843">
            <v>178242</v>
          </cell>
        </row>
        <row r="4844">
          <cell r="G4844">
            <v>938906158</v>
          </cell>
          <cell r="J4844">
            <v>142281</v>
          </cell>
          <cell r="K4844">
            <v>11267</v>
          </cell>
          <cell r="L4844">
            <v>13101</v>
          </cell>
          <cell r="M4844">
            <v>0</v>
          </cell>
          <cell r="N4844">
            <v>0</v>
          </cell>
          <cell r="O4844">
            <v>144115</v>
          </cell>
          <cell r="P4844">
            <v>144115</v>
          </cell>
        </row>
        <row r="4845">
          <cell r="G4845">
            <v>938906184</v>
          </cell>
          <cell r="J4845">
            <v>87247</v>
          </cell>
          <cell r="K4845">
            <v>5235</v>
          </cell>
          <cell r="L4845">
            <v>8201</v>
          </cell>
          <cell r="M4845">
            <v>0</v>
          </cell>
          <cell r="N4845">
            <v>0</v>
          </cell>
          <cell r="O4845">
            <v>90213</v>
          </cell>
          <cell r="P4845">
            <v>90213</v>
          </cell>
        </row>
        <row r="4846">
          <cell r="G4846">
            <v>938906186</v>
          </cell>
          <cell r="J4846">
            <v>481058.4</v>
          </cell>
          <cell r="K4846">
            <v>36805</v>
          </cell>
          <cell r="L4846">
            <v>44425.599999999999</v>
          </cell>
          <cell r="M4846">
            <v>0</v>
          </cell>
          <cell r="N4846">
            <v>0</v>
          </cell>
          <cell r="O4846">
            <v>486679</v>
          </cell>
          <cell r="P4846">
            <v>486679</v>
          </cell>
        </row>
        <row r="4847">
          <cell r="G4847">
            <v>938906188</v>
          </cell>
          <cell r="J4847">
            <v>97483</v>
          </cell>
          <cell r="K4847">
            <v>5849</v>
          </cell>
          <cell r="L4847">
            <v>9163</v>
          </cell>
          <cell r="M4847">
            <v>-2000</v>
          </cell>
          <cell r="N4847">
            <v>0</v>
          </cell>
          <cell r="O4847">
            <v>100797</v>
          </cell>
          <cell r="P4847">
            <v>100797</v>
          </cell>
        </row>
        <row r="4848">
          <cell r="G4848">
            <v>938906191</v>
          </cell>
          <cell r="J4848">
            <v>274041.26</v>
          </cell>
          <cell r="K4848">
            <v>28850</v>
          </cell>
          <cell r="L4848">
            <v>24518.74</v>
          </cell>
          <cell r="M4848">
            <v>0</v>
          </cell>
          <cell r="N4848">
            <v>0</v>
          </cell>
          <cell r="O4848">
            <v>269710</v>
          </cell>
          <cell r="P4848">
            <v>269710</v>
          </cell>
        </row>
        <row r="4849">
          <cell r="G4849">
            <v>938906221</v>
          </cell>
          <cell r="J4849">
            <v>385078.32999999996</v>
          </cell>
          <cell r="K4849">
            <v>0</v>
          </cell>
          <cell r="L4849">
            <v>38507.67</v>
          </cell>
          <cell r="M4849">
            <v>0</v>
          </cell>
          <cell r="N4849">
            <v>0</v>
          </cell>
          <cell r="O4849">
            <v>423586</v>
          </cell>
          <cell r="P4849">
            <v>423586</v>
          </cell>
        </row>
        <row r="4850">
          <cell r="G4850">
            <v>938906310</v>
          </cell>
          <cell r="J4850">
            <v>138678</v>
          </cell>
          <cell r="K4850">
            <v>0</v>
          </cell>
          <cell r="L4850">
            <v>13868</v>
          </cell>
          <cell r="M4850">
            <v>0</v>
          </cell>
          <cell r="N4850">
            <v>0</v>
          </cell>
          <cell r="O4850">
            <v>152546</v>
          </cell>
          <cell r="P4850">
            <v>152546</v>
          </cell>
        </row>
        <row r="4851">
          <cell r="G4851">
            <v>938907109</v>
          </cell>
          <cell r="J4851">
            <v>171198</v>
          </cell>
          <cell r="K4851">
            <v>10768</v>
          </cell>
          <cell r="L4851">
            <v>16043</v>
          </cell>
          <cell r="M4851">
            <v>0</v>
          </cell>
          <cell r="N4851">
            <v>0</v>
          </cell>
          <cell r="O4851">
            <v>176473</v>
          </cell>
          <cell r="P4851">
            <v>176473</v>
          </cell>
        </row>
        <row r="4852">
          <cell r="G4852">
            <v>938907427</v>
          </cell>
          <cell r="J4852">
            <v>158694.73000000001</v>
          </cell>
          <cell r="K4852">
            <v>10018</v>
          </cell>
          <cell r="L4852">
            <v>14867.27</v>
          </cell>
          <cell r="M4852">
            <v>0</v>
          </cell>
          <cell r="N4852">
            <v>0</v>
          </cell>
          <cell r="O4852">
            <v>163544</v>
          </cell>
          <cell r="P4852">
            <v>163544</v>
          </cell>
        </row>
        <row r="4853">
          <cell r="G4853">
            <v>938907428</v>
          </cell>
          <cell r="J4853">
            <v>250889.91</v>
          </cell>
          <cell r="K4853">
            <v>39869</v>
          </cell>
          <cell r="L4853">
            <v>21102.09</v>
          </cell>
          <cell r="M4853">
            <v>0</v>
          </cell>
          <cell r="N4853">
            <v>0</v>
          </cell>
          <cell r="O4853">
            <v>232123</v>
          </cell>
          <cell r="P4853">
            <v>232123</v>
          </cell>
        </row>
        <row r="4854">
          <cell r="G4854">
            <v>938907430</v>
          </cell>
          <cell r="J4854">
            <v>109147.91</v>
          </cell>
          <cell r="K4854">
            <v>7542</v>
          </cell>
          <cell r="L4854">
            <v>10161.09</v>
          </cell>
          <cell r="M4854">
            <v>0</v>
          </cell>
          <cell r="N4854">
            <v>0</v>
          </cell>
          <cell r="O4854">
            <v>111767</v>
          </cell>
          <cell r="P4854">
            <v>111767</v>
          </cell>
        </row>
        <row r="4855">
          <cell r="G4855">
            <v>938907590</v>
          </cell>
          <cell r="J4855">
            <v>195595</v>
          </cell>
          <cell r="K4855">
            <v>26873</v>
          </cell>
          <cell r="L4855">
            <v>16872</v>
          </cell>
          <cell r="M4855">
            <v>0</v>
          </cell>
          <cell r="N4855">
            <v>0</v>
          </cell>
          <cell r="O4855">
            <v>185594</v>
          </cell>
          <cell r="P4855">
            <v>185594</v>
          </cell>
        </row>
        <row r="4856">
          <cell r="G4856">
            <v>938907594</v>
          </cell>
          <cell r="J4856">
            <v>248456.82</v>
          </cell>
          <cell r="K4856">
            <v>19622</v>
          </cell>
          <cell r="L4856">
            <v>22883.18</v>
          </cell>
          <cell r="M4856">
            <v>0</v>
          </cell>
          <cell r="N4856">
            <v>0</v>
          </cell>
          <cell r="O4856">
            <v>251718</v>
          </cell>
          <cell r="P4856">
            <v>251718</v>
          </cell>
        </row>
        <row r="4857">
          <cell r="G4857">
            <v>938907665</v>
          </cell>
          <cell r="J4857">
            <v>100751.82</v>
          </cell>
          <cell r="K4857">
            <v>6045</v>
          </cell>
          <cell r="L4857">
            <v>9471.18</v>
          </cell>
          <cell r="M4857">
            <v>0</v>
          </cell>
          <cell r="N4857">
            <v>0</v>
          </cell>
          <cell r="O4857">
            <v>94178</v>
          </cell>
          <cell r="P4857">
            <v>94178</v>
          </cell>
        </row>
        <row r="4858">
          <cell r="G4858">
            <v>938907792</v>
          </cell>
          <cell r="J4858">
            <v>170949.09</v>
          </cell>
          <cell r="K4858">
            <v>10505</v>
          </cell>
          <cell r="L4858">
            <v>16044.91</v>
          </cell>
          <cell r="M4858">
            <v>-10000</v>
          </cell>
          <cell r="N4858">
            <v>0</v>
          </cell>
          <cell r="O4858">
            <v>176489</v>
          </cell>
          <cell r="P4858">
            <v>176489</v>
          </cell>
        </row>
        <row r="4859">
          <cell r="G4859">
            <v>938908694</v>
          </cell>
          <cell r="J4859">
            <v>103752</v>
          </cell>
          <cell r="K4859">
            <v>0</v>
          </cell>
          <cell r="L4859">
            <v>10375</v>
          </cell>
          <cell r="M4859">
            <v>0</v>
          </cell>
          <cell r="N4859">
            <v>0</v>
          </cell>
          <cell r="O4859">
            <v>114127</v>
          </cell>
          <cell r="P4859">
            <v>114127</v>
          </cell>
        </row>
        <row r="4860">
          <cell r="G4860">
            <v>938908824</v>
          </cell>
          <cell r="J4860">
            <v>278761</v>
          </cell>
          <cell r="K4860">
            <v>41542</v>
          </cell>
          <cell r="L4860">
            <v>23722</v>
          </cell>
          <cell r="M4860">
            <v>0</v>
          </cell>
          <cell r="N4860">
            <v>0</v>
          </cell>
          <cell r="O4860">
            <v>260941</v>
          </cell>
          <cell r="P4860">
            <v>260941</v>
          </cell>
        </row>
        <row r="4861">
          <cell r="G4861">
            <v>938908829</v>
          </cell>
          <cell r="J4861">
            <v>318267.66000000003</v>
          </cell>
          <cell r="K4861">
            <v>21081</v>
          </cell>
          <cell r="L4861">
            <v>29718.34</v>
          </cell>
          <cell r="M4861">
            <v>0</v>
          </cell>
          <cell r="N4861">
            <v>0</v>
          </cell>
          <cell r="O4861">
            <v>326905</v>
          </cell>
          <cell r="P4861">
            <v>326905</v>
          </cell>
        </row>
        <row r="4862">
          <cell r="G4862">
            <v>938908936</v>
          </cell>
          <cell r="J4862">
            <v>281373</v>
          </cell>
          <cell r="K4862">
            <v>19612</v>
          </cell>
          <cell r="L4862">
            <v>26176</v>
          </cell>
          <cell r="M4862">
            <v>0</v>
          </cell>
          <cell r="N4862">
            <v>0</v>
          </cell>
          <cell r="O4862">
            <v>287937</v>
          </cell>
          <cell r="P4862">
            <v>287937</v>
          </cell>
        </row>
        <row r="4863">
          <cell r="G4863">
            <v>938909384</v>
          </cell>
          <cell r="J4863">
            <v>45733</v>
          </cell>
          <cell r="K4863">
            <v>0</v>
          </cell>
          <cell r="L4863">
            <v>4573</v>
          </cell>
          <cell r="M4863">
            <v>0</v>
          </cell>
          <cell r="N4863">
            <v>0</v>
          </cell>
          <cell r="O4863">
            <v>50306</v>
          </cell>
          <cell r="P4863">
            <v>50306</v>
          </cell>
        </row>
        <row r="4864">
          <cell r="G4864">
            <v>938910357</v>
          </cell>
          <cell r="J4864">
            <v>189708</v>
          </cell>
          <cell r="K4864">
            <v>12871</v>
          </cell>
          <cell r="L4864">
            <v>17684</v>
          </cell>
          <cell r="M4864">
            <v>0</v>
          </cell>
          <cell r="N4864">
            <v>0</v>
          </cell>
          <cell r="O4864">
            <v>194521</v>
          </cell>
          <cell r="P4864">
            <v>194521</v>
          </cell>
        </row>
        <row r="4865">
          <cell r="G4865">
            <v>938911269</v>
          </cell>
          <cell r="J4865">
            <v>46636</v>
          </cell>
          <cell r="K4865">
            <v>2798</v>
          </cell>
          <cell r="L4865">
            <v>4384</v>
          </cell>
          <cell r="M4865">
            <v>0</v>
          </cell>
          <cell r="N4865">
            <v>0</v>
          </cell>
          <cell r="O4865">
            <v>48222</v>
          </cell>
          <cell r="P4865">
            <v>48222</v>
          </cell>
        </row>
        <row r="4866">
          <cell r="G4866">
            <v>938915378</v>
          </cell>
          <cell r="J4866">
            <v>206295</v>
          </cell>
          <cell r="K4866">
            <v>12626</v>
          </cell>
          <cell r="L4866">
            <v>19367</v>
          </cell>
          <cell r="M4866">
            <v>0</v>
          </cell>
          <cell r="N4866">
            <v>0</v>
          </cell>
          <cell r="O4866">
            <v>213036</v>
          </cell>
          <cell r="P4866">
            <v>213036</v>
          </cell>
        </row>
        <row r="4867">
          <cell r="G4867">
            <v>938915869</v>
          </cell>
          <cell r="J4867">
            <v>44545</v>
          </cell>
          <cell r="K4867">
            <v>0</v>
          </cell>
          <cell r="L4867">
            <v>4455</v>
          </cell>
          <cell r="M4867">
            <v>0</v>
          </cell>
          <cell r="N4867">
            <v>0</v>
          </cell>
          <cell r="O4867">
            <v>49000</v>
          </cell>
          <cell r="P4867">
            <v>49000</v>
          </cell>
        </row>
        <row r="4868">
          <cell r="G4868">
            <v>938917738</v>
          </cell>
          <cell r="J4868">
            <v>44545</v>
          </cell>
          <cell r="K4868">
            <v>0</v>
          </cell>
          <cell r="L4868">
            <v>4455</v>
          </cell>
          <cell r="M4868">
            <v>0</v>
          </cell>
          <cell r="N4868">
            <v>0</v>
          </cell>
          <cell r="O4868">
            <v>49000</v>
          </cell>
          <cell r="P4868">
            <v>49000</v>
          </cell>
        </row>
        <row r="4869">
          <cell r="G4869">
            <v>938918129</v>
          </cell>
          <cell r="J4869">
            <v>114850</v>
          </cell>
          <cell r="K4869">
            <v>7139</v>
          </cell>
          <cell r="L4869">
            <v>10771</v>
          </cell>
          <cell r="M4869">
            <v>0</v>
          </cell>
          <cell r="N4869">
            <v>0</v>
          </cell>
          <cell r="O4869">
            <v>118482</v>
          </cell>
          <cell r="P4869">
            <v>118482</v>
          </cell>
        </row>
        <row r="4870">
          <cell r="G4870">
            <v>933805206</v>
          </cell>
          <cell r="J4870">
            <v>119177.7</v>
          </cell>
          <cell r="K4870">
            <v>14595</v>
          </cell>
          <cell r="L4870">
            <v>10458.299999999999</v>
          </cell>
          <cell r="M4870">
            <v>0</v>
          </cell>
          <cell r="N4870">
            <v>0</v>
          </cell>
          <cell r="O4870">
            <v>115041</v>
          </cell>
          <cell r="P4870">
            <v>115041</v>
          </cell>
        </row>
        <row r="4871">
          <cell r="G4871">
            <v>933805733</v>
          </cell>
          <cell r="J4871">
            <v>94197.91</v>
          </cell>
          <cell r="K4871">
            <v>6396</v>
          </cell>
          <cell r="L4871">
            <v>8780.09</v>
          </cell>
          <cell r="M4871">
            <v>0</v>
          </cell>
          <cell r="N4871">
            <v>0</v>
          </cell>
          <cell r="O4871">
            <v>96582</v>
          </cell>
          <cell r="P4871">
            <v>96582</v>
          </cell>
        </row>
        <row r="4872">
          <cell r="G4872">
            <v>933806144</v>
          </cell>
          <cell r="J4872">
            <v>416851.08999999997</v>
          </cell>
          <cell r="K4872">
            <v>119455.73</v>
          </cell>
          <cell r="L4872">
            <v>29739.64</v>
          </cell>
          <cell r="M4872">
            <v>0</v>
          </cell>
          <cell r="N4872">
            <v>0</v>
          </cell>
          <cell r="O4872">
            <v>327135</v>
          </cell>
          <cell r="P4872">
            <v>327135</v>
          </cell>
        </row>
        <row r="4873">
          <cell r="G4873">
            <v>933806748</v>
          </cell>
          <cell r="J4873">
            <v>161709.82</v>
          </cell>
          <cell r="K4873">
            <v>14418</v>
          </cell>
          <cell r="L4873">
            <v>14729.18</v>
          </cell>
          <cell r="M4873">
            <v>0</v>
          </cell>
          <cell r="N4873">
            <v>0</v>
          </cell>
          <cell r="O4873">
            <v>162021</v>
          </cell>
          <cell r="P4873">
            <v>162021</v>
          </cell>
        </row>
        <row r="4874">
          <cell r="G4874">
            <v>938805160</v>
          </cell>
          <cell r="J4874">
            <v>67706.820000000007</v>
          </cell>
          <cell r="K4874">
            <v>4062</v>
          </cell>
          <cell r="L4874">
            <v>6364.18</v>
          </cell>
          <cell r="M4874">
            <v>0</v>
          </cell>
          <cell r="N4874">
            <v>0</v>
          </cell>
          <cell r="O4874">
            <v>70009</v>
          </cell>
          <cell r="P4874">
            <v>70009</v>
          </cell>
        </row>
        <row r="4875">
          <cell r="G4875">
            <v>938806270</v>
          </cell>
          <cell r="J4875">
            <v>174667</v>
          </cell>
          <cell r="K4875">
            <v>19166</v>
          </cell>
          <cell r="L4875">
            <v>15550</v>
          </cell>
          <cell r="M4875">
            <v>0</v>
          </cell>
          <cell r="N4875">
            <v>0</v>
          </cell>
          <cell r="O4875">
            <v>170051</v>
          </cell>
          <cell r="P4875">
            <v>170051</v>
          </cell>
        </row>
        <row r="4876">
          <cell r="G4876">
            <v>938806273</v>
          </cell>
          <cell r="J4876">
            <v>162934</v>
          </cell>
          <cell r="K4876">
            <v>22184</v>
          </cell>
          <cell r="L4876">
            <v>14075</v>
          </cell>
          <cell r="M4876">
            <v>-1000</v>
          </cell>
          <cell r="N4876">
            <v>0</v>
          </cell>
          <cell r="O4876">
            <v>154825</v>
          </cell>
          <cell r="P4876">
            <v>154825</v>
          </cell>
        </row>
        <row r="4877">
          <cell r="G4877">
            <v>938806494</v>
          </cell>
          <cell r="J4877">
            <v>57915</v>
          </cell>
          <cell r="K4877">
            <v>5708</v>
          </cell>
          <cell r="L4877">
            <v>5221</v>
          </cell>
          <cell r="M4877">
            <v>0</v>
          </cell>
          <cell r="N4877">
            <v>0</v>
          </cell>
          <cell r="O4877">
            <v>57428</v>
          </cell>
          <cell r="P4877">
            <v>57428</v>
          </cell>
        </row>
        <row r="4878">
          <cell r="G4878">
            <v>938807629</v>
          </cell>
          <cell r="J4878">
            <v>251443.36</v>
          </cell>
          <cell r="K4878">
            <v>27246</v>
          </cell>
          <cell r="L4878">
            <v>22419.64</v>
          </cell>
          <cell r="M4878">
            <v>0</v>
          </cell>
          <cell r="N4878">
            <v>0</v>
          </cell>
          <cell r="O4878">
            <v>246617</v>
          </cell>
          <cell r="P4878">
            <v>246617</v>
          </cell>
        </row>
        <row r="4879">
          <cell r="G4879">
            <v>938807635</v>
          </cell>
          <cell r="J4879">
            <v>188779.8</v>
          </cell>
          <cell r="K4879">
            <v>12319</v>
          </cell>
          <cell r="L4879">
            <v>17646.2</v>
          </cell>
          <cell r="M4879">
            <v>0</v>
          </cell>
          <cell r="N4879">
            <v>0</v>
          </cell>
          <cell r="O4879">
            <v>194107</v>
          </cell>
          <cell r="P4879">
            <v>194107</v>
          </cell>
        </row>
        <row r="4880">
          <cell r="G4880">
            <v>938808647</v>
          </cell>
          <cell r="J4880">
            <v>190101.72000000003</v>
          </cell>
          <cell r="K4880">
            <v>23814</v>
          </cell>
          <cell r="L4880">
            <v>16628.28</v>
          </cell>
          <cell r="M4880">
            <v>0</v>
          </cell>
          <cell r="N4880">
            <v>0</v>
          </cell>
          <cell r="O4880">
            <v>182916</v>
          </cell>
          <cell r="P4880">
            <v>182916</v>
          </cell>
        </row>
        <row r="4881">
          <cell r="G4881">
            <v>938808691</v>
          </cell>
          <cell r="J4881">
            <v>91622</v>
          </cell>
          <cell r="K4881">
            <v>7483</v>
          </cell>
          <cell r="L4881">
            <v>8414</v>
          </cell>
          <cell r="M4881">
            <v>0</v>
          </cell>
          <cell r="N4881">
            <v>0</v>
          </cell>
          <cell r="O4881">
            <v>92553</v>
          </cell>
          <cell r="P4881">
            <v>92553</v>
          </cell>
        </row>
        <row r="4882">
          <cell r="G4882">
            <v>938808714</v>
          </cell>
          <cell r="J4882">
            <v>137584</v>
          </cell>
          <cell r="K4882">
            <v>13963</v>
          </cell>
          <cell r="L4882">
            <v>12362</v>
          </cell>
          <cell r="M4882">
            <v>0</v>
          </cell>
          <cell r="N4882">
            <v>0</v>
          </cell>
          <cell r="O4882">
            <v>135983</v>
          </cell>
          <cell r="P4882">
            <v>135983</v>
          </cell>
        </row>
        <row r="4883">
          <cell r="G4883">
            <v>938808719</v>
          </cell>
          <cell r="J4883">
            <v>290730.15999999997</v>
          </cell>
          <cell r="K4883">
            <v>17692</v>
          </cell>
          <cell r="L4883">
            <v>27303.84</v>
          </cell>
          <cell r="M4883">
            <v>0</v>
          </cell>
          <cell r="N4883">
            <v>0</v>
          </cell>
          <cell r="O4883">
            <v>300342</v>
          </cell>
          <cell r="P4883">
            <v>300342</v>
          </cell>
        </row>
        <row r="4884">
          <cell r="G4884">
            <v>938808975</v>
          </cell>
          <cell r="J4884">
            <v>194475</v>
          </cell>
          <cell r="K4884">
            <v>11669</v>
          </cell>
          <cell r="L4884">
            <v>18281</v>
          </cell>
          <cell r="M4884">
            <v>0</v>
          </cell>
          <cell r="N4884">
            <v>0</v>
          </cell>
          <cell r="O4884">
            <v>201087</v>
          </cell>
          <cell r="P4884">
            <v>201087</v>
          </cell>
        </row>
        <row r="4885">
          <cell r="G4885">
            <v>938809617</v>
          </cell>
          <cell r="J4885">
            <v>166120</v>
          </cell>
          <cell r="K4885">
            <v>14434</v>
          </cell>
          <cell r="L4885">
            <v>15169</v>
          </cell>
          <cell r="M4885">
            <v>0</v>
          </cell>
          <cell r="N4885">
            <v>0</v>
          </cell>
          <cell r="O4885">
            <v>166855</v>
          </cell>
          <cell r="P4885">
            <v>166855</v>
          </cell>
        </row>
        <row r="4886">
          <cell r="G4886">
            <v>938809786</v>
          </cell>
          <cell r="J4886">
            <v>375489</v>
          </cell>
          <cell r="K4886">
            <v>375489</v>
          </cell>
          <cell r="L4886">
            <v>0</v>
          </cell>
          <cell r="M4886">
            <v>0</v>
          </cell>
          <cell r="N4886">
            <v>0</v>
          </cell>
          <cell r="O4886">
            <v>0</v>
          </cell>
          <cell r="P4886">
            <v>0</v>
          </cell>
        </row>
        <row r="4887">
          <cell r="G4887">
            <v>938809926</v>
          </cell>
          <cell r="J4887">
            <v>201141</v>
          </cell>
          <cell r="K4887">
            <v>18272</v>
          </cell>
          <cell r="L4887">
            <v>18287</v>
          </cell>
          <cell r="M4887">
            <v>0</v>
          </cell>
          <cell r="N4887">
            <v>0</v>
          </cell>
          <cell r="O4887">
            <v>201156</v>
          </cell>
          <cell r="P4887">
            <v>201156</v>
          </cell>
        </row>
        <row r="4888">
          <cell r="G4888">
            <v>938904982</v>
          </cell>
          <cell r="J4888">
            <v>44545</v>
          </cell>
          <cell r="K4888">
            <v>0</v>
          </cell>
          <cell r="L4888">
            <v>4455</v>
          </cell>
          <cell r="M4888">
            <v>0</v>
          </cell>
          <cell r="N4888">
            <v>0</v>
          </cell>
          <cell r="O4888">
            <v>49000</v>
          </cell>
          <cell r="P4888">
            <v>49000</v>
          </cell>
        </row>
        <row r="4889">
          <cell r="G4889">
            <v>938905653</v>
          </cell>
          <cell r="J4889">
            <v>291596</v>
          </cell>
          <cell r="K4889">
            <v>24692</v>
          </cell>
          <cell r="L4889">
            <v>26690</v>
          </cell>
          <cell r="M4889">
            <v>0</v>
          </cell>
          <cell r="N4889">
            <v>0</v>
          </cell>
          <cell r="O4889">
            <v>293594</v>
          </cell>
          <cell r="P4889">
            <v>293594</v>
          </cell>
        </row>
        <row r="4890">
          <cell r="G4890">
            <v>938906496</v>
          </cell>
          <cell r="J4890">
            <v>532641.91</v>
          </cell>
          <cell r="K4890">
            <v>38163</v>
          </cell>
          <cell r="L4890">
            <v>49448.09</v>
          </cell>
          <cell r="M4890">
            <v>0</v>
          </cell>
          <cell r="N4890">
            <v>0</v>
          </cell>
          <cell r="O4890">
            <v>543927</v>
          </cell>
          <cell r="P4890">
            <v>543927</v>
          </cell>
        </row>
        <row r="4891">
          <cell r="G4891">
            <v>938908269</v>
          </cell>
          <cell r="J4891">
            <v>252301</v>
          </cell>
          <cell r="K4891">
            <v>23327</v>
          </cell>
          <cell r="L4891">
            <v>22897</v>
          </cell>
          <cell r="M4891">
            <v>0</v>
          </cell>
          <cell r="N4891">
            <v>0</v>
          </cell>
          <cell r="O4891">
            <v>251871</v>
          </cell>
          <cell r="P4891">
            <v>251871</v>
          </cell>
        </row>
        <row r="4892">
          <cell r="G4892">
            <v>938908436</v>
          </cell>
          <cell r="J4892">
            <v>265651.55</v>
          </cell>
          <cell r="K4892">
            <v>23384</v>
          </cell>
          <cell r="L4892">
            <v>24226.45</v>
          </cell>
          <cell r="M4892">
            <v>0</v>
          </cell>
          <cell r="N4892">
            <v>0</v>
          </cell>
          <cell r="O4892">
            <v>266494</v>
          </cell>
          <cell r="P4892">
            <v>266494</v>
          </cell>
        </row>
        <row r="4893">
          <cell r="G4893">
            <v>938909813</v>
          </cell>
          <cell r="J4893">
            <v>44545</v>
          </cell>
          <cell r="K4893">
            <v>0</v>
          </cell>
          <cell r="L4893">
            <v>4455</v>
          </cell>
          <cell r="M4893">
            <v>0</v>
          </cell>
          <cell r="N4893">
            <v>0</v>
          </cell>
          <cell r="O4893">
            <v>49000</v>
          </cell>
          <cell r="P4893">
            <v>49000</v>
          </cell>
        </row>
        <row r="4894">
          <cell r="G4894">
            <v>933805290</v>
          </cell>
          <cell r="J4894">
            <v>442781</v>
          </cell>
          <cell r="K4894">
            <v>51383</v>
          </cell>
          <cell r="L4894">
            <v>39140</v>
          </cell>
          <cell r="M4894">
            <v>0</v>
          </cell>
          <cell r="N4894">
            <v>0</v>
          </cell>
          <cell r="O4894">
            <v>430538</v>
          </cell>
          <cell r="P4894">
            <v>430538</v>
          </cell>
        </row>
        <row r="4895">
          <cell r="G4895">
            <v>933805738</v>
          </cell>
          <cell r="J4895">
            <v>518716.08</v>
          </cell>
          <cell r="K4895">
            <v>47005</v>
          </cell>
          <cell r="L4895">
            <v>47170.92</v>
          </cell>
          <cell r="M4895">
            <v>0</v>
          </cell>
          <cell r="N4895">
            <v>0</v>
          </cell>
          <cell r="O4895">
            <v>518882</v>
          </cell>
          <cell r="P4895">
            <v>518882</v>
          </cell>
        </row>
        <row r="4896">
          <cell r="G4896">
            <v>933806122</v>
          </cell>
          <cell r="J4896">
            <v>243612</v>
          </cell>
          <cell r="K4896">
            <v>39433</v>
          </cell>
          <cell r="L4896">
            <v>20418</v>
          </cell>
          <cell r="M4896">
            <v>0</v>
          </cell>
          <cell r="N4896">
            <v>0</v>
          </cell>
          <cell r="O4896">
            <v>224597</v>
          </cell>
          <cell r="P4896">
            <v>224597</v>
          </cell>
        </row>
        <row r="4897">
          <cell r="G4897">
            <v>933806123</v>
          </cell>
          <cell r="J4897">
            <v>63635.91</v>
          </cell>
          <cell r="K4897">
            <v>3818</v>
          </cell>
          <cell r="L4897">
            <v>5982.09</v>
          </cell>
          <cell r="M4897">
            <v>0</v>
          </cell>
          <cell r="N4897">
            <v>0</v>
          </cell>
          <cell r="O4897">
            <v>65800</v>
          </cell>
          <cell r="P4897">
            <v>65800</v>
          </cell>
        </row>
        <row r="4898">
          <cell r="G4898">
            <v>933806276</v>
          </cell>
          <cell r="J4898">
            <v>291959</v>
          </cell>
          <cell r="K4898">
            <v>30670</v>
          </cell>
          <cell r="L4898">
            <v>26129</v>
          </cell>
          <cell r="M4898">
            <v>0</v>
          </cell>
          <cell r="N4898">
            <v>0</v>
          </cell>
          <cell r="O4898">
            <v>287418</v>
          </cell>
          <cell r="P4898">
            <v>287418</v>
          </cell>
        </row>
        <row r="4899">
          <cell r="G4899">
            <v>933806327</v>
          </cell>
          <cell r="J4899">
            <v>214550</v>
          </cell>
          <cell r="K4899">
            <v>13866</v>
          </cell>
          <cell r="L4899">
            <v>20068</v>
          </cell>
          <cell r="M4899">
            <v>0</v>
          </cell>
          <cell r="N4899">
            <v>0</v>
          </cell>
          <cell r="O4899">
            <v>220752</v>
          </cell>
          <cell r="P4899">
            <v>220752</v>
          </cell>
        </row>
        <row r="4900">
          <cell r="G4900">
            <v>933806477</v>
          </cell>
          <cell r="J4900">
            <v>185206.49</v>
          </cell>
          <cell r="K4900">
            <v>16076</v>
          </cell>
          <cell r="L4900">
            <v>16913.509999999998</v>
          </cell>
          <cell r="M4900">
            <v>0</v>
          </cell>
          <cell r="N4900">
            <v>0</v>
          </cell>
          <cell r="O4900">
            <v>186044</v>
          </cell>
          <cell r="P4900">
            <v>186044</v>
          </cell>
        </row>
        <row r="4901">
          <cell r="G4901">
            <v>933806717</v>
          </cell>
          <cell r="J4901">
            <v>88727.18</v>
          </cell>
          <cell r="K4901">
            <v>6068</v>
          </cell>
          <cell r="L4901">
            <v>8265.82</v>
          </cell>
          <cell r="M4901">
            <v>0</v>
          </cell>
          <cell r="N4901">
            <v>0</v>
          </cell>
          <cell r="O4901">
            <v>90925</v>
          </cell>
          <cell r="P4901">
            <v>90925</v>
          </cell>
        </row>
        <row r="4902">
          <cell r="G4902">
            <v>938706044</v>
          </cell>
          <cell r="J4902">
            <v>69942</v>
          </cell>
          <cell r="K4902">
            <v>4693</v>
          </cell>
          <cell r="L4902">
            <v>6525</v>
          </cell>
          <cell r="M4902">
            <v>0</v>
          </cell>
          <cell r="N4902">
            <v>0</v>
          </cell>
          <cell r="O4902">
            <v>71774</v>
          </cell>
          <cell r="P4902">
            <v>71774</v>
          </cell>
        </row>
        <row r="4903">
          <cell r="G4903">
            <v>938803155</v>
          </cell>
          <cell r="J4903">
            <v>152947</v>
          </cell>
          <cell r="K4903">
            <v>13147</v>
          </cell>
          <cell r="L4903">
            <v>13980</v>
          </cell>
          <cell r="M4903">
            <v>0</v>
          </cell>
          <cell r="N4903">
            <v>0</v>
          </cell>
          <cell r="O4903">
            <v>153780</v>
          </cell>
          <cell r="P4903">
            <v>153780</v>
          </cell>
        </row>
        <row r="4904">
          <cell r="G4904">
            <v>938805024</v>
          </cell>
          <cell r="J4904">
            <v>472481</v>
          </cell>
          <cell r="K4904">
            <v>53165</v>
          </cell>
          <cell r="L4904">
            <v>41932</v>
          </cell>
          <cell r="M4904">
            <v>0</v>
          </cell>
          <cell r="N4904">
            <v>0</v>
          </cell>
          <cell r="O4904">
            <v>461248</v>
          </cell>
          <cell r="P4904">
            <v>461248</v>
          </cell>
        </row>
        <row r="4905">
          <cell r="G4905">
            <v>938805251</v>
          </cell>
          <cell r="J4905">
            <v>202138</v>
          </cell>
          <cell r="K4905">
            <v>12128</v>
          </cell>
          <cell r="L4905">
            <v>19001</v>
          </cell>
          <cell r="M4905">
            <v>0</v>
          </cell>
          <cell r="N4905">
            <v>0</v>
          </cell>
          <cell r="O4905">
            <v>209011</v>
          </cell>
          <cell r="P4905">
            <v>209011</v>
          </cell>
        </row>
        <row r="4906">
          <cell r="G4906">
            <v>938805320</v>
          </cell>
          <cell r="J4906">
            <v>191862.75999999998</v>
          </cell>
          <cell r="K4906">
            <v>13993</v>
          </cell>
          <cell r="L4906">
            <v>17787.240000000002</v>
          </cell>
          <cell r="M4906">
            <v>0</v>
          </cell>
          <cell r="N4906">
            <v>0</v>
          </cell>
          <cell r="O4906">
            <v>195657</v>
          </cell>
          <cell r="P4906">
            <v>195657</v>
          </cell>
        </row>
        <row r="4907">
          <cell r="G4907">
            <v>938805323</v>
          </cell>
          <cell r="J4907">
            <v>378116.82</v>
          </cell>
          <cell r="K4907">
            <v>25417</v>
          </cell>
          <cell r="L4907">
            <v>35270.18</v>
          </cell>
          <cell r="M4907">
            <v>0</v>
          </cell>
          <cell r="N4907">
            <v>0</v>
          </cell>
          <cell r="O4907">
            <v>386970</v>
          </cell>
          <cell r="P4907">
            <v>386970</v>
          </cell>
        </row>
        <row r="4908">
          <cell r="G4908">
            <v>938806162</v>
          </cell>
          <cell r="J4908">
            <v>425538</v>
          </cell>
          <cell r="K4908">
            <v>39181</v>
          </cell>
          <cell r="L4908">
            <v>38636</v>
          </cell>
          <cell r="M4908">
            <v>-1000</v>
          </cell>
          <cell r="N4908">
            <v>0</v>
          </cell>
          <cell r="O4908">
            <v>424993</v>
          </cell>
          <cell r="P4908">
            <v>424993</v>
          </cell>
        </row>
        <row r="4909">
          <cell r="G4909">
            <v>938806447</v>
          </cell>
          <cell r="J4909">
            <v>255643.4</v>
          </cell>
          <cell r="K4909">
            <v>18813</v>
          </cell>
          <cell r="L4909">
            <v>23682.6</v>
          </cell>
          <cell r="M4909">
            <v>0</v>
          </cell>
          <cell r="N4909">
            <v>0</v>
          </cell>
          <cell r="O4909">
            <v>260513</v>
          </cell>
          <cell r="P4909">
            <v>260513</v>
          </cell>
        </row>
        <row r="4910">
          <cell r="G4910">
            <v>938806520</v>
          </cell>
          <cell r="J4910">
            <v>211446</v>
          </cell>
          <cell r="K4910">
            <v>12935</v>
          </cell>
          <cell r="L4910">
            <v>19851</v>
          </cell>
          <cell r="M4910">
            <v>0</v>
          </cell>
          <cell r="N4910">
            <v>0</v>
          </cell>
          <cell r="O4910">
            <v>218362</v>
          </cell>
          <cell r="P4910">
            <v>218362</v>
          </cell>
        </row>
        <row r="4911">
          <cell r="G4911">
            <v>938806783</v>
          </cell>
          <cell r="J4911">
            <v>89750</v>
          </cell>
          <cell r="K4911">
            <v>6378</v>
          </cell>
          <cell r="L4911">
            <v>8337</v>
          </cell>
          <cell r="M4911">
            <v>0</v>
          </cell>
          <cell r="N4911">
            <v>0</v>
          </cell>
          <cell r="O4911">
            <v>91709</v>
          </cell>
          <cell r="P4911">
            <v>91709</v>
          </cell>
        </row>
        <row r="4912">
          <cell r="G4912">
            <v>938806892</v>
          </cell>
          <cell r="J4912">
            <v>611089</v>
          </cell>
          <cell r="K4912">
            <v>61481</v>
          </cell>
          <cell r="L4912">
            <v>54961</v>
          </cell>
          <cell r="M4912">
            <v>0</v>
          </cell>
          <cell r="N4912">
            <v>0</v>
          </cell>
          <cell r="O4912">
            <v>604569</v>
          </cell>
          <cell r="P4912">
            <v>604569</v>
          </cell>
        </row>
        <row r="4913">
          <cell r="G4913">
            <v>938807240</v>
          </cell>
          <cell r="J4913">
            <v>332253</v>
          </cell>
          <cell r="K4913">
            <v>44751</v>
          </cell>
          <cell r="L4913">
            <v>28750</v>
          </cell>
          <cell r="M4913">
            <v>0</v>
          </cell>
          <cell r="N4913">
            <v>0</v>
          </cell>
          <cell r="O4913">
            <v>316252</v>
          </cell>
          <cell r="P4913">
            <v>316252</v>
          </cell>
        </row>
        <row r="4914">
          <cell r="G4914">
            <v>938807243</v>
          </cell>
          <cell r="J4914">
            <v>621939.79</v>
          </cell>
          <cell r="K4914">
            <v>55184</v>
          </cell>
          <cell r="L4914">
            <v>56675.21</v>
          </cell>
          <cell r="M4914">
            <v>0</v>
          </cell>
          <cell r="N4914">
            <v>0</v>
          </cell>
          <cell r="O4914">
            <v>623431</v>
          </cell>
          <cell r="P4914">
            <v>623431</v>
          </cell>
        </row>
        <row r="4915">
          <cell r="G4915">
            <v>938807509</v>
          </cell>
          <cell r="J4915">
            <v>339795.82</v>
          </cell>
          <cell r="K4915">
            <v>36022</v>
          </cell>
          <cell r="L4915">
            <v>30377.18</v>
          </cell>
          <cell r="M4915">
            <v>0</v>
          </cell>
          <cell r="N4915">
            <v>0</v>
          </cell>
          <cell r="O4915">
            <v>334151</v>
          </cell>
          <cell r="P4915">
            <v>334151</v>
          </cell>
        </row>
        <row r="4916">
          <cell r="G4916">
            <v>938807515</v>
          </cell>
          <cell r="J4916">
            <v>372885</v>
          </cell>
          <cell r="K4916">
            <v>40489</v>
          </cell>
          <cell r="L4916">
            <v>33240</v>
          </cell>
          <cell r="M4916">
            <v>0</v>
          </cell>
          <cell r="N4916">
            <v>0</v>
          </cell>
          <cell r="O4916">
            <v>365636</v>
          </cell>
          <cell r="P4916">
            <v>365636</v>
          </cell>
        </row>
        <row r="4917">
          <cell r="G4917">
            <v>938807547</v>
          </cell>
          <cell r="J4917">
            <v>77008</v>
          </cell>
          <cell r="K4917">
            <v>5117</v>
          </cell>
          <cell r="L4917">
            <v>7189</v>
          </cell>
          <cell r="M4917">
            <v>0</v>
          </cell>
          <cell r="N4917">
            <v>0</v>
          </cell>
          <cell r="O4917">
            <v>79080</v>
          </cell>
          <cell r="P4917">
            <v>79080</v>
          </cell>
        </row>
        <row r="4918">
          <cell r="G4918">
            <v>938809373</v>
          </cell>
          <cell r="J4918">
            <v>347100.12</v>
          </cell>
          <cell r="K4918">
            <v>20826</v>
          </cell>
          <cell r="L4918">
            <v>32627.88</v>
          </cell>
          <cell r="M4918">
            <v>0</v>
          </cell>
          <cell r="N4918">
            <v>0</v>
          </cell>
          <cell r="O4918">
            <v>358902</v>
          </cell>
          <cell r="P4918">
            <v>358902</v>
          </cell>
        </row>
        <row r="4919">
          <cell r="G4919">
            <v>938809422</v>
          </cell>
          <cell r="J4919">
            <v>188302.09</v>
          </cell>
          <cell r="K4919">
            <v>15021</v>
          </cell>
          <cell r="L4919">
            <v>17327.91</v>
          </cell>
          <cell r="M4919">
            <v>0</v>
          </cell>
          <cell r="N4919">
            <v>0</v>
          </cell>
          <cell r="O4919">
            <v>175609</v>
          </cell>
          <cell r="P4919">
            <v>175609</v>
          </cell>
        </row>
        <row r="4920">
          <cell r="G4920">
            <v>938809601</v>
          </cell>
          <cell r="J4920">
            <v>290509.71999999997</v>
          </cell>
          <cell r="K4920">
            <v>32072</v>
          </cell>
          <cell r="L4920">
            <v>25843.279999999999</v>
          </cell>
          <cell r="M4920">
            <v>-15000</v>
          </cell>
          <cell r="N4920">
            <v>0</v>
          </cell>
          <cell r="O4920">
            <v>284281</v>
          </cell>
          <cell r="P4920">
            <v>284281</v>
          </cell>
        </row>
        <row r="4921">
          <cell r="G4921">
            <v>938809802</v>
          </cell>
          <cell r="J4921">
            <v>128138</v>
          </cell>
          <cell r="K4921">
            <v>12651</v>
          </cell>
          <cell r="L4921">
            <v>11549</v>
          </cell>
          <cell r="M4921">
            <v>0</v>
          </cell>
          <cell r="N4921">
            <v>0</v>
          </cell>
          <cell r="O4921">
            <v>127036</v>
          </cell>
          <cell r="P4921">
            <v>127036</v>
          </cell>
        </row>
        <row r="4922">
          <cell r="G4922">
            <v>938809870</v>
          </cell>
          <cell r="J4922">
            <v>707666</v>
          </cell>
          <cell r="K4922">
            <v>67276</v>
          </cell>
          <cell r="L4922">
            <v>64039</v>
          </cell>
          <cell r="M4922">
            <v>0</v>
          </cell>
          <cell r="N4922">
            <v>0</v>
          </cell>
          <cell r="O4922">
            <v>704429</v>
          </cell>
          <cell r="P4922">
            <v>704429</v>
          </cell>
        </row>
        <row r="4923">
          <cell r="G4923">
            <v>938809872</v>
          </cell>
          <cell r="J4923">
            <v>120040</v>
          </cell>
          <cell r="K4923">
            <v>7451</v>
          </cell>
          <cell r="L4923">
            <v>11259</v>
          </cell>
          <cell r="M4923">
            <v>0</v>
          </cell>
          <cell r="N4923">
            <v>0</v>
          </cell>
          <cell r="O4923">
            <v>123848</v>
          </cell>
          <cell r="P4923">
            <v>123848</v>
          </cell>
        </row>
        <row r="4924">
          <cell r="G4924">
            <v>938809925</v>
          </cell>
          <cell r="J4924">
            <v>198214.36</v>
          </cell>
          <cell r="K4924">
            <v>31994</v>
          </cell>
          <cell r="L4924">
            <v>16621.64</v>
          </cell>
          <cell r="M4924">
            <v>0</v>
          </cell>
          <cell r="N4924">
            <v>0</v>
          </cell>
          <cell r="O4924">
            <v>182842</v>
          </cell>
          <cell r="P4924">
            <v>182842</v>
          </cell>
        </row>
        <row r="4925">
          <cell r="G4925">
            <v>938902198</v>
          </cell>
          <cell r="J4925">
            <v>160582</v>
          </cell>
          <cell r="K4925">
            <v>9635</v>
          </cell>
          <cell r="L4925">
            <v>15095</v>
          </cell>
          <cell r="M4925">
            <v>0</v>
          </cell>
          <cell r="N4925">
            <v>0</v>
          </cell>
          <cell r="O4925">
            <v>166042</v>
          </cell>
          <cell r="P4925">
            <v>166042</v>
          </cell>
        </row>
        <row r="4926">
          <cell r="G4926">
            <v>938904591</v>
          </cell>
          <cell r="J4926">
            <v>110090</v>
          </cell>
          <cell r="K4926">
            <v>11072</v>
          </cell>
          <cell r="L4926">
            <v>9902</v>
          </cell>
          <cell r="M4926">
            <v>0</v>
          </cell>
          <cell r="N4926">
            <v>0</v>
          </cell>
          <cell r="O4926">
            <v>108920</v>
          </cell>
          <cell r="P4926">
            <v>108920</v>
          </cell>
        </row>
        <row r="4927">
          <cell r="G4927">
            <v>938904667</v>
          </cell>
          <cell r="J4927">
            <v>135194</v>
          </cell>
          <cell r="K4927">
            <v>10345</v>
          </cell>
          <cell r="L4927">
            <v>12485</v>
          </cell>
          <cell r="M4927">
            <v>0</v>
          </cell>
          <cell r="N4927">
            <v>0</v>
          </cell>
          <cell r="O4927">
            <v>137334</v>
          </cell>
          <cell r="P4927">
            <v>137334</v>
          </cell>
        </row>
        <row r="4928">
          <cell r="G4928">
            <v>938905783</v>
          </cell>
          <cell r="J4928">
            <v>189999.46000000002</v>
          </cell>
          <cell r="K4928">
            <v>11400</v>
          </cell>
          <cell r="L4928">
            <v>17859.54</v>
          </cell>
          <cell r="M4928">
            <v>0</v>
          </cell>
          <cell r="N4928">
            <v>0</v>
          </cell>
          <cell r="O4928">
            <v>196459</v>
          </cell>
          <cell r="P4928">
            <v>196459</v>
          </cell>
        </row>
        <row r="4929">
          <cell r="G4929">
            <v>938906159</v>
          </cell>
          <cell r="J4929">
            <v>149259</v>
          </cell>
          <cell r="K4929">
            <v>33772</v>
          </cell>
          <cell r="L4929">
            <v>11549</v>
          </cell>
          <cell r="M4929">
            <v>0</v>
          </cell>
          <cell r="N4929">
            <v>0</v>
          </cell>
          <cell r="O4929">
            <v>127036</v>
          </cell>
          <cell r="P4929">
            <v>127036</v>
          </cell>
        </row>
        <row r="4930">
          <cell r="G4930">
            <v>938907091</v>
          </cell>
          <cell r="J4930">
            <v>48887</v>
          </cell>
          <cell r="K4930">
            <v>3181</v>
          </cell>
          <cell r="L4930">
            <v>4571</v>
          </cell>
          <cell r="M4930">
            <v>0</v>
          </cell>
          <cell r="N4930">
            <v>0</v>
          </cell>
          <cell r="O4930">
            <v>50277</v>
          </cell>
          <cell r="P4930">
            <v>50277</v>
          </cell>
        </row>
        <row r="4931">
          <cell r="G4931">
            <v>938907356</v>
          </cell>
          <cell r="J4931">
            <v>233498.82</v>
          </cell>
          <cell r="K4931">
            <v>15747</v>
          </cell>
          <cell r="L4931">
            <v>21775.18</v>
          </cell>
          <cell r="M4931">
            <v>0</v>
          </cell>
          <cell r="N4931">
            <v>0</v>
          </cell>
          <cell r="O4931">
            <v>239527</v>
          </cell>
          <cell r="P4931">
            <v>239527</v>
          </cell>
        </row>
        <row r="4932">
          <cell r="G4932">
            <v>938907573</v>
          </cell>
          <cell r="J4932">
            <v>94390.82</v>
          </cell>
          <cell r="K4932">
            <v>6656</v>
          </cell>
          <cell r="L4932">
            <v>8773.18</v>
          </cell>
          <cell r="M4932">
            <v>0</v>
          </cell>
          <cell r="N4932">
            <v>0</v>
          </cell>
          <cell r="O4932">
            <v>96508</v>
          </cell>
          <cell r="P4932">
            <v>96508</v>
          </cell>
        </row>
        <row r="4933">
          <cell r="G4933">
            <v>938907581</v>
          </cell>
          <cell r="J4933">
            <v>97641.87000000001</v>
          </cell>
          <cell r="K4933">
            <v>6851</v>
          </cell>
          <cell r="L4933">
            <v>9079.1299999999992</v>
          </cell>
          <cell r="M4933">
            <v>0</v>
          </cell>
          <cell r="N4933">
            <v>0</v>
          </cell>
          <cell r="O4933">
            <v>99870</v>
          </cell>
          <cell r="P4933">
            <v>99870</v>
          </cell>
        </row>
        <row r="4934">
          <cell r="G4934">
            <v>938907588</v>
          </cell>
          <cell r="J4934">
            <v>521021.17000000004</v>
          </cell>
          <cell r="K4934">
            <v>56077</v>
          </cell>
          <cell r="L4934">
            <v>46494.83</v>
          </cell>
          <cell r="M4934">
            <v>0</v>
          </cell>
          <cell r="N4934">
            <v>0</v>
          </cell>
          <cell r="O4934">
            <v>511439</v>
          </cell>
          <cell r="P4934">
            <v>511439</v>
          </cell>
        </row>
        <row r="4935">
          <cell r="G4935">
            <v>938907604</v>
          </cell>
          <cell r="J4935">
            <v>148341.82</v>
          </cell>
          <cell r="K4935">
            <v>8901</v>
          </cell>
          <cell r="L4935">
            <v>13944.18</v>
          </cell>
          <cell r="M4935">
            <v>0</v>
          </cell>
          <cell r="N4935">
            <v>0</v>
          </cell>
          <cell r="O4935">
            <v>153385</v>
          </cell>
          <cell r="P4935">
            <v>153385</v>
          </cell>
        </row>
        <row r="4936">
          <cell r="G4936">
            <v>938907605</v>
          </cell>
          <cell r="J4936">
            <v>381924.82</v>
          </cell>
          <cell r="K4936">
            <v>24653</v>
          </cell>
          <cell r="L4936">
            <v>35727.18</v>
          </cell>
          <cell r="M4936">
            <v>0</v>
          </cell>
          <cell r="N4936">
            <v>0</v>
          </cell>
          <cell r="O4936">
            <v>392999</v>
          </cell>
          <cell r="P4936">
            <v>392999</v>
          </cell>
        </row>
        <row r="4937">
          <cell r="G4937">
            <v>938907609</v>
          </cell>
          <cell r="J4937">
            <v>556976.17999999993</v>
          </cell>
          <cell r="K4937">
            <v>39871</v>
          </cell>
          <cell r="L4937">
            <v>51710.82</v>
          </cell>
          <cell r="M4937">
            <v>0</v>
          </cell>
          <cell r="N4937">
            <v>0</v>
          </cell>
          <cell r="O4937">
            <v>568816</v>
          </cell>
          <cell r="P4937">
            <v>568816</v>
          </cell>
        </row>
        <row r="4938">
          <cell r="G4938">
            <v>938908270</v>
          </cell>
          <cell r="J4938">
            <v>410707</v>
          </cell>
          <cell r="K4938">
            <v>34817</v>
          </cell>
          <cell r="L4938">
            <v>37589</v>
          </cell>
          <cell r="M4938">
            <v>0</v>
          </cell>
          <cell r="N4938">
            <v>-420000</v>
          </cell>
          <cell r="O4938">
            <v>0</v>
          </cell>
          <cell r="P4938">
            <v>-6521</v>
          </cell>
        </row>
        <row r="4939">
          <cell r="G4939">
            <v>938908781</v>
          </cell>
          <cell r="J4939">
            <v>211577</v>
          </cell>
          <cell r="K4939">
            <v>12943</v>
          </cell>
          <cell r="L4939">
            <v>19863</v>
          </cell>
          <cell r="M4939">
            <v>0</v>
          </cell>
          <cell r="N4939">
            <v>0</v>
          </cell>
          <cell r="O4939">
            <v>218497</v>
          </cell>
          <cell r="P4939">
            <v>218497</v>
          </cell>
        </row>
        <row r="4940">
          <cell r="G4940">
            <v>938908783</v>
          </cell>
          <cell r="J4940">
            <v>1255670.6000000001</v>
          </cell>
          <cell r="K4940">
            <v>76581</v>
          </cell>
          <cell r="L4940">
            <v>117909.4</v>
          </cell>
          <cell r="M4940">
            <v>0</v>
          </cell>
          <cell r="N4940">
            <v>0</v>
          </cell>
          <cell r="O4940">
            <v>1296999</v>
          </cell>
          <cell r="P4940">
            <v>1296999</v>
          </cell>
        </row>
        <row r="4941">
          <cell r="G4941">
            <v>938908825</v>
          </cell>
          <cell r="J4941">
            <v>182607.63</v>
          </cell>
          <cell r="K4941">
            <v>13190</v>
          </cell>
          <cell r="L4941">
            <v>16941.37</v>
          </cell>
          <cell r="M4941">
            <v>0</v>
          </cell>
          <cell r="N4941">
            <v>0</v>
          </cell>
          <cell r="O4941">
            <v>186359</v>
          </cell>
          <cell r="P4941">
            <v>186359</v>
          </cell>
        </row>
        <row r="4942">
          <cell r="G4942">
            <v>938908962</v>
          </cell>
          <cell r="J4942">
            <v>275172</v>
          </cell>
          <cell r="K4942">
            <v>24203</v>
          </cell>
          <cell r="L4942">
            <v>25097</v>
          </cell>
          <cell r="M4942">
            <v>0</v>
          </cell>
          <cell r="N4942">
            <v>0</v>
          </cell>
          <cell r="O4942">
            <v>276066</v>
          </cell>
          <cell r="P4942">
            <v>276066</v>
          </cell>
        </row>
        <row r="4943">
          <cell r="G4943">
            <v>938909013</v>
          </cell>
          <cell r="J4943">
            <v>213538</v>
          </cell>
          <cell r="K4943">
            <v>16287</v>
          </cell>
          <cell r="L4943">
            <v>19725</v>
          </cell>
          <cell r="M4943">
            <v>0</v>
          </cell>
          <cell r="N4943">
            <v>0</v>
          </cell>
          <cell r="O4943">
            <v>216976</v>
          </cell>
          <cell r="P4943">
            <v>216976</v>
          </cell>
        </row>
        <row r="4944">
          <cell r="G4944">
            <v>938909320</v>
          </cell>
          <cell r="J4944">
            <v>98468</v>
          </cell>
          <cell r="K4944">
            <v>14594</v>
          </cell>
          <cell r="L4944">
            <v>8387</v>
          </cell>
          <cell r="M4944">
            <v>0</v>
          </cell>
          <cell r="N4944">
            <v>0</v>
          </cell>
          <cell r="O4944">
            <v>92261</v>
          </cell>
          <cell r="P4944">
            <v>92261</v>
          </cell>
        </row>
        <row r="4945">
          <cell r="G4945">
            <v>938909593</v>
          </cell>
          <cell r="J4945">
            <v>302915</v>
          </cell>
          <cell r="K4945">
            <v>27853</v>
          </cell>
          <cell r="L4945">
            <v>27506</v>
          </cell>
          <cell r="M4945">
            <v>0</v>
          </cell>
          <cell r="N4945">
            <v>0</v>
          </cell>
          <cell r="O4945">
            <v>302568</v>
          </cell>
          <cell r="P4945">
            <v>302568</v>
          </cell>
        </row>
        <row r="4946">
          <cell r="G4946">
            <v>938987551</v>
          </cell>
          <cell r="J4946">
            <v>218725.54</v>
          </cell>
          <cell r="K4946">
            <v>17094</v>
          </cell>
          <cell r="L4946">
            <v>20163.46</v>
          </cell>
          <cell r="M4946">
            <v>0</v>
          </cell>
          <cell r="N4946">
            <v>0</v>
          </cell>
          <cell r="O4946">
            <v>221795</v>
          </cell>
          <cell r="P4946">
            <v>221795</v>
          </cell>
        </row>
        <row r="4947">
          <cell r="G4947">
            <v>933805259</v>
          </cell>
          <cell r="J4947">
            <v>287997.45999999996</v>
          </cell>
          <cell r="K4947">
            <v>26214</v>
          </cell>
          <cell r="L4947">
            <v>26178.54</v>
          </cell>
          <cell r="M4947">
            <v>0</v>
          </cell>
          <cell r="N4947">
            <v>0</v>
          </cell>
          <cell r="O4947">
            <v>287962</v>
          </cell>
          <cell r="P4947">
            <v>287962</v>
          </cell>
        </row>
        <row r="4948">
          <cell r="G4948">
            <v>933805711</v>
          </cell>
          <cell r="J4948">
            <v>582837</v>
          </cell>
          <cell r="K4948">
            <v>55226</v>
          </cell>
          <cell r="L4948">
            <v>49161</v>
          </cell>
          <cell r="M4948">
            <v>0</v>
          </cell>
          <cell r="N4948">
            <v>0</v>
          </cell>
          <cell r="O4948">
            <v>576772</v>
          </cell>
          <cell r="P4948">
            <v>576772</v>
          </cell>
        </row>
        <row r="4949">
          <cell r="G4949">
            <v>933805741</v>
          </cell>
          <cell r="J4949">
            <v>354178.7</v>
          </cell>
          <cell r="K4949">
            <v>46067</v>
          </cell>
          <cell r="L4949">
            <v>30811.3</v>
          </cell>
          <cell r="M4949">
            <v>0</v>
          </cell>
          <cell r="N4949">
            <v>0</v>
          </cell>
          <cell r="O4949">
            <v>338923</v>
          </cell>
          <cell r="P4949">
            <v>338923</v>
          </cell>
        </row>
        <row r="4950">
          <cell r="G4950">
            <v>933805790</v>
          </cell>
          <cell r="J4950">
            <v>466990.08999999997</v>
          </cell>
          <cell r="K4950">
            <v>48120</v>
          </cell>
          <cell r="L4950">
            <v>41886.910000000003</v>
          </cell>
          <cell r="M4950">
            <v>0</v>
          </cell>
          <cell r="N4950">
            <v>0</v>
          </cell>
          <cell r="O4950">
            <v>460757</v>
          </cell>
          <cell r="P4950">
            <v>460757</v>
          </cell>
        </row>
        <row r="4951">
          <cell r="G4951">
            <v>933805792</v>
          </cell>
          <cell r="J4951">
            <v>474468.45</v>
          </cell>
          <cell r="K4951">
            <v>38891</v>
          </cell>
          <cell r="L4951">
            <v>43557.55</v>
          </cell>
          <cell r="M4951">
            <v>0</v>
          </cell>
          <cell r="N4951">
            <v>0</v>
          </cell>
          <cell r="O4951">
            <v>479135</v>
          </cell>
          <cell r="P4951">
            <v>479135</v>
          </cell>
        </row>
        <row r="4952">
          <cell r="G4952">
            <v>933806124</v>
          </cell>
          <cell r="J4952">
            <v>436011.38</v>
          </cell>
          <cell r="K4952">
            <v>50977</v>
          </cell>
          <cell r="L4952">
            <v>38503.620000000003</v>
          </cell>
          <cell r="M4952">
            <v>0</v>
          </cell>
          <cell r="N4952">
            <v>0</v>
          </cell>
          <cell r="O4952">
            <v>423538</v>
          </cell>
          <cell r="P4952">
            <v>423538</v>
          </cell>
        </row>
        <row r="4953">
          <cell r="G4953">
            <v>933806546</v>
          </cell>
          <cell r="J4953">
            <v>275932.08999999997</v>
          </cell>
          <cell r="K4953">
            <v>41372</v>
          </cell>
          <cell r="L4953">
            <v>23455.91</v>
          </cell>
          <cell r="M4953">
            <v>0</v>
          </cell>
          <cell r="N4953">
            <v>0</v>
          </cell>
          <cell r="O4953">
            <v>258016</v>
          </cell>
          <cell r="P4953">
            <v>258016</v>
          </cell>
        </row>
        <row r="4954">
          <cell r="G4954">
            <v>933806679</v>
          </cell>
          <cell r="J4954">
            <v>131096.35999999999</v>
          </cell>
          <cell r="K4954">
            <v>7866</v>
          </cell>
          <cell r="L4954">
            <v>12322.64</v>
          </cell>
          <cell r="M4954">
            <v>0</v>
          </cell>
          <cell r="N4954">
            <v>0</v>
          </cell>
          <cell r="O4954">
            <v>135553</v>
          </cell>
          <cell r="P4954">
            <v>135553</v>
          </cell>
        </row>
        <row r="4955">
          <cell r="G4955">
            <v>933806736</v>
          </cell>
          <cell r="J4955">
            <v>153338</v>
          </cell>
          <cell r="K4955">
            <v>12923</v>
          </cell>
          <cell r="L4955">
            <v>14042</v>
          </cell>
          <cell r="M4955">
            <v>0</v>
          </cell>
          <cell r="N4955">
            <v>0</v>
          </cell>
          <cell r="O4955">
            <v>154457</v>
          </cell>
          <cell r="P4955">
            <v>154457</v>
          </cell>
        </row>
        <row r="4956">
          <cell r="G4956">
            <v>938805028</v>
          </cell>
          <cell r="J4956">
            <v>417006</v>
          </cell>
          <cell r="K4956">
            <v>38917</v>
          </cell>
          <cell r="L4956">
            <v>37809</v>
          </cell>
          <cell r="M4956">
            <v>0</v>
          </cell>
          <cell r="N4956">
            <v>0</v>
          </cell>
          <cell r="O4956">
            <v>415898</v>
          </cell>
          <cell r="P4956">
            <v>415898</v>
          </cell>
        </row>
        <row r="4957">
          <cell r="G4957">
            <v>938806134</v>
          </cell>
          <cell r="J4957">
            <v>363524.04</v>
          </cell>
          <cell r="K4957">
            <v>46627</v>
          </cell>
          <cell r="L4957">
            <v>31689.96</v>
          </cell>
          <cell r="M4957">
            <v>0</v>
          </cell>
          <cell r="N4957">
            <v>0</v>
          </cell>
          <cell r="O4957">
            <v>348587</v>
          </cell>
          <cell r="P4957">
            <v>348587</v>
          </cell>
        </row>
        <row r="4958">
          <cell r="G4958">
            <v>938806138</v>
          </cell>
          <cell r="J4958">
            <v>165147</v>
          </cell>
          <cell r="K4958">
            <v>13135</v>
          </cell>
          <cell r="L4958">
            <v>15201</v>
          </cell>
          <cell r="M4958">
            <v>0</v>
          </cell>
          <cell r="N4958">
            <v>0</v>
          </cell>
          <cell r="O4958">
            <v>167213</v>
          </cell>
          <cell r="P4958">
            <v>167213</v>
          </cell>
        </row>
        <row r="4959">
          <cell r="G4959">
            <v>938806585</v>
          </cell>
          <cell r="J4959">
            <v>149202</v>
          </cell>
          <cell r="K4959">
            <v>13171</v>
          </cell>
          <cell r="L4959">
            <v>13603</v>
          </cell>
          <cell r="M4959">
            <v>0</v>
          </cell>
          <cell r="N4959">
            <v>0</v>
          </cell>
          <cell r="O4959">
            <v>149634</v>
          </cell>
          <cell r="P4959">
            <v>149634</v>
          </cell>
        </row>
        <row r="4960">
          <cell r="G4960">
            <v>938807215</v>
          </cell>
          <cell r="J4960">
            <v>256419.17</v>
          </cell>
          <cell r="K4960">
            <v>18115</v>
          </cell>
          <cell r="L4960">
            <v>23830.83</v>
          </cell>
          <cell r="M4960">
            <v>0</v>
          </cell>
          <cell r="N4960">
            <v>0</v>
          </cell>
          <cell r="O4960">
            <v>262135</v>
          </cell>
          <cell r="P4960">
            <v>262135</v>
          </cell>
        </row>
        <row r="4961">
          <cell r="G4961">
            <v>938807327</v>
          </cell>
          <cell r="J4961">
            <v>158292.92000000001</v>
          </cell>
          <cell r="K4961">
            <v>9746</v>
          </cell>
          <cell r="L4961">
            <v>14855.08</v>
          </cell>
          <cell r="M4961">
            <v>0</v>
          </cell>
          <cell r="N4961">
            <v>0</v>
          </cell>
          <cell r="O4961">
            <v>163402</v>
          </cell>
          <cell r="P4961">
            <v>163402</v>
          </cell>
        </row>
        <row r="4962">
          <cell r="G4962">
            <v>938808355</v>
          </cell>
          <cell r="J4962">
            <v>44878</v>
          </cell>
          <cell r="K4962">
            <v>0</v>
          </cell>
          <cell r="L4962">
            <v>4488</v>
          </cell>
          <cell r="M4962">
            <v>0</v>
          </cell>
          <cell r="N4962">
            <v>0</v>
          </cell>
          <cell r="O4962">
            <v>49366</v>
          </cell>
          <cell r="P4962">
            <v>49366</v>
          </cell>
        </row>
        <row r="4963">
          <cell r="G4963">
            <v>938808417</v>
          </cell>
          <cell r="J4963">
            <v>344495.4</v>
          </cell>
          <cell r="K4963">
            <v>23399</v>
          </cell>
          <cell r="L4963">
            <v>32109.599999999999</v>
          </cell>
          <cell r="M4963">
            <v>0</v>
          </cell>
          <cell r="N4963">
            <v>0</v>
          </cell>
          <cell r="O4963">
            <v>353206</v>
          </cell>
          <cell r="P4963">
            <v>353206</v>
          </cell>
        </row>
        <row r="4964">
          <cell r="G4964">
            <v>938808419</v>
          </cell>
          <cell r="J4964">
            <v>375562.81</v>
          </cell>
          <cell r="K4964">
            <v>47350</v>
          </cell>
          <cell r="L4964">
            <v>32821.19</v>
          </cell>
          <cell r="M4964">
            <v>0</v>
          </cell>
          <cell r="N4964">
            <v>0</v>
          </cell>
          <cell r="O4964">
            <v>361034</v>
          </cell>
          <cell r="P4964">
            <v>361034</v>
          </cell>
        </row>
        <row r="4965">
          <cell r="G4965">
            <v>938808703</v>
          </cell>
          <cell r="J4965">
            <v>305685</v>
          </cell>
          <cell r="K4965">
            <v>27771</v>
          </cell>
          <cell r="L4965">
            <v>27791</v>
          </cell>
          <cell r="M4965">
            <v>0</v>
          </cell>
          <cell r="N4965">
            <v>0</v>
          </cell>
          <cell r="O4965">
            <v>305705</v>
          </cell>
          <cell r="P4965">
            <v>305705</v>
          </cell>
        </row>
        <row r="4966">
          <cell r="G4966">
            <v>938808715</v>
          </cell>
          <cell r="J4966">
            <v>239152</v>
          </cell>
          <cell r="K4966">
            <v>16831</v>
          </cell>
          <cell r="L4966">
            <v>22232</v>
          </cell>
          <cell r="M4966">
            <v>0</v>
          </cell>
          <cell r="N4966">
            <v>0</v>
          </cell>
          <cell r="O4966">
            <v>244553</v>
          </cell>
          <cell r="P4966">
            <v>244553</v>
          </cell>
        </row>
        <row r="4967">
          <cell r="G4967">
            <v>938809250</v>
          </cell>
          <cell r="J4967">
            <v>156881</v>
          </cell>
          <cell r="K4967">
            <v>19091</v>
          </cell>
          <cell r="L4967">
            <v>13779</v>
          </cell>
          <cell r="M4967">
            <v>0</v>
          </cell>
          <cell r="N4967">
            <v>0</v>
          </cell>
          <cell r="O4967">
            <v>151569</v>
          </cell>
          <cell r="P4967">
            <v>151569</v>
          </cell>
        </row>
        <row r="4968">
          <cell r="G4968">
            <v>938809392</v>
          </cell>
          <cell r="J4968">
            <v>271315.08999999997</v>
          </cell>
          <cell r="K4968">
            <v>41095</v>
          </cell>
          <cell r="L4968">
            <v>23021.91</v>
          </cell>
          <cell r="M4968">
            <v>0</v>
          </cell>
          <cell r="N4968">
            <v>0</v>
          </cell>
          <cell r="O4968">
            <v>253242</v>
          </cell>
          <cell r="P4968">
            <v>253242</v>
          </cell>
        </row>
        <row r="4969">
          <cell r="G4969">
            <v>938809413</v>
          </cell>
          <cell r="J4969">
            <v>336786</v>
          </cell>
          <cell r="K4969">
            <v>45023</v>
          </cell>
          <cell r="L4969">
            <v>29176</v>
          </cell>
          <cell r="M4969">
            <v>0</v>
          </cell>
          <cell r="N4969">
            <v>0</v>
          </cell>
          <cell r="O4969">
            <v>320939</v>
          </cell>
          <cell r="P4969">
            <v>320939</v>
          </cell>
        </row>
        <row r="4970">
          <cell r="G4970">
            <v>938809560</v>
          </cell>
          <cell r="J4970">
            <v>362241</v>
          </cell>
          <cell r="K4970">
            <v>46550</v>
          </cell>
          <cell r="L4970">
            <v>31569</v>
          </cell>
          <cell r="M4970">
            <v>0</v>
          </cell>
          <cell r="N4970">
            <v>0</v>
          </cell>
          <cell r="O4970">
            <v>347260</v>
          </cell>
          <cell r="P4970">
            <v>347260</v>
          </cell>
        </row>
        <row r="4971">
          <cell r="G4971">
            <v>938809563</v>
          </cell>
          <cell r="J4971">
            <v>179835</v>
          </cell>
          <cell r="K4971">
            <v>6653</v>
          </cell>
          <cell r="L4971">
            <v>13268</v>
          </cell>
          <cell r="M4971">
            <v>0</v>
          </cell>
          <cell r="N4971">
            <v>0</v>
          </cell>
          <cell r="O4971">
            <v>186450</v>
          </cell>
          <cell r="P4971">
            <v>186450</v>
          </cell>
        </row>
        <row r="4972">
          <cell r="G4972">
            <v>938809620</v>
          </cell>
          <cell r="J4972">
            <v>276525.40000000002</v>
          </cell>
          <cell r="K4972">
            <v>41408</v>
          </cell>
          <cell r="L4972">
            <v>23511.599999999999</v>
          </cell>
          <cell r="M4972">
            <v>0</v>
          </cell>
          <cell r="N4972">
            <v>0</v>
          </cell>
          <cell r="O4972">
            <v>258629</v>
          </cell>
          <cell r="P4972">
            <v>258629</v>
          </cell>
        </row>
        <row r="4973">
          <cell r="G4973">
            <v>938809622</v>
          </cell>
          <cell r="J4973">
            <v>157586</v>
          </cell>
          <cell r="K4973">
            <v>11689</v>
          </cell>
          <cell r="L4973">
            <v>14590</v>
          </cell>
          <cell r="M4973">
            <v>0</v>
          </cell>
          <cell r="N4973">
            <v>0</v>
          </cell>
          <cell r="O4973">
            <v>160487</v>
          </cell>
          <cell r="P4973">
            <v>160487</v>
          </cell>
        </row>
        <row r="4974">
          <cell r="G4974">
            <v>938809753</v>
          </cell>
          <cell r="J4974">
            <v>169278</v>
          </cell>
          <cell r="K4974">
            <v>21324</v>
          </cell>
          <cell r="L4974">
            <v>14795</v>
          </cell>
          <cell r="M4974">
            <v>0</v>
          </cell>
          <cell r="N4974">
            <v>0</v>
          </cell>
          <cell r="O4974">
            <v>162749</v>
          </cell>
          <cell r="P4974">
            <v>162749</v>
          </cell>
        </row>
        <row r="4975">
          <cell r="G4975">
            <v>938809776</v>
          </cell>
          <cell r="J4975">
            <v>222100.36</v>
          </cell>
          <cell r="K4975">
            <v>16552</v>
          </cell>
          <cell r="L4975">
            <v>20554.64</v>
          </cell>
          <cell r="M4975">
            <v>0</v>
          </cell>
          <cell r="N4975">
            <v>0</v>
          </cell>
          <cell r="O4975">
            <v>226103</v>
          </cell>
          <cell r="P4975">
            <v>226103</v>
          </cell>
        </row>
        <row r="4976">
          <cell r="G4976">
            <v>938809791</v>
          </cell>
          <cell r="J4976">
            <v>293125</v>
          </cell>
          <cell r="K4976">
            <v>25529</v>
          </cell>
          <cell r="L4976">
            <v>26760</v>
          </cell>
          <cell r="M4976">
            <v>0</v>
          </cell>
          <cell r="N4976">
            <v>0</v>
          </cell>
          <cell r="O4976">
            <v>294356</v>
          </cell>
          <cell r="P4976">
            <v>294356</v>
          </cell>
        </row>
        <row r="4977">
          <cell r="G4977">
            <v>938809834</v>
          </cell>
          <cell r="J4977">
            <v>222306</v>
          </cell>
          <cell r="K4977">
            <v>20783</v>
          </cell>
          <cell r="L4977">
            <v>20152</v>
          </cell>
          <cell r="M4977">
            <v>0</v>
          </cell>
          <cell r="N4977">
            <v>0</v>
          </cell>
          <cell r="O4977">
            <v>221675</v>
          </cell>
          <cell r="P4977">
            <v>221675</v>
          </cell>
        </row>
        <row r="4978">
          <cell r="G4978">
            <v>938901241</v>
          </cell>
          <cell r="J4978">
            <v>470599.18</v>
          </cell>
          <cell r="K4978">
            <v>31462</v>
          </cell>
          <cell r="L4978">
            <v>43913.82</v>
          </cell>
          <cell r="M4978">
            <v>0</v>
          </cell>
          <cell r="N4978">
            <v>0</v>
          </cell>
          <cell r="O4978">
            <v>483051</v>
          </cell>
          <cell r="P4978">
            <v>483051</v>
          </cell>
        </row>
        <row r="4979">
          <cell r="G4979">
            <v>938901744</v>
          </cell>
          <cell r="J4979">
            <v>103307</v>
          </cell>
          <cell r="K4979">
            <v>11410</v>
          </cell>
          <cell r="L4979">
            <v>9190</v>
          </cell>
          <cell r="M4979">
            <v>0</v>
          </cell>
          <cell r="N4979">
            <v>0</v>
          </cell>
          <cell r="O4979">
            <v>101087</v>
          </cell>
          <cell r="P4979">
            <v>101087</v>
          </cell>
        </row>
        <row r="4980">
          <cell r="G4980">
            <v>938902769</v>
          </cell>
          <cell r="J4980">
            <v>215047</v>
          </cell>
          <cell r="K4980">
            <v>26303</v>
          </cell>
          <cell r="L4980">
            <v>18874</v>
          </cell>
          <cell r="M4980">
            <v>0</v>
          </cell>
          <cell r="N4980">
            <v>0</v>
          </cell>
          <cell r="O4980">
            <v>207618</v>
          </cell>
          <cell r="P4980">
            <v>207618</v>
          </cell>
        </row>
        <row r="4981">
          <cell r="G4981">
            <v>938906177</v>
          </cell>
          <cell r="J4981">
            <v>391297.18</v>
          </cell>
          <cell r="K4981">
            <v>0</v>
          </cell>
          <cell r="L4981">
            <v>39129.82</v>
          </cell>
          <cell r="M4981">
            <v>0</v>
          </cell>
          <cell r="N4981">
            <v>0</v>
          </cell>
          <cell r="O4981">
            <v>430427</v>
          </cell>
          <cell r="P4981">
            <v>430427</v>
          </cell>
        </row>
        <row r="4982">
          <cell r="G4982">
            <v>938906383</v>
          </cell>
          <cell r="J4982">
            <v>266971.08999999997</v>
          </cell>
          <cell r="K4982">
            <v>40834</v>
          </cell>
          <cell r="L4982">
            <v>22613.91</v>
          </cell>
          <cell r="M4982">
            <v>0</v>
          </cell>
          <cell r="N4982">
            <v>0</v>
          </cell>
          <cell r="O4982">
            <v>248751</v>
          </cell>
          <cell r="P4982">
            <v>248751</v>
          </cell>
        </row>
        <row r="4983">
          <cell r="G4983">
            <v>938906385</v>
          </cell>
          <cell r="J4983">
            <v>187447.09</v>
          </cell>
          <cell r="K4983">
            <v>13480</v>
          </cell>
          <cell r="L4983">
            <v>17396.91</v>
          </cell>
          <cell r="M4983">
            <v>0</v>
          </cell>
          <cell r="N4983">
            <v>0</v>
          </cell>
          <cell r="O4983">
            <v>191364</v>
          </cell>
          <cell r="P4983">
            <v>191364</v>
          </cell>
        </row>
        <row r="4984">
          <cell r="G4984">
            <v>938906422</v>
          </cell>
          <cell r="J4984">
            <v>119817</v>
          </cell>
          <cell r="K4984">
            <v>0</v>
          </cell>
          <cell r="L4984">
            <v>11982</v>
          </cell>
          <cell r="M4984">
            <v>0</v>
          </cell>
          <cell r="N4984">
            <v>0</v>
          </cell>
          <cell r="O4984">
            <v>131799</v>
          </cell>
          <cell r="P4984">
            <v>131799</v>
          </cell>
        </row>
        <row r="4985">
          <cell r="G4985">
            <v>938907370</v>
          </cell>
          <cell r="J4985">
            <v>85895.82</v>
          </cell>
          <cell r="K4985">
            <v>7387</v>
          </cell>
          <cell r="L4985">
            <v>7851.18</v>
          </cell>
          <cell r="M4985">
            <v>0</v>
          </cell>
          <cell r="N4985">
            <v>0</v>
          </cell>
          <cell r="O4985">
            <v>86360</v>
          </cell>
          <cell r="P4985">
            <v>86360</v>
          </cell>
        </row>
        <row r="4986">
          <cell r="G4986">
            <v>938907633</v>
          </cell>
          <cell r="J4986">
            <v>71230</v>
          </cell>
          <cell r="K4986">
            <v>0</v>
          </cell>
          <cell r="L4986">
            <v>7123</v>
          </cell>
          <cell r="M4986">
            <v>0</v>
          </cell>
          <cell r="N4986">
            <v>0</v>
          </cell>
          <cell r="O4986">
            <v>78353</v>
          </cell>
          <cell r="P4986">
            <v>78353</v>
          </cell>
        </row>
        <row r="4987">
          <cell r="G4987">
            <v>938907670</v>
          </cell>
          <cell r="J4987">
            <v>142365.82</v>
          </cell>
          <cell r="K4987">
            <v>11768</v>
          </cell>
          <cell r="L4987">
            <v>13060.18</v>
          </cell>
          <cell r="M4987">
            <v>0</v>
          </cell>
          <cell r="N4987">
            <v>0</v>
          </cell>
          <cell r="O4987">
            <v>143658</v>
          </cell>
          <cell r="P4987">
            <v>143658</v>
          </cell>
        </row>
        <row r="4988">
          <cell r="G4988">
            <v>938907967</v>
          </cell>
          <cell r="J4988">
            <v>44545</v>
          </cell>
          <cell r="K4988">
            <v>0</v>
          </cell>
          <cell r="L4988">
            <v>4455</v>
          </cell>
          <cell r="M4988">
            <v>0</v>
          </cell>
          <cell r="N4988">
            <v>0</v>
          </cell>
          <cell r="O4988">
            <v>49000</v>
          </cell>
          <cell r="P4988">
            <v>49000</v>
          </cell>
        </row>
        <row r="4989">
          <cell r="G4989">
            <v>938908062</v>
          </cell>
          <cell r="J4989">
            <v>259652</v>
          </cell>
          <cell r="K4989">
            <v>0</v>
          </cell>
          <cell r="L4989">
            <v>25965</v>
          </cell>
          <cell r="M4989">
            <v>0</v>
          </cell>
          <cell r="N4989">
            <v>0</v>
          </cell>
          <cell r="O4989">
            <v>285617</v>
          </cell>
          <cell r="P4989">
            <v>285617</v>
          </cell>
        </row>
        <row r="4990">
          <cell r="G4990">
            <v>933806029</v>
          </cell>
          <cell r="J4990">
            <v>432119.8</v>
          </cell>
          <cell r="K4990">
            <v>223848</v>
          </cell>
          <cell r="L4990">
            <v>20827.2</v>
          </cell>
          <cell r="M4990">
            <v>0</v>
          </cell>
          <cell r="N4990">
            <v>0</v>
          </cell>
          <cell r="O4990">
            <v>229099</v>
          </cell>
          <cell r="P4990">
            <v>229099</v>
          </cell>
        </row>
        <row r="4991">
          <cell r="G4991">
            <v>938806845</v>
          </cell>
          <cell r="J4991">
            <v>148460.82</v>
          </cell>
          <cell r="K4991">
            <v>14119</v>
          </cell>
          <cell r="L4991">
            <v>13434.18</v>
          </cell>
          <cell r="M4991">
            <v>0</v>
          </cell>
          <cell r="N4991">
            <v>0</v>
          </cell>
          <cell r="O4991">
            <v>147776</v>
          </cell>
          <cell r="P4991">
            <v>147776</v>
          </cell>
        </row>
        <row r="4992">
          <cell r="G4992">
            <v>938806920</v>
          </cell>
          <cell r="J4992">
            <v>194059</v>
          </cell>
          <cell r="K4992">
            <v>17103</v>
          </cell>
          <cell r="L4992">
            <v>17696</v>
          </cell>
          <cell r="M4992">
            <v>0</v>
          </cell>
          <cell r="N4992">
            <v>0</v>
          </cell>
          <cell r="O4992">
            <v>194652</v>
          </cell>
          <cell r="P4992">
            <v>194652</v>
          </cell>
        </row>
        <row r="4993">
          <cell r="G4993">
            <v>938807632</v>
          </cell>
          <cell r="J4993">
            <v>405744.5</v>
          </cell>
          <cell r="K4993">
            <v>36753</v>
          </cell>
          <cell r="L4993">
            <v>36899.5</v>
          </cell>
          <cell r="M4993">
            <v>0</v>
          </cell>
          <cell r="N4993">
            <v>0</v>
          </cell>
          <cell r="O4993">
            <v>405891</v>
          </cell>
          <cell r="P4993">
            <v>405891</v>
          </cell>
        </row>
        <row r="4994">
          <cell r="G4994">
            <v>938808459</v>
          </cell>
          <cell r="J4994">
            <v>143638</v>
          </cell>
          <cell r="K4994">
            <v>8618</v>
          </cell>
          <cell r="L4994">
            <v>13502</v>
          </cell>
          <cell r="M4994">
            <v>0</v>
          </cell>
          <cell r="N4994">
            <v>0</v>
          </cell>
          <cell r="O4994">
            <v>148522</v>
          </cell>
          <cell r="P4994">
            <v>148522</v>
          </cell>
        </row>
        <row r="4995">
          <cell r="G4995">
            <v>938808518</v>
          </cell>
          <cell r="J4995">
            <v>423806.82</v>
          </cell>
          <cell r="K4995">
            <v>29647</v>
          </cell>
          <cell r="L4995">
            <v>39416.18</v>
          </cell>
          <cell r="M4995">
            <v>0</v>
          </cell>
          <cell r="N4995">
            <v>0</v>
          </cell>
          <cell r="O4995">
            <v>433576</v>
          </cell>
          <cell r="P4995">
            <v>433576</v>
          </cell>
        </row>
        <row r="4996">
          <cell r="G4996">
            <v>938809476</v>
          </cell>
          <cell r="J4996">
            <v>135413</v>
          </cell>
          <cell r="K4996">
            <v>18299</v>
          </cell>
          <cell r="L4996">
            <v>11711</v>
          </cell>
          <cell r="M4996">
            <v>0</v>
          </cell>
          <cell r="N4996">
            <v>0</v>
          </cell>
          <cell r="O4996">
            <v>128825</v>
          </cell>
          <cell r="P4996">
            <v>128825</v>
          </cell>
        </row>
        <row r="4997">
          <cell r="G4997">
            <v>938901243</v>
          </cell>
          <cell r="J4997">
            <v>104986</v>
          </cell>
          <cell r="K4997">
            <v>7540</v>
          </cell>
          <cell r="L4997">
            <v>9745</v>
          </cell>
          <cell r="M4997">
            <v>0</v>
          </cell>
          <cell r="N4997">
            <v>0</v>
          </cell>
          <cell r="O4997">
            <v>107191</v>
          </cell>
          <cell r="P4997">
            <v>107191</v>
          </cell>
        </row>
        <row r="4998">
          <cell r="G4998">
            <v>938902086</v>
          </cell>
          <cell r="J4998">
            <v>298332</v>
          </cell>
          <cell r="K4998">
            <v>30308</v>
          </cell>
          <cell r="L4998">
            <v>26802</v>
          </cell>
          <cell r="M4998">
            <v>0</v>
          </cell>
          <cell r="N4998">
            <v>0</v>
          </cell>
          <cell r="O4998">
            <v>294826</v>
          </cell>
          <cell r="P4998">
            <v>294826</v>
          </cell>
        </row>
        <row r="4999">
          <cell r="G4999">
            <v>938904933</v>
          </cell>
          <cell r="J4999">
            <v>44545</v>
          </cell>
          <cell r="K4999">
            <v>0</v>
          </cell>
          <cell r="L4999">
            <v>4455</v>
          </cell>
          <cell r="M4999">
            <v>0</v>
          </cell>
          <cell r="N4999">
            <v>0</v>
          </cell>
          <cell r="O4999">
            <v>49000</v>
          </cell>
          <cell r="P4999">
            <v>49000</v>
          </cell>
        </row>
        <row r="5000">
          <cell r="G5000">
            <v>938919897</v>
          </cell>
          <cell r="J5000">
            <v>105354</v>
          </cell>
          <cell r="K5000">
            <v>6818</v>
          </cell>
          <cell r="L5000">
            <v>9854</v>
          </cell>
          <cell r="M5000">
            <v>0</v>
          </cell>
          <cell r="N5000">
            <v>0</v>
          </cell>
          <cell r="O5000">
            <v>108390</v>
          </cell>
          <cell r="P5000">
            <v>108390</v>
          </cell>
        </row>
        <row r="5001">
          <cell r="G5001">
            <v>938705366</v>
          </cell>
          <cell r="J5001">
            <v>188681</v>
          </cell>
          <cell r="K5001">
            <v>11817</v>
          </cell>
          <cell r="L5001">
            <v>17686</v>
          </cell>
          <cell r="M5001">
            <v>0</v>
          </cell>
          <cell r="N5001">
            <v>0</v>
          </cell>
          <cell r="O5001">
            <v>194550</v>
          </cell>
          <cell r="P5001">
            <v>194550</v>
          </cell>
        </row>
        <row r="5002">
          <cell r="G5002">
            <v>938805162</v>
          </cell>
          <cell r="J5002">
            <v>1772163.36</v>
          </cell>
          <cell r="K5002">
            <v>118738</v>
          </cell>
          <cell r="L5002">
            <v>165342.64000000001</v>
          </cell>
          <cell r="M5002">
            <v>0</v>
          </cell>
          <cell r="N5002">
            <v>0</v>
          </cell>
          <cell r="O5002">
            <v>1818768</v>
          </cell>
          <cell r="P5002">
            <v>1818768</v>
          </cell>
        </row>
        <row r="5003">
          <cell r="G5003">
            <v>938806253</v>
          </cell>
          <cell r="J5003">
            <v>423709</v>
          </cell>
          <cell r="K5003">
            <v>37831</v>
          </cell>
          <cell r="L5003">
            <v>38588</v>
          </cell>
          <cell r="M5003">
            <v>0</v>
          </cell>
          <cell r="N5003">
            <v>0</v>
          </cell>
          <cell r="O5003">
            <v>424466</v>
          </cell>
          <cell r="P5003">
            <v>424466</v>
          </cell>
        </row>
        <row r="5004">
          <cell r="G5004">
            <v>938806318</v>
          </cell>
          <cell r="J5004">
            <v>146043.35999999999</v>
          </cell>
          <cell r="K5004">
            <v>12981</v>
          </cell>
          <cell r="L5004">
            <v>13306.64</v>
          </cell>
          <cell r="M5004">
            <v>0</v>
          </cell>
          <cell r="N5004">
            <v>0</v>
          </cell>
          <cell r="O5004">
            <v>146369</v>
          </cell>
          <cell r="P5004">
            <v>146369</v>
          </cell>
        </row>
        <row r="5005">
          <cell r="G5005">
            <v>938809121</v>
          </cell>
          <cell r="J5005">
            <v>201919</v>
          </cell>
          <cell r="K5005">
            <v>24523</v>
          </cell>
          <cell r="L5005">
            <v>17740</v>
          </cell>
          <cell r="M5005">
            <v>0</v>
          </cell>
          <cell r="N5005">
            <v>0</v>
          </cell>
          <cell r="O5005">
            <v>195136</v>
          </cell>
          <cell r="P5005">
            <v>195136</v>
          </cell>
        </row>
        <row r="5006">
          <cell r="G5006">
            <v>938809301</v>
          </cell>
          <cell r="J5006">
            <v>260132.36</v>
          </cell>
          <cell r="K5006">
            <v>17345</v>
          </cell>
          <cell r="L5006">
            <v>24278.639999999999</v>
          </cell>
          <cell r="M5006">
            <v>0</v>
          </cell>
          <cell r="N5006">
            <v>0</v>
          </cell>
          <cell r="O5006">
            <v>267066</v>
          </cell>
          <cell r="P5006">
            <v>267066</v>
          </cell>
        </row>
        <row r="5007">
          <cell r="G5007">
            <v>938809736</v>
          </cell>
          <cell r="J5007">
            <v>123524</v>
          </cell>
          <cell r="K5007">
            <v>7411</v>
          </cell>
          <cell r="L5007">
            <v>11611</v>
          </cell>
          <cell r="M5007">
            <v>0</v>
          </cell>
          <cell r="N5007">
            <v>0</v>
          </cell>
          <cell r="O5007">
            <v>127724</v>
          </cell>
          <cell r="P5007">
            <v>127724</v>
          </cell>
        </row>
        <row r="5008">
          <cell r="G5008">
            <v>938809782</v>
          </cell>
          <cell r="J5008">
            <v>256012.09</v>
          </cell>
          <cell r="K5008">
            <v>18587</v>
          </cell>
          <cell r="L5008">
            <v>23742.91</v>
          </cell>
          <cell r="M5008">
            <v>0</v>
          </cell>
          <cell r="N5008">
            <v>0</v>
          </cell>
          <cell r="O5008">
            <v>261168</v>
          </cell>
          <cell r="P5008">
            <v>261168</v>
          </cell>
        </row>
        <row r="5009">
          <cell r="G5009">
            <v>938809793</v>
          </cell>
          <cell r="J5009">
            <v>111042.09</v>
          </cell>
          <cell r="K5009">
            <v>8400</v>
          </cell>
          <cell r="L5009">
            <v>10263.91</v>
          </cell>
          <cell r="M5009">
            <v>0</v>
          </cell>
          <cell r="N5009">
            <v>0</v>
          </cell>
          <cell r="O5009">
            <v>112906</v>
          </cell>
          <cell r="P5009">
            <v>112906</v>
          </cell>
        </row>
        <row r="5010">
          <cell r="G5010">
            <v>938900422</v>
          </cell>
          <cell r="J5010">
            <v>167244</v>
          </cell>
          <cell r="K5010">
            <v>10779</v>
          </cell>
          <cell r="L5010">
            <v>15647</v>
          </cell>
          <cell r="M5010">
            <v>0</v>
          </cell>
          <cell r="N5010">
            <v>0</v>
          </cell>
          <cell r="O5010">
            <v>172112</v>
          </cell>
          <cell r="P5010">
            <v>172112</v>
          </cell>
        </row>
        <row r="5011">
          <cell r="G5011">
            <v>938905146</v>
          </cell>
          <cell r="J5011">
            <v>191313.01</v>
          </cell>
          <cell r="K5011">
            <v>13712</v>
          </cell>
          <cell r="L5011">
            <v>17759.990000000002</v>
          </cell>
          <cell r="M5011">
            <v>0</v>
          </cell>
          <cell r="N5011">
            <v>0</v>
          </cell>
          <cell r="O5011">
            <v>195361</v>
          </cell>
          <cell r="P5011">
            <v>195361</v>
          </cell>
        </row>
        <row r="5012">
          <cell r="G5012">
            <v>938905163</v>
          </cell>
          <cell r="J5012">
            <v>118000</v>
          </cell>
          <cell r="K5012">
            <v>7824</v>
          </cell>
          <cell r="L5012">
            <v>11018</v>
          </cell>
          <cell r="M5012">
            <v>0</v>
          </cell>
          <cell r="N5012">
            <v>0</v>
          </cell>
          <cell r="O5012">
            <v>121194</v>
          </cell>
          <cell r="P5012">
            <v>121194</v>
          </cell>
        </row>
        <row r="5013">
          <cell r="G5013">
            <v>938905183</v>
          </cell>
          <cell r="J5013">
            <v>111995</v>
          </cell>
          <cell r="K5013">
            <v>16894</v>
          </cell>
          <cell r="L5013">
            <v>9510</v>
          </cell>
          <cell r="M5013">
            <v>0</v>
          </cell>
          <cell r="N5013">
            <v>0</v>
          </cell>
          <cell r="O5013">
            <v>104611</v>
          </cell>
          <cell r="P5013">
            <v>104611</v>
          </cell>
        </row>
        <row r="5014">
          <cell r="G5014">
            <v>938905837</v>
          </cell>
          <cell r="J5014">
            <v>260052</v>
          </cell>
          <cell r="K5014">
            <v>0</v>
          </cell>
          <cell r="L5014">
            <v>26005</v>
          </cell>
          <cell r="M5014">
            <v>0</v>
          </cell>
          <cell r="N5014">
            <v>0</v>
          </cell>
          <cell r="O5014">
            <v>286057</v>
          </cell>
          <cell r="P5014">
            <v>286057</v>
          </cell>
        </row>
        <row r="5015">
          <cell r="G5015">
            <v>938906043</v>
          </cell>
          <cell r="J5015">
            <v>44545</v>
          </cell>
          <cell r="K5015">
            <v>0</v>
          </cell>
          <cell r="L5015">
            <v>4455</v>
          </cell>
          <cell r="M5015">
            <v>0</v>
          </cell>
          <cell r="N5015">
            <v>0</v>
          </cell>
          <cell r="O5015">
            <v>49000</v>
          </cell>
          <cell r="P5015">
            <v>49000</v>
          </cell>
        </row>
        <row r="5016">
          <cell r="G5016">
            <v>938909421</v>
          </cell>
          <cell r="J5016">
            <v>111219</v>
          </cell>
          <cell r="K5016">
            <v>14366</v>
          </cell>
          <cell r="L5016">
            <v>9685</v>
          </cell>
          <cell r="M5016">
            <v>0</v>
          </cell>
          <cell r="N5016">
            <v>0</v>
          </cell>
          <cell r="O5016">
            <v>106538</v>
          </cell>
          <cell r="P5016">
            <v>106538</v>
          </cell>
        </row>
        <row r="5017">
          <cell r="G5017">
            <v>938806157</v>
          </cell>
          <cell r="J5017">
            <v>145726.72999999998</v>
          </cell>
          <cell r="K5017">
            <v>93757.73</v>
          </cell>
          <cell r="L5017">
            <v>5197</v>
          </cell>
          <cell r="M5017">
            <v>0</v>
          </cell>
          <cell r="N5017">
            <v>0</v>
          </cell>
          <cell r="O5017">
            <v>57166</v>
          </cell>
          <cell r="P5017">
            <v>57166</v>
          </cell>
        </row>
        <row r="5018">
          <cell r="G5018">
            <v>938807348</v>
          </cell>
          <cell r="J5018">
            <v>241537</v>
          </cell>
          <cell r="K5018">
            <v>19704</v>
          </cell>
          <cell r="L5018">
            <v>22183</v>
          </cell>
          <cell r="M5018">
            <v>0</v>
          </cell>
          <cell r="N5018">
            <v>0</v>
          </cell>
          <cell r="O5018">
            <v>244016</v>
          </cell>
          <cell r="P5018">
            <v>244016</v>
          </cell>
        </row>
        <row r="5019">
          <cell r="G5019">
            <v>938807672</v>
          </cell>
          <cell r="J5019">
            <v>498274.1</v>
          </cell>
          <cell r="K5019">
            <v>42304</v>
          </cell>
          <cell r="L5019">
            <v>45596.9</v>
          </cell>
          <cell r="M5019">
            <v>0</v>
          </cell>
          <cell r="N5019">
            <v>0</v>
          </cell>
          <cell r="O5019">
            <v>501567</v>
          </cell>
          <cell r="P5019">
            <v>501567</v>
          </cell>
        </row>
        <row r="5020">
          <cell r="G5020">
            <v>938807727</v>
          </cell>
          <cell r="J5020">
            <v>211578.18</v>
          </cell>
          <cell r="K5020">
            <v>21132</v>
          </cell>
          <cell r="L5020">
            <v>19044.82</v>
          </cell>
          <cell r="M5020">
            <v>0</v>
          </cell>
          <cell r="N5020">
            <v>0</v>
          </cell>
          <cell r="O5020">
            <v>209491</v>
          </cell>
          <cell r="P5020">
            <v>209491</v>
          </cell>
        </row>
        <row r="5021">
          <cell r="G5021">
            <v>938808397</v>
          </cell>
          <cell r="J5021">
            <v>241130.07</v>
          </cell>
          <cell r="K5021">
            <v>18687</v>
          </cell>
          <cell r="L5021">
            <v>22243.93</v>
          </cell>
          <cell r="M5021">
            <v>0</v>
          </cell>
          <cell r="N5021">
            <v>0</v>
          </cell>
          <cell r="O5021">
            <v>244687</v>
          </cell>
          <cell r="P5021">
            <v>244687</v>
          </cell>
        </row>
        <row r="5022">
          <cell r="G5022">
            <v>938808416</v>
          </cell>
          <cell r="J5022">
            <v>396206.36</v>
          </cell>
          <cell r="K5022">
            <v>36180</v>
          </cell>
          <cell r="L5022">
            <v>36002.639999999999</v>
          </cell>
          <cell r="M5022">
            <v>0</v>
          </cell>
          <cell r="N5022">
            <v>0</v>
          </cell>
          <cell r="O5022">
            <v>396029</v>
          </cell>
          <cell r="P5022">
            <v>396029</v>
          </cell>
        </row>
        <row r="5023">
          <cell r="G5023">
            <v>938808541</v>
          </cell>
          <cell r="J5023">
            <v>314138</v>
          </cell>
          <cell r="K5023">
            <v>31256</v>
          </cell>
          <cell r="L5023">
            <v>28288</v>
          </cell>
          <cell r="M5023">
            <v>0</v>
          </cell>
          <cell r="N5023">
            <v>0</v>
          </cell>
          <cell r="O5023">
            <v>311170</v>
          </cell>
          <cell r="P5023">
            <v>311170</v>
          </cell>
        </row>
        <row r="5024">
          <cell r="G5024">
            <v>938808945</v>
          </cell>
          <cell r="J5024">
            <v>313263</v>
          </cell>
          <cell r="K5024">
            <v>31204</v>
          </cell>
          <cell r="L5024">
            <v>28206</v>
          </cell>
          <cell r="M5024">
            <v>0</v>
          </cell>
          <cell r="N5024">
            <v>0</v>
          </cell>
          <cell r="O5024">
            <v>310265</v>
          </cell>
          <cell r="P5024">
            <v>310265</v>
          </cell>
        </row>
        <row r="5025">
          <cell r="G5025">
            <v>938809522</v>
          </cell>
          <cell r="J5025">
            <v>298812.09000000003</v>
          </cell>
          <cell r="K5025">
            <v>21899</v>
          </cell>
          <cell r="L5025">
            <v>27690.91</v>
          </cell>
          <cell r="M5025">
            <v>0</v>
          </cell>
          <cell r="N5025">
            <v>0</v>
          </cell>
          <cell r="O5025">
            <v>304604</v>
          </cell>
          <cell r="P5025">
            <v>304604</v>
          </cell>
        </row>
        <row r="5026">
          <cell r="G5026">
            <v>938809547</v>
          </cell>
          <cell r="J5026">
            <v>63750</v>
          </cell>
          <cell r="K5026">
            <v>4073</v>
          </cell>
          <cell r="L5026">
            <v>5968</v>
          </cell>
          <cell r="M5026">
            <v>0</v>
          </cell>
          <cell r="N5026">
            <v>0</v>
          </cell>
          <cell r="O5026">
            <v>65645</v>
          </cell>
          <cell r="P5026">
            <v>65645</v>
          </cell>
        </row>
        <row r="5027">
          <cell r="G5027">
            <v>938809582</v>
          </cell>
          <cell r="J5027">
            <v>210063</v>
          </cell>
          <cell r="K5027">
            <v>25012</v>
          </cell>
          <cell r="L5027">
            <v>18505</v>
          </cell>
          <cell r="M5027">
            <v>0</v>
          </cell>
          <cell r="N5027">
            <v>0</v>
          </cell>
          <cell r="O5027">
            <v>203556</v>
          </cell>
          <cell r="P5027">
            <v>203556</v>
          </cell>
        </row>
        <row r="5028">
          <cell r="G5028">
            <v>938809852</v>
          </cell>
          <cell r="J5028">
            <v>143367</v>
          </cell>
          <cell r="K5028">
            <v>9843</v>
          </cell>
          <cell r="L5028">
            <v>13352</v>
          </cell>
          <cell r="M5028">
            <v>0</v>
          </cell>
          <cell r="N5028">
            <v>0</v>
          </cell>
          <cell r="O5028">
            <v>146876</v>
          </cell>
          <cell r="P5028">
            <v>146876</v>
          </cell>
        </row>
        <row r="5029">
          <cell r="G5029">
            <v>938900326</v>
          </cell>
          <cell r="J5029">
            <v>156577.35999999999</v>
          </cell>
          <cell r="K5029">
            <v>13365</v>
          </cell>
          <cell r="L5029">
            <v>14321.64</v>
          </cell>
          <cell r="M5029">
            <v>0</v>
          </cell>
          <cell r="N5029">
            <v>0</v>
          </cell>
          <cell r="O5029">
            <v>157534</v>
          </cell>
          <cell r="P5029">
            <v>157534</v>
          </cell>
        </row>
        <row r="5030">
          <cell r="G5030">
            <v>938901285</v>
          </cell>
          <cell r="J5030">
            <v>137973</v>
          </cell>
          <cell r="K5030">
            <v>8278</v>
          </cell>
          <cell r="L5030">
            <v>12970</v>
          </cell>
          <cell r="M5030">
            <v>0</v>
          </cell>
          <cell r="N5030">
            <v>0</v>
          </cell>
          <cell r="O5030">
            <v>142665</v>
          </cell>
          <cell r="P5030">
            <v>142665</v>
          </cell>
        </row>
        <row r="5031">
          <cell r="G5031">
            <v>938906195</v>
          </cell>
          <cell r="J5031">
            <v>252228</v>
          </cell>
          <cell r="K5031">
            <v>0</v>
          </cell>
          <cell r="L5031">
            <v>25223</v>
          </cell>
          <cell r="M5031">
            <v>0</v>
          </cell>
          <cell r="N5031">
            <v>0</v>
          </cell>
          <cell r="O5031">
            <v>277451</v>
          </cell>
          <cell r="P5031">
            <v>277451</v>
          </cell>
        </row>
        <row r="5032">
          <cell r="G5032">
            <v>938911153</v>
          </cell>
          <cell r="J5032">
            <v>164121</v>
          </cell>
          <cell r="K5032">
            <v>22255</v>
          </cell>
          <cell r="L5032">
            <v>14187</v>
          </cell>
          <cell r="M5032">
            <v>0</v>
          </cell>
          <cell r="N5032">
            <v>0</v>
          </cell>
          <cell r="O5032">
            <v>156053</v>
          </cell>
          <cell r="P5032">
            <v>156053</v>
          </cell>
        </row>
        <row r="5033">
          <cell r="G5033">
            <v>938911438</v>
          </cell>
          <cell r="J5033">
            <v>229249</v>
          </cell>
          <cell r="K5033">
            <v>26163</v>
          </cell>
          <cell r="L5033">
            <v>20309</v>
          </cell>
          <cell r="M5033">
            <v>0</v>
          </cell>
          <cell r="N5033">
            <v>0</v>
          </cell>
          <cell r="O5033">
            <v>223395</v>
          </cell>
          <cell r="P5033">
            <v>223395</v>
          </cell>
        </row>
        <row r="5034">
          <cell r="G5034">
            <v>933603344</v>
          </cell>
          <cell r="J5034">
            <v>180956.91</v>
          </cell>
          <cell r="K5034">
            <v>22773</v>
          </cell>
          <cell r="L5034">
            <v>15818.09</v>
          </cell>
          <cell r="M5034">
            <v>0</v>
          </cell>
          <cell r="N5034">
            <v>0</v>
          </cell>
          <cell r="O5034">
            <v>174002</v>
          </cell>
          <cell r="P5034">
            <v>174002</v>
          </cell>
        </row>
        <row r="5035">
          <cell r="G5035">
            <v>933800555</v>
          </cell>
          <cell r="J5035">
            <v>584184</v>
          </cell>
          <cell r="K5035">
            <v>584184</v>
          </cell>
          <cell r="L5035">
            <v>-1</v>
          </cell>
          <cell r="M5035">
            <v>0</v>
          </cell>
          <cell r="N5035">
            <v>0</v>
          </cell>
          <cell r="O5035">
            <v>0</v>
          </cell>
          <cell r="P5035">
            <v>-1</v>
          </cell>
        </row>
        <row r="5036">
          <cell r="G5036">
            <v>933805135</v>
          </cell>
          <cell r="J5036">
            <v>217817.91</v>
          </cell>
          <cell r="K5036">
            <v>20324</v>
          </cell>
          <cell r="L5036">
            <v>19749.09</v>
          </cell>
          <cell r="M5036">
            <v>0</v>
          </cell>
          <cell r="N5036">
            <v>0</v>
          </cell>
          <cell r="O5036">
            <v>217243</v>
          </cell>
          <cell r="P5036">
            <v>217243</v>
          </cell>
        </row>
        <row r="5037">
          <cell r="G5037">
            <v>933805143</v>
          </cell>
          <cell r="J5037">
            <v>540678.36</v>
          </cell>
          <cell r="K5037">
            <v>78019</v>
          </cell>
          <cell r="L5037">
            <v>46265.64</v>
          </cell>
          <cell r="M5037">
            <v>0</v>
          </cell>
          <cell r="N5037">
            <v>0</v>
          </cell>
          <cell r="O5037">
            <v>508925</v>
          </cell>
          <cell r="P5037">
            <v>508925</v>
          </cell>
        </row>
        <row r="5038">
          <cell r="G5038">
            <v>933805183</v>
          </cell>
          <cell r="J5038">
            <v>141632</v>
          </cell>
          <cell r="K5038">
            <v>14909</v>
          </cell>
          <cell r="L5038">
            <v>12672</v>
          </cell>
          <cell r="M5038">
            <v>0</v>
          </cell>
          <cell r="N5038">
            <v>0</v>
          </cell>
          <cell r="O5038">
            <v>139395</v>
          </cell>
          <cell r="P5038">
            <v>139395</v>
          </cell>
        </row>
        <row r="5039">
          <cell r="G5039">
            <v>933805188</v>
          </cell>
          <cell r="J5039">
            <v>267958.51</v>
          </cell>
          <cell r="K5039">
            <v>24837</v>
          </cell>
          <cell r="L5039">
            <v>24312.49</v>
          </cell>
          <cell r="M5039">
            <v>0</v>
          </cell>
          <cell r="N5039">
            <v>0</v>
          </cell>
          <cell r="O5039">
            <v>267434</v>
          </cell>
          <cell r="P5039">
            <v>267434</v>
          </cell>
        </row>
        <row r="5040">
          <cell r="G5040">
            <v>933805192</v>
          </cell>
          <cell r="J5040">
            <v>313034.37</v>
          </cell>
          <cell r="K5040">
            <v>30095</v>
          </cell>
          <cell r="L5040">
            <v>28293.63</v>
          </cell>
          <cell r="M5040">
            <v>0</v>
          </cell>
          <cell r="N5040">
            <v>0</v>
          </cell>
          <cell r="O5040">
            <v>311233</v>
          </cell>
          <cell r="P5040">
            <v>311233</v>
          </cell>
        </row>
        <row r="5041">
          <cell r="G5041">
            <v>933805315</v>
          </cell>
          <cell r="J5041">
            <v>129288.09</v>
          </cell>
          <cell r="K5041">
            <v>14279</v>
          </cell>
          <cell r="L5041">
            <v>11500.91</v>
          </cell>
          <cell r="M5041">
            <v>0</v>
          </cell>
          <cell r="N5041">
            <v>0</v>
          </cell>
          <cell r="O5041">
            <v>126510</v>
          </cell>
          <cell r="P5041">
            <v>126510</v>
          </cell>
        </row>
        <row r="5042">
          <cell r="G5042">
            <v>933805352</v>
          </cell>
          <cell r="J5042">
            <v>161298</v>
          </cell>
          <cell r="K5042">
            <v>31093</v>
          </cell>
          <cell r="L5042">
            <v>13021</v>
          </cell>
          <cell r="M5042">
            <v>0</v>
          </cell>
          <cell r="N5042">
            <v>0</v>
          </cell>
          <cell r="O5042">
            <v>142226</v>
          </cell>
          <cell r="P5042">
            <v>142226</v>
          </cell>
        </row>
        <row r="5043">
          <cell r="G5043">
            <v>933805361</v>
          </cell>
          <cell r="J5043">
            <v>399359</v>
          </cell>
          <cell r="K5043">
            <v>62849</v>
          </cell>
          <cell r="L5043">
            <v>33651</v>
          </cell>
          <cell r="M5043">
            <v>-1000</v>
          </cell>
          <cell r="N5043">
            <v>0</v>
          </cell>
          <cell r="O5043">
            <v>370161</v>
          </cell>
          <cell r="P5043">
            <v>370161</v>
          </cell>
        </row>
        <row r="5044">
          <cell r="G5044">
            <v>933805364</v>
          </cell>
          <cell r="J5044">
            <v>394000</v>
          </cell>
          <cell r="K5044">
            <v>46031</v>
          </cell>
          <cell r="L5044">
            <v>34797</v>
          </cell>
          <cell r="M5044">
            <v>0</v>
          </cell>
          <cell r="N5044">
            <v>0</v>
          </cell>
          <cell r="O5044">
            <v>382766</v>
          </cell>
          <cell r="P5044">
            <v>382766</v>
          </cell>
        </row>
        <row r="5045">
          <cell r="G5045">
            <v>933805367</v>
          </cell>
          <cell r="J5045">
            <v>158072.09</v>
          </cell>
          <cell r="K5045">
            <v>19031</v>
          </cell>
          <cell r="L5045">
            <v>13903.91</v>
          </cell>
          <cell r="M5045">
            <v>0</v>
          </cell>
          <cell r="N5045">
            <v>0</v>
          </cell>
          <cell r="O5045">
            <v>152945</v>
          </cell>
          <cell r="P5045">
            <v>152945</v>
          </cell>
        </row>
        <row r="5046">
          <cell r="G5046">
            <v>933805584</v>
          </cell>
          <cell r="J5046">
            <v>362774.17</v>
          </cell>
          <cell r="K5046">
            <v>32650</v>
          </cell>
          <cell r="L5046">
            <v>33012.83</v>
          </cell>
          <cell r="M5046">
            <v>0</v>
          </cell>
          <cell r="N5046">
            <v>0</v>
          </cell>
          <cell r="O5046">
            <v>363137</v>
          </cell>
          <cell r="P5046">
            <v>363137</v>
          </cell>
        </row>
        <row r="5047">
          <cell r="G5047">
            <v>933805588</v>
          </cell>
          <cell r="J5047">
            <v>255039.56</v>
          </cell>
          <cell r="K5047">
            <v>28960</v>
          </cell>
          <cell r="L5047">
            <v>22608.44</v>
          </cell>
          <cell r="M5047">
            <v>0</v>
          </cell>
          <cell r="N5047">
            <v>0</v>
          </cell>
          <cell r="O5047">
            <v>248688</v>
          </cell>
          <cell r="P5047">
            <v>248688</v>
          </cell>
        </row>
        <row r="5048">
          <cell r="G5048">
            <v>933805589</v>
          </cell>
          <cell r="J5048">
            <v>340726.81</v>
          </cell>
          <cell r="K5048">
            <v>47722</v>
          </cell>
          <cell r="L5048">
            <v>29300.19</v>
          </cell>
          <cell r="M5048">
            <v>0</v>
          </cell>
          <cell r="N5048">
            <v>0</v>
          </cell>
          <cell r="O5048">
            <v>322305</v>
          </cell>
          <cell r="P5048">
            <v>322305</v>
          </cell>
        </row>
        <row r="5049">
          <cell r="G5049">
            <v>933805596</v>
          </cell>
          <cell r="J5049">
            <v>215724.36</v>
          </cell>
          <cell r="K5049">
            <v>23740</v>
          </cell>
          <cell r="L5049">
            <v>19198.64</v>
          </cell>
          <cell r="M5049">
            <v>0</v>
          </cell>
          <cell r="N5049">
            <v>0</v>
          </cell>
          <cell r="O5049">
            <v>211183</v>
          </cell>
          <cell r="P5049">
            <v>211183</v>
          </cell>
        </row>
        <row r="5050">
          <cell r="G5050">
            <v>933805604</v>
          </cell>
          <cell r="J5050">
            <v>321738.82</v>
          </cell>
          <cell r="K5050">
            <v>38566</v>
          </cell>
          <cell r="L5050">
            <v>28317.18</v>
          </cell>
          <cell r="M5050">
            <v>0</v>
          </cell>
          <cell r="N5050">
            <v>0</v>
          </cell>
          <cell r="O5050">
            <v>311490</v>
          </cell>
          <cell r="P5050">
            <v>311490</v>
          </cell>
        </row>
        <row r="5051">
          <cell r="G5051">
            <v>933805672</v>
          </cell>
          <cell r="J5051">
            <v>337867.91000000003</v>
          </cell>
          <cell r="K5051">
            <v>66444</v>
          </cell>
          <cell r="L5051">
            <v>27142.09</v>
          </cell>
          <cell r="M5051">
            <v>0</v>
          </cell>
          <cell r="N5051">
            <v>0</v>
          </cell>
          <cell r="O5051">
            <v>298566</v>
          </cell>
          <cell r="P5051">
            <v>298566</v>
          </cell>
        </row>
        <row r="5052">
          <cell r="G5052">
            <v>933805712</v>
          </cell>
          <cell r="J5052">
            <v>392631.09</v>
          </cell>
          <cell r="K5052">
            <v>40382</v>
          </cell>
          <cell r="L5052">
            <v>35224.910000000003</v>
          </cell>
          <cell r="M5052">
            <v>0</v>
          </cell>
          <cell r="N5052">
            <v>0</v>
          </cell>
          <cell r="O5052">
            <v>387474</v>
          </cell>
          <cell r="P5052">
            <v>387474</v>
          </cell>
        </row>
        <row r="5053">
          <cell r="G5053">
            <v>933805721</v>
          </cell>
          <cell r="J5053">
            <v>338160.08999999997</v>
          </cell>
          <cell r="K5053">
            <v>66470</v>
          </cell>
          <cell r="L5053">
            <v>27168.91</v>
          </cell>
          <cell r="M5053">
            <v>0</v>
          </cell>
          <cell r="N5053">
            <v>0</v>
          </cell>
          <cell r="O5053">
            <v>298859</v>
          </cell>
          <cell r="P5053">
            <v>298859</v>
          </cell>
        </row>
        <row r="5054">
          <cell r="G5054">
            <v>933805742</v>
          </cell>
          <cell r="J5054">
            <v>221489.09</v>
          </cell>
          <cell r="K5054">
            <v>49243</v>
          </cell>
          <cell r="L5054">
            <v>17224.91</v>
          </cell>
          <cell r="M5054">
            <v>0</v>
          </cell>
          <cell r="N5054">
            <v>0</v>
          </cell>
          <cell r="O5054">
            <v>189471</v>
          </cell>
          <cell r="P5054">
            <v>189471</v>
          </cell>
        </row>
        <row r="5055">
          <cell r="G5055">
            <v>933805743</v>
          </cell>
          <cell r="J5055">
            <v>531429.02</v>
          </cell>
          <cell r="K5055">
            <v>49510</v>
          </cell>
          <cell r="L5055">
            <v>48191.98</v>
          </cell>
          <cell r="M5055">
            <v>0</v>
          </cell>
          <cell r="N5055">
            <v>0</v>
          </cell>
          <cell r="O5055">
            <v>530111</v>
          </cell>
          <cell r="P5055">
            <v>530111</v>
          </cell>
        </row>
        <row r="5056">
          <cell r="G5056">
            <v>933805744</v>
          </cell>
          <cell r="J5056">
            <v>160167</v>
          </cell>
          <cell r="K5056">
            <v>20181</v>
          </cell>
          <cell r="L5056">
            <v>13999</v>
          </cell>
          <cell r="M5056">
            <v>0</v>
          </cell>
          <cell r="N5056">
            <v>0</v>
          </cell>
          <cell r="O5056">
            <v>153985</v>
          </cell>
          <cell r="P5056">
            <v>153985</v>
          </cell>
        </row>
        <row r="5057">
          <cell r="G5057">
            <v>933805745</v>
          </cell>
          <cell r="J5057">
            <v>249640.76</v>
          </cell>
          <cell r="K5057">
            <v>24390</v>
          </cell>
          <cell r="L5057">
            <v>22525.24</v>
          </cell>
          <cell r="M5057">
            <v>0</v>
          </cell>
          <cell r="N5057">
            <v>0</v>
          </cell>
          <cell r="O5057">
            <v>247776</v>
          </cell>
          <cell r="P5057">
            <v>247776</v>
          </cell>
        </row>
        <row r="5058">
          <cell r="G5058">
            <v>933805746</v>
          </cell>
          <cell r="J5058">
            <v>140208.35999999999</v>
          </cell>
          <cell r="K5058">
            <v>13339</v>
          </cell>
          <cell r="L5058">
            <v>12686.64</v>
          </cell>
          <cell r="M5058">
            <v>0</v>
          </cell>
          <cell r="N5058">
            <v>0</v>
          </cell>
          <cell r="O5058">
            <v>139556</v>
          </cell>
          <cell r="P5058">
            <v>139556</v>
          </cell>
        </row>
        <row r="5059">
          <cell r="G5059">
            <v>933805748</v>
          </cell>
          <cell r="J5059">
            <v>73527</v>
          </cell>
          <cell r="K5059">
            <v>8780</v>
          </cell>
          <cell r="L5059">
            <v>6475</v>
          </cell>
          <cell r="M5059">
            <v>0</v>
          </cell>
          <cell r="N5059">
            <v>0</v>
          </cell>
          <cell r="O5059">
            <v>71222</v>
          </cell>
          <cell r="P5059">
            <v>71222</v>
          </cell>
        </row>
        <row r="5060">
          <cell r="G5060">
            <v>933805749</v>
          </cell>
          <cell r="J5060">
            <v>310424.40999999997</v>
          </cell>
          <cell r="K5060">
            <v>29380</v>
          </cell>
          <cell r="L5060">
            <v>28104.59</v>
          </cell>
          <cell r="M5060">
            <v>0</v>
          </cell>
          <cell r="N5060">
            <v>0</v>
          </cell>
          <cell r="O5060">
            <v>309149</v>
          </cell>
          <cell r="P5060">
            <v>309149</v>
          </cell>
        </row>
        <row r="5061">
          <cell r="G5061">
            <v>933805750</v>
          </cell>
          <cell r="J5061">
            <v>278427.82</v>
          </cell>
          <cell r="K5061">
            <v>31065</v>
          </cell>
          <cell r="L5061">
            <v>24736.18</v>
          </cell>
          <cell r="M5061">
            <v>0</v>
          </cell>
          <cell r="N5061">
            <v>0</v>
          </cell>
          <cell r="O5061">
            <v>272099</v>
          </cell>
          <cell r="P5061">
            <v>272099</v>
          </cell>
        </row>
        <row r="5062">
          <cell r="G5062">
            <v>933805751</v>
          </cell>
          <cell r="J5062">
            <v>567447.13</v>
          </cell>
          <cell r="K5062">
            <v>69809</v>
          </cell>
          <cell r="L5062">
            <v>49763.87</v>
          </cell>
          <cell r="M5062">
            <v>0</v>
          </cell>
          <cell r="N5062">
            <v>0</v>
          </cell>
          <cell r="O5062">
            <v>547402</v>
          </cell>
          <cell r="P5062">
            <v>547402</v>
          </cell>
        </row>
        <row r="5063">
          <cell r="G5063">
            <v>933805752</v>
          </cell>
          <cell r="J5063">
            <v>144781.35999999999</v>
          </cell>
          <cell r="K5063">
            <v>25042</v>
          </cell>
          <cell r="L5063">
            <v>11973.64</v>
          </cell>
          <cell r="M5063">
            <v>0</v>
          </cell>
          <cell r="N5063">
            <v>0</v>
          </cell>
          <cell r="O5063">
            <v>131713</v>
          </cell>
          <cell r="P5063">
            <v>131713</v>
          </cell>
        </row>
        <row r="5064">
          <cell r="G5064">
            <v>933805753</v>
          </cell>
          <cell r="J5064">
            <v>946574.55</v>
          </cell>
          <cell r="K5064">
            <v>107534</v>
          </cell>
          <cell r="L5064">
            <v>83904.45</v>
          </cell>
          <cell r="M5064">
            <v>0</v>
          </cell>
          <cell r="N5064">
            <v>0</v>
          </cell>
          <cell r="O5064">
            <v>919945</v>
          </cell>
          <cell r="P5064">
            <v>919945</v>
          </cell>
        </row>
        <row r="5065">
          <cell r="G5065">
            <v>933805754</v>
          </cell>
          <cell r="J5065">
            <v>166559</v>
          </cell>
          <cell r="K5065">
            <v>28924</v>
          </cell>
          <cell r="L5065">
            <v>13764</v>
          </cell>
          <cell r="M5065">
            <v>-3000</v>
          </cell>
          <cell r="N5065">
            <v>0</v>
          </cell>
          <cell r="O5065">
            <v>151399</v>
          </cell>
          <cell r="P5065">
            <v>151399</v>
          </cell>
        </row>
        <row r="5066">
          <cell r="G5066">
            <v>933805756</v>
          </cell>
          <cell r="J5066">
            <v>125822.82</v>
          </cell>
          <cell r="K5066">
            <v>14928</v>
          </cell>
          <cell r="L5066">
            <v>11089.18</v>
          </cell>
          <cell r="M5066">
            <v>0</v>
          </cell>
          <cell r="N5066">
            <v>0</v>
          </cell>
          <cell r="O5066">
            <v>121984</v>
          </cell>
          <cell r="P5066">
            <v>121984</v>
          </cell>
        </row>
        <row r="5067">
          <cell r="G5067">
            <v>933805760</v>
          </cell>
          <cell r="J5067">
            <v>1188785</v>
          </cell>
          <cell r="K5067">
            <v>143027</v>
          </cell>
          <cell r="L5067">
            <v>104576</v>
          </cell>
          <cell r="M5067">
            <v>0</v>
          </cell>
          <cell r="N5067">
            <v>0</v>
          </cell>
          <cell r="O5067">
            <v>1150334</v>
          </cell>
          <cell r="P5067">
            <v>1150334</v>
          </cell>
        </row>
        <row r="5068">
          <cell r="G5068">
            <v>933805761</v>
          </cell>
          <cell r="J5068">
            <v>422536</v>
          </cell>
          <cell r="K5068">
            <v>39710</v>
          </cell>
          <cell r="L5068">
            <v>38283</v>
          </cell>
          <cell r="M5068">
            <v>0</v>
          </cell>
          <cell r="N5068">
            <v>0</v>
          </cell>
          <cell r="O5068">
            <v>421109</v>
          </cell>
          <cell r="P5068">
            <v>421109</v>
          </cell>
        </row>
        <row r="5069">
          <cell r="G5069">
            <v>933805764</v>
          </cell>
          <cell r="J5069">
            <v>456618.91000000003</v>
          </cell>
          <cell r="K5069">
            <v>77132</v>
          </cell>
          <cell r="L5069">
            <v>37949.089999999997</v>
          </cell>
          <cell r="M5069">
            <v>0</v>
          </cell>
          <cell r="N5069">
            <v>0</v>
          </cell>
          <cell r="O5069">
            <v>417436</v>
          </cell>
          <cell r="P5069">
            <v>417436</v>
          </cell>
        </row>
        <row r="5070">
          <cell r="G5070">
            <v>933805769</v>
          </cell>
          <cell r="J5070">
            <v>627850.36</v>
          </cell>
          <cell r="K5070">
            <v>87257</v>
          </cell>
          <cell r="L5070">
            <v>54059.64</v>
          </cell>
          <cell r="M5070">
            <v>0</v>
          </cell>
          <cell r="N5070">
            <v>0</v>
          </cell>
          <cell r="O5070">
            <v>594653</v>
          </cell>
          <cell r="P5070">
            <v>594653</v>
          </cell>
        </row>
        <row r="5071">
          <cell r="G5071">
            <v>933805773</v>
          </cell>
          <cell r="J5071">
            <v>185627.89</v>
          </cell>
          <cell r="K5071">
            <v>26316</v>
          </cell>
          <cell r="L5071">
            <v>15931.11</v>
          </cell>
          <cell r="M5071">
            <v>0</v>
          </cell>
          <cell r="N5071">
            <v>0</v>
          </cell>
          <cell r="O5071">
            <v>175243</v>
          </cell>
          <cell r="P5071">
            <v>175243</v>
          </cell>
        </row>
        <row r="5072">
          <cell r="G5072">
            <v>933805774</v>
          </cell>
          <cell r="J5072">
            <v>573719.12</v>
          </cell>
          <cell r="K5072">
            <v>87671</v>
          </cell>
          <cell r="L5072">
            <v>48604.88</v>
          </cell>
          <cell r="M5072">
            <v>0</v>
          </cell>
          <cell r="N5072">
            <v>0</v>
          </cell>
          <cell r="O5072">
            <v>534653</v>
          </cell>
          <cell r="P5072">
            <v>534653</v>
          </cell>
        </row>
        <row r="5073">
          <cell r="G5073">
            <v>933805798</v>
          </cell>
          <cell r="J5073">
            <v>520491.80999999994</v>
          </cell>
          <cell r="K5073">
            <v>169335.09</v>
          </cell>
          <cell r="L5073">
            <v>35115.279999999999</v>
          </cell>
          <cell r="M5073">
            <v>0</v>
          </cell>
          <cell r="N5073">
            <v>0</v>
          </cell>
          <cell r="O5073">
            <v>386272</v>
          </cell>
          <cell r="P5073">
            <v>386272</v>
          </cell>
        </row>
        <row r="5074">
          <cell r="G5074">
            <v>933805805</v>
          </cell>
          <cell r="J5074">
            <v>281362.83</v>
          </cell>
          <cell r="K5074">
            <v>25323</v>
          </cell>
          <cell r="L5074">
            <v>25604.17</v>
          </cell>
          <cell r="M5074">
            <v>0</v>
          </cell>
          <cell r="N5074">
            <v>0</v>
          </cell>
          <cell r="O5074">
            <v>281644</v>
          </cell>
          <cell r="P5074">
            <v>281644</v>
          </cell>
        </row>
        <row r="5075">
          <cell r="G5075">
            <v>933805826</v>
          </cell>
          <cell r="J5075">
            <v>780003.72</v>
          </cell>
          <cell r="K5075">
            <v>314082</v>
          </cell>
          <cell r="L5075">
            <v>46592.28</v>
          </cell>
          <cell r="M5075">
            <v>0</v>
          </cell>
          <cell r="N5075">
            <v>0</v>
          </cell>
          <cell r="O5075">
            <v>512514</v>
          </cell>
          <cell r="P5075">
            <v>512514</v>
          </cell>
        </row>
        <row r="5076">
          <cell r="G5076">
            <v>933805827</v>
          </cell>
          <cell r="J5076">
            <v>370421.26999999996</v>
          </cell>
          <cell r="K5076">
            <v>38383</v>
          </cell>
          <cell r="L5076">
            <v>33203.730000000003</v>
          </cell>
          <cell r="M5076">
            <v>0</v>
          </cell>
          <cell r="N5076">
            <v>0</v>
          </cell>
          <cell r="O5076">
            <v>365242</v>
          </cell>
          <cell r="P5076">
            <v>365242</v>
          </cell>
        </row>
        <row r="5077">
          <cell r="G5077">
            <v>933805829</v>
          </cell>
          <cell r="J5077">
            <v>649059.27</v>
          </cell>
          <cell r="K5077">
            <v>185470.09</v>
          </cell>
          <cell r="L5077">
            <v>46358.82</v>
          </cell>
          <cell r="M5077">
            <v>0</v>
          </cell>
          <cell r="N5077">
            <v>0</v>
          </cell>
          <cell r="O5077">
            <v>509948</v>
          </cell>
          <cell r="P5077">
            <v>509948</v>
          </cell>
        </row>
        <row r="5078">
          <cell r="G5078">
            <v>933805830</v>
          </cell>
          <cell r="J5078">
            <v>224051.44999999998</v>
          </cell>
          <cell r="K5078">
            <v>27612</v>
          </cell>
          <cell r="L5078">
            <v>19643.55</v>
          </cell>
          <cell r="M5078">
            <v>0</v>
          </cell>
          <cell r="N5078">
            <v>0</v>
          </cell>
          <cell r="O5078">
            <v>216083</v>
          </cell>
          <cell r="P5078">
            <v>216083</v>
          </cell>
        </row>
        <row r="5079">
          <cell r="G5079">
            <v>933805852</v>
          </cell>
          <cell r="J5079">
            <v>348837.14999999997</v>
          </cell>
          <cell r="K5079">
            <v>118020.73</v>
          </cell>
          <cell r="L5079">
            <v>23081.58</v>
          </cell>
          <cell r="M5079">
            <v>0</v>
          </cell>
          <cell r="N5079">
            <v>0</v>
          </cell>
          <cell r="O5079">
            <v>253898</v>
          </cell>
          <cell r="P5079">
            <v>253898</v>
          </cell>
        </row>
        <row r="5080">
          <cell r="G5080">
            <v>933805853</v>
          </cell>
          <cell r="J5080">
            <v>439446.59</v>
          </cell>
          <cell r="K5080">
            <v>75586</v>
          </cell>
          <cell r="L5080">
            <v>36386.410000000003</v>
          </cell>
          <cell r="M5080">
            <v>0</v>
          </cell>
          <cell r="N5080">
            <v>0</v>
          </cell>
          <cell r="O5080">
            <v>400247</v>
          </cell>
          <cell r="P5080">
            <v>400247</v>
          </cell>
        </row>
        <row r="5081">
          <cell r="G5081">
            <v>933805926</v>
          </cell>
          <cell r="J5081">
            <v>488890.9</v>
          </cell>
          <cell r="K5081">
            <v>163848.09</v>
          </cell>
          <cell r="L5081">
            <v>32504.19</v>
          </cell>
          <cell r="M5081">
            <v>0</v>
          </cell>
          <cell r="N5081">
            <v>0</v>
          </cell>
          <cell r="O5081">
            <v>357547</v>
          </cell>
          <cell r="P5081">
            <v>357547</v>
          </cell>
        </row>
        <row r="5082">
          <cell r="G5082">
            <v>933805958</v>
          </cell>
          <cell r="J5082">
            <v>533080.63</v>
          </cell>
          <cell r="K5082">
            <v>253623.54</v>
          </cell>
          <cell r="L5082">
            <v>27945.91</v>
          </cell>
          <cell r="M5082">
            <v>0</v>
          </cell>
          <cell r="N5082">
            <v>0</v>
          </cell>
          <cell r="O5082">
            <v>307403</v>
          </cell>
          <cell r="P5082">
            <v>307403</v>
          </cell>
        </row>
        <row r="5083">
          <cell r="G5083">
            <v>933805995</v>
          </cell>
          <cell r="J5083">
            <v>203906.36</v>
          </cell>
          <cell r="K5083">
            <v>57930</v>
          </cell>
          <cell r="L5083">
            <v>14597.64</v>
          </cell>
          <cell r="M5083">
            <v>0</v>
          </cell>
          <cell r="N5083">
            <v>0</v>
          </cell>
          <cell r="O5083">
            <v>160574</v>
          </cell>
          <cell r="P5083">
            <v>160574</v>
          </cell>
        </row>
        <row r="5084">
          <cell r="G5084">
            <v>933806023</v>
          </cell>
          <cell r="J5084">
            <v>510161.93999999994</v>
          </cell>
          <cell r="K5084">
            <v>56725</v>
          </cell>
          <cell r="L5084">
            <v>45344.06</v>
          </cell>
          <cell r="M5084">
            <v>0</v>
          </cell>
          <cell r="N5084">
            <v>0</v>
          </cell>
          <cell r="O5084">
            <v>498781</v>
          </cell>
          <cell r="P5084">
            <v>498781</v>
          </cell>
        </row>
        <row r="5085">
          <cell r="G5085">
            <v>933806044</v>
          </cell>
          <cell r="J5085">
            <v>260748.91</v>
          </cell>
          <cell r="K5085">
            <v>39323</v>
          </cell>
          <cell r="L5085">
            <v>22143.09</v>
          </cell>
          <cell r="M5085">
            <v>0</v>
          </cell>
          <cell r="N5085">
            <v>0</v>
          </cell>
          <cell r="O5085">
            <v>243569</v>
          </cell>
          <cell r="P5085">
            <v>243569</v>
          </cell>
        </row>
        <row r="5086">
          <cell r="G5086">
            <v>933806087</v>
          </cell>
          <cell r="J5086">
            <v>47982.45</v>
          </cell>
          <cell r="K5086">
            <v>6721</v>
          </cell>
          <cell r="L5086">
            <v>4126.55</v>
          </cell>
          <cell r="M5086">
            <v>0</v>
          </cell>
          <cell r="N5086">
            <v>0</v>
          </cell>
          <cell r="O5086">
            <v>45388</v>
          </cell>
          <cell r="P5086">
            <v>45388</v>
          </cell>
        </row>
        <row r="5087">
          <cell r="G5087">
            <v>933806109</v>
          </cell>
          <cell r="J5087">
            <v>475681.02</v>
          </cell>
          <cell r="K5087">
            <v>46655</v>
          </cell>
          <cell r="L5087">
            <v>42902.98</v>
          </cell>
          <cell r="M5087">
            <v>0</v>
          </cell>
          <cell r="N5087">
            <v>0</v>
          </cell>
          <cell r="O5087">
            <v>471929</v>
          </cell>
          <cell r="P5087">
            <v>471929</v>
          </cell>
        </row>
        <row r="5088">
          <cell r="G5088">
            <v>933806110</v>
          </cell>
          <cell r="J5088">
            <v>378852.89</v>
          </cell>
          <cell r="K5088">
            <v>34097</v>
          </cell>
          <cell r="L5088">
            <v>34475.11</v>
          </cell>
          <cell r="M5088">
            <v>0</v>
          </cell>
          <cell r="N5088">
            <v>0</v>
          </cell>
          <cell r="O5088">
            <v>379231</v>
          </cell>
          <cell r="P5088">
            <v>379231</v>
          </cell>
        </row>
        <row r="5089">
          <cell r="G5089">
            <v>933806195</v>
          </cell>
          <cell r="J5089">
            <v>324352.82</v>
          </cell>
          <cell r="K5089">
            <v>29432</v>
          </cell>
          <cell r="L5089">
            <v>29492.18</v>
          </cell>
          <cell r="M5089">
            <v>0</v>
          </cell>
          <cell r="N5089">
            <v>0</v>
          </cell>
          <cell r="O5089">
            <v>324413</v>
          </cell>
          <cell r="P5089">
            <v>324413</v>
          </cell>
        </row>
        <row r="5090">
          <cell r="G5090">
            <v>933806274</v>
          </cell>
          <cell r="J5090">
            <v>154684.09</v>
          </cell>
          <cell r="K5090">
            <v>18726</v>
          </cell>
          <cell r="L5090">
            <v>13595.91</v>
          </cell>
          <cell r="M5090">
            <v>0</v>
          </cell>
          <cell r="N5090">
            <v>0</v>
          </cell>
          <cell r="O5090">
            <v>149554</v>
          </cell>
          <cell r="P5090">
            <v>149554</v>
          </cell>
        </row>
        <row r="5091">
          <cell r="G5091">
            <v>933806292</v>
          </cell>
          <cell r="J5091">
            <v>140314</v>
          </cell>
          <cell r="K5091">
            <v>12628</v>
          </cell>
          <cell r="L5091">
            <v>12769</v>
          </cell>
          <cell r="M5091">
            <v>0</v>
          </cell>
          <cell r="N5091">
            <v>0</v>
          </cell>
          <cell r="O5091">
            <v>140455</v>
          </cell>
          <cell r="P5091">
            <v>140455</v>
          </cell>
        </row>
        <row r="5092">
          <cell r="G5092">
            <v>933806308</v>
          </cell>
          <cell r="J5092">
            <v>115512</v>
          </cell>
          <cell r="K5092">
            <v>11117</v>
          </cell>
          <cell r="L5092">
            <v>10440</v>
          </cell>
          <cell r="M5092">
            <v>0</v>
          </cell>
          <cell r="N5092">
            <v>0</v>
          </cell>
          <cell r="O5092">
            <v>114835</v>
          </cell>
          <cell r="P5092">
            <v>114835</v>
          </cell>
        </row>
        <row r="5093">
          <cell r="G5093">
            <v>933806310</v>
          </cell>
          <cell r="J5093">
            <v>159642.18</v>
          </cell>
          <cell r="K5093">
            <v>15809</v>
          </cell>
          <cell r="L5093">
            <v>14383.82</v>
          </cell>
          <cell r="M5093">
            <v>0</v>
          </cell>
          <cell r="N5093">
            <v>0</v>
          </cell>
          <cell r="O5093">
            <v>158217</v>
          </cell>
          <cell r="P5093">
            <v>158217</v>
          </cell>
        </row>
        <row r="5094">
          <cell r="G5094">
            <v>933806326</v>
          </cell>
          <cell r="J5094">
            <v>149109.09</v>
          </cell>
          <cell r="K5094">
            <v>14861</v>
          </cell>
          <cell r="L5094">
            <v>13424.91</v>
          </cell>
          <cell r="M5094">
            <v>0</v>
          </cell>
          <cell r="N5094">
            <v>0</v>
          </cell>
          <cell r="O5094">
            <v>147673</v>
          </cell>
          <cell r="P5094">
            <v>147673</v>
          </cell>
        </row>
        <row r="5095">
          <cell r="G5095">
            <v>933806328</v>
          </cell>
          <cell r="J5095">
            <v>44545</v>
          </cell>
          <cell r="K5095">
            <v>0</v>
          </cell>
          <cell r="L5095">
            <v>4455</v>
          </cell>
          <cell r="M5095">
            <v>0</v>
          </cell>
          <cell r="N5095">
            <v>0</v>
          </cell>
          <cell r="O5095">
            <v>49000</v>
          </cell>
          <cell r="P5095">
            <v>49000</v>
          </cell>
        </row>
        <row r="5096">
          <cell r="G5096">
            <v>933806329</v>
          </cell>
          <cell r="J5096">
            <v>134333.16999999998</v>
          </cell>
          <cell r="K5096">
            <v>12090</v>
          </cell>
          <cell r="L5096">
            <v>12223.83</v>
          </cell>
          <cell r="M5096">
            <v>0</v>
          </cell>
          <cell r="N5096">
            <v>0</v>
          </cell>
          <cell r="O5096">
            <v>134467</v>
          </cell>
          <cell r="P5096">
            <v>134467</v>
          </cell>
        </row>
        <row r="5097">
          <cell r="G5097">
            <v>933806341</v>
          </cell>
          <cell r="J5097">
            <v>222374.09</v>
          </cell>
          <cell r="K5097">
            <v>23137</v>
          </cell>
          <cell r="L5097">
            <v>19923.91</v>
          </cell>
          <cell r="M5097">
            <v>0</v>
          </cell>
          <cell r="N5097">
            <v>0</v>
          </cell>
          <cell r="O5097">
            <v>219161</v>
          </cell>
          <cell r="P5097">
            <v>219161</v>
          </cell>
        </row>
        <row r="5098">
          <cell r="G5098">
            <v>933806476</v>
          </cell>
          <cell r="J5098">
            <v>1246635.3</v>
          </cell>
          <cell r="K5098">
            <v>128774</v>
          </cell>
          <cell r="L5098">
            <v>111785.7</v>
          </cell>
          <cell r="M5098">
            <v>0</v>
          </cell>
          <cell r="N5098">
            <v>0</v>
          </cell>
          <cell r="O5098">
            <v>1229647</v>
          </cell>
          <cell r="P5098">
            <v>1229647</v>
          </cell>
        </row>
        <row r="5099">
          <cell r="G5099">
            <v>933806552</v>
          </cell>
          <cell r="J5099">
            <v>164731.4</v>
          </cell>
          <cell r="K5099">
            <v>23715</v>
          </cell>
          <cell r="L5099">
            <v>14101.6</v>
          </cell>
          <cell r="M5099">
            <v>0</v>
          </cell>
          <cell r="N5099">
            <v>0</v>
          </cell>
          <cell r="O5099">
            <v>155118</v>
          </cell>
          <cell r="P5099">
            <v>155118</v>
          </cell>
        </row>
        <row r="5100">
          <cell r="G5100">
            <v>933806554</v>
          </cell>
          <cell r="J5100">
            <v>232011</v>
          </cell>
          <cell r="K5100">
            <v>31932</v>
          </cell>
          <cell r="L5100">
            <v>20008</v>
          </cell>
          <cell r="M5100">
            <v>0</v>
          </cell>
          <cell r="N5100">
            <v>0</v>
          </cell>
          <cell r="O5100">
            <v>220087</v>
          </cell>
          <cell r="P5100">
            <v>220087</v>
          </cell>
        </row>
        <row r="5101">
          <cell r="G5101">
            <v>933806563</v>
          </cell>
          <cell r="J5101">
            <v>168525</v>
          </cell>
          <cell r="K5101">
            <v>22374</v>
          </cell>
          <cell r="L5101">
            <v>14615</v>
          </cell>
          <cell r="M5101">
            <v>0</v>
          </cell>
          <cell r="N5101">
            <v>0</v>
          </cell>
          <cell r="O5101">
            <v>160766</v>
          </cell>
          <cell r="P5101">
            <v>160766</v>
          </cell>
        </row>
        <row r="5102">
          <cell r="G5102">
            <v>933806651</v>
          </cell>
          <cell r="J5102">
            <v>249813.82</v>
          </cell>
          <cell r="K5102">
            <v>29210</v>
          </cell>
          <cell r="L5102">
            <v>22060.18</v>
          </cell>
          <cell r="M5102">
            <v>0</v>
          </cell>
          <cell r="N5102">
            <v>0</v>
          </cell>
          <cell r="O5102">
            <v>242664</v>
          </cell>
          <cell r="P5102">
            <v>242664</v>
          </cell>
        </row>
        <row r="5103">
          <cell r="G5103">
            <v>933806653</v>
          </cell>
          <cell r="J5103">
            <v>44545</v>
          </cell>
          <cell r="K5103">
            <v>0</v>
          </cell>
          <cell r="L5103">
            <v>4455</v>
          </cell>
          <cell r="M5103">
            <v>0</v>
          </cell>
          <cell r="N5103">
            <v>0</v>
          </cell>
          <cell r="O5103">
            <v>49000</v>
          </cell>
          <cell r="P5103">
            <v>49000</v>
          </cell>
        </row>
        <row r="5104">
          <cell r="G5104">
            <v>933806656</v>
          </cell>
          <cell r="J5104">
            <v>225747.18</v>
          </cell>
          <cell r="K5104">
            <v>36413</v>
          </cell>
          <cell r="L5104">
            <v>18933.82</v>
          </cell>
          <cell r="M5104">
            <v>0</v>
          </cell>
          <cell r="N5104">
            <v>0</v>
          </cell>
          <cell r="O5104">
            <v>208268</v>
          </cell>
          <cell r="P5104">
            <v>208268</v>
          </cell>
        </row>
        <row r="5105">
          <cell r="G5105">
            <v>933806658</v>
          </cell>
          <cell r="J5105">
            <v>127822.44</v>
          </cell>
          <cell r="K5105">
            <v>32405</v>
          </cell>
          <cell r="L5105">
            <v>9541.56</v>
          </cell>
          <cell r="M5105">
            <v>0</v>
          </cell>
          <cell r="N5105">
            <v>0</v>
          </cell>
          <cell r="O5105">
            <v>104959</v>
          </cell>
          <cell r="P5105">
            <v>104959</v>
          </cell>
        </row>
        <row r="5106">
          <cell r="G5106">
            <v>933806664</v>
          </cell>
          <cell r="J5106">
            <v>200067.63</v>
          </cell>
          <cell r="K5106">
            <v>19207</v>
          </cell>
          <cell r="L5106">
            <v>18086.37</v>
          </cell>
          <cell r="M5106">
            <v>0</v>
          </cell>
          <cell r="N5106">
            <v>0</v>
          </cell>
          <cell r="O5106">
            <v>198947</v>
          </cell>
          <cell r="P5106">
            <v>198947</v>
          </cell>
        </row>
        <row r="5107">
          <cell r="G5107">
            <v>933806671</v>
          </cell>
          <cell r="J5107">
            <v>213338</v>
          </cell>
          <cell r="K5107">
            <v>24486</v>
          </cell>
          <cell r="L5107">
            <v>18885</v>
          </cell>
          <cell r="M5107">
            <v>0</v>
          </cell>
          <cell r="N5107">
            <v>0</v>
          </cell>
          <cell r="O5107">
            <v>207737</v>
          </cell>
          <cell r="P5107">
            <v>207737</v>
          </cell>
        </row>
        <row r="5108">
          <cell r="G5108">
            <v>933806674</v>
          </cell>
          <cell r="J5108">
            <v>147024.88</v>
          </cell>
          <cell r="K5108">
            <v>21881</v>
          </cell>
          <cell r="L5108">
            <v>12514.12</v>
          </cell>
          <cell r="M5108">
            <v>0</v>
          </cell>
          <cell r="N5108">
            <v>0</v>
          </cell>
          <cell r="O5108">
            <v>137658</v>
          </cell>
          <cell r="P5108">
            <v>137658</v>
          </cell>
        </row>
        <row r="5109">
          <cell r="G5109">
            <v>933806751</v>
          </cell>
          <cell r="J5109">
            <v>52726.82</v>
          </cell>
          <cell r="K5109">
            <v>4745</v>
          </cell>
          <cell r="L5109">
            <v>4798.18</v>
          </cell>
          <cell r="M5109">
            <v>0</v>
          </cell>
          <cell r="N5109">
            <v>0</v>
          </cell>
          <cell r="O5109">
            <v>52780</v>
          </cell>
          <cell r="P5109">
            <v>52780</v>
          </cell>
        </row>
        <row r="5110">
          <cell r="G5110">
            <v>933806755</v>
          </cell>
          <cell r="J5110">
            <v>340004</v>
          </cell>
          <cell r="K5110">
            <v>36366</v>
          </cell>
          <cell r="L5110">
            <v>30364</v>
          </cell>
          <cell r="M5110">
            <v>0</v>
          </cell>
          <cell r="N5110">
            <v>0</v>
          </cell>
          <cell r="O5110">
            <v>331002</v>
          </cell>
          <cell r="P5110">
            <v>331002</v>
          </cell>
        </row>
        <row r="5111">
          <cell r="G5111">
            <v>933806756</v>
          </cell>
          <cell r="J5111">
            <v>479982.08999999997</v>
          </cell>
          <cell r="K5111">
            <v>79234</v>
          </cell>
          <cell r="L5111">
            <v>40074.910000000003</v>
          </cell>
          <cell r="M5111">
            <v>-3000</v>
          </cell>
          <cell r="N5111">
            <v>0</v>
          </cell>
          <cell r="O5111">
            <v>440823</v>
          </cell>
          <cell r="P5111">
            <v>440823</v>
          </cell>
        </row>
        <row r="5112">
          <cell r="G5112">
            <v>933806758</v>
          </cell>
          <cell r="J5112">
            <v>235799</v>
          </cell>
          <cell r="K5112">
            <v>38519</v>
          </cell>
          <cell r="L5112">
            <v>19728</v>
          </cell>
          <cell r="M5112">
            <v>0</v>
          </cell>
          <cell r="N5112">
            <v>0</v>
          </cell>
          <cell r="O5112">
            <v>217008</v>
          </cell>
          <cell r="P5112">
            <v>217008</v>
          </cell>
        </row>
        <row r="5113">
          <cell r="G5113">
            <v>933807486</v>
          </cell>
          <cell r="J5113">
            <v>300651.36</v>
          </cell>
          <cell r="K5113">
            <v>27779</v>
          </cell>
          <cell r="L5113">
            <v>27287.64</v>
          </cell>
          <cell r="M5113">
            <v>0</v>
          </cell>
          <cell r="N5113">
            <v>0</v>
          </cell>
          <cell r="O5113">
            <v>300160</v>
          </cell>
          <cell r="P5113">
            <v>300160</v>
          </cell>
        </row>
        <row r="5114">
          <cell r="G5114">
            <v>938306661</v>
          </cell>
          <cell r="J5114">
            <v>218464</v>
          </cell>
          <cell r="K5114">
            <v>40322</v>
          </cell>
          <cell r="L5114">
            <v>17814</v>
          </cell>
          <cell r="M5114">
            <v>0</v>
          </cell>
          <cell r="N5114">
            <v>0</v>
          </cell>
          <cell r="O5114">
            <v>195956</v>
          </cell>
          <cell r="P5114">
            <v>195956</v>
          </cell>
        </row>
        <row r="5115">
          <cell r="G5115">
            <v>938508130</v>
          </cell>
          <cell r="J5115">
            <v>303184.08999999997</v>
          </cell>
          <cell r="K5115">
            <v>27287</v>
          </cell>
          <cell r="L5115">
            <v>27589.91</v>
          </cell>
          <cell r="M5115">
            <v>0</v>
          </cell>
          <cell r="N5115">
            <v>0</v>
          </cell>
          <cell r="O5115">
            <v>303487</v>
          </cell>
          <cell r="P5115">
            <v>303487</v>
          </cell>
        </row>
        <row r="5116">
          <cell r="G5116">
            <v>938508153</v>
          </cell>
          <cell r="J5116">
            <v>207357.34999999998</v>
          </cell>
          <cell r="K5116">
            <v>38842</v>
          </cell>
          <cell r="L5116">
            <v>16851.650000000001</v>
          </cell>
          <cell r="M5116">
            <v>0</v>
          </cell>
          <cell r="N5116">
            <v>0</v>
          </cell>
          <cell r="O5116">
            <v>185367</v>
          </cell>
          <cell r="P5116">
            <v>185367</v>
          </cell>
        </row>
        <row r="5117">
          <cell r="G5117">
            <v>938606023</v>
          </cell>
          <cell r="J5117">
            <v>45092</v>
          </cell>
          <cell r="K5117">
            <v>0</v>
          </cell>
          <cell r="L5117">
            <v>4509</v>
          </cell>
          <cell r="M5117">
            <v>0</v>
          </cell>
          <cell r="N5117">
            <v>0</v>
          </cell>
          <cell r="O5117">
            <v>49601</v>
          </cell>
          <cell r="P5117">
            <v>49601</v>
          </cell>
        </row>
        <row r="5118">
          <cell r="G5118">
            <v>938606071</v>
          </cell>
          <cell r="J5118">
            <v>44545</v>
          </cell>
          <cell r="K5118">
            <v>0</v>
          </cell>
          <cell r="L5118">
            <v>4455</v>
          </cell>
          <cell r="M5118">
            <v>0</v>
          </cell>
          <cell r="N5118">
            <v>0</v>
          </cell>
          <cell r="O5118">
            <v>49000</v>
          </cell>
          <cell r="P5118">
            <v>49000</v>
          </cell>
        </row>
        <row r="5119">
          <cell r="G5119">
            <v>938606535</v>
          </cell>
          <cell r="J5119">
            <v>73804</v>
          </cell>
          <cell r="K5119">
            <v>6642</v>
          </cell>
          <cell r="L5119">
            <v>6716</v>
          </cell>
          <cell r="M5119">
            <v>0</v>
          </cell>
          <cell r="N5119">
            <v>0</v>
          </cell>
          <cell r="O5119">
            <v>73878</v>
          </cell>
          <cell r="P5119">
            <v>73878</v>
          </cell>
        </row>
        <row r="5120">
          <cell r="G5120">
            <v>938606628</v>
          </cell>
          <cell r="J5120">
            <v>93984</v>
          </cell>
          <cell r="K5120">
            <v>8459</v>
          </cell>
          <cell r="L5120">
            <v>8553</v>
          </cell>
          <cell r="M5120">
            <v>0</v>
          </cell>
          <cell r="N5120">
            <v>0</v>
          </cell>
          <cell r="O5120">
            <v>94078</v>
          </cell>
          <cell r="P5120">
            <v>94078</v>
          </cell>
        </row>
        <row r="5121">
          <cell r="G5121">
            <v>938606772</v>
          </cell>
          <cell r="J5121">
            <v>119073</v>
          </cell>
          <cell r="K5121">
            <v>30897</v>
          </cell>
          <cell r="L5121">
            <v>8818</v>
          </cell>
          <cell r="M5121">
            <v>0</v>
          </cell>
          <cell r="N5121">
            <v>0</v>
          </cell>
          <cell r="O5121">
            <v>96994</v>
          </cell>
          <cell r="P5121">
            <v>96994</v>
          </cell>
        </row>
        <row r="5122">
          <cell r="G5122">
            <v>938606955</v>
          </cell>
          <cell r="J5122">
            <v>130907</v>
          </cell>
          <cell r="K5122">
            <v>31481</v>
          </cell>
          <cell r="L5122">
            <v>9943</v>
          </cell>
          <cell r="M5122">
            <v>0</v>
          </cell>
          <cell r="N5122">
            <v>0</v>
          </cell>
          <cell r="O5122">
            <v>109369</v>
          </cell>
          <cell r="P5122">
            <v>109369</v>
          </cell>
        </row>
        <row r="5123">
          <cell r="G5123">
            <v>938705133</v>
          </cell>
          <cell r="J5123">
            <v>395040</v>
          </cell>
          <cell r="K5123">
            <v>35794</v>
          </cell>
          <cell r="L5123">
            <v>35925</v>
          </cell>
          <cell r="M5123">
            <v>0</v>
          </cell>
          <cell r="N5123">
            <v>0</v>
          </cell>
          <cell r="O5123">
            <v>395171</v>
          </cell>
          <cell r="P5123">
            <v>395171</v>
          </cell>
        </row>
        <row r="5124">
          <cell r="G5124">
            <v>938705554</v>
          </cell>
          <cell r="J5124">
            <v>171536</v>
          </cell>
          <cell r="K5124">
            <v>15438</v>
          </cell>
          <cell r="L5124">
            <v>15610</v>
          </cell>
          <cell r="M5124">
            <v>0</v>
          </cell>
          <cell r="N5124">
            <v>0</v>
          </cell>
          <cell r="O5124">
            <v>171708</v>
          </cell>
          <cell r="P5124">
            <v>171708</v>
          </cell>
        </row>
        <row r="5125">
          <cell r="G5125">
            <v>938705766</v>
          </cell>
          <cell r="J5125">
            <v>48345</v>
          </cell>
          <cell r="K5125">
            <v>4351</v>
          </cell>
          <cell r="L5125">
            <v>4399</v>
          </cell>
          <cell r="M5125">
            <v>0</v>
          </cell>
          <cell r="N5125">
            <v>0</v>
          </cell>
          <cell r="O5125">
            <v>48393</v>
          </cell>
          <cell r="P5125">
            <v>48393</v>
          </cell>
        </row>
        <row r="5126">
          <cell r="G5126">
            <v>938705898</v>
          </cell>
          <cell r="J5126">
            <v>44545</v>
          </cell>
          <cell r="K5126">
            <v>0</v>
          </cell>
          <cell r="L5126">
            <v>4455</v>
          </cell>
          <cell r="M5126">
            <v>0</v>
          </cell>
          <cell r="N5126">
            <v>0</v>
          </cell>
          <cell r="O5126">
            <v>49000</v>
          </cell>
          <cell r="P5126">
            <v>49000</v>
          </cell>
        </row>
        <row r="5127">
          <cell r="G5127">
            <v>938705933</v>
          </cell>
          <cell r="J5127">
            <v>165388</v>
          </cell>
          <cell r="K5127">
            <v>19690</v>
          </cell>
          <cell r="L5127">
            <v>14570</v>
          </cell>
          <cell r="M5127">
            <v>0</v>
          </cell>
          <cell r="N5127">
            <v>0</v>
          </cell>
          <cell r="O5127">
            <v>160268</v>
          </cell>
          <cell r="P5127">
            <v>160268</v>
          </cell>
        </row>
        <row r="5128">
          <cell r="G5128">
            <v>938705949</v>
          </cell>
          <cell r="J5128">
            <v>181793</v>
          </cell>
          <cell r="K5128">
            <v>16361</v>
          </cell>
          <cell r="L5128">
            <v>16543</v>
          </cell>
          <cell r="M5128">
            <v>0</v>
          </cell>
          <cell r="N5128">
            <v>0</v>
          </cell>
          <cell r="O5128">
            <v>181975</v>
          </cell>
          <cell r="P5128">
            <v>181975</v>
          </cell>
        </row>
        <row r="5129">
          <cell r="G5129">
            <v>938706055</v>
          </cell>
          <cell r="J5129">
            <v>73129</v>
          </cell>
          <cell r="K5129">
            <v>8984</v>
          </cell>
          <cell r="L5129">
            <v>6415</v>
          </cell>
          <cell r="M5129">
            <v>0</v>
          </cell>
          <cell r="N5129">
            <v>0</v>
          </cell>
          <cell r="O5129">
            <v>70560</v>
          </cell>
          <cell r="P5129">
            <v>70560</v>
          </cell>
        </row>
        <row r="5130">
          <cell r="G5130">
            <v>938706077</v>
          </cell>
          <cell r="J5130">
            <v>152401.09</v>
          </cell>
          <cell r="K5130">
            <v>36299</v>
          </cell>
          <cell r="L5130">
            <v>11609.91</v>
          </cell>
          <cell r="M5130">
            <v>0</v>
          </cell>
          <cell r="N5130">
            <v>0</v>
          </cell>
          <cell r="O5130">
            <v>127712</v>
          </cell>
          <cell r="P5130">
            <v>127712</v>
          </cell>
        </row>
        <row r="5131">
          <cell r="G5131">
            <v>938706086</v>
          </cell>
          <cell r="J5131">
            <v>44545</v>
          </cell>
          <cell r="K5131">
            <v>0</v>
          </cell>
          <cell r="L5131">
            <v>4455</v>
          </cell>
          <cell r="M5131">
            <v>0</v>
          </cell>
          <cell r="N5131">
            <v>0</v>
          </cell>
          <cell r="O5131">
            <v>49000</v>
          </cell>
          <cell r="P5131">
            <v>49000</v>
          </cell>
        </row>
        <row r="5132">
          <cell r="G5132">
            <v>938706286</v>
          </cell>
          <cell r="J5132">
            <v>44545</v>
          </cell>
          <cell r="K5132">
            <v>0</v>
          </cell>
          <cell r="L5132">
            <v>4455</v>
          </cell>
          <cell r="M5132">
            <v>0</v>
          </cell>
          <cell r="N5132">
            <v>0</v>
          </cell>
          <cell r="O5132">
            <v>49000</v>
          </cell>
          <cell r="P5132">
            <v>49000</v>
          </cell>
        </row>
        <row r="5133">
          <cell r="G5133">
            <v>938706470</v>
          </cell>
          <cell r="J5133">
            <v>126363.18</v>
          </cell>
          <cell r="K5133">
            <v>11373</v>
          </cell>
          <cell r="L5133">
            <v>11498.82</v>
          </cell>
          <cell r="M5133">
            <v>0</v>
          </cell>
          <cell r="N5133">
            <v>0</v>
          </cell>
          <cell r="O5133">
            <v>126489</v>
          </cell>
          <cell r="P5133">
            <v>126489</v>
          </cell>
        </row>
        <row r="5134">
          <cell r="G5134">
            <v>938706558</v>
          </cell>
          <cell r="J5134">
            <v>93301</v>
          </cell>
          <cell r="K5134">
            <v>0</v>
          </cell>
          <cell r="L5134">
            <v>9330</v>
          </cell>
          <cell r="M5134">
            <v>0</v>
          </cell>
          <cell r="N5134">
            <v>0</v>
          </cell>
          <cell r="O5134">
            <v>102631</v>
          </cell>
          <cell r="P5134">
            <v>102631</v>
          </cell>
        </row>
        <row r="5135">
          <cell r="G5135">
            <v>938706612</v>
          </cell>
          <cell r="J5135">
            <v>48245</v>
          </cell>
          <cell r="K5135">
            <v>4342</v>
          </cell>
          <cell r="L5135">
            <v>4390</v>
          </cell>
          <cell r="M5135">
            <v>0</v>
          </cell>
          <cell r="N5135">
            <v>0</v>
          </cell>
          <cell r="O5135">
            <v>48293</v>
          </cell>
          <cell r="P5135">
            <v>48293</v>
          </cell>
        </row>
        <row r="5136">
          <cell r="G5136">
            <v>938706671</v>
          </cell>
          <cell r="J5136">
            <v>86107</v>
          </cell>
          <cell r="K5136">
            <v>0</v>
          </cell>
          <cell r="L5136">
            <v>8611</v>
          </cell>
          <cell r="M5136">
            <v>0</v>
          </cell>
          <cell r="N5136">
            <v>0</v>
          </cell>
          <cell r="O5136">
            <v>94718</v>
          </cell>
          <cell r="P5136">
            <v>94718</v>
          </cell>
        </row>
        <row r="5137">
          <cell r="G5137">
            <v>938706684</v>
          </cell>
          <cell r="J5137">
            <v>85008</v>
          </cell>
          <cell r="K5137">
            <v>8852</v>
          </cell>
          <cell r="L5137">
            <v>7616</v>
          </cell>
          <cell r="M5137">
            <v>0</v>
          </cell>
          <cell r="N5137">
            <v>0</v>
          </cell>
          <cell r="O5137">
            <v>83772</v>
          </cell>
          <cell r="P5137">
            <v>83772</v>
          </cell>
        </row>
        <row r="5138">
          <cell r="G5138">
            <v>938706718</v>
          </cell>
          <cell r="J5138">
            <v>113258</v>
          </cell>
          <cell r="K5138">
            <v>14518</v>
          </cell>
          <cell r="L5138">
            <v>9874</v>
          </cell>
          <cell r="M5138">
            <v>0</v>
          </cell>
          <cell r="N5138">
            <v>0</v>
          </cell>
          <cell r="O5138">
            <v>108614</v>
          </cell>
          <cell r="P5138">
            <v>108614</v>
          </cell>
        </row>
        <row r="5139">
          <cell r="G5139">
            <v>938707702</v>
          </cell>
          <cell r="J5139">
            <v>110476</v>
          </cell>
          <cell r="K5139">
            <v>20994</v>
          </cell>
          <cell r="L5139">
            <v>8948</v>
          </cell>
          <cell r="M5139">
            <v>0</v>
          </cell>
          <cell r="N5139">
            <v>0</v>
          </cell>
          <cell r="O5139">
            <v>98430</v>
          </cell>
          <cell r="P5139">
            <v>98430</v>
          </cell>
        </row>
        <row r="5140">
          <cell r="G5140">
            <v>938803278</v>
          </cell>
          <cell r="J5140">
            <v>179868</v>
          </cell>
          <cell r="K5140">
            <v>16188</v>
          </cell>
          <cell r="L5140">
            <v>16368</v>
          </cell>
          <cell r="M5140">
            <v>0</v>
          </cell>
          <cell r="N5140">
            <v>0</v>
          </cell>
          <cell r="O5140">
            <v>180048</v>
          </cell>
          <cell r="P5140">
            <v>180048</v>
          </cell>
        </row>
        <row r="5141">
          <cell r="G5141">
            <v>938805235</v>
          </cell>
          <cell r="J5141">
            <v>646780.76</v>
          </cell>
          <cell r="K5141">
            <v>58691</v>
          </cell>
          <cell r="L5141">
            <v>58809.24</v>
          </cell>
          <cell r="M5141">
            <v>0</v>
          </cell>
          <cell r="N5141">
            <v>0</v>
          </cell>
          <cell r="O5141">
            <v>646899</v>
          </cell>
          <cell r="P5141">
            <v>646899</v>
          </cell>
        </row>
        <row r="5142">
          <cell r="G5142">
            <v>938805343</v>
          </cell>
          <cell r="J5142">
            <v>55454.09</v>
          </cell>
          <cell r="K5142">
            <v>4991</v>
          </cell>
          <cell r="L5142">
            <v>5045.91</v>
          </cell>
          <cell r="M5142">
            <v>0</v>
          </cell>
          <cell r="N5142">
            <v>0</v>
          </cell>
          <cell r="O5142">
            <v>55509</v>
          </cell>
          <cell r="P5142">
            <v>55509</v>
          </cell>
        </row>
        <row r="5143">
          <cell r="G5143">
            <v>938805348</v>
          </cell>
          <cell r="J5143">
            <v>303434.58</v>
          </cell>
          <cell r="K5143">
            <v>28270</v>
          </cell>
          <cell r="L5143">
            <v>27516.42</v>
          </cell>
          <cell r="M5143">
            <v>0</v>
          </cell>
          <cell r="N5143">
            <v>0</v>
          </cell>
          <cell r="O5143">
            <v>302681</v>
          </cell>
          <cell r="P5143">
            <v>302681</v>
          </cell>
        </row>
        <row r="5144">
          <cell r="G5144">
            <v>938805374</v>
          </cell>
          <cell r="J5144">
            <v>44545</v>
          </cell>
          <cell r="K5144">
            <v>0</v>
          </cell>
          <cell r="L5144">
            <v>4455</v>
          </cell>
          <cell r="M5144">
            <v>0</v>
          </cell>
          <cell r="N5144">
            <v>0</v>
          </cell>
          <cell r="O5144">
            <v>49000</v>
          </cell>
          <cell r="P5144">
            <v>49000</v>
          </cell>
        </row>
        <row r="5145">
          <cell r="G5145">
            <v>938805375</v>
          </cell>
          <cell r="J5145">
            <v>183970.9</v>
          </cell>
          <cell r="K5145">
            <v>17999</v>
          </cell>
          <cell r="L5145">
            <v>16597.099999999999</v>
          </cell>
          <cell r="M5145">
            <v>0</v>
          </cell>
          <cell r="N5145">
            <v>0</v>
          </cell>
          <cell r="O5145">
            <v>182569</v>
          </cell>
          <cell r="P5145">
            <v>182569</v>
          </cell>
        </row>
        <row r="5146">
          <cell r="G5146">
            <v>938806076</v>
          </cell>
          <cell r="J5146">
            <v>119896.64</v>
          </cell>
          <cell r="K5146">
            <v>10791</v>
          </cell>
          <cell r="L5146">
            <v>10910.36</v>
          </cell>
          <cell r="M5146">
            <v>0</v>
          </cell>
          <cell r="N5146">
            <v>0</v>
          </cell>
          <cell r="O5146">
            <v>120016</v>
          </cell>
          <cell r="P5146">
            <v>120016</v>
          </cell>
        </row>
        <row r="5147">
          <cell r="G5147">
            <v>938806081</v>
          </cell>
          <cell r="J5147">
            <v>190553</v>
          </cell>
          <cell r="K5147">
            <v>22195</v>
          </cell>
          <cell r="L5147">
            <v>16836</v>
          </cell>
          <cell r="M5147">
            <v>0</v>
          </cell>
          <cell r="N5147">
            <v>0</v>
          </cell>
          <cell r="O5147">
            <v>185194</v>
          </cell>
          <cell r="P5147">
            <v>185194</v>
          </cell>
        </row>
        <row r="5148">
          <cell r="G5148">
            <v>938806167</v>
          </cell>
          <cell r="J5148">
            <v>100818</v>
          </cell>
          <cell r="K5148">
            <v>9794</v>
          </cell>
          <cell r="L5148">
            <v>9102</v>
          </cell>
          <cell r="M5148">
            <v>0</v>
          </cell>
          <cell r="N5148">
            <v>0</v>
          </cell>
          <cell r="O5148">
            <v>100126</v>
          </cell>
          <cell r="P5148">
            <v>100126</v>
          </cell>
        </row>
        <row r="5149">
          <cell r="G5149">
            <v>938806178</v>
          </cell>
          <cell r="J5149">
            <v>122883.36</v>
          </cell>
          <cell r="K5149">
            <v>12261</v>
          </cell>
          <cell r="L5149">
            <v>11062.64</v>
          </cell>
          <cell r="M5149">
            <v>0</v>
          </cell>
          <cell r="N5149">
            <v>0</v>
          </cell>
          <cell r="O5149">
            <v>121685</v>
          </cell>
          <cell r="P5149">
            <v>121685</v>
          </cell>
        </row>
        <row r="5150">
          <cell r="G5150">
            <v>938806181</v>
          </cell>
          <cell r="J5150">
            <v>302526.56</v>
          </cell>
          <cell r="K5150">
            <v>41882</v>
          </cell>
          <cell r="L5150">
            <v>26064.44</v>
          </cell>
          <cell r="M5150">
            <v>0</v>
          </cell>
          <cell r="N5150">
            <v>0</v>
          </cell>
          <cell r="O5150">
            <v>286709</v>
          </cell>
          <cell r="P5150">
            <v>286709</v>
          </cell>
        </row>
        <row r="5151">
          <cell r="G5151">
            <v>938806182</v>
          </cell>
          <cell r="J5151">
            <v>44545</v>
          </cell>
          <cell r="K5151">
            <v>0</v>
          </cell>
          <cell r="L5151">
            <v>4455</v>
          </cell>
          <cell r="M5151">
            <v>0</v>
          </cell>
          <cell r="N5151">
            <v>0</v>
          </cell>
          <cell r="O5151">
            <v>49000</v>
          </cell>
          <cell r="P5151">
            <v>49000</v>
          </cell>
        </row>
        <row r="5152">
          <cell r="G5152">
            <v>938806187</v>
          </cell>
          <cell r="J5152">
            <v>390862</v>
          </cell>
          <cell r="K5152">
            <v>35178</v>
          </cell>
          <cell r="L5152">
            <v>35568</v>
          </cell>
          <cell r="M5152">
            <v>0</v>
          </cell>
          <cell r="N5152">
            <v>0</v>
          </cell>
          <cell r="O5152">
            <v>391252</v>
          </cell>
          <cell r="P5152">
            <v>391252</v>
          </cell>
        </row>
        <row r="5153">
          <cell r="G5153">
            <v>938806220</v>
          </cell>
          <cell r="J5153">
            <v>137019</v>
          </cell>
          <cell r="K5153">
            <v>19299</v>
          </cell>
          <cell r="L5153">
            <v>11772</v>
          </cell>
          <cell r="M5153">
            <v>0</v>
          </cell>
          <cell r="N5153">
            <v>0</v>
          </cell>
          <cell r="O5153">
            <v>129492</v>
          </cell>
          <cell r="P5153">
            <v>129492</v>
          </cell>
        </row>
        <row r="5154">
          <cell r="G5154">
            <v>938806325</v>
          </cell>
          <cell r="J5154">
            <v>66725</v>
          </cell>
          <cell r="K5154">
            <v>6005</v>
          </cell>
          <cell r="L5154">
            <v>6072</v>
          </cell>
          <cell r="M5154">
            <v>0</v>
          </cell>
          <cell r="N5154">
            <v>0</v>
          </cell>
          <cell r="O5154">
            <v>66792</v>
          </cell>
          <cell r="P5154">
            <v>66792</v>
          </cell>
        </row>
        <row r="5155">
          <cell r="G5155">
            <v>938806372</v>
          </cell>
          <cell r="J5155">
            <v>141598.09</v>
          </cell>
          <cell r="K5155">
            <v>43703.09</v>
          </cell>
          <cell r="L5155">
            <v>9790</v>
          </cell>
          <cell r="M5155">
            <v>0</v>
          </cell>
          <cell r="N5155">
            <v>0</v>
          </cell>
          <cell r="O5155">
            <v>107685</v>
          </cell>
          <cell r="P5155">
            <v>107685</v>
          </cell>
        </row>
        <row r="5156">
          <cell r="G5156">
            <v>938806376</v>
          </cell>
          <cell r="J5156">
            <v>199012</v>
          </cell>
          <cell r="K5156">
            <v>17911</v>
          </cell>
          <cell r="L5156">
            <v>18110</v>
          </cell>
          <cell r="M5156">
            <v>0</v>
          </cell>
          <cell r="N5156">
            <v>0</v>
          </cell>
          <cell r="O5156">
            <v>199211</v>
          </cell>
          <cell r="P5156">
            <v>199211</v>
          </cell>
        </row>
        <row r="5157">
          <cell r="G5157">
            <v>938806428</v>
          </cell>
          <cell r="J5157">
            <v>342452.36</v>
          </cell>
          <cell r="K5157">
            <v>35866</v>
          </cell>
          <cell r="L5157">
            <v>30658.639999999999</v>
          </cell>
          <cell r="M5157">
            <v>0</v>
          </cell>
          <cell r="N5157">
            <v>0</v>
          </cell>
          <cell r="O5157">
            <v>337245</v>
          </cell>
          <cell r="P5157">
            <v>337245</v>
          </cell>
        </row>
        <row r="5158">
          <cell r="G5158">
            <v>938806498</v>
          </cell>
          <cell r="J5158">
            <v>94720</v>
          </cell>
          <cell r="K5158">
            <v>8525</v>
          </cell>
          <cell r="L5158">
            <v>8620</v>
          </cell>
          <cell r="M5158">
            <v>0</v>
          </cell>
          <cell r="N5158">
            <v>0</v>
          </cell>
          <cell r="O5158">
            <v>94815</v>
          </cell>
          <cell r="P5158">
            <v>94815</v>
          </cell>
        </row>
        <row r="5159">
          <cell r="G5159">
            <v>938806522</v>
          </cell>
          <cell r="J5159">
            <v>1379512.34</v>
          </cell>
          <cell r="K5159">
            <v>155115.09</v>
          </cell>
          <cell r="L5159">
            <v>122439.75</v>
          </cell>
          <cell r="M5159">
            <v>0</v>
          </cell>
          <cell r="N5159">
            <v>0</v>
          </cell>
          <cell r="O5159">
            <v>1346837</v>
          </cell>
          <cell r="P5159">
            <v>1346837</v>
          </cell>
        </row>
        <row r="5160">
          <cell r="G5160">
            <v>938806592</v>
          </cell>
          <cell r="J5160">
            <v>313316</v>
          </cell>
          <cell r="K5160">
            <v>28439</v>
          </cell>
          <cell r="L5160">
            <v>28488</v>
          </cell>
          <cell r="M5160">
            <v>0</v>
          </cell>
          <cell r="N5160">
            <v>0</v>
          </cell>
          <cell r="O5160">
            <v>313365</v>
          </cell>
          <cell r="P5160">
            <v>313365</v>
          </cell>
        </row>
        <row r="5161">
          <cell r="G5161">
            <v>938806602</v>
          </cell>
          <cell r="J5161">
            <v>76853</v>
          </cell>
          <cell r="K5161">
            <v>6917</v>
          </cell>
          <cell r="L5161">
            <v>6994</v>
          </cell>
          <cell r="M5161">
            <v>0</v>
          </cell>
          <cell r="N5161">
            <v>0</v>
          </cell>
          <cell r="O5161">
            <v>76930</v>
          </cell>
          <cell r="P5161">
            <v>76930</v>
          </cell>
        </row>
        <row r="5162">
          <cell r="G5162">
            <v>938806634</v>
          </cell>
          <cell r="J5162">
            <v>174347</v>
          </cell>
          <cell r="K5162">
            <v>16172</v>
          </cell>
          <cell r="L5162">
            <v>15818</v>
          </cell>
          <cell r="M5162">
            <v>0</v>
          </cell>
          <cell r="N5162">
            <v>0</v>
          </cell>
          <cell r="O5162">
            <v>173993</v>
          </cell>
          <cell r="P5162">
            <v>173993</v>
          </cell>
        </row>
        <row r="5163">
          <cell r="G5163">
            <v>938806675</v>
          </cell>
          <cell r="J5163">
            <v>282881</v>
          </cell>
          <cell r="K5163">
            <v>28102</v>
          </cell>
          <cell r="L5163">
            <v>25478</v>
          </cell>
          <cell r="M5163">
            <v>0</v>
          </cell>
          <cell r="N5163">
            <v>0</v>
          </cell>
          <cell r="O5163">
            <v>280257</v>
          </cell>
          <cell r="P5163">
            <v>280257</v>
          </cell>
        </row>
        <row r="5164">
          <cell r="G5164">
            <v>938806740</v>
          </cell>
          <cell r="J5164">
            <v>225252.46</v>
          </cell>
          <cell r="K5164">
            <v>20513</v>
          </cell>
          <cell r="L5164">
            <v>20473.54</v>
          </cell>
          <cell r="M5164">
            <v>0</v>
          </cell>
          <cell r="N5164">
            <v>0</v>
          </cell>
          <cell r="O5164">
            <v>225213</v>
          </cell>
          <cell r="P5164">
            <v>225213</v>
          </cell>
        </row>
        <row r="5165">
          <cell r="G5165">
            <v>938806781</v>
          </cell>
          <cell r="J5165">
            <v>60368</v>
          </cell>
          <cell r="K5165">
            <v>7115</v>
          </cell>
          <cell r="L5165">
            <v>5325</v>
          </cell>
          <cell r="M5165">
            <v>0</v>
          </cell>
          <cell r="N5165">
            <v>0</v>
          </cell>
          <cell r="O5165">
            <v>58578</v>
          </cell>
          <cell r="P5165">
            <v>58578</v>
          </cell>
        </row>
        <row r="5166">
          <cell r="G5166">
            <v>938806785</v>
          </cell>
          <cell r="J5166">
            <v>195859.36</v>
          </cell>
          <cell r="K5166">
            <v>18588</v>
          </cell>
          <cell r="L5166">
            <v>17727.64</v>
          </cell>
          <cell r="M5166">
            <v>0</v>
          </cell>
          <cell r="N5166">
            <v>0</v>
          </cell>
          <cell r="O5166">
            <v>194999</v>
          </cell>
          <cell r="P5166">
            <v>194999</v>
          </cell>
        </row>
        <row r="5167">
          <cell r="G5167">
            <v>938806823</v>
          </cell>
          <cell r="J5167">
            <v>61134</v>
          </cell>
          <cell r="K5167">
            <v>6703</v>
          </cell>
          <cell r="L5167">
            <v>5443</v>
          </cell>
          <cell r="M5167">
            <v>0</v>
          </cell>
          <cell r="N5167">
            <v>0</v>
          </cell>
          <cell r="O5167">
            <v>59874</v>
          </cell>
          <cell r="P5167">
            <v>59874</v>
          </cell>
        </row>
        <row r="5168">
          <cell r="G5168">
            <v>938806824</v>
          </cell>
          <cell r="J5168">
            <v>90110</v>
          </cell>
          <cell r="K5168">
            <v>8831</v>
          </cell>
          <cell r="L5168">
            <v>8128</v>
          </cell>
          <cell r="M5168">
            <v>0</v>
          </cell>
          <cell r="N5168">
            <v>0</v>
          </cell>
          <cell r="O5168">
            <v>89407</v>
          </cell>
          <cell r="P5168">
            <v>89407</v>
          </cell>
        </row>
        <row r="5169">
          <cell r="G5169">
            <v>938806843</v>
          </cell>
          <cell r="J5169">
            <v>662882.42000000004</v>
          </cell>
          <cell r="K5169">
            <v>93742.09</v>
          </cell>
          <cell r="L5169">
            <v>56913.67</v>
          </cell>
          <cell r="M5169">
            <v>0</v>
          </cell>
          <cell r="N5169">
            <v>0</v>
          </cell>
          <cell r="O5169">
            <v>626054</v>
          </cell>
          <cell r="P5169">
            <v>626054</v>
          </cell>
        </row>
        <row r="5170">
          <cell r="G5170">
            <v>938806872</v>
          </cell>
          <cell r="J5170">
            <v>360858</v>
          </cell>
          <cell r="K5170">
            <v>47372</v>
          </cell>
          <cell r="L5170">
            <v>31349</v>
          </cell>
          <cell r="M5170">
            <v>0</v>
          </cell>
          <cell r="N5170">
            <v>0</v>
          </cell>
          <cell r="O5170">
            <v>341835</v>
          </cell>
          <cell r="P5170">
            <v>341835</v>
          </cell>
        </row>
        <row r="5171">
          <cell r="G5171">
            <v>938806918</v>
          </cell>
          <cell r="J5171">
            <v>235010.45</v>
          </cell>
          <cell r="K5171">
            <v>46753.09</v>
          </cell>
          <cell r="L5171">
            <v>18825.64</v>
          </cell>
          <cell r="M5171">
            <v>-3000</v>
          </cell>
          <cell r="N5171">
            <v>0</v>
          </cell>
          <cell r="O5171">
            <v>207083</v>
          </cell>
          <cell r="P5171">
            <v>207083</v>
          </cell>
        </row>
        <row r="5172">
          <cell r="G5172">
            <v>938806953</v>
          </cell>
          <cell r="J5172">
            <v>513887</v>
          </cell>
          <cell r="K5172">
            <v>82286</v>
          </cell>
          <cell r="L5172">
            <v>43160</v>
          </cell>
          <cell r="M5172">
            <v>0</v>
          </cell>
          <cell r="N5172">
            <v>0</v>
          </cell>
          <cell r="O5172">
            <v>474761</v>
          </cell>
          <cell r="P5172">
            <v>474761</v>
          </cell>
        </row>
        <row r="5173">
          <cell r="G5173">
            <v>938807074</v>
          </cell>
          <cell r="J5173">
            <v>97887.09</v>
          </cell>
          <cell r="K5173">
            <v>27068</v>
          </cell>
          <cell r="L5173">
            <v>7081.91</v>
          </cell>
          <cell r="M5173">
            <v>0</v>
          </cell>
          <cell r="N5173">
            <v>0</v>
          </cell>
          <cell r="O5173">
            <v>77901</v>
          </cell>
          <cell r="P5173">
            <v>77901</v>
          </cell>
        </row>
        <row r="5174">
          <cell r="G5174">
            <v>938807134</v>
          </cell>
          <cell r="J5174">
            <v>68888.36</v>
          </cell>
          <cell r="K5174">
            <v>6200</v>
          </cell>
          <cell r="L5174">
            <v>6268.64</v>
          </cell>
          <cell r="M5174">
            <v>0</v>
          </cell>
          <cell r="N5174">
            <v>0</v>
          </cell>
          <cell r="O5174">
            <v>68957</v>
          </cell>
          <cell r="P5174">
            <v>68957</v>
          </cell>
        </row>
        <row r="5175">
          <cell r="G5175">
            <v>938807159</v>
          </cell>
          <cell r="J5175">
            <v>329540.63</v>
          </cell>
          <cell r="K5175">
            <v>52481</v>
          </cell>
          <cell r="L5175">
            <v>27706.37</v>
          </cell>
          <cell r="M5175">
            <v>0</v>
          </cell>
          <cell r="N5175">
            <v>0</v>
          </cell>
          <cell r="O5175">
            <v>304766</v>
          </cell>
          <cell r="P5175">
            <v>304766</v>
          </cell>
        </row>
        <row r="5176">
          <cell r="G5176">
            <v>938807248</v>
          </cell>
          <cell r="J5176">
            <v>94599.09</v>
          </cell>
          <cell r="K5176">
            <v>16202</v>
          </cell>
          <cell r="L5176">
            <v>7839.91</v>
          </cell>
          <cell r="M5176">
            <v>0</v>
          </cell>
          <cell r="N5176">
            <v>0</v>
          </cell>
          <cell r="O5176">
            <v>86237</v>
          </cell>
          <cell r="P5176">
            <v>86237</v>
          </cell>
        </row>
        <row r="5177">
          <cell r="G5177">
            <v>938807341</v>
          </cell>
          <cell r="J5177">
            <v>71596.09</v>
          </cell>
          <cell r="K5177">
            <v>8125</v>
          </cell>
          <cell r="L5177">
            <v>6346.91</v>
          </cell>
          <cell r="M5177">
            <v>0</v>
          </cell>
          <cell r="N5177">
            <v>0</v>
          </cell>
          <cell r="O5177">
            <v>69818</v>
          </cell>
          <cell r="P5177">
            <v>69818</v>
          </cell>
        </row>
        <row r="5178">
          <cell r="G5178">
            <v>938807513</v>
          </cell>
          <cell r="J5178">
            <v>159925.09</v>
          </cell>
          <cell r="K5178">
            <v>15114</v>
          </cell>
          <cell r="L5178">
            <v>14480.91</v>
          </cell>
          <cell r="M5178">
            <v>0</v>
          </cell>
          <cell r="N5178">
            <v>0</v>
          </cell>
          <cell r="O5178">
            <v>159292</v>
          </cell>
          <cell r="P5178">
            <v>159292</v>
          </cell>
        </row>
        <row r="5179">
          <cell r="G5179">
            <v>938807685</v>
          </cell>
          <cell r="J5179">
            <v>542463.36</v>
          </cell>
          <cell r="K5179">
            <v>71164</v>
          </cell>
          <cell r="L5179">
            <v>47129.64</v>
          </cell>
          <cell r="M5179">
            <v>0</v>
          </cell>
          <cell r="N5179">
            <v>0</v>
          </cell>
          <cell r="O5179">
            <v>518429</v>
          </cell>
          <cell r="P5179">
            <v>518429</v>
          </cell>
        </row>
        <row r="5180">
          <cell r="G5180">
            <v>938807863</v>
          </cell>
          <cell r="J5180">
            <v>385262.09</v>
          </cell>
          <cell r="K5180">
            <v>36115</v>
          </cell>
          <cell r="L5180">
            <v>34914.910000000003</v>
          </cell>
          <cell r="M5180">
            <v>0</v>
          </cell>
          <cell r="N5180">
            <v>0</v>
          </cell>
          <cell r="O5180">
            <v>384062</v>
          </cell>
          <cell r="P5180">
            <v>384062</v>
          </cell>
        </row>
        <row r="5181">
          <cell r="G5181">
            <v>938807901</v>
          </cell>
          <cell r="J5181">
            <v>228954.8</v>
          </cell>
          <cell r="K5181">
            <v>22768</v>
          </cell>
          <cell r="L5181">
            <v>20618.2</v>
          </cell>
          <cell r="M5181">
            <v>0</v>
          </cell>
          <cell r="N5181">
            <v>0</v>
          </cell>
          <cell r="O5181">
            <v>226805</v>
          </cell>
          <cell r="P5181">
            <v>226805</v>
          </cell>
        </row>
        <row r="5182">
          <cell r="G5182">
            <v>938807902</v>
          </cell>
          <cell r="J5182">
            <v>579282</v>
          </cell>
          <cell r="K5182">
            <v>57661</v>
          </cell>
          <cell r="L5182">
            <v>52162</v>
          </cell>
          <cell r="M5182">
            <v>0</v>
          </cell>
          <cell r="N5182">
            <v>0</v>
          </cell>
          <cell r="O5182">
            <v>573783</v>
          </cell>
          <cell r="P5182">
            <v>573783</v>
          </cell>
        </row>
        <row r="5183">
          <cell r="G5183">
            <v>938807923</v>
          </cell>
          <cell r="J5183">
            <v>204267.09</v>
          </cell>
          <cell r="K5183">
            <v>21507</v>
          </cell>
          <cell r="L5183">
            <v>18275.91</v>
          </cell>
          <cell r="M5183">
            <v>0</v>
          </cell>
          <cell r="N5183">
            <v>0</v>
          </cell>
          <cell r="O5183">
            <v>201036</v>
          </cell>
          <cell r="P5183">
            <v>201036</v>
          </cell>
        </row>
        <row r="5184">
          <cell r="G5184">
            <v>938807941</v>
          </cell>
          <cell r="J5184">
            <v>104173</v>
          </cell>
          <cell r="K5184">
            <v>0</v>
          </cell>
          <cell r="L5184">
            <v>10417</v>
          </cell>
          <cell r="M5184">
            <v>0</v>
          </cell>
          <cell r="N5184">
            <v>0</v>
          </cell>
          <cell r="O5184">
            <v>114590</v>
          </cell>
          <cell r="P5184">
            <v>114590</v>
          </cell>
        </row>
        <row r="5185">
          <cell r="G5185">
            <v>938807945</v>
          </cell>
          <cell r="J5185">
            <v>306736</v>
          </cell>
          <cell r="K5185">
            <v>55955</v>
          </cell>
          <cell r="L5185">
            <v>25078</v>
          </cell>
          <cell r="M5185">
            <v>0</v>
          </cell>
          <cell r="N5185">
            <v>0</v>
          </cell>
          <cell r="O5185">
            <v>275859</v>
          </cell>
          <cell r="P5185">
            <v>275859</v>
          </cell>
        </row>
        <row r="5186">
          <cell r="G5186">
            <v>938808155</v>
          </cell>
          <cell r="J5186">
            <v>221492</v>
          </cell>
          <cell r="K5186">
            <v>20895</v>
          </cell>
          <cell r="L5186">
            <v>20060</v>
          </cell>
          <cell r="M5186">
            <v>0</v>
          </cell>
          <cell r="N5186">
            <v>0</v>
          </cell>
          <cell r="O5186">
            <v>220657</v>
          </cell>
          <cell r="P5186">
            <v>220657</v>
          </cell>
        </row>
        <row r="5187">
          <cell r="G5187">
            <v>938808410</v>
          </cell>
          <cell r="J5187">
            <v>184731.43</v>
          </cell>
          <cell r="K5187">
            <v>24073</v>
          </cell>
          <cell r="L5187">
            <v>16065.57</v>
          </cell>
          <cell r="M5187">
            <v>0</v>
          </cell>
          <cell r="N5187">
            <v>0</v>
          </cell>
          <cell r="O5187">
            <v>176724</v>
          </cell>
          <cell r="P5187">
            <v>176724</v>
          </cell>
        </row>
        <row r="5188">
          <cell r="G5188">
            <v>938808482</v>
          </cell>
          <cell r="J5188">
            <v>394237.45</v>
          </cell>
          <cell r="K5188">
            <v>45812</v>
          </cell>
          <cell r="L5188">
            <v>34842.550000000003</v>
          </cell>
          <cell r="M5188">
            <v>0</v>
          </cell>
          <cell r="N5188">
            <v>0</v>
          </cell>
          <cell r="O5188">
            <v>383268</v>
          </cell>
          <cell r="P5188">
            <v>383268</v>
          </cell>
        </row>
        <row r="5189">
          <cell r="G5189">
            <v>938808694</v>
          </cell>
          <cell r="J5189">
            <v>110160.36</v>
          </cell>
          <cell r="K5189">
            <v>10155</v>
          </cell>
          <cell r="L5189">
            <v>10000.64</v>
          </cell>
          <cell r="M5189">
            <v>0</v>
          </cell>
          <cell r="N5189">
            <v>0</v>
          </cell>
          <cell r="O5189">
            <v>110006</v>
          </cell>
          <cell r="P5189">
            <v>110006</v>
          </cell>
        </row>
        <row r="5190">
          <cell r="G5190">
            <v>938809125</v>
          </cell>
          <cell r="J5190">
            <v>355796.56</v>
          </cell>
          <cell r="K5190">
            <v>36346</v>
          </cell>
          <cell r="L5190">
            <v>31945.439999999999</v>
          </cell>
          <cell r="M5190">
            <v>0</v>
          </cell>
          <cell r="N5190">
            <v>0</v>
          </cell>
          <cell r="O5190">
            <v>351396</v>
          </cell>
          <cell r="P5190">
            <v>351396</v>
          </cell>
        </row>
        <row r="5191">
          <cell r="G5191">
            <v>938809129</v>
          </cell>
          <cell r="J5191">
            <v>92140</v>
          </cell>
          <cell r="K5191">
            <v>8773</v>
          </cell>
          <cell r="L5191">
            <v>8337</v>
          </cell>
          <cell r="M5191">
            <v>0</v>
          </cell>
          <cell r="N5191">
            <v>0</v>
          </cell>
          <cell r="O5191">
            <v>91704</v>
          </cell>
          <cell r="P5191">
            <v>91704</v>
          </cell>
        </row>
        <row r="5192">
          <cell r="G5192">
            <v>938809137</v>
          </cell>
          <cell r="J5192">
            <v>88483.09</v>
          </cell>
          <cell r="K5192">
            <v>8444</v>
          </cell>
          <cell r="L5192">
            <v>8003.91</v>
          </cell>
          <cell r="M5192">
            <v>0</v>
          </cell>
          <cell r="N5192">
            <v>0</v>
          </cell>
          <cell r="O5192">
            <v>88043</v>
          </cell>
          <cell r="P5192">
            <v>88043</v>
          </cell>
        </row>
        <row r="5193">
          <cell r="G5193">
            <v>938809147</v>
          </cell>
          <cell r="J5193">
            <v>248808.09</v>
          </cell>
          <cell r="K5193">
            <v>22873</v>
          </cell>
          <cell r="L5193">
            <v>22593.91</v>
          </cell>
          <cell r="M5193">
            <v>0</v>
          </cell>
          <cell r="N5193">
            <v>0</v>
          </cell>
          <cell r="O5193">
            <v>248529</v>
          </cell>
          <cell r="P5193">
            <v>248529</v>
          </cell>
        </row>
        <row r="5194">
          <cell r="G5194">
            <v>938809287</v>
          </cell>
          <cell r="J5194">
            <v>227859</v>
          </cell>
          <cell r="K5194">
            <v>0</v>
          </cell>
          <cell r="L5194">
            <v>22786</v>
          </cell>
          <cell r="M5194">
            <v>0</v>
          </cell>
          <cell r="N5194">
            <v>0</v>
          </cell>
          <cell r="O5194">
            <v>250645</v>
          </cell>
          <cell r="P5194">
            <v>250645</v>
          </cell>
        </row>
        <row r="5195">
          <cell r="G5195">
            <v>938809391</v>
          </cell>
          <cell r="J5195">
            <v>69898</v>
          </cell>
          <cell r="K5195">
            <v>6291</v>
          </cell>
          <cell r="L5195">
            <v>6361</v>
          </cell>
          <cell r="M5195">
            <v>0</v>
          </cell>
          <cell r="N5195">
            <v>0</v>
          </cell>
          <cell r="O5195">
            <v>69968</v>
          </cell>
          <cell r="P5195">
            <v>69968</v>
          </cell>
        </row>
        <row r="5196">
          <cell r="G5196">
            <v>938809432</v>
          </cell>
          <cell r="J5196">
            <v>252233</v>
          </cell>
          <cell r="K5196">
            <v>28226</v>
          </cell>
          <cell r="L5196">
            <v>22401</v>
          </cell>
          <cell r="M5196">
            <v>0</v>
          </cell>
          <cell r="N5196">
            <v>0</v>
          </cell>
          <cell r="O5196">
            <v>246408</v>
          </cell>
          <cell r="P5196">
            <v>246408</v>
          </cell>
        </row>
        <row r="5197">
          <cell r="G5197">
            <v>938809493</v>
          </cell>
          <cell r="J5197">
            <v>237224.66999999998</v>
          </cell>
          <cell r="K5197">
            <v>25434</v>
          </cell>
          <cell r="L5197">
            <v>21179.33</v>
          </cell>
          <cell r="M5197">
            <v>0</v>
          </cell>
          <cell r="N5197">
            <v>0</v>
          </cell>
          <cell r="O5197">
            <v>232970</v>
          </cell>
          <cell r="P5197">
            <v>232970</v>
          </cell>
        </row>
        <row r="5198">
          <cell r="G5198">
            <v>938809527</v>
          </cell>
          <cell r="J5198">
            <v>244277.67</v>
          </cell>
          <cell r="K5198">
            <v>29673</v>
          </cell>
          <cell r="L5198">
            <v>21460.33</v>
          </cell>
          <cell r="M5198">
            <v>0</v>
          </cell>
          <cell r="N5198">
            <v>0</v>
          </cell>
          <cell r="O5198">
            <v>236065</v>
          </cell>
          <cell r="P5198">
            <v>236065</v>
          </cell>
        </row>
        <row r="5199">
          <cell r="G5199">
            <v>938809587</v>
          </cell>
          <cell r="J5199">
            <v>77434</v>
          </cell>
          <cell r="K5199">
            <v>6969</v>
          </cell>
          <cell r="L5199">
            <v>7047</v>
          </cell>
          <cell r="M5199">
            <v>0</v>
          </cell>
          <cell r="N5199">
            <v>0</v>
          </cell>
          <cell r="O5199">
            <v>77512</v>
          </cell>
          <cell r="P5199">
            <v>77512</v>
          </cell>
        </row>
        <row r="5200">
          <cell r="G5200">
            <v>938809702</v>
          </cell>
          <cell r="J5200">
            <v>235694.4</v>
          </cell>
          <cell r="K5200">
            <v>46918</v>
          </cell>
          <cell r="L5200">
            <v>18877.599999999999</v>
          </cell>
          <cell r="M5200">
            <v>0</v>
          </cell>
          <cell r="N5200">
            <v>0</v>
          </cell>
          <cell r="O5200">
            <v>207654</v>
          </cell>
          <cell r="P5200">
            <v>207654</v>
          </cell>
        </row>
        <row r="5201">
          <cell r="G5201">
            <v>938809710</v>
          </cell>
          <cell r="J5201">
            <v>437881</v>
          </cell>
          <cell r="K5201">
            <v>75445</v>
          </cell>
          <cell r="L5201">
            <v>36244</v>
          </cell>
          <cell r="M5201">
            <v>0</v>
          </cell>
          <cell r="N5201">
            <v>0</v>
          </cell>
          <cell r="O5201">
            <v>398680</v>
          </cell>
          <cell r="P5201">
            <v>398680</v>
          </cell>
        </row>
        <row r="5202">
          <cell r="G5202">
            <v>938809716</v>
          </cell>
          <cell r="J5202">
            <v>562149.17000000004</v>
          </cell>
          <cell r="K5202">
            <v>86629</v>
          </cell>
          <cell r="L5202">
            <v>47551.83</v>
          </cell>
          <cell r="M5202">
            <v>0</v>
          </cell>
          <cell r="N5202">
            <v>0</v>
          </cell>
          <cell r="O5202">
            <v>522072</v>
          </cell>
          <cell r="P5202">
            <v>522072</v>
          </cell>
        </row>
        <row r="5203">
          <cell r="G5203">
            <v>938809792</v>
          </cell>
          <cell r="J5203">
            <v>396856.99</v>
          </cell>
          <cell r="K5203">
            <v>43405</v>
          </cell>
          <cell r="L5203">
            <v>35345.01</v>
          </cell>
          <cell r="M5203">
            <v>-1000</v>
          </cell>
          <cell r="N5203">
            <v>0</v>
          </cell>
          <cell r="O5203">
            <v>388797</v>
          </cell>
          <cell r="P5203">
            <v>388797</v>
          </cell>
        </row>
        <row r="5204">
          <cell r="G5204">
            <v>938809937</v>
          </cell>
          <cell r="J5204">
            <v>310239</v>
          </cell>
          <cell r="K5204">
            <v>30084</v>
          </cell>
          <cell r="L5204">
            <v>28016</v>
          </cell>
          <cell r="M5204">
            <v>0</v>
          </cell>
          <cell r="N5204">
            <v>0</v>
          </cell>
          <cell r="O5204">
            <v>308171</v>
          </cell>
          <cell r="P5204">
            <v>308171</v>
          </cell>
        </row>
        <row r="5205">
          <cell r="G5205">
            <v>938809945</v>
          </cell>
          <cell r="J5205">
            <v>90774</v>
          </cell>
          <cell r="K5205">
            <v>9131</v>
          </cell>
          <cell r="L5205">
            <v>8164</v>
          </cell>
          <cell r="M5205">
            <v>0</v>
          </cell>
          <cell r="N5205">
            <v>0</v>
          </cell>
          <cell r="O5205">
            <v>89807</v>
          </cell>
          <cell r="P5205">
            <v>89807</v>
          </cell>
        </row>
        <row r="5206">
          <cell r="G5206">
            <v>938900063</v>
          </cell>
          <cell r="J5206">
            <v>124362.09</v>
          </cell>
          <cell r="K5206">
            <v>12874</v>
          </cell>
          <cell r="L5206">
            <v>11148.91</v>
          </cell>
          <cell r="M5206">
            <v>0</v>
          </cell>
          <cell r="N5206">
            <v>0</v>
          </cell>
          <cell r="O5206">
            <v>122637</v>
          </cell>
          <cell r="P5206">
            <v>122637</v>
          </cell>
        </row>
        <row r="5207">
          <cell r="G5207">
            <v>938901751</v>
          </cell>
          <cell r="J5207">
            <v>90871</v>
          </cell>
          <cell r="K5207">
            <v>8419</v>
          </cell>
          <cell r="L5207">
            <v>8245</v>
          </cell>
          <cell r="M5207">
            <v>0</v>
          </cell>
          <cell r="N5207">
            <v>0</v>
          </cell>
          <cell r="O5207">
            <v>90697</v>
          </cell>
          <cell r="P5207">
            <v>90697</v>
          </cell>
        </row>
        <row r="5208">
          <cell r="G5208">
            <v>938901778</v>
          </cell>
          <cell r="J5208">
            <v>195279</v>
          </cell>
          <cell r="K5208">
            <v>28626</v>
          </cell>
          <cell r="L5208">
            <v>16665</v>
          </cell>
          <cell r="M5208">
            <v>0</v>
          </cell>
          <cell r="N5208">
            <v>0</v>
          </cell>
          <cell r="O5208">
            <v>183318</v>
          </cell>
          <cell r="P5208">
            <v>183318</v>
          </cell>
        </row>
        <row r="5209">
          <cell r="G5209">
            <v>938901853</v>
          </cell>
          <cell r="J5209">
            <v>50513</v>
          </cell>
          <cell r="K5209">
            <v>4786</v>
          </cell>
          <cell r="L5209">
            <v>4573</v>
          </cell>
          <cell r="M5209">
            <v>0</v>
          </cell>
          <cell r="N5209">
            <v>0</v>
          </cell>
          <cell r="O5209">
            <v>50300</v>
          </cell>
          <cell r="P5209">
            <v>50300</v>
          </cell>
        </row>
        <row r="5210">
          <cell r="G5210">
            <v>938902118</v>
          </cell>
          <cell r="J5210">
            <v>95443</v>
          </cell>
          <cell r="K5210">
            <v>9311</v>
          </cell>
          <cell r="L5210">
            <v>8613</v>
          </cell>
          <cell r="M5210">
            <v>0</v>
          </cell>
          <cell r="N5210">
            <v>0</v>
          </cell>
          <cell r="O5210">
            <v>94745</v>
          </cell>
          <cell r="P5210">
            <v>94745</v>
          </cell>
        </row>
        <row r="5211">
          <cell r="G5211">
            <v>938902720</v>
          </cell>
          <cell r="J5211">
            <v>201966</v>
          </cell>
          <cell r="K5211">
            <v>30669</v>
          </cell>
          <cell r="L5211">
            <v>17130</v>
          </cell>
          <cell r="M5211">
            <v>0</v>
          </cell>
          <cell r="N5211">
            <v>0</v>
          </cell>
          <cell r="O5211">
            <v>188427</v>
          </cell>
          <cell r="P5211">
            <v>188427</v>
          </cell>
        </row>
        <row r="5212">
          <cell r="G5212">
            <v>938904878</v>
          </cell>
          <cell r="J5212">
            <v>44545</v>
          </cell>
          <cell r="K5212">
            <v>0</v>
          </cell>
          <cell r="L5212">
            <v>4455</v>
          </cell>
          <cell r="M5212">
            <v>0</v>
          </cell>
          <cell r="N5212">
            <v>0</v>
          </cell>
          <cell r="O5212">
            <v>49000</v>
          </cell>
          <cell r="P5212">
            <v>49000</v>
          </cell>
        </row>
        <row r="5213">
          <cell r="G5213">
            <v>938904891</v>
          </cell>
          <cell r="J5213">
            <v>201348.91</v>
          </cell>
          <cell r="K5213">
            <v>32296</v>
          </cell>
          <cell r="L5213">
            <v>16905.09</v>
          </cell>
          <cell r="M5213">
            <v>0</v>
          </cell>
          <cell r="N5213">
            <v>0</v>
          </cell>
          <cell r="O5213">
            <v>185958</v>
          </cell>
          <cell r="P5213">
            <v>185958</v>
          </cell>
        </row>
        <row r="5214">
          <cell r="G5214">
            <v>938905009</v>
          </cell>
          <cell r="J5214">
            <v>141913.35999999999</v>
          </cell>
          <cell r="K5214">
            <v>79742.36</v>
          </cell>
          <cell r="L5214">
            <v>6217</v>
          </cell>
          <cell r="M5214">
            <v>0</v>
          </cell>
          <cell r="N5214">
            <v>0</v>
          </cell>
          <cell r="O5214">
            <v>68388</v>
          </cell>
          <cell r="P5214">
            <v>68388</v>
          </cell>
        </row>
        <row r="5215">
          <cell r="G5215">
            <v>938905036</v>
          </cell>
          <cell r="J5215">
            <v>236242</v>
          </cell>
          <cell r="K5215">
            <v>60070</v>
          </cell>
          <cell r="L5215">
            <v>17617</v>
          </cell>
          <cell r="M5215">
            <v>0</v>
          </cell>
          <cell r="N5215">
            <v>0</v>
          </cell>
          <cell r="O5215">
            <v>193789</v>
          </cell>
          <cell r="P5215">
            <v>193789</v>
          </cell>
        </row>
        <row r="5216">
          <cell r="G5216">
            <v>938905635</v>
          </cell>
          <cell r="J5216">
            <v>392656.53</v>
          </cell>
          <cell r="K5216">
            <v>61045</v>
          </cell>
          <cell r="L5216">
            <v>33161.47</v>
          </cell>
          <cell r="M5216">
            <v>0</v>
          </cell>
          <cell r="N5216">
            <v>-5000</v>
          </cell>
          <cell r="O5216">
            <v>359773</v>
          </cell>
          <cell r="P5216">
            <v>359773</v>
          </cell>
        </row>
        <row r="5217">
          <cell r="G5217">
            <v>938905637</v>
          </cell>
          <cell r="J5217">
            <v>238279</v>
          </cell>
          <cell r="K5217">
            <v>34899</v>
          </cell>
          <cell r="L5217">
            <v>20338</v>
          </cell>
          <cell r="M5217">
            <v>0</v>
          </cell>
          <cell r="N5217">
            <v>0</v>
          </cell>
          <cell r="O5217">
            <v>223718</v>
          </cell>
          <cell r="P5217">
            <v>223718</v>
          </cell>
        </row>
        <row r="5218">
          <cell r="G5218">
            <v>938905640</v>
          </cell>
          <cell r="J5218">
            <v>99159</v>
          </cell>
          <cell r="K5218">
            <v>10606</v>
          </cell>
          <cell r="L5218">
            <v>8855</v>
          </cell>
          <cell r="M5218">
            <v>0</v>
          </cell>
          <cell r="N5218">
            <v>0</v>
          </cell>
          <cell r="O5218">
            <v>97408</v>
          </cell>
          <cell r="P5218">
            <v>97408</v>
          </cell>
        </row>
        <row r="5219">
          <cell r="G5219">
            <v>938905642</v>
          </cell>
          <cell r="J5219">
            <v>404691.54</v>
          </cell>
          <cell r="K5219">
            <v>40747</v>
          </cell>
          <cell r="L5219">
            <v>36394.46</v>
          </cell>
          <cell r="M5219">
            <v>0</v>
          </cell>
          <cell r="N5219">
            <v>0</v>
          </cell>
          <cell r="O5219">
            <v>400339</v>
          </cell>
          <cell r="P5219">
            <v>400339</v>
          </cell>
        </row>
        <row r="5220">
          <cell r="G5220">
            <v>938905647</v>
          </cell>
          <cell r="J5220">
            <v>211508</v>
          </cell>
          <cell r="K5220">
            <v>29606</v>
          </cell>
          <cell r="L5220">
            <v>18190</v>
          </cell>
          <cell r="M5220">
            <v>0</v>
          </cell>
          <cell r="N5220">
            <v>0</v>
          </cell>
          <cell r="O5220">
            <v>200092</v>
          </cell>
          <cell r="P5220">
            <v>200092</v>
          </cell>
        </row>
        <row r="5221">
          <cell r="G5221">
            <v>938905651</v>
          </cell>
          <cell r="J5221">
            <v>44545</v>
          </cell>
          <cell r="K5221">
            <v>0</v>
          </cell>
          <cell r="L5221">
            <v>4455</v>
          </cell>
          <cell r="M5221">
            <v>0</v>
          </cell>
          <cell r="N5221">
            <v>0</v>
          </cell>
          <cell r="O5221">
            <v>49000</v>
          </cell>
          <cell r="P5221">
            <v>49000</v>
          </cell>
        </row>
        <row r="5222">
          <cell r="G5222">
            <v>938906220</v>
          </cell>
          <cell r="J5222">
            <v>254859</v>
          </cell>
          <cell r="K5222">
            <v>0</v>
          </cell>
          <cell r="L5222">
            <v>25486</v>
          </cell>
          <cell r="M5222">
            <v>0</v>
          </cell>
          <cell r="N5222">
            <v>0</v>
          </cell>
          <cell r="O5222">
            <v>280345</v>
          </cell>
          <cell r="P5222">
            <v>280345</v>
          </cell>
        </row>
        <row r="5223">
          <cell r="G5223">
            <v>938906265</v>
          </cell>
          <cell r="J5223">
            <v>325163</v>
          </cell>
          <cell r="K5223">
            <v>0</v>
          </cell>
          <cell r="L5223">
            <v>32516</v>
          </cell>
          <cell r="M5223">
            <v>0</v>
          </cell>
          <cell r="N5223">
            <v>0</v>
          </cell>
          <cell r="O5223">
            <v>357679</v>
          </cell>
          <cell r="P5223">
            <v>357679</v>
          </cell>
        </row>
        <row r="5224">
          <cell r="G5224">
            <v>938906367</v>
          </cell>
          <cell r="J5224">
            <v>97875.91</v>
          </cell>
          <cell r="K5224">
            <v>8809</v>
          </cell>
          <cell r="L5224">
            <v>8907.09</v>
          </cell>
          <cell r="M5224">
            <v>0</v>
          </cell>
          <cell r="N5224">
            <v>0</v>
          </cell>
          <cell r="O5224">
            <v>97974</v>
          </cell>
          <cell r="P5224">
            <v>97974</v>
          </cell>
        </row>
        <row r="5225">
          <cell r="G5225">
            <v>938906610</v>
          </cell>
          <cell r="J5225">
            <v>118387.9</v>
          </cell>
          <cell r="K5225">
            <v>10655</v>
          </cell>
          <cell r="L5225">
            <v>10773.1</v>
          </cell>
          <cell r="M5225">
            <v>0</v>
          </cell>
          <cell r="N5225">
            <v>0</v>
          </cell>
          <cell r="O5225">
            <v>118506</v>
          </cell>
          <cell r="P5225">
            <v>118506</v>
          </cell>
        </row>
        <row r="5226">
          <cell r="G5226">
            <v>938906612</v>
          </cell>
          <cell r="J5226">
            <v>284720.09000000003</v>
          </cell>
          <cell r="K5226">
            <v>32352</v>
          </cell>
          <cell r="L5226">
            <v>25236.91</v>
          </cell>
          <cell r="M5226">
            <v>0</v>
          </cell>
          <cell r="N5226">
            <v>0</v>
          </cell>
          <cell r="O5226">
            <v>277605</v>
          </cell>
          <cell r="P5226">
            <v>277605</v>
          </cell>
        </row>
        <row r="5227">
          <cell r="G5227">
            <v>938906614</v>
          </cell>
          <cell r="J5227">
            <v>191004.91</v>
          </cell>
          <cell r="K5227">
            <v>19353</v>
          </cell>
          <cell r="L5227">
            <v>17165.09</v>
          </cell>
          <cell r="M5227">
            <v>0</v>
          </cell>
          <cell r="N5227">
            <v>0</v>
          </cell>
          <cell r="O5227">
            <v>188817</v>
          </cell>
          <cell r="P5227">
            <v>188817</v>
          </cell>
        </row>
        <row r="5228">
          <cell r="G5228">
            <v>938906615</v>
          </cell>
          <cell r="J5228">
            <v>161608.09</v>
          </cell>
          <cell r="K5228">
            <v>14545</v>
          </cell>
          <cell r="L5228">
            <v>14705.91</v>
          </cell>
          <cell r="M5228">
            <v>0</v>
          </cell>
          <cell r="N5228">
            <v>0</v>
          </cell>
          <cell r="O5228">
            <v>161769</v>
          </cell>
          <cell r="P5228">
            <v>161769</v>
          </cell>
        </row>
        <row r="5229">
          <cell r="G5229">
            <v>938906642</v>
          </cell>
          <cell r="J5229">
            <v>319881.17000000004</v>
          </cell>
          <cell r="K5229">
            <v>32784</v>
          </cell>
          <cell r="L5229">
            <v>28709.83</v>
          </cell>
          <cell r="M5229">
            <v>0</v>
          </cell>
          <cell r="N5229">
            <v>0</v>
          </cell>
          <cell r="O5229">
            <v>315807</v>
          </cell>
          <cell r="P5229">
            <v>315807</v>
          </cell>
        </row>
        <row r="5230">
          <cell r="G5230">
            <v>938907694</v>
          </cell>
          <cell r="J5230">
            <v>345928.36</v>
          </cell>
          <cell r="K5230">
            <v>37059</v>
          </cell>
          <cell r="L5230">
            <v>30886.639999999999</v>
          </cell>
          <cell r="M5230">
            <v>0</v>
          </cell>
          <cell r="N5230">
            <v>0</v>
          </cell>
          <cell r="O5230">
            <v>339756</v>
          </cell>
          <cell r="P5230">
            <v>339756</v>
          </cell>
        </row>
        <row r="5231">
          <cell r="G5231">
            <v>938907723</v>
          </cell>
          <cell r="J5231">
            <v>136844</v>
          </cell>
          <cell r="K5231">
            <v>29613</v>
          </cell>
          <cell r="L5231">
            <v>10723</v>
          </cell>
          <cell r="M5231">
            <v>0</v>
          </cell>
          <cell r="N5231">
            <v>0</v>
          </cell>
          <cell r="O5231">
            <v>117954</v>
          </cell>
          <cell r="P5231">
            <v>117954</v>
          </cell>
        </row>
        <row r="5232">
          <cell r="G5232">
            <v>938907726</v>
          </cell>
          <cell r="J5232">
            <v>276175.45</v>
          </cell>
          <cell r="K5232">
            <v>25336</v>
          </cell>
          <cell r="L5232">
            <v>25083.55</v>
          </cell>
          <cell r="M5232">
            <v>0</v>
          </cell>
          <cell r="N5232">
            <v>0</v>
          </cell>
          <cell r="O5232">
            <v>275923</v>
          </cell>
          <cell r="P5232">
            <v>275923</v>
          </cell>
        </row>
        <row r="5233">
          <cell r="G5233">
            <v>938907729</v>
          </cell>
          <cell r="J5233">
            <v>135830.09</v>
          </cell>
          <cell r="K5233">
            <v>12705</v>
          </cell>
          <cell r="L5233">
            <v>12312.91</v>
          </cell>
          <cell r="M5233">
            <v>0</v>
          </cell>
          <cell r="N5233">
            <v>0</v>
          </cell>
          <cell r="O5233">
            <v>135438</v>
          </cell>
          <cell r="P5233">
            <v>135438</v>
          </cell>
        </row>
        <row r="5234">
          <cell r="G5234">
            <v>938907730</v>
          </cell>
          <cell r="J5234">
            <v>648530.09</v>
          </cell>
          <cell r="K5234">
            <v>59329</v>
          </cell>
          <cell r="L5234">
            <v>58919.91</v>
          </cell>
          <cell r="M5234">
            <v>0</v>
          </cell>
          <cell r="N5234">
            <v>0</v>
          </cell>
          <cell r="O5234">
            <v>648121</v>
          </cell>
          <cell r="P5234">
            <v>648121</v>
          </cell>
        </row>
        <row r="5235">
          <cell r="G5235">
            <v>938907731</v>
          </cell>
          <cell r="J5235">
            <v>88016.09</v>
          </cell>
          <cell r="K5235">
            <v>7921</v>
          </cell>
          <cell r="L5235">
            <v>8009.91</v>
          </cell>
          <cell r="M5235">
            <v>0</v>
          </cell>
          <cell r="N5235">
            <v>0</v>
          </cell>
          <cell r="O5235">
            <v>88105</v>
          </cell>
          <cell r="P5235">
            <v>88105</v>
          </cell>
        </row>
        <row r="5236">
          <cell r="G5236">
            <v>938907732</v>
          </cell>
          <cell r="J5236">
            <v>289861.08999999997</v>
          </cell>
          <cell r="K5236">
            <v>26568</v>
          </cell>
          <cell r="L5236">
            <v>26328.91</v>
          </cell>
          <cell r="M5236">
            <v>0</v>
          </cell>
          <cell r="N5236">
            <v>0</v>
          </cell>
          <cell r="O5236">
            <v>288122</v>
          </cell>
          <cell r="P5236">
            <v>288122</v>
          </cell>
        </row>
        <row r="5237">
          <cell r="G5237">
            <v>938907738</v>
          </cell>
          <cell r="J5237">
            <v>433714.09</v>
          </cell>
          <cell r="K5237">
            <v>39275</v>
          </cell>
          <cell r="L5237">
            <v>39443.910000000003</v>
          </cell>
          <cell r="M5237">
            <v>-1500</v>
          </cell>
          <cell r="N5237">
            <v>0</v>
          </cell>
          <cell r="O5237">
            <v>428883</v>
          </cell>
          <cell r="P5237">
            <v>428883</v>
          </cell>
        </row>
        <row r="5238">
          <cell r="G5238">
            <v>938907741</v>
          </cell>
          <cell r="J5238">
            <v>691015.09</v>
          </cell>
          <cell r="K5238">
            <v>64113</v>
          </cell>
          <cell r="L5238">
            <v>62689.91</v>
          </cell>
          <cell r="M5238">
            <v>-5000</v>
          </cell>
          <cell r="N5238">
            <v>0</v>
          </cell>
          <cell r="O5238">
            <v>689592</v>
          </cell>
          <cell r="P5238">
            <v>689592</v>
          </cell>
        </row>
        <row r="5239">
          <cell r="G5239">
            <v>938907742</v>
          </cell>
          <cell r="J5239">
            <v>237629.09</v>
          </cell>
          <cell r="K5239">
            <v>22107</v>
          </cell>
          <cell r="L5239">
            <v>21551.91</v>
          </cell>
          <cell r="M5239">
            <v>0</v>
          </cell>
          <cell r="N5239">
            <v>0</v>
          </cell>
          <cell r="O5239">
            <v>237074</v>
          </cell>
          <cell r="P5239">
            <v>237074</v>
          </cell>
        </row>
        <row r="5240">
          <cell r="G5240">
            <v>938907745</v>
          </cell>
          <cell r="J5240">
            <v>474360.91</v>
          </cell>
          <cell r="K5240">
            <v>44855</v>
          </cell>
          <cell r="L5240">
            <v>42951.09</v>
          </cell>
          <cell r="M5240">
            <v>0</v>
          </cell>
          <cell r="N5240">
            <v>0</v>
          </cell>
          <cell r="O5240">
            <v>472457</v>
          </cell>
          <cell r="P5240">
            <v>472457</v>
          </cell>
        </row>
        <row r="5241">
          <cell r="G5241">
            <v>938907746</v>
          </cell>
          <cell r="J5241">
            <v>396950.09</v>
          </cell>
          <cell r="K5241">
            <v>36206</v>
          </cell>
          <cell r="L5241">
            <v>36074.910000000003</v>
          </cell>
          <cell r="M5241">
            <v>0</v>
          </cell>
          <cell r="N5241">
            <v>0</v>
          </cell>
          <cell r="O5241">
            <v>396819</v>
          </cell>
          <cell r="P5241">
            <v>396819</v>
          </cell>
        </row>
        <row r="5242">
          <cell r="G5242">
            <v>938907748</v>
          </cell>
          <cell r="J5242">
            <v>532337.09</v>
          </cell>
          <cell r="K5242">
            <v>57760</v>
          </cell>
          <cell r="L5242">
            <v>47457.91</v>
          </cell>
          <cell r="M5242">
            <v>0</v>
          </cell>
          <cell r="N5242">
            <v>0</v>
          </cell>
          <cell r="O5242">
            <v>522035</v>
          </cell>
          <cell r="P5242">
            <v>522035</v>
          </cell>
        </row>
        <row r="5243">
          <cell r="G5243">
            <v>938907749</v>
          </cell>
          <cell r="J5243">
            <v>119643.09</v>
          </cell>
          <cell r="K5243">
            <v>13170</v>
          </cell>
          <cell r="L5243">
            <v>10646.91</v>
          </cell>
          <cell r="M5243">
            <v>0</v>
          </cell>
          <cell r="N5243">
            <v>0</v>
          </cell>
          <cell r="O5243">
            <v>117120</v>
          </cell>
          <cell r="P5243">
            <v>117120</v>
          </cell>
        </row>
        <row r="5244">
          <cell r="G5244">
            <v>938907750</v>
          </cell>
          <cell r="J5244">
            <v>188541.09</v>
          </cell>
          <cell r="K5244">
            <v>17209</v>
          </cell>
          <cell r="L5244">
            <v>17132.91</v>
          </cell>
          <cell r="M5244">
            <v>0</v>
          </cell>
          <cell r="N5244">
            <v>0</v>
          </cell>
          <cell r="O5244">
            <v>188465</v>
          </cell>
          <cell r="P5244">
            <v>188465</v>
          </cell>
        </row>
        <row r="5245">
          <cell r="G5245">
            <v>938907751</v>
          </cell>
          <cell r="J5245">
            <v>129118.49</v>
          </cell>
          <cell r="K5245">
            <v>11861</v>
          </cell>
          <cell r="L5245">
            <v>11725.51</v>
          </cell>
          <cell r="M5245">
            <v>0</v>
          </cell>
          <cell r="N5245">
            <v>0</v>
          </cell>
          <cell r="O5245">
            <v>128983</v>
          </cell>
          <cell r="P5245">
            <v>128983</v>
          </cell>
        </row>
        <row r="5246">
          <cell r="G5246">
            <v>938907752</v>
          </cell>
          <cell r="J5246">
            <v>280447</v>
          </cell>
          <cell r="K5246">
            <v>25480</v>
          </cell>
          <cell r="L5246">
            <v>25497</v>
          </cell>
          <cell r="M5246">
            <v>0</v>
          </cell>
          <cell r="N5246">
            <v>0</v>
          </cell>
          <cell r="O5246">
            <v>280464</v>
          </cell>
          <cell r="P5246">
            <v>280464</v>
          </cell>
        </row>
        <row r="5247">
          <cell r="G5247">
            <v>938907753</v>
          </cell>
          <cell r="J5247">
            <v>216778.45</v>
          </cell>
          <cell r="K5247">
            <v>19750</v>
          </cell>
          <cell r="L5247">
            <v>19702.55</v>
          </cell>
          <cell r="M5247">
            <v>0</v>
          </cell>
          <cell r="N5247">
            <v>0</v>
          </cell>
          <cell r="O5247">
            <v>216731</v>
          </cell>
          <cell r="P5247">
            <v>216731</v>
          </cell>
        </row>
        <row r="5248">
          <cell r="G5248">
            <v>938907754</v>
          </cell>
          <cell r="J5248">
            <v>234178.09</v>
          </cell>
          <cell r="K5248">
            <v>23478</v>
          </cell>
          <cell r="L5248">
            <v>21069.91</v>
          </cell>
          <cell r="M5248">
            <v>0</v>
          </cell>
          <cell r="N5248">
            <v>0</v>
          </cell>
          <cell r="O5248">
            <v>231770</v>
          </cell>
          <cell r="P5248">
            <v>231770</v>
          </cell>
        </row>
        <row r="5249">
          <cell r="G5249">
            <v>938907756</v>
          </cell>
          <cell r="J5249">
            <v>546251.09</v>
          </cell>
          <cell r="K5249">
            <v>51805</v>
          </cell>
          <cell r="L5249">
            <v>49444.91</v>
          </cell>
          <cell r="M5249">
            <v>0</v>
          </cell>
          <cell r="N5249">
            <v>0</v>
          </cell>
          <cell r="O5249">
            <v>543891</v>
          </cell>
          <cell r="P5249">
            <v>543891</v>
          </cell>
        </row>
        <row r="5250">
          <cell r="G5250">
            <v>938907827</v>
          </cell>
          <cell r="J5250">
            <v>124824.09</v>
          </cell>
          <cell r="K5250">
            <v>11234</v>
          </cell>
          <cell r="L5250">
            <v>11358.91</v>
          </cell>
          <cell r="M5250">
            <v>0</v>
          </cell>
          <cell r="N5250">
            <v>0</v>
          </cell>
          <cell r="O5250">
            <v>124949</v>
          </cell>
          <cell r="P5250">
            <v>124949</v>
          </cell>
        </row>
        <row r="5251">
          <cell r="G5251">
            <v>938907830</v>
          </cell>
          <cell r="J5251">
            <v>291127.36</v>
          </cell>
          <cell r="K5251">
            <v>26682</v>
          </cell>
          <cell r="L5251">
            <v>26444.639999999999</v>
          </cell>
          <cell r="M5251">
            <v>0</v>
          </cell>
          <cell r="N5251">
            <v>0</v>
          </cell>
          <cell r="O5251">
            <v>290890</v>
          </cell>
          <cell r="P5251">
            <v>290890</v>
          </cell>
        </row>
        <row r="5252">
          <cell r="G5252">
            <v>938907832</v>
          </cell>
          <cell r="J5252">
            <v>220763</v>
          </cell>
          <cell r="K5252">
            <v>21070</v>
          </cell>
          <cell r="L5252">
            <v>19969</v>
          </cell>
          <cell r="M5252">
            <v>0</v>
          </cell>
          <cell r="N5252">
            <v>0</v>
          </cell>
          <cell r="O5252">
            <v>219662</v>
          </cell>
          <cell r="P5252">
            <v>219662</v>
          </cell>
        </row>
        <row r="5253">
          <cell r="G5253">
            <v>938907833</v>
          </cell>
          <cell r="J5253">
            <v>184458.4</v>
          </cell>
          <cell r="K5253">
            <v>16601</v>
          </cell>
          <cell r="L5253">
            <v>16785.599999999999</v>
          </cell>
          <cell r="M5253">
            <v>0</v>
          </cell>
          <cell r="N5253">
            <v>0</v>
          </cell>
          <cell r="O5253">
            <v>184643</v>
          </cell>
          <cell r="P5253">
            <v>184643</v>
          </cell>
        </row>
        <row r="5254">
          <cell r="G5254">
            <v>938907835</v>
          </cell>
          <cell r="J5254">
            <v>282931.09000000003</v>
          </cell>
          <cell r="K5254">
            <v>26425</v>
          </cell>
          <cell r="L5254">
            <v>25650.91</v>
          </cell>
          <cell r="M5254">
            <v>0</v>
          </cell>
          <cell r="N5254">
            <v>0</v>
          </cell>
          <cell r="O5254">
            <v>282157</v>
          </cell>
          <cell r="P5254">
            <v>282157</v>
          </cell>
        </row>
        <row r="5255">
          <cell r="G5255">
            <v>938907836</v>
          </cell>
          <cell r="J5255">
            <v>120821</v>
          </cell>
          <cell r="K5255">
            <v>11835</v>
          </cell>
          <cell r="L5255">
            <v>10899</v>
          </cell>
          <cell r="M5255">
            <v>0</v>
          </cell>
          <cell r="N5255">
            <v>0</v>
          </cell>
          <cell r="O5255">
            <v>119885</v>
          </cell>
          <cell r="P5255">
            <v>119885</v>
          </cell>
        </row>
        <row r="5256">
          <cell r="G5256">
            <v>938908322</v>
          </cell>
          <cell r="J5256">
            <v>170008</v>
          </cell>
          <cell r="K5256">
            <v>15781</v>
          </cell>
          <cell r="L5256">
            <v>15423</v>
          </cell>
          <cell r="M5256">
            <v>0</v>
          </cell>
          <cell r="N5256">
            <v>0</v>
          </cell>
          <cell r="O5256">
            <v>169650</v>
          </cell>
          <cell r="P5256">
            <v>169650</v>
          </cell>
        </row>
        <row r="5257">
          <cell r="G5257">
            <v>938908488</v>
          </cell>
          <cell r="J5257">
            <v>62039</v>
          </cell>
          <cell r="K5257">
            <v>5824</v>
          </cell>
          <cell r="L5257">
            <v>5622</v>
          </cell>
          <cell r="M5257">
            <v>0</v>
          </cell>
          <cell r="N5257">
            <v>0</v>
          </cell>
          <cell r="O5257">
            <v>61837</v>
          </cell>
          <cell r="P5257">
            <v>61837</v>
          </cell>
        </row>
        <row r="5258">
          <cell r="G5258">
            <v>938908522</v>
          </cell>
          <cell r="J5258">
            <v>153635.79999999999</v>
          </cell>
          <cell r="K5258">
            <v>13827</v>
          </cell>
          <cell r="L5258">
            <v>13981.2</v>
          </cell>
          <cell r="M5258">
            <v>0</v>
          </cell>
          <cell r="N5258">
            <v>0</v>
          </cell>
          <cell r="O5258">
            <v>153790</v>
          </cell>
          <cell r="P5258">
            <v>153790</v>
          </cell>
        </row>
        <row r="5259">
          <cell r="G5259">
            <v>938908806</v>
          </cell>
          <cell r="J5259">
            <v>44545</v>
          </cell>
          <cell r="K5259">
            <v>0</v>
          </cell>
          <cell r="L5259">
            <v>4455</v>
          </cell>
          <cell r="M5259">
            <v>0</v>
          </cell>
          <cell r="N5259">
            <v>0</v>
          </cell>
          <cell r="O5259">
            <v>49000</v>
          </cell>
          <cell r="P5259">
            <v>49000</v>
          </cell>
        </row>
        <row r="5260">
          <cell r="G5260">
            <v>938909719</v>
          </cell>
          <cell r="J5260">
            <v>103930</v>
          </cell>
          <cell r="K5260">
            <v>0</v>
          </cell>
          <cell r="L5260">
            <v>10393</v>
          </cell>
          <cell r="M5260">
            <v>0</v>
          </cell>
          <cell r="N5260">
            <v>0</v>
          </cell>
          <cell r="O5260">
            <v>114323</v>
          </cell>
          <cell r="P5260">
            <v>114323</v>
          </cell>
        </row>
        <row r="5261">
          <cell r="G5261">
            <v>933805788</v>
          </cell>
          <cell r="J5261">
            <v>993111.78</v>
          </cell>
          <cell r="K5261">
            <v>71995</v>
          </cell>
          <cell r="L5261">
            <v>92111.22</v>
          </cell>
          <cell r="M5261">
            <v>0</v>
          </cell>
          <cell r="N5261">
            <v>0</v>
          </cell>
          <cell r="O5261">
            <v>1013228</v>
          </cell>
          <cell r="P5261">
            <v>1013228</v>
          </cell>
        </row>
        <row r="5262">
          <cell r="G5262">
            <v>938806514</v>
          </cell>
          <cell r="J5262">
            <v>475264.08999999997</v>
          </cell>
          <cell r="K5262">
            <v>40924</v>
          </cell>
          <cell r="L5262">
            <v>43433.91</v>
          </cell>
          <cell r="M5262">
            <v>0</v>
          </cell>
          <cell r="N5262">
            <v>0</v>
          </cell>
          <cell r="O5262">
            <v>477774</v>
          </cell>
          <cell r="P5262">
            <v>477774</v>
          </cell>
        </row>
        <row r="5263">
          <cell r="G5263">
            <v>938808365</v>
          </cell>
          <cell r="J5263">
            <v>350145.57999999996</v>
          </cell>
          <cell r="K5263">
            <v>28950</v>
          </cell>
          <cell r="L5263">
            <v>32119.42</v>
          </cell>
          <cell r="M5263">
            <v>0</v>
          </cell>
          <cell r="N5263">
            <v>0</v>
          </cell>
          <cell r="O5263">
            <v>353315</v>
          </cell>
          <cell r="P5263">
            <v>353315</v>
          </cell>
        </row>
        <row r="5264">
          <cell r="G5264">
            <v>938907058</v>
          </cell>
          <cell r="J5264">
            <v>244563</v>
          </cell>
          <cell r="K5264">
            <v>15418</v>
          </cell>
          <cell r="L5264">
            <v>22915</v>
          </cell>
          <cell r="M5264">
            <v>0</v>
          </cell>
          <cell r="N5264">
            <v>0</v>
          </cell>
          <cell r="O5264">
            <v>252060</v>
          </cell>
          <cell r="P5264">
            <v>252060</v>
          </cell>
        </row>
        <row r="5265">
          <cell r="G5265">
            <v>938907352</v>
          </cell>
          <cell r="J5265">
            <v>112180.82</v>
          </cell>
          <cell r="K5265">
            <v>19139</v>
          </cell>
          <cell r="L5265">
            <v>9304.18</v>
          </cell>
          <cell r="M5265">
            <v>0</v>
          </cell>
          <cell r="N5265">
            <v>0</v>
          </cell>
          <cell r="O5265">
            <v>102346</v>
          </cell>
          <cell r="P5265">
            <v>102346</v>
          </cell>
        </row>
        <row r="5266">
          <cell r="G5266">
            <v>938908523</v>
          </cell>
          <cell r="J5266">
            <v>165590</v>
          </cell>
          <cell r="K5266">
            <v>0</v>
          </cell>
          <cell r="L5266">
            <v>16559</v>
          </cell>
          <cell r="M5266">
            <v>0</v>
          </cell>
          <cell r="N5266">
            <v>0</v>
          </cell>
          <cell r="O5266">
            <v>182149</v>
          </cell>
          <cell r="P5266">
            <v>182149</v>
          </cell>
        </row>
        <row r="5267">
          <cell r="G5267">
            <v>938915530</v>
          </cell>
          <cell r="J5267">
            <v>306518</v>
          </cell>
          <cell r="K5267">
            <v>30799</v>
          </cell>
          <cell r="L5267">
            <v>27572</v>
          </cell>
          <cell r="M5267">
            <v>0</v>
          </cell>
          <cell r="N5267">
            <v>0</v>
          </cell>
          <cell r="O5267">
            <v>303291</v>
          </cell>
          <cell r="P5267">
            <v>303291</v>
          </cell>
        </row>
        <row r="5268">
          <cell r="G5268">
            <v>933805704</v>
          </cell>
          <cell r="J5268">
            <v>427431.18000000005</v>
          </cell>
          <cell r="K5268">
            <v>38054</v>
          </cell>
          <cell r="L5268">
            <v>38937.82</v>
          </cell>
          <cell r="M5268">
            <v>0</v>
          </cell>
          <cell r="N5268">
            <v>0</v>
          </cell>
          <cell r="O5268">
            <v>428315</v>
          </cell>
          <cell r="P5268">
            <v>428315</v>
          </cell>
        </row>
        <row r="5269">
          <cell r="G5269">
            <v>933805735</v>
          </cell>
          <cell r="J5269">
            <v>338587</v>
          </cell>
          <cell r="K5269">
            <v>29497</v>
          </cell>
          <cell r="L5269">
            <v>30909</v>
          </cell>
          <cell r="M5269">
            <v>0</v>
          </cell>
          <cell r="N5269">
            <v>0</v>
          </cell>
          <cell r="O5269">
            <v>339999</v>
          </cell>
          <cell r="P5269">
            <v>339999</v>
          </cell>
        </row>
        <row r="5270">
          <cell r="G5270">
            <v>938806152</v>
          </cell>
          <cell r="J5270">
            <v>214073</v>
          </cell>
          <cell r="K5270">
            <v>17559</v>
          </cell>
          <cell r="L5270">
            <v>19651</v>
          </cell>
          <cell r="M5270">
            <v>0</v>
          </cell>
          <cell r="N5270">
            <v>0</v>
          </cell>
          <cell r="O5270">
            <v>216165</v>
          </cell>
          <cell r="P5270">
            <v>216165</v>
          </cell>
        </row>
        <row r="5271">
          <cell r="G5271">
            <v>938806235</v>
          </cell>
          <cell r="J5271">
            <v>190880.36</v>
          </cell>
          <cell r="K5271">
            <v>18153</v>
          </cell>
          <cell r="L5271">
            <v>17272.64</v>
          </cell>
          <cell r="M5271">
            <v>0</v>
          </cell>
          <cell r="N5271">
            <v>0</v>
          </cell>
          <cell r="O5271">
            <v>190000</v>
          </cell>
          <cell r="P5271">
            <v>190000</v>
          </cell>
        </row>
        <row r="5272">
          <cell r="G5272">
            <v>938806245</v>
          </cell>
          <cell r="J5272">
            <v>370514.85</v>
          </cell>
          <cell r="K5272">
            <v>34639</v>
          </cell>
          <cell r="L5272">
            <v>33587.15</v>
          </cell>
          <cell r="M5272">
            <v>0</v>
          </cell>
          <cell r="N5272">
            <v>0</v>
          </cell>
          <cell r="O5272">
            <v>369463</v>
          </cell>
          <cell r="P5272">
            <v>369463</v>
          </cell>
        </row>
        <row r="5273">
          <cell r="G5273">
            <v>938806825</v>
          </cell>
          <cell r="J5273">
            <v>335914.36</v>
          </cell>
          <cell r="K5273">
            <v>23877</v>
          </cell>
          <cell r="L5273">
            <v>31203.64</v>
          </cell>
          <cell r="M5273">
            <v>0</v>
          </cell>
          <cell r="N5273">
            <v>0</v>
          </cell>
          <cell r="O5273">
            <v>343241</v>
          </cell>
          <cell r="P5273">
            <v>343241</v>
          </cell>
        </row>
        <row r="5274">
          <cell r="G5274">
            <v>938807261</v>
          </cell>
          <cell r="J5274">
            <v>166498.44999999998</v>
          </cell>
          <cell r="K5274">
            <v>11479</v>
          </cell>
          <cell r="L5274">
            <v>15501.55</v>
          </cell>
          <cell r="M5274">
            <v>0</v>
          </cell>
          <cell r="N5274">
            <v>0</v>
          </cell>
          <cell r="O5274">
            <v>170521</v>
          </cell>
          <cell r="P5274">
            <v>170521</v>
          </cell>
        </row>
        <row r="5275">
          <cell r="G5275">
            <v>938808253</v>
          </cell>
          <cell r="J5275">
            <v>403570.18</v>
          </cell>
          <cell r="K5275">
            <v>36622</v>
          </cell>
          <cell r="L5275">
            <v>36694.82</v>
          </cell>
          <cell r="M5275">
            <v>0</v>
          </cell>
          <cell r="N5275">
            <v>0</v>
          </cell>
          <cell r="O5275">
            <v>403643</v>
          </cell>
          <cell r="P5275">
            <v>403643</v>
          </cell>
        </row>
        <row r="5276">
          <cell r="G5276">
            <v>938808581</v>
          </cell>
          <cell r="J5276">
            <v>224925.35</v>
          </cell>
          <cell r="K5276">
            <v>25904</v>
          </cell>
          <cell r="L5276">
            <v>19901.650000000001</v>
          </cell>
          <cell r="M5276">
            <v>0</v>
          </cell>
          <cell r="N5276">
            <v>0</v>
          </cell>
          <cell r="O5276">
            <v>218923</v>
          </cell>
          <cell r="P5276">
            <v>218923</v>
          </cell>
        </row>
        <row r="5277">
          <cell r="G5277">
            <v>938809158</v>
          </cell>
          <cell r="J5277">
            <v>181423</v>
          </cell>
          <cell r="K5277">
            <v>23293</v>
          </cell>
          <cell r="L5277">
            <v>15813</v>
          </cell>
          <cell r="M5277">
            <v>0</v>
          </cell>
          <cell r="N5277">
            <v>0</v>
          </cell>
          <cell r="O5277">
            <v>173943</v>
          </cell>
          <cell r="P5277">
            <v>173943</v>
          </cell>
        </row>
        <row r="5278">
          <cell r="G5278">
            <v>938809631</v>
          </cell>
          <cell r="J5278">
            <v>246940</v>
          </cell>
          <cell r="K5278">
            <v>21517</v>
          </cell>
          <cell r="L5278">
            <v>22542</v>
          </cell>
          <cell r="M5278">
            <v>0</v>
          </cell>
          <cell r="N5278">
            <v>0</v>
          </cell>
          <cell r="O5278">
            <v>247965</v>
          </cell>
          <cell r="P5278">
            <v>247965</v>
          </cell>
        </row>
        <row r="5279">
          <cell r="G5279">
            <v>938900243</v>
          </cell>
          <cell r="J5279">
            <v>249141.8</v>
          </cell>
          <cell r="K5279">
            <v>17182</v>
          </cell>
          <cell r="L5279">
            <v>23196.2</v>
          </cell>
          <cell r="M5279">
            <v>0</v>
          </cell>
          <cell r="N5279">
            <v>0</v>
          </cell>
          <cell r="O5279">
            <v>255156</v>
          </cell>
          <cell r="P5279">
            <v>255156</v>
          </cell>
        </row>
        <row r="5280">
          <cell r="G5280">
            <v>938901169</v>
          </cell>
          <cell r="J5280">
            <v>44545</v>
          </cell>
          <cell r="K5280">
            <v>0</v>
          </cell>
          <cell r="L5280">
            <v>4455</v>
          </cell>
          <cell r="M5280">
            <v>0</v>
          </cell>
          <cell r="N5280">
            <v>0</v>
          </cell>
          <cell r="O5280">
            <v>49000</v>
          </cell>
          <cell r="P5280">
            <v>49000</v>
          </cell>
        </row>
        <row r="5281">
          <cell r="G5281">
            <v>938901260</v>
          </cell>
          <cell r="J5281">
            <v>241721.9</v>
          </cell>
          <cell r="K5281">
            <v>26911</v>
          </cell>
          <cell r="L5281">
            <v>21481.1</v>
          </cell>
          <cell r="M5281">
            <v>0</v>
          </cell>
          <cell r="N5281">
            <v>0</v>
          </cell>
          <cell r="O5281">
            <v>236292</v>
          </cell>
          <cell r="P5281">
            <v>236292</v>
          </cell>
        </row>
        <row r="5282">
          <cell r="G5282">
            <v>938901957</v>
          </cell>
          <cell r="J5282">
            <v>84896</v>
          </cell>
          <cell r="K5282">
            <v>5342</v>
          </cell>
          <cell r="L5282">
            <v>7955</v>
          </cell>
          <cell r="M5282">
            <v>0</v>
          </cell>
          <cell r="N5282">
            <v>0</v>
          </cell>
          <cell r="O5282">
            <v>87509</v>
          </cell>
          <cell r="P5282">
            <v>87509</v>
          </cell>
        </row>
        <row r="5283">
          <cell r="G5283">
            <v>938902590</v>
          </cell>
          <cell r="J5283">
            <v>44545</v>
          </cell>
          <cell r="K5283">
            <v>0</v>
          </cell>
          <cell r="L5283">
            <v>4455</v>
          </cell>
          <cell r="M5283">
            <v>0</v>
          </cell>
          <cell r="N5283">
            <v>0</v>
          </cell>
          <cell r="O5283">
            <v>49000</v>
          </cell>
          <cell r="P5283">
            <v>49000</v>
          </cell>
        </row>
        <row r="5284">
          <cell r="G5284">
            <v>938902634</v>
          </cell>
          <cell r="J5284">
            <v>90203</v>
          </cell>
          <cell r="K5284">
            <v>6653</v>
          </cell>
          <cell r="L5284">
            <v>8355</v>
          </cell>
          <cell r="M5284">
            <v>0</v>
          </cell>
          <cell r="N5284">
            <v>0</v>
          </cell>
          <cell r="O5284">
            <v>91905</v>
          </cell>
          <cell r="P5284">
            <v>91905</v>
          </cell>
        </row>
        <row r="5285">
          <cell r="G5285">
            <v>938903616</v>
          </cell>
          <cell r="J5285">
            <v>164861</v>
          </cell>
          <cell r="K5285">
            <v>11629</v>
          </cell>
          <cell r="L5285">
            <v>15323</v>
          </cell>
          <cell r="M5285">
            <v>0</v>
          </cell>
          <cell r="N5285">
            <v>0</v>
          </cell>
          <cell r="O5285">
            <v>168555</v>
          </cell>
          <cell r="P5285">
            <v>168555</v>
          </cell>
        </row>
        <row r="5286">
          <cell r="G5286">
            <v>938903834</v>
          </cell>
          <cell r="J5286">
            <v>122661</v>
          </cell>
          <cell r="K5286">
            <v>8600</v>
          </cell>
          <cell r="L5286">
            <v>11406</v>
          </cell>
          <cell r="M5286">
            <v>0</v>
          </cell>
          <cell r="N5286">
            <v>0</v>
          </cell>
          <cell r="O5286">
            <v>125467</v>
          </cell>
          <cell r="P5286">
            <v>125467</v>
          </cell>
        </row>
        <row r="5287">
          <cell r="G5287">
            <v>938903836</v>
          </cell>
          <cell r="J5287">
            <v>257178.18</v>
          </cell>
          <cell r="K5287">
            <v>25109</v>
          </cell>
          <cell r="L5287">
            <v>23206.82</v>
          </cell>
          <cell r="M5287">
            <v>0</v>
          </cell>
          <cell r="N5287">
            <v>0</v>
          </cell>
          <cell r="O5287">
            <v>255276</v>
          </cell>
          <cell r="P5287">
            <v>255276</v>
          </cell>
        </row>
        <row r="5288">
          <cell r="G5288">
            <v>938905198</v>
          </cell>
          <cell r="J5288">
            <v>196015</v>
          </cell>
          <cell r="K5288">
            <v>13994</v>
          </cell>
          <cell r="L5288">
            <v>18202</v>
          </cell>
          <cell r="M5288">
            <v>0</v>
          </cell>
          <cell r="N5288">
            <v>0</v>
          </cell>
          <cell r="O5288">
            <v>200223</v>
          </cell>
          <cell r="P5288">
            <v>200223</v>
          </cell>
        </row>
        <row r="5289">
          <cell r="G5289">
            <v>938905476</v>
          </cell>
          <cell r="J5289">
            <v>149645</v>
          </cell>
          <cell r="K5289">
            <v>21387</v>
          </cell>
          <cell r="L5289">
            <v>12826</v>
          </cell>
          <cell r="M5289">
            <v>0</v>
          </cell>
          <cell r="N5289">
            <v>0</v>
          </cell>
          <cell r="O5289">
            <v>141084</v>
          </cell>
          <cell r="P5289">
            <v>141084</v>
          </cell>
        </row>
        <row r="5290">
          <cell r="G5290">
            <v>938906875</v>
          </cell>
          <cell r="J5290">
            <v>262406</v>
          </cell>
          <cell r="K5290">
            <v>21948</v>
          </cell>
          <cell r="L5290">
            <v>24046</v>
          </cell>
          <cell r="M5290">
            <v>0</v>
          </cell>
          <cell r="N5290">
            <v>0</v>
          </cell>
          <cell r="O5290">
            <v>264504</v>
          </cell>
          <cell r="P5290">
            <v>264504</v>
          </cell>
        </row>
        <row r="5291">
          <cell r="G5291">
            <v>938907082</v>
          </cell>
          <cell r="J5291">
            <v>114049</v>
          </cell>
          <cell r="K5291">
            <v>8828</v>
          </cell>
          <cell r="L5291">
            <v>10522</v>
          </cell>
          <cell r="M5291">
            <v>0</v>
          </cell>
          <cell r="N5291">
            <v>0</v>
          </cell>
          <cell r="O5291">
            <v>115743</v>
          </cell>
          <cell r="P5291">
            <v>115743</v>
          </cell>
        </row>
        <row r="5292">
          <cell r="G5292">
            <v>938907346</v>
          </cell>
          <cell r="J5292">
            <v>240235</v>
          </cell>
          <cell r="K5292">
            <v>19129</v>
          </cell>
          <cell r="L5292">
            <v>22111</v>
          </cell>
          <cell r="M5292">
            <v>0</v>
          </cell>
          <cell r="N5292">
            <v>0</v>
          </cell>
          <cell r="O5292">
            <v>243217</v>
          </cell>
          <cell r="P5292">
            <v>243217</v>
          </cell>
        </row>
        <row r="5293">
          <cell r="G5293">
            <v>938907802</v>
          </cell>
          <cell r="J5293">
            <v>238422.09</v>
          </cell>
          <cell r="K5293">
            <v>22743</v>
          </cell>
          <cell r="L5293">
            <v>21567.91</v>
          </cell>
          <cell r="M5293">
            <v>0</v>
          </cell>
          <cell r="N5293">
            <v>0</v>
          </cell>
          <cell r="O5293">
            <v>237247</v>
          </cell>
          <cell r="P5293">
            <v>237247</v>
          </cell>
        </row>
        <row r="5294">
          <cell r="G5294">
            <v>938908570</v>
          </cell>
          <cell r="J5294">
            <v>87768</v>
          </cell>
          <cell r="K5294">
            <v>5762</v>
          </cell>
          <cell r="L5294">
            <v>8201</v>
          </cell>
          <cell r="M5294">
            <v>0</v>
          </cell>
          <cell r="N5294">
            <v>0</v>
          </cell>
          <cell r="O5294">
            <v>90207</v>
          </cell>
          <cell r="P5294">
            <v>90207</v>
          </cell>
        </row>
        <row r="5295">
          <cell r="G5295">
            <v>938915772</v>
          </cell>
          <cell r="J5295">
            <v>179580</v>
          </cell>
          <cell r="K5295">
            <v>17971</v>
          </cell>
          <cell r="L5295">
            <v>16161</v>
          </cell>
          <cell r="M5295">
            <v>0</v>
          </cell>
          <cell r="N5295">
            <v>0</v>
          </cell>
          <cell r="O5295">
            <v>177770</v>
          </cell>
          <cell r="P5295">
            <v>177770</v>
          </cell>
        </row>
        <row r="5296">
          <cell r="G5296">
            <v>933805165</v>
          </cell>
          <cell r="J5296">
            <v>156738.09</v>
          </cell>
          <cell r="K5296">
            <v>9652</v>
          </cell>
          <cell r="L5296">
            <v>14708.91</v>
          </cell>
          <cell r="M5296">
            <v>0</v>
          </cell>
          <cell r="N5296">
            <v>0</v>
          </cell>
          <cell r="O5296">
            <v>161795</v>
          </cell>
          <cell r="P5296">
            <v>161795</v>
          </cell>
        </row>
        <row r="5297">
          <cell r="G5297">
            <v>933805634</v>
          </cell>
          <cell r="J5297">
            <v>460643</v>
          </cell>
          <cell r="K5297">
            <v>50960</v>
          </cell>
          <cell r="L5297">
            <v>40968</v>
          </cell>
          <cell r="M5297">
            <v>0</v>
          </cell>
          <cell r="N5297">
            <v>0</v>
          </cell>
          <cell r="O5297">
            <v>450651</v>
          </cell>
          <cell r="P5297">
            <v>450651</v>
          </cell>
        </row>
        <row r="5298">
          <cell r="G5298">
            <v>933805931</v>
          </cell>
          <cell r="J5298">
            <v>332439.81999999995</v>
          </cell>
          <cell r="K5298">
            <v>102727.73</v>
          </cell>
          <cell r="L5298">
            <v>22970.91</v>
          </cell>
          <cell r="M5298">
            <v>0</v>
          </cell>
          <cell r="N5298">
            <v>0</v>
          </cell>
          <cell r="O5298">
            <v>252683</v>
          </cell>
          <cell r="P5298">
            <v>252683</v>
          </cell>
        </row>
        <row r="5299">
          <cell r="G5299">
            <v>933806007</v>
          </cell>
          <cell r="J5299">
            <v>549746.55000000005</v>
          </cell>
          <cell r="K5299">
            <v>461250.45</v>
          </cell>
          <cell r="L5299">
            <v>8849.9</v>
          </cell>
          <cell r="M5299">
            <v>0</v>
          </cell>
          <cell r="N5299">
            <v>0</v>
          </cell>
          <cell r="O5299">
            <v>97346</v>
          </cell>
          <cell r="P5299">
            <v>97346</v>
          </cell>
        </row>
        <row r="5300">
          <cell r="G5300">
            <v>933806096</v>
          </cell>
          <cell r="J5300">
            <v>513247.18</v>
          </cell>
          <cell r="K5300">
            <v>42210</v>
          </cell>
          <cell r="L5300">
            <v>47103.82</v>
          </cell>
          <cell r="M5300">
            <v>0</v>
          </cell>
          <cell r="N5300">
            <v>0</v>
          </cell>
          <cell r="O5300">
            <v>518141</v>
          </cell>
          <cell r="P5300">
            <v>518141</v>
          </cell>
        </row>
        <row r="5301">
          <cell r="G5301">
            <v>933806159</v>
          </cell>
          <cell r="J5301">
            <v>303189.18</v>
          </cell>
          <cell r="K5301">
            <v>18191</v>
          </cell>
          <cell r="L5301">
            <v>28499.82</v>
          </cell>
          <cell r="M5301">
            <v>0</v>
          </cell>
          <cell r="N5301">
            <v>0</v>
          </cell>
          <cell r="O5301">
            <v>313498</v>
          </cell>
          <cell r="P5301">
            <v>313498</v>
          </cell>
        </row>
        <row r="5302">
          <cell r="G5302">
            <v>938805652</v>
          </cell>
          <cell r="J5302">
            <v>110486</v>
          </cell>
          <cell r="K5302">
            <v>6629</v>
          </cell>
          <cell r="L5302">
            <v>10386</v>
          </cell>
          <cell r="M5302">
            <v>0</v>
          </cell>
          <cell r="N5302">
            <v>0</v>
          </cell>
          <cell r="O5302">
            <v>114243</v>
          </cell>
          <cell r="P5302">
            <v>114243</v>
          </cell>
        </row>
        <row r="5303">
          <cell r="G5303">
            <v>938806713</v>
          </cell>
          <cell r="J5303">
            <v>282842.03000000003</v>
          </cell>
          <cell r="K5303">
            <v>28384.27</v>
          </cell>
          <cell r="L5303">
            <v>25446.240000000002</v>
          </cell>
          <cell r="M5303">
            <v>0</v>
          </cell>
          <cell r="N5303">
            <v>0</v>
          </cell>
          <cell r="O5303">
            <v>279904</v>
          </cell>
          <cell r="P5303">
            <v>279904</v>
          </cell>
        </row>
        <row r="5304">
          <cell r="G5304">
            <v>938806790</v>
          </cell>
          <cell r="J5304">
            <v>261439.97</v>
          </cell>
          <cell r="K5304">
            <v>18912</v>
          </cell>
          <cell r="L5304">
            <v>24253.03</v>
          </cell>
          <cell r="M5304">
            <v>0</v>
          </cell>
          <cell r="N5304">
            <v>0</v>
          </cell>
          <cell r="O5304">
            <v>266781</v>
          </cell>
          <cell r="P5304">
            <v>266781</v>
          </cell>
        </row>
        <row r="5305">
          <cell r="G5305">
            <v>938806793</v>
          </cell>
          <cell r="J5305">
            <v>171593</v>
          </cell>
          <cell r="K5305">
            <v>11536</v>
          </cell>
          <cell r="L5305">
            <v>16006</v>
          </cell>
          <cell r="M5305">
            <v>0</v>
          </cell>
          <cell r="N5305">
            <v>0</v>
          </cell>
          <cell r="O5305">
            <v>176063</v>
          </cell>
          <cell r="P5305">
            <v>176063</v>
          </cell>
        </row>
        <row r="5306">
          <cell r="G5306">
            <v>938806875</v>
          </cell>
          <cell r="J5306">
            <v>624621.82999999996</v>
          </cell>
          <cell r="K5306">
            <v>45915</v>
          </cell>
          <cell r="L5306">
            <v>57871.17</v>
          </cell>
          <cell r="M5306">
            <v>0</v>
          </cell>
          <cell r="N5306">
            <v>0</v>
          </cell>
          <cell r="O5306">
            <v>636578</v>
          </cell>
          <cell r="P5306">
            <v>636578</v>
          </cell>
        </row>
        <row r="5307">
          <cell r="G5307">
            <v>938806962</v>
          </cell>
          <cell r="J5307">
            <v>183659.82</v>
          </cell>
          <cell r="K5307">
            <v>11020</v>
          </cell>
          <cell r="L5307">
            <v>17264.18</v>
          </cell>
          <cell r="M5307">
            <v>0</v>
          </cell>
          <cell r="N5307">
            <v>0</v>
          </cell>
          <cell r="O5307">
            <v>189904</v>
          </cell>
          <cell r="P5307">
            <v>189904</v>
          </cell>
        </row>
        <row r="5308">
          <cell r="G5308">
            <v>938807140</v>
          </cell>
          <cell r="J5308">
            <v>185630.7</v>
          </cell>
          <cell r="K5308">
            <v>11138</v>
          </cell>
          <cell r="L5308">
            <v>17449.3</v>
          </cell>
          <cell r="M5308">
            <v>0</v>
          </cell>
          <cell r="N5308">
            <v>0</v>
          </cell>
          <cell r="O5308">
            <v>191942</v>
          </cell>
          <cell r="P5308">
            <v>191942</v>
          </cell>
        </row>
        <row r="5309">
          <cell r="G5309">
            <v>938807653</v>
          </cell>
          <cell r="J5309">
            <v>718799.73</v>
          </cell>
          <cell r="K5309">
            <v>46850</v>
          </cell>
          <cell r="L5309">
            <v>67195.27</v>
          </cell>
          <cell r="M5309">
            <v>0</v>
          </cell>
          <cell r="N5309">
            <v>0</v>
          </cell>
          <cell r="O5309">
            <v>739145</v>
          </cell>
          <cell r="P5309">
            <v>739145</v>
          </cell>
        </row>
        <row r="5310">
          <cell r="G5310">
            <v>938808701</v>
          </cell>
          <cell r="J5310">
            <v>100509</v>
          </cell>
          <cell r="K5310">
            <v>6031</v>
          </cell>
          <cell r="L5310">
            <v>9448</v>
          </cell>
          <cell r="M5310">
            <v>0</v>
          </cell>
          <cell r="N5310">
            <v>0</v>
          </cell>
          <cell r="O5310">
            <v>103926</v>
          </cell>
          <cell r="P5310">
            <v>103926</v>
          </cell>
        </row>
        <row r="5311">
          <cell r="G5311">
            <v>938809961</v>
          </cell>
          <cell r="J5311">
            <v>197737.18</v>
          </cell>
          <cell r="K5311">
            <v>18565</v>
          </cell>
          <cell r="L5311">
            <v>17916.82</v>
          </cell>
          <cell r="M5311">
            <v>0</v>
          </cell>
          <cell r="N5311">
            <v>0</v>
          </cell>
          <cell r="O5311">
            <v>197089</v>
          </cell>
          <cell r="P5311">
            <v>197089</v>
          </cell>
        </row>
        <row r="5312">
          <cell r="G5312">
            <v>938902484</v>
          </cell>
          <cell r="J5312">
            <v>390930.3</v>
          </cell>
          <cell r="K5312">
            <v>23456</v>
          </cell>
          <cell r="L5312">
            <v>36747.699999999997</v>
          </cell>
          <cell r="M5312">
            <v>0</v>
          </cell>
          <cell r="N5312">
            <v>0</v>
          </cell>
          <cell r="O5312">
            <v>404222</v>
          </cell>
          <cell r="P5312">
            <v>404222</v>
          </cell>
        </row>
        <row r="5313">
          <cell r="G5313">
            <v>938902487</v>
          </cell>
          <cell r="J5313">
            <v>138267.18</v>
          </cell>
          <cell r="K5313">
            <v>8296</v>
          </cell>
          <cell r="L5313">
            <v>12996.82</v>
          </cell>
          <cell r="M5313">
            <v>0</v>
          </cell>
          <cell r="N5313">
            <v>0</v>
          </cell>
          <cell r="O5313">
            <v>142968</v>
          </cell>
          <cell r="P5313">
            <v>142968</v>
          </cell>
        </row>
        <row r="5314">
          <cell r="G5314">
            <v>938904674</v>
          </cell>
          <cell r="J5314">
            <v>254172</v>
          </cell>
          <cell r="K5314">
            <v>15250</v>
          </cell>
          <cell r="L5314">
            <v>23892</v>
          </cell>
          <cell r="M5314">
            <v>0</v>
          </cell>
          <cell r="N5314">
            <v>0</v>
          </cell>
          <cell r="O5314">
            <v>262814</v>
          </cell>
          <cell r="P5314">
            <v>262814</v>
          </cell>
        </row>
        <row r="5315">
          <cell r="G5315">
            <v>938904692</v>
          </cell>
          <cell r="J5315">
            <v>161540.97</v>
          </cell>
          <cell r="K5315">
            <v>9692</v>
          </cell>
          <cell r="L5315">
            <v>15185.03</v>
          </cell>
          <cell r="M5315">
            <v>0</v>
          </cell>
          <cell r="N5315">
            <v>0</v>
          </cell>
          <cell r="O5315">
            <v>167034</v>
          </cell>
          <cell r="P5315">
            <v>167034</v>
          </cell>
        </row>
        <row r="5316">
          <cell r="G5316">
            <v>938904693</v>
          </cell>
          <cell r="J5316">
            <v>81947</v>
          </cell>
          <cell r="K5316">
            <v>4917</v>
          </cell>
          <cell r="L5316">
            <v>7703</v>
          </cell>
          <cell r="M5316">
            <v>0</v>
          </cell>
          <cell r="N5316">
            <v>0</v>
          </cell>
          <cell r="O5316">
            <v>84733</v>
          </cell>
          <cell r="P5316">
            <v>84733</v>
          </cell>
        </row>
        <row r="5317">
          <cell r="G5317">
            <v>938907203</v>
          </cell>
          <cell r="J5317">
            <v>249855.82</v>
          </cell>
          <cell r="K5317">
            <v>14991</v>
          </cell>
          <cell r="L5317">
            <v>23486.18</v>
          </cell>
          <cell r="M5317">
            <v>0</v>
          </cell>
          <cell r="N5317">
            <v>0</v>
          </cell>
          <cell r="O5317">
            <v>258351</v>
          </cell>
          <cell r="P5317">
            <v>258351</v>
          </cell>
        </row>
        <row r="5318">
          <cell r="G5318">
            <v>938907207</v>
          </cell>
          <cell r="J5318">
            <v>205325.82</v>
          </cell>
          <cell r="K5318">
            <v>12320</v>
          </cell>
          <cell r="L5318">
            <v>19300.18</v>
          </cell>
          <cell r="M5318">
            <v>0</v>
          </cell>
          <cell r="N5318">
            <v>0</v>
          </cell>
          <cell r="O5318">
            <v>212306</v>
          </cell>
          <cell r="P5318">
            <v>212306</v>
          </cell>
        </row>
        <row r="5319">
          <cell r="G5319">
            <v>938907209</v>
          </cell>
          <cell r="J5319">
            <v>159468.51999999999</v>
          </cell>
          <cell r="K5319">
            <v>9816</v>
          </cell>
          <cell r="L5319">
            <v>14965.48</v>
          </cell>
          <cell r="M5319">
            <v>0</v>
          </cell>
          <cell r="N5319">
            <v>0</v>
          </cell>
          <cell r="O5319">
            <v>164618</v>
          </cell>
          <cell r="P5319">
            <v>164618</v>
          </cell>
        </row>
        <row r="5320">
          <cell r="G5320">
            <v>938907210</v>
          </cell>
          <cell r="J5320">
            <v>330145.71999999997</v>
          </cell>
          <cell r="K5320">
            <v>22539</v>
          </cell>
          <cell r="L5320">
            <v>30760.28</v>
          </cell>
          <cell r="M5320">
            <v>0</v>
          </cell>
          <cell r="N5320">
            <v>0</v>
          </cell>
          <cell r="O5320">
            <v>338367</v>
          </cell>
          <cell r="P5320">
            <v>338367</v>
          </cell>
        </row>
        <row r="5321">
          <cell r="G5321">
            <v>938907211</v>
          </cell>
          <cell r="J5321">
            <v>208996.26</v>
          </cell>
          <cell r="K5321">
            <v>12788</v>
          </cell>
          <cell r="L5321">
            <v>19620.740000000002</v>
          </cell>
          <cell r="M5321">
            <v>0</v>
          </cell>
          <cell r="N5321">
            <v>0</v>
          </cell>
          <cell r="O5321">
            <v>215829</v>
          </cell>
          <cell r="P5321">
            <v>215829</v>
          </cell>
        </row>
        <row r="5322">
          <cell r="G5322">
            <v>938949066</v>
          </cell>
          <cell r="J5322">
            <v>224638</v>
          </cell>
          <cell r="K5322">
            <v>14719</v>
          </cell>
          <cell r="L5322">
            <v>20992</v>
          </cell>
          <cell r="M5322">
            <v>0</v>
          </cell>
          <cell r="N5322">
            <v>0</v>
          </cell>
          <cell r="O5322">
            <v>230911</v>
          </cell>
          <cell r="P5322">
            <v>230911</v>
          </cell>
        </row>
        <row r="5323">
          <cell r="G5323">
            <v>938949138</v>
          </cell>
          <cell r="J5323">
            <v>191991</v>
          </cell>
          <cell r="K5323">
            <v>11519</v>
          </cell>
          <cell r="L5323">
            <v>18047</v>
          </cell>
          <cell r="M5323">
            <v>0</v>
          </cell>
          <cell r="N5323">
            <v>0</v>
          </cell>
          <cell r="O5323">
            <v>198519</v>
          </cell>
          <cell r="P5323">
            <v>198519</v>
          </cell>
        </row>
        <row r="5324">
          <cell r="G5324">
            <v>933805578</v>
          </cell>
          <cell r="J5324">
            <v>339793.54</v>
          </cell>
          <cell r="K5324">
            <v>22373</v>
          </cell>
          <cell r="L5324">
            <v>31742.46</v>
          </cell>
          <cell r="M5324">
            <v>0</v>
          </cell>
          <cell r="N5324">
            <v>0</v>
          </cell>
          <cell r="O5324">
            <v>349163</v>
          </cell>
          <cell r="P5324">
            <v>349163</v>
          </cell>
        </row>
        <row r="5325">
          <cell r="G5325">
            <v>933805659</v>
          </cell>
          <cell r="J5325">
            <v>1027222.2</v>
          </cell>
          <cell r="K5325">
            <v>79997</v>
          </cell>
          <cell r="L5325">
            <v>94722.8</v>
          </cell>
          <cell r="M5325">
            <v>0</v>
          </cell>
          <cell r="N5325">
            <v>0</v>
          </cell>
          <cell r="O5325">
            <v>1041948</v>
          </cell>
          <cell r="P5325">
            <v>1041948</v>
          </cell>
        </row>
        <row r="5326">
          <cell r="G5326">
            <v>938806692</v>
          </cell>
          <cell r="J5326">
            <v>233974.16</v>
          </cell>
          <cell r="K5326">
            <v>14038</v>
          </cell>
          <cell r="L5326">
            <v>21993.84</v>
          </cell>
          <cell r="M5326">
            <v>0</v>
          </cell>
          <cell r="N5326">
            <v>0</v>
          </cell>
          <cell r="O5326">
            <v>241930</v>
          </cell>
          <cell r="P5326">
            <v>241930</v>
          </cell>
        </row>
        <row r="5327">
          <cell r="G5327">
            <v>938806693</v>
          </cell>
          <cell r="J5327">
            <v>108955.82</v>
          </cell>
          <cell r="K5327">
            <v>7530</v>
          </cell>
          <cell r="L5327">
            <v>10142.18</v>
          </cell>
          <cell r="M5327">
            <v>0</v>
          </cell>
          <cell r="N5327">
            <v>0</v>
          </cell>
          <cell r="O5327">
            <v>111568</v>
          </cell>
          <cell r="P5327">
            <v>111568</v>
          </cell>
        </row>
        <row r="5328">
          <cell r="G5328">
            <v>938807127</v>
          </cell>
          <cell r="J5328">
            <v>486745.89999999997</v>
          </cell>
          <cell r="K5328">
            <v>31686</v>
          </cell>
          <cell r="L5328">
            <v>45506.1</v>
          </cell>
          <cell r="M5328">
            <v>0</v>
          </cell>
          <cell r="N5328">
            <v>0</v>
          </cell>
          <cell r="O5328">
            <v>500566</v>
          </cell>
          <cell r="P5328">
            <v>500566</v>
          </cell>
        </row>
        <row r="5329">
          <cell r="G5329">
            <v>938807130</v>
          </cell>
          <cell r="J5329">
            <v>1167593.27</v>
          </cell>
          <cell r="K5329">
            <v>73778</v>
          </cell>
          <cell r="L5329">
            <v>109381.73</v>
          </cell>
          <cell r="M5329">
            <v>0</v>
          </cell>
          <cell r="N5329">
            <v>0</v>
          </cell>
          <cell r="O5329">
            <v>1203197</v>
          </cell>
          <cell r="P5329">
            <v>1203197</v>
          </cell>
        </row>
        <row r="5330">
          <cell r="G5330">
            <v>938807287</v>
          </cell>
          <cell r="J5330">
            <v>469921.72</v>
          </cell>
          <cell r="K5330">
            <v>29932</v>
          </cell>
          <cell r="L5330">
            <v>43999.28</v>
          </cell>
          <cell r="M5330">
            <v>0</v>
          </cell>
          <cell r="N5330">
            <v>0</v>
          </cell>
          <cell r="O5330">
            <v>483989</v>
          </cell>
          <cell r="P5330">
            <v>483989</v>
          </cell>
        </row>
        <row r="5331">
          <cell r="G5331">
            <v>938807295</v>
          </cell>
          <cell r="J5331">
            <v>120794.44999999998</v>
          </cell>
          <cell r="K5331">
            <v>8240</v>
          </cell>
          <cell r="L5331">
            <v>11255.55</v>
          </cell>
          <cell r="M5331">
            <v>0</v>
          </cell>
          <cell r="N5331">
            <v>0</v>
          </cell>
          <cell r="O5331">
            <v>123810</v>
          </cell>
          <cell r="P5331">
            <v>123810</v>
          </cell>
        </row>
        <row r="5332">
          <cell r="G5332">
            <v>938807592</v>
          </cell>
          <cell r="J5332">
            <v>668578.80000000005</v>
          </cell>
          <cell r="K5332">
            <v>45574</v>
          </cell>
          <cell r="L5332">
            <v>62300.2</v>
          </cell>
          <cell r="M5332">
            <v>0</v>
          </cell>
          <cell r="N5332">
            <v>0</v>
          </cell>
          <cell r="O5332">
            <v>685305</v>
          </cell>
          <cell r="P5332">
            <v>685305</v>
          </cell>
        </row>
        <row r="5333">
          <cell r="G5333">
            <v>938807593</v>
          </cell>
          <cell r="J5333">
            <v>451842.12</v>
          </cell>
          <cell r="K5333">
            <v>41504</v>
          </cell>
          <cell r="L5333">
            <v>41033.879999999997</v>
          </cell>
          <cell r="M5333">
            <v>0</v>
          </cell>
          <cell r="N5333">
            <v>0</v>
          </cell>
          <cell r="O5333">
            <v>451372</v>
          </cell>
          <cell r="P5333">
            <v>451372</v>
          </cell>
        </row>
        <row r="5334">
          <cell r="G5334">
            <v>938808092</v>
          </cell>
          <cell r="J5334">
            <v>105635.36</v>
          </cell>
          <cell r="K5334">
            <v>6586</v>
          </cell>
          <cell r="L5334">
            <v>9904.64</v>
          </cell>
          <cell r="M5334">
            <v>0</v>
          </cell>
          <cell r="N5334">
            <v>0</v>
          </cell>
          <cell r="O5334">
            <v>108954</v>
          </cell>
          <cell r="P5334">
            <v>108954</v>
          </cell>
        </row>
        <row r="5335">
          <cell r="G5335">
            <v>938808520</v>
          </cell>
          <cell r="J5335">
            <v>481358.76</v>
          </cell>
          <cell r="K5335">
            <v>33348</v>
          </cell>
          <cell r="L5335">
            <v>44801.24</v>
          </cell>
          <cell r="M5335">
            <v>0</v>
          </cell>
          <cell r="N5335">
            <v>0</v>
          </cell>
          <cell r="O5335">
            <v>492812</v>
          </cell>
          <cell r="P5335">
            <v>492812</v>
          </cell>
        </row>
        <row r="5336">
          <cell r="G5336">
            <v>938808540</v>
          </cell>
          <cell r="J5336">
            <v>237748.63</v>
          </cell>
          <cell r="K5336">
            <v>18235</v>
          </cell>
          <cell r="L5336">
            <v>21951.37</v>
          </cell>
          <cell r="M5336">
            <v>0</v>
          </cell>
          <cell r="N5336">
            <v>0</v>
          </cell>
          <cell r="O5336">
            <v>241465</v>
          </cell>
          <cell r="P5336">
            <v>241465</v>
          </cell>
        </row>
        <row r="5337">
          <cell r="G5337">
            <v>938809174</v>
          </cell>
          <cell r="J5337">
            <v>261779.36</v>
          </cell>
          <cell r="K5337">
            <v>16203</v>
          </cell>
          <cell r="L5337">
            <v>24557.64</v>
          </cell>
          <cell r="M5337">
            <v>0</v>
          </cell>
          <cell r="N5337">
            <v>0</v>
          </cell>
          <cell r="O5337">
            <v>270134</v>
          </cell>
          <cell r="P5337">
            <v>270134</v>
          </cell>
        </row>
        <row r="5338">
          <cell r="G5338">
            <v>938809175</v>
          </cell>
          <cell r="J5338">
            <v>169176.36</v>
          </cell>
          <cell r="K5338">
            <v>11888</v>
          </cell>
          <cell r="L5338">
            <v>15728.64</v>
          </cell>
          <cell r="M5338">
            <v>0</v>
          </cell>
          <cell r="N5338">
            <v>0</v>
          </cell>
          <cell r="O5338">
            <v>173017</v>
          </cell>
          <cell r="P5338">
            <v>173017</v>
          </cell>
        </row>
        <row r="5339">
          <cell r="G5339">
            <v>938809735</v>
          </cell>
          <cell r="J5339">
            <v>149949.35999999999</v>
          </cell>
          <cell r="K5339">
            <v>9741</v>
          </cell>
          <cell r="L5339">
            <v>14020.64</v>
          </cell>
          <cell r="M5339">
            <v>0</v>
          </cell>
          <cell r="N5339">
            <v>0</v>
          </cell>
          <cell r="O5339">
            <v>154229</v>
          </cell>
          <cell r="P5339">
            <v>154229</v>
          </cell>
        </row>
        <row r="5340">
          <cell r="G5340">
            <v>938901246</v>
          </cell>
          <cell r="J5340">
            <v>743636.31</v>
          </cell>
          <cell r="K5340">
            <v>49830</v>
          </cell>
          <cell r="L5340">
            <v>69380.69</v>
          </cell>
          <cell r="M5340">
            <v>0</v>
          </cell>
          <cell r="N5340">
            <v>0</v>
          </cell>
          <cell r="O5340">
            <v>763187</v>
          </cell>
          <cell r="P5340">
            <v>763187</v>
          </cell>
        </row>
        <row r="5341">
          <cell r="G5341">
            <v>938901247</v>
          </cell>
          <cell r="J5341">
            <v>88154.26</v>
          </cell>
          <cell r="K5341">
            <v>5537</v>
          </cell>
          <cell r="L5341">
            <v>8261.74</v>
          </cell>
          <cell r="M5341">
            <v>0</v>
          </cell>
          <cell r="N5341">
            <v>0</v>
          </cell>
          <cell r="O5341">
            <v>90879</v>
          </cell>
          <cell r="P5341">
            <v>90879</v>
          </cell>
        </row>
        <row r="5342">
          <cell r="G5342">
            <v>938901250</v>
          </cell>
          <cell r="J5342">
            <v>657433.54</v>
          </cell>
          <cell r="K5342">
            <v>39942</v>
          </cell>
          <cell r="L5342">
            <v>61749.46</v>
          </cell>
          <cell r="M5342">
            <v>0</v>
          </cell>
          <cell r="N5342">
            <v>0</v>
          </cell>
          <cell r="O5342">
            <v>679241</v>
          </cell>
          <cell r="P5342">
            <v>679241</v>
          </cell>
        </row>
        <row r="5343">
          <cell r="G5343">
            <v>938901359</v>
          </cell>
          <cell r="J5343">
            <v>77910</v>
          </cell>
          <cell r="K5343">
            <v>4675</v>
          </cell>
          <cell r="L5343">
            <v>7324</v>
          </cell>
          <cell r="M5343">
            <v>0</v>
          </cell>
          <cell r="N5343">
            <v>0</v>
          </cell>
          <cell r="O5343">
            <v>80559</v>
          </cell>
          <cell r="P5343">
            <v>80559</v>
          </cell>
        </row>
        <row r="5344">
          <cell r="G5344">
            <v>938901362</v>
          </cell>
          <cell r="J5344">
            <v>35319.770000000004</v>
          </cell>
          <cell r="K5344">
            <v>2119</v>
          </cell>
          <cell r="L5344">
            <v>3320.23</v>
          </cell>
          <cell r="M5344">
            <v>0</v>
          </cell>
          <cell r="N5344">
            <v>0</v>
          </cell>
          <cell r="O5344">
            <v>36521</v>
          </cell>
          <cell r="P5344">
            <v>36521</v>
          </cell>
        </row>
        <row r="5345">
          <cell r="G5345">
            <v>938902159</v>
          </cell>
          <cell r="J5345">
            <v>275821.18</v>
          </cell>
          <cell r="K5345">
            <v>19775</v>
          </cell>
          <cell r="L5345">
            <v>25604.82</v>
          </cell>
          <cell r="M5345">
            <v>0</v>
          </cell>
          <cell r="N5345">
            <v>0</v>
          </cell>
          <cell r="O5345">
            <v>281651</v>
          </cell>
          <cell r="P5345">
            <v>281651</v>
          </cell>
        </row>
        <row r="5346">
          <cell r="G5346">
            <v>938902171</v>
          </cell>
          <cell r="J5346">
            <v>306060.53999999998</v>
          </cell>
          <cell r="K5346">
            <v>25064</v>
          </cell>
          <cell r="L5346">
            <v>28099.46</v>
          </cell>
          <cell r="M5346">
            <v>0</v>
          </cell>
          <cell r="N5346">
            <v>0</v>
          </cell>
          <cell r="O5346">
            <v>309096</v>
          </cell>
          <cell r="P5346">
            <v>309096</v>
          </cell>
        </row>
        <row r="5347">
          <cell r="G5347">
            <v>938902250</v>
          </cell>
          <cell r="J5347">
            <v>45450.9</v>
          </cell>
          <cell r="K5347">
            <v>2727</v>
          </cell>
          <cell r="L5347">
            <v>4272.1000000000004</v>
          </cell>
          <cell r="M5347">
            <v>0</v>
          </cell>
          <cell r="N5347">
            <v>0</v>
          </cell>
          <cell r="O5347">
            <v>46996</v>
          </cell>
          <cell r="P5347">
            <v>46996</v>
          </cell>
        </row>
        <row r="5348">
          <cell r="G5348">
            <v>938904874</v>
          </cell>
          <cell r="J5348">
            <v>142875.45000000001</v>
          </cell>
          <cell r="K5348">
            <v>8821</v>
          </cell>
          <cell r="L5348">
            <v>13405.55</v>
          </cell>
          <cell r="M5348">
            <v>0</v>
          </cell>
          <cell r="N5348">
            <v>0</v>
          </cell>
          <cell r="O5348">
            <v>147460</v>
          </cell>
          <cell r="P5348">
            <v>147460</v>
          </cell>
        </row>
        <row r="5349">
          <cell r="G5349">
            <v>938907165</v>
          </cell>
          <cell r="J5349">
            <v>364637</v>
          </cell>
          <cell r="K5349">
            <v>22871</v>
          </cell>
          <cell r="L5349">
            <v>34177</v>
          </cell>
          <cell r="M5349">
            <v>0</v>
          </cell>
          <cell r="N5349">
            <v>0</v>
          </cell>
          <cell r="O5349">
            <v>375943</v>
          </cell>
          <cell r="P5349">
            <v>375943</v>
          </cell>
        </row>
        <row r="5350">
          <cell r="G5350">
            <v>938907167</v>
          </cell>
          <cell r="J5350">
            <v>44545</v>
          </cell>
          <cell r="K5350">
            <v>0</v>
          </cell>
          <cell r="L5350">
            <v>4455</v>
          </cell>
          <cell r="M5350">
            <v>0</v>
          </cell>
          <cell r="N5350">
            <v>0</v>
          </cell>
          <cell r="O5350">
            <v>49000</v>
          </cell>
          <cell r="P5350">
            <v>49000</v>
          </cell>
        </row>
        <row r="5351">
          <cell r="G5351">
            <v>938907170</v>
          </cell>
          <cell r="J5351">
            <v>548933.46</v>
          </cell>
          <cell r="K5351">
            <v>35169</v>
          </cell>
          <cell r="L5351">
            <v>51376.54</v>
          </cell>
          <cell r="M5351">
            <v>0</v>
          </cell>
          <cell r="N5351">
            <v>0</v>
          </cell>
          <cell r="O5351">
            <v>565141</v>
          </cell>
          <cell r="P5351">
            <v>565141</v>
          </cell>
        </row>
        <row r="5352">
          <cell r="G5352">
            <v>938907176</v>
          </cell>
          <cell r="J5352">
            <v>44545</v>
          </cell>
          <cell r="K5352">
            <v>0</v>
          </cell>
          <cell r="L5352">
            <v>4455</v>
          </cell>
          <cell r="M5352">
            <v>0</v>
          </cell>
          <cell r="N5352">
            <v>0</v>
          </cell>
          <cell r="O5352">
            <v>49000</v>
          </cell>
          <cell r="P5352">
            <v>49000</v>
          </cell>
        </row>
        <row r="5353">
          <cell r="G5353">
            <v>938907178</v>
          </cell>
          <cell r="J5353">
            <v>121621.27</v>
          </cell>
          <cell r="K5353">
            <v>7297</v>
          </cell>
          <cell r="L5353">
            <v>11432.73</v>
          </cell>
          <cell r="M5353">
            <v>0</v>
          </cell>
          <cell r="N5353">
            <v>0</v>
          </cell>
          <cell r="O5353">
            <v>125757</v>
          </cell>
          <cell r="P5353">
            <v>125757</v>
          </cell>
        </row>
        <row r="5354">
          <cell r="G5354">
            <v>938907761</v>
          </cell>
          <cell r="J5354">
            <v>327759.35999999999</v>
          </cell>
          <cell r="K5354">
            <v>21155</v>
          </cell>
          <cell r="L5354">
            <v>30660.639999999999</v>
          </cell>
          <cell r="M5354">
            <v>0</v>
          </cell>
          <cell r="N5354">
            <v>0</v>
          </cell>
          <cell r="O5354">
            <v>337265</v>
          </cell>
          <cell r="P5354">
            <v>337265</v>
          </cell>
        </row>
        <row r="5355">
          <cell r="G5355">
            <v>938908240</v>
          </cell>
          <cell r="J5355">
            <v>99577.63</v>
          </cell>
          <cell r="K5355">
            <v>0</v>
          </cell>
          <cell r="L5355">
            <v>9957.3700000000008</v>
          </cell>
          <cell r="M5355">
            <v>0</v>
          </cell>
          <cell r="N5355">
            <v>0</v>
          </cell>
          <cell r="O5355">
            <v>109535</v>
          </cell>
          <cell r="P5355">
            <v>109535</v>
          </cell>
        </row>
        <row r="5356">
          <cell r="G5356">
            <v>938908759</v>
          </cell>
          <cell r="J5356">
            <v>44545</v>
          </cell>
          <cell r="K5356">
            <v>0</v>
          </cell>
          <cell r="L5356">
            <v>4455</v>
          </cell>
          <cell r="M5356">
            <v>0</v>
          </cell>
          <cell r="N5356">
            <v>0</v>
          </cell>
          <cell r="O5356">
            <v>49000</v>
          </cell>
          <cell r="P5356">
            <v>49000</v>
          </cell>
        </row>
        <row r="5357">
          <cell r="G5357">
            <v>938909361</v>
          </cell>
          <cell r="J5357">
            <v>640191.93000000005</v>
          </cell>
          <cell r="K5357">
            <v>39652</v>
          </cell>
          <cell r="L5357">
            <v>60054.07</v>
          </cell>
          <cell r="M5357">
            <v>0</v>
          </cell>
          <cell r="N5357">
            <v>0</v>
          </cell>
          <cell r="O5357">
            <v>660594</v>
          </cell>
          <cell r="P5357">
            <v>660594</v>
          </cell>
        </row>
        <row r="5358">
          <cell r="G5358">
            <v>938943295</v>
          </cell>
          <cell r="J5358">
            <v>357549</v>
          </cell>
          <cell r="K5358">
            <v>21453</v>
          </cell>
          <cell r="L5358">
            <v>33610</v>
          </cell>
          <cell r="M5358">
            <v>0</v>
          </cell>
          <cell r="N5358">
            <v>0</v>
          </cell>
          <cell r="O5358">
            <v>369706</v>
          </cell>
          <cell r="P5358">
            <v>369706</v>
          </cell>
        </row>
        <row r="5359">
          <cell r="G5359">
            <v>933805204</v>
          </cell>
          <cell r="J5359">
            <v>660412.44999999995</v>
          </cell>
          <cell r="K5359">
            <v>49055</v>
          </cell>
          <cell r="L5359">
            <v>61135.55</v>
          </cell>
          <cell r="M5359">
            <v>0</v>
          </cell>
          <cell r="N5359">
            <v>0</v>
          </cell>
          <cell r="O5359">
            <v>672493</v>
          </cell>
          <cell r="P5359">
            <v>672493</v>
          </cell>
        </row>
        <row r="5360">
          <cell r="G5360">
            <v>933805713</v>
          </cell>
          <cell r="J5360">
            <v>560146.17999999993</v>
          </cell>
          <cell r="K5360">
            <v>335474.18</v>
          </cell>
          <cell r="L5360">
            <v>22467</v>
          </cell>
          <cell r="M5360">
            <v>0</v>
          </cell>
          <cell r="N5360">
            <v>0</v>
          </cell>
          <cell r="O5360">
            <v>247139</v>
          </cell>
          <cell r="P5360">
            <v>247139</v>
          </cell>
        </row>
        <row r="5361">
          <cell r="G5361">
            <v>933805763</v>
          </cell>
          <cell r="J5361">
            <v>290729.36</v>
          </cell>
          <cell r="K5361">
            <v>21911</v>
          </cell>
          <cell r="L5361">
            <v>26881.64</v>
          </cell>
          <cell r="M5361">
            <v>0</v>
          </cell>
          <cell r="N5361">
            <v>0</v>
          </cell>
          <cell r="O5361">
            <v>295700</v>
          </cell>
          <cell r="P5361">
            <v>295700</v>
          </cell>
        </row>
        <row r="5362">
          <cell r="G5362">
            <v>938802201</v>
          </cell>
          <cell r="J5362">
            <v>357546.14</v>
          </cell>
          <cell r="K5362">
            <v>22473</v>
          </cell>
          <cell r="L5362">
            <v>32156.86</v>
          </cell>
          <cell r="M5362">
            <v>0</v>
          </cell>
          <cell r="N5362">
            <v>0</v>
          </cell>
          <cell r="O5362">
            <v>367230</v>
          </cell>
          <cell r="P5362">
            <v>367230</v>
          </cell>
        </row>
        <row r="5363">
          <cell r="G5363">
            <v>938805265</v>
          </cell>
          <cell r="J5363">
            <v>335277.36</v>
          </cell>
          <cell r="K5363">
            <v>32525</v>
          </cell>
          <cell r="L5363">
            <v>30275.64</v>
          </cell>
          <cell r="M5363">
            <v>0</v>
          </cell>
          <cell r="N5363">
            <v>0</v>
          </cell>
          <cell r="O5363">
            <v>333028</v>
          </cell>
          <cell r="P5363">
            <v>333028</v>
          </cell>
        </row>
        <row r="5364">
          <cell r="G5364">
            <v>938807067</v>
          </cell>
          <cell r="J5364">
            <v>322995.90999999997</v>
          </cell>
          <cell r="K5364">
            <v>31788</v>
          </cell>
          <cell r="L5364">
            <v>29121.09</v>
          </cell>
          <cell r="M5364">
            <v>0</v>
          </cell>
          <cell r="N5364">
            <v>0</v>
          </cell>
          <cell r="O5364">
            <v>320329</v>
          </cell>
          <cell r="P5364">
            <v>320329</v>
          </cell>
        </row>
        <row r="5365">
          <cell r="G5365">
            <v>938807276</v>
          </cell>
          <cell r="J5365">
            <v>232081</v>
          </cell>
          <cell r="K5365">
            <v>26333</v>
          </cell>
          <cell r="L5365">
            <v>20575</v>
          </cell>
          <cell r="M5365">
            <v>0</v>
          </cell>
          <cell r="N5365">
            <v>0</v>
          </cell>
          <cell r="O5365">
            <v>226323</v>
          </cell>
          <cell r="P5365">
            <v>226323</v>
          </cell>
        </row>
        <row r="5366">
          <cell r="G5366">
            <v>938807376</v>
          </cell>
          <cell r="J5366">
            <v>308321</v>
          </cell>
          <cell r="K5366">
            <v>167683</v>
          </cell>
          <cell r="L5366">
            <v>14064</v>
          </cell>
          <cell r="M5366">
            <v>0</v>
          </cell>
          <cell r="N5366">
            <v>0</v>
          </cell>
          <cell r="O5366">
            <v>154702</v>
          </cell>
          <cell r="P5366">
            <v>154702</v>
          </cell>
        </row>
        <row r="5367">
          <cell r="G5367">
            <v>938807571</v>
          </cell>
          <cell r="J5367">
            <v>149794.15</v>
          </cell>
          <cell r="K5367">
            <v>21396</v>
          </cell>
          <cell r="L5367">
            <v>12839.85</v>
          </cell>
          <cell r="M5367">
            <v>0</v>
          </cell>
          <cell r="N5367">
            <v>0</v>
          </cell>
          <cell r="O5367">
            <v>141238</v>
          </cell>
          <cell r="P5367">
            <v>141238</v>
          </cell>
        </row>
        <row r="5368">
          <cell r="G5368">
            <v>938807943</v>
          </cell>
          <cell r="J5368">
            <v>130955</v>
          </cell>
          <cell r="K5368">
            <v>9098</v>
          </cell>
          <cell r="L5368">
            <v>12186</v>
          </cell>
          <cell r="M5368">
            <v>0</v>
          </cell>
          <cell r="N5368">
            <v>0</v>
          </cell>
          <cell r="O5368">
            <v>134043</v>
          </cell>
          <cell r="P5368">
            <v>134043</v>
          </cell>
        </row>
        <row r="5369">
          <cell r="G5369">
            <v>938808358</v>
          </cell>
          <cell r="J5369">
            <v>330329.57999999996</v>
          </cell>
          <cell r="K5369">
            <v>32228</v>
          </cell>
          <cell r="L5369">
            <v>29810.42</v>
          </cell>
          <cell r="M5369">
            <v>0</v>
          </cell>
          <cell r="N5369">
            <v>0</v>
          </cell>
          <cell r="O5369">
            <v>327912</v>
          </cell>
          <cell r="P5369">
            <v>327912</v>
          </cell>
        </row>
        <row r="5370">
          <cell r="G5370">
            <v>938808359</v>
          </cell>
          <cell r="J5370">
            <v>75838</v>
          </cell>
          <cell r="K5370">
            <v>4798</v>
          </cell>
          <cell r="L5370">
            <v>7104</v>
          </cell>
          <cell r="M5370">
            <v>0</v>
          </cell>
          <cell r="N5370">
            <v>0</v>
          </cell>
          <cell r="O5370">
            <v>78144</v>
          </cell>
          <cell r="P5370">
            <v>78144</v>
          </cell>
        </row>
        <row r="5371">
          <cell r="G5371">
            <v>938808361</v>
          </cell>
          <cell r="J5371">
            <v>106523</v>
          </cell>
          <cell r="K5371">
            <v>18799</v>
          </cell>
          <cell r="L5371">
            <v>8772</v>
          </cell>
          <cell r="M5371">
            <v>0</v>
          </cell>
          <cell r="N5371">
            <v>0</v>
          </cell>
          <cell r="O5371">
            <v>96496</v>
          </cell>
          <cell r="P5371">
            <v>96496</v>
          </cell>
        </row>
        <row r="5372">
          <cell r="G5372">
            <v>938808362</v>
          </cell>
          <cell r="J5372">
            <v>340963</v>
          </cell>
          <cell r="K5372">
            <v>32866</v>
          </cell>
          <cell r="L5372">
            <v>30810</v>
          </cell>
          <cell r="M5372">
            <v>0</v>
          </cell>
          <cell r="N5372">
            <v>0</v>
          </cell>
          <cell r="O5372">
            <v>338907</v>
          </cell>
          <cell r="P5372">
            <v>338907</v>
          </cell>
        </row>
        <row r="5373">
          <cell r="G5373">
            <v>938808475</v>
          </cell>
          <cell r="J5373">
            <v>236321</v>
          </cell>
          <cell r="K5373">
            <v>26587</v>
          </cell>
          <cell r="L5373">
            <v>20973</v>
          </cell>
          <cell r="M5373">
            <v>0</v>
          </cell>
          <cell r="N5373">
            <v>0</v>
          </cell>
          <cell r="O5373">
            <v>230707</v>
          </cell>
          <cell r="P5373">
            <v>230707</v>
          </cell>
        </row>
        <row r="5374">
          <cell r="G5374">
            <v>938808692</v>
          </cell>
          <cell r="J5374">
            <v>312244</v>
          </cell>
          <cell r="K5374">
            <v>31143</v>
          </cell>
          <cell r="L5374">
            <v>28110</v>
          </cell>
          <cell r="M5374">
            <v>0</v>
          </cell>
          <cell r="N5374">
            <v>0</v>
          </cell>
          <cell r="O5374">
            <v>309211</v>
          </cell>
          <cell r="P5374">
            <v>309211</v>
          </cell>
        </row>
        <row r="5375">
          <cell r="G5375">
            <v>938808965</v>
          </cell>
          <cell r="J5375">
            <v>77075</v>
          </cell>
          <cell r="K5375">
            <v>7106</v>
          </cell>
          <cell r="L5375">
            <v>6997</v>
          </cell>
          <cell r="M5375">
            <v>0</v>
          </cell>
          <cell r="N5375">
            <v>0</v>
          </cell>
          <cell r="O5375">
            <v>76966</v>
          </cell>
          <cell r="P5375">
            <v>76966</v>
          </cell>
        </row>
        <row r="5376">
          <cell r="G5376">
            <v>938809941</v>
          </cell>
          <cell r="J5376">
            <v>135304.09</v>
          </cell>
          <cell r="K5376">
            <v>20526</v>
          </cell>
          <cell r="L5376">
            <v>11477.91</v>
          </cell>
          <cell r="M5376">
            <v>0</v>
          </cell>
          <cell r="N5376">
            <v>0</v>
          </cell>
          <cell r="O5376">
            <v>126256</v>
          </cell>
          <cell r="P5376">
            <v>126256</v>
          </cell>
        </row>
        <row r="5377">
          <cell r="G5377">
            <v>938905682</v>
          </cell>
          <cell r="J5377">
            <v>162298</v>
          </cell>
          <cell r="K5377">
            <v>11723</v>
          </cell>
          <cell r="L5377">
            <v>15058</v>
          </cell>
          <cell r="M5377">
            <v>0</v>
          </cell>
          <cell r="N5377">
            <v>0</v>
          </cell>
          <cell r="O5377">
            <v>165633</v>
          </cell>
          <cell r="P5377">
            <v>165633</v>
          </cell>
        </row>
        <row r="5378">
          <cell r="G5378">
            <v>938906213</v>
          </cell>
          <cell r="J5378">
            <v>62196</v>
          </cell>
          <cell r="K5378">
            <v>0</v>
          </cell>
          <cell r="L5378">
            <v>6220</v>
          </cell>
          <cell r="M5378">
            <v>0</v>
          </cell>
          <cell r="N5378">
            <v>0</v>
          </cell>
          <cell r="O5378">
            <v>68416</v>
          </cell>
          <cell r="P5378">
            <v>68416</v>
          </cell>
        </row>
        <row r="5379">
          <cell r="G5379">
            <v>938912378</v>
          </cell>
          <cell r="J5379">
            <v>121395</v>
          </cell>
          <cell r="K5379">
            <v>7284</v>
          </cell>
          <cell r="L5379">
            <v>11411</v>
          </cell>
          <cell r="M5379">
            <v>0</v>
          </cell>
          <cell r="N5379">
            <v>0</v>
          </cell>
          <cell r="O5379">
            <v>125522</v>
          </cell>
          <cell r="P5379">
            <v>125522</v>
          </cell>
        </row>
        <row r="5380">
          <cell r="G5380">
            <v>938901705</v>
          </cell>
          <cell r="J5380">
            <v>44545</v>
          </cell>
          <cell r="K5380">
            <v>0</v>
          </cell>
          <cell r="L5380">
            <v>4455</v>
          </cell>
          <cell r="M5380">
            <v>0</v>
          </cell>
          <cell r="N5380">
            <v>0</v>
          </cell>
          <cell r="O5380">
            <v>49000</v>
          </cell>
          <cell r="P5380">
            <v>49000</v>
          </cell>
        </row>
        <row r="5381">
          <cell r="G5381">
            <v>938902280</v>
          </cell>
          <cell r="J5381">
            <v>44545</v>
          </cell>
          <cell r="K5381">
            <v>0</v>
          </cell>
          <cell r="L5381">
            <v>4455</v>
          </cell>
          <cell r="M5381">
            <v>0</v>
          </cell>
          <cell r="N5381">
            <v>0</v>
          </cell>
          <cell r="O5381">
            <v>49000</v>
          </cell>
          <cell r="P5381">
            <v>49000</v>
          </cell>
        </row>
        <row r="5382">
          <cell r="G5382">
            <v>938903180</v>
          </cell>
          <cell r="J5382">
            <v>267604.36</v>
          </cell>
          <cell r="K5382">
            <v>0</v>
          </cell>
          <cell r="L5382">
            <v>26760.639999999999</v>
          </cell>
          <cell r="M5382">
            <v>0</v>
          </cell>
          <cell r="N5382">
            <v>0</v>
          </cell>
          <cell r="O5382">
            <v>294365</v>
          </cell>
          <cell r="P5382">
            <v>294365</v>
          </cell>
        </row>
        <row r="5383">
          <cell r="G5383">
            <v>938903424</v>
          </cell>
          <cell r="J5383">
            <v>222865.36</v>
          </cell>
          <cell r="K5383">
            <v>0</v>
          </cell>
          <cell r="L5383">
            <v>22286.639999999999</v>
          </cell>
          <cell r="M5383">
            <v>0</v>
          </cell>
          <cell r="N5383">
            <v>0</v>
          </cell>
          <cell r="O5383">
            <v>245152</v>
          </cell>
          <cell r="P5383">
            <v>245152</v>
          </cell>
        </row>
        <row r="5384">
          <cell r="G5384">
            <v>938807237</v>
          </cell>
          <cell r="J5384">
            <v>0</v>
          </cell>
          <cell r="K5384">
            <v>0</v>
          </cell>
          <cell r="L5384">
            <v>0</v>
          </cell>
          <cell r="M5384">
            <v>0</v>
          </cell>
          <cell r="N5384">
            <v>0</v>
          </cell>
          <cell r="O5384">
            <v>0</v>
          </cell>
          <cell r="P5384">
            <v>0</v>
          </cell>
        </row>
        <row r="5385">
          <cell r="J5385">
            <v>1533128044.1299942</v>
          </cell>
          <cell r="K5385">
            <v>203933191.67999995</v>
          </cell>
          <cell r="L5385">
            <v>132718407.54999922</v>
          </cell>
          <cell r="M5385">
            <v>-396500</v>
          </cell>
          <cell r="N5385">
            <v>-9711892</v>
          </cell>
          <cell r="O5385">
            <v>1456225675</v>
          </cell>
          <cell r="P5385">
            <v>1451804868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S"/>
      <sheetName val="Sheet1 (2)"/>
      <sheetName val="HR week"/>
      <sheetName val="TK "/>
      <sheetName val="NS cảng "/>
      <sheetName val="stop working"/>
      <sheetName val="ĐCĐi"/>
      <sheetName val="ÔMDAU"/>
      <sheetName val="TANG CHẾ"/>
      <sheetName val="HĐTV"/>
      <sheetName val="HĐXĐTH"/>
      <sheetName val="HĐKXĐ "/>
      <sheetName val="CDHĐ"/>
      <sheetName val="KLLD"/>
      <sheetName val="03.2019 cang"/>
      <sheetName val="Sheet1"/>
      <sheetName val="Cấm xoa"/>
      <sheetName val="Sheet2"/>
      <sheetName val="BangDanhMuc"/>
      <sheetName val="Sheet1_(2)"/>
      <sheetName val="HR_week"/>
      <sheetName val="TK_"/>
      <sheetName val="NS_cảng_"/>
      <sheetName val="stop_working"/>
      <sheetName val="TANG_CHẾ"/>
      <sheetName val="HĐKXĐ_"/>
      <sheetName val="03_2019_cang"/>
      <sheetName val="Cấm_xoa"/>
    </sheetNames>
    <sheetDataSet>
      <sheetData sheetId="0">
        <row r="2">
          <cell r="D2" t="str">
            <v>BÁO CÁO DANH SÁCH NHÂN SỰ</v>
          </cell>
        </row>
        <row r="4">
          <cell r="F4" t="str">
            <v>Đến ngày: 07/10/2019</v>
          </cell>
        </row>
        <row r="5">
          <cell r="Y5" t="str">
            <v>Địa chỉ thường trú (hộ khẩu)</v>
          </cell>
          <cell r="AD5" t="str">
            <v>Địa chỉ tạm trú (chỗ ở hiện nay)</v>
          </cell>
        </row>
        <row r="6">
          <cell r="B6" t="str">
            <v>Mã nhân viên</v>
          </cell>
          <cell r="C6" t="str">
            <v>Tên nhân viên</v>
          </cell>
          <cell r="D6" t="str">
            <v>Giới tính</v>
          </cell>
          <cell r="E6" t="str">
            <v>Nơi sinh</v>
          </cell>
          <cell r="F6" t="str">
            <v>Ngày sinh</v>
          </cell>
          <cell r="G6" t="str">
            <v>Ngày tuyển dụng</v>
          </cell>
          <cell r="H6" t="str">
            <v>Ngày nghỉ việc</v>
          </cell>
          <cell r="I6" t="str">
            <v>Ngày vào làm lại</v>
          </cell>
          <cell r="J6" t="str">
            <v>Ngày vào làm</v>
          </cell>
          <cell r="K6" t="str">
            <v>Nhân sự Làm việc lại</v>
          </cell>
          <cell r="L6" t="str">
            <v>Số CMND</v>
          </cell>
          <cell r="M6" t="str">
            <v>Ngày cấp CMND</v>
          </cell>
          <cell r="N6" t="str">
            <v>Số + Ngày cấp CMND</v>
          </cell>
          <cell r="O6" t="str">
            <v>Nơi cấp CMND</v>
          </cell>
          <cell r="P6" t="str">
            <v>Dân tộc</v>
          </cell>
          <cell r="Q6" t="str">
            <v>Tôn giáo</v>
          </cell>
          <cell r="R6" t="str">
            <v>ĐT di động</v>
          </cell>
          <cell r="S6" t="str">
            <v>Email</v>
          </cell>
          <cell r="T6" t="str">
            <v>Tình trạng hôn nhân</v>
          </cell>
          <cell r="U6" t="str">
            <v>Số sổ BHXH</v>
          </cell>
          <cell r="V6" t="str">
            <v>Công đoàn</v>
          </cell>
          <cell r="W6" t="str">
            <v>Ngày kết nạp CĐ</v>
          </cell>
          <cell r="X6" t="str">
            <v>Bộ đội xuất ngũ</v>
          </cell>
          <cell r="Y6" t="str">
            <v>Số nhà/Thôn</v>
          </cell>
          <cell r="Z6" t="str">
            <v>Xã/phường</v>
          </cell>
          <cell r="AA6" t="str">
            <v>Quận/huyện</v>
          </cell>
          <cell r="AB6" t="str">
            <v>Tỉnh/thành</v>
          </cell>
          <cell r="AC6" t="str">
            <v>Thường trú</v>
          </cell>
          <cell r="AD6" t="str">
            <v>Số nhà/Thôn</v>
          </cell>
          <cell r="AE6" t="str">
            <v>Xã/phường</v>
          </cell>
          <cell r="AF6" t="str">
            <v>Quận/huyện</v>
          </cell>
          <cell r="AG6" t="str">
            <v>Tỉnh/thành</v>
          </cell>
          <cell r="AH6" t="str">
            <v>Tạm trú</v>
          </cell>
          <cell r="AI6" t="str">
            <v>Mã phòng ban trực thuộc</v>
          </cell>
          <cell r="AJ6" t="str">
            <v>Cấp độ lãnh đạo</v>
          </cell>
          <cell r="AK6" t="str">
            <v>Chức danh</v>
          </cell>
          <cell r="AL6" t="str">
            <v>Chức vụ</v>
          </cell>
          <cell r="AM6" t="str">
            <v>Khối/Ban</v>
          </cell>
          <cell r="AN6" t="str">
            <v>Đơn vị</v>
          </cell>
          <cell r="AO6" t="str">
            <v>Bộ phận</v>
          </cell>
          <cell r="AP6" t="str">
            <v>Khu vực/Văn phòng làm việc</v>
          </cell>
          <cell r="AQ6" t="str">
            <v>Nghiệp vụ</v>
          </cell>
          <cell r="AR6" t="str">
            <v>Ngày hiệu lực QTCT</v>
          </cell>
          <cell r="AS6" t="str">
            <v>Trình độ học vấn</v>
          </cell>
          <cell r="AT6" t="str">
            <v>Trình độ chuyên môn</v>
          </cell>
          <cell r="AU6" t="str">
            <v>Trình độ chuyên môn chính</v>
          </cell>
          <cell r="AV6" t="str">
            <v>Trường đào tạo</v>
          </cell>
          <cell r="AW6" t="str">
            <v>Chuyên ngành</v>
          </cell>
          <cell r="AX6" t="str">
            <v>Xếp loại TĐCM</v>
          </cell>
          <cell r="AY6" t="str">
            <v>Năm tốt nghiệp</v>
          </cell>
          <cell r="AZ6" t="str">
            <v>Thành phần</v>
          </cell>
          <cell r="BA6" t="str">
            <v>Dòng xe</v>
          </cell>
          <cell r="BB6" t="str">
            <v>Cấp 1</v>
          </cell>
          <cell r="BC6" t="str">
            <v xml:space="preserve">Cấp 2 </v>
          </cell>
          <cell r="BD6" t="str">
            <v>Cấp 3</v>
          </cell>
          <cell r="BE6" t="str">
            <v>Cấp 4</v>
          </cell>
          <cell r="BF6" t="str">
            <v>Cấp 5</v>
          </cell>
          <cell r="BG6" t="str">
            <v>Cấp 6</v>
          </cell>
          <cell r="BH6" t="str">
            <v>Cấp 7</v>
          </cell>
          <cell r="BI6" t="str">
            <v>Cấp 8</v>
          </cell>
          <cell r="BJ6" t="str">
            <v>Loại Lao động</v>
          </cell>
          <cell r="BK6" t="str">
            <v>Loại hợp đồng</v>
          </cell>
          <cell r="BL6" t="str">
            <v>Ngày ký hợp đồng</v>
          </cell>
          <cell r="BM6" t="str">
            <v>Đơn vị ký hợp đồng</v>
          </cell>
          <cell r="BN6" t="str">
            <v>Ngày ký HĐ đầu tiên</v>
          </cell>
          <cell r="BO6" t="str">
            <v>Lương cơ bản</v>
          </cell>
          <cell r="BP6" t="str">
            <v>Ngạch lương</v>
          </cell>
          <cell r="BQ6" t="str">
            <v>Bậc lương</v>
          </cell>
          <cell r="BR6" t="str">
            <v>Lương thu nhập</v>
          </cell>
          <cell r="BS6" t="str">
            <v>Ngày hiệu lực lương</v>
          </cell>
          <cell r="BT6" t="str">
            <v>Ngày hương lương liền kề</v>
          </cell>
          <cell r="BU6" t="str">
            <v>Tên phụ cấp 1</v>
          </cell>
          <cell r="BV6" t="str">
            <v>Tiền phụ cấp 1</v>
          </cell>
          <cell r="BW6" t="str">
            <v>Tên phụ cấp 2</v>
          </cell>
          <cell r="BX6" t="str">
            <v>Tiền phụ cấp 2</v>
          </cell>
          <cell r="BY6" t="str">
            <v>Tên phụ cấp 3</v>
          </cell>
          <cell r="BZ6" t="str">
            <v>Tiền phụ cấp 3</v>
          </cell>
          <cell r="CA6" t="str">
            <v>Tên phụ cấp 4</v>
          </cell>
          <cell r="CB6" t="str">
            <v>Tiền phụ cấp 4</v>
          </cell>
          <cell r="CC6" t="str">
            <v>Tên phụ cấp 5</v>
          </cell>
          <cell r="CD6" t="str">
            <v>Tiền phụ cấp 5</v>
          </cell>
          <cell r="CE6" t="str">
            <v>Tên phụ cấp 6</v>
          </cell>
          <cell r="CF6" t="str">
            <v>Tiền phụ cấp 6</v>
          </cell>
        </row>
        <row r="7">
          <cell r="B7">
            <v>2</v>
          </cell>
          <cell r="C7">
            <v>3</v>
          </cell>
          <cell r="D7">
            <v>4</v>
          </cell>
          <cell r="E7">
            <v>5</v>
          </cell>
          <cell r="F7">
            <v>6</v>
          </cell>
          <cell r="G7">
            <v>7</v>
          </cell>
          <cell r="H7">
            <v>8</v>
          </cell>
          <cell r="I7">
            <v>9</v>
          </cell>
          <cell r="J7">
            <v>7</v>
          </cell>
          <cell r="K7">
            <v>8</v>
          </cell>
          <cell r="L7">
            <v>9</v>
          </cell>
          <cell r="M7">
            <v>10</v>
          </cell>
          <cell r="N7">
            <v>11</v>
          </cell>
          <cell r="O7">
            <v>12</v>
          </cell>
          <cell r="P7">
            <v>13</v>
          </cell>
          <cell r="Q7">
            <v>14</v>
          </cell>
          <cell r="R7">
            <v>15</v>
          </cell>
          <cell r="S7">
            <v>16</v>
          </cell>
          <cell r="T7">
            <v>17</v>
          </cell>
          <cell r="U7">
            <v>18</v>
          </cell>
          <cell r="V7">
            <v>19</v>
          </cell>
          <cell r="W7">
            <v>20</v>
          </cell>
          <cell r="X7">
            <v>21</v>
          </cell>
          <cell r="Y7">
            <v>22</v>
          </cell>
          <cell r="Z7">
            <v>23</v>
          </cell>
          <cell r="AA7">
            <v>24</v>
          </cell>
          <cell r="AB7">
            <v>25</v>
          </cell>
          <cell r="AC7">
            <v>26</v>
          </cell>
          <cell r="AD7">
            <v>27</v>
          </cell>
          <cell r="AE7">
            <v>28</v>
          </cell>
          <cell r="AF7">
            <v>29</v>
          </cell>
          <cell r="AG7">
            <v>30</v>
          </cell>
          <cell r="AH7">
            <v>31</v>
          </cell>
          <cell r="AI7">
            <v>32</v>
          </cell>
          <cell r="AJ7">
            <v>33</v>
          </cell>
          <cell r="AK7">
            <v>34</v>
          </cell>
          <cell r="AL7">
            <v>35</v>
          </cell>
          <cell r="AM7">
            <v>36</v>
          </cell>
          <cell r="AN7">
            <v>37</v>
          </cell>
          <cell r="AO7">
            <v>38</v>
          </cell>
          <cell r="AP7">
            <v>39</v>
          </cell>
          <cell r="AQ7">
            <v>40</v>
          </cell>
          <cell r="AR7">
            <v>41</v>
          </cell>
          <cell r="AS7">
            <v>42</v>
          </cell>
          <cell r="AT7">
            <v>43</v>
          </cell>
          <cell r="AU7">
            <v>44</v>
          </cell>
          <cell r="AV7">
            <v>45</v>
          </cell>
          <cell r="AW7">
            <v>46</v>
          </cell>
          <cell r="AX7">
            <v>47</v>
          </cell>
          <cell r="AY7">
            <v>48</v>
          </cell>
          <cell r="AZ7">
            <v>49</v>
          </cell>
          <cell r="BA7">
            <v>50</v>
          </cell>
          <cell r="BB7">
            <v>51</v>
          </cell>
          <cell r="BC7">
            <v>52</v>
          </cell>
          <cell r="BD7">
            <v>53</v>
          </cell>
          <cell r="BE7">
            <v>54</v>
          </cell>
          <cell r="BF7">
            <v>55</v>
          </cell>
          <cell r="BG7">
            <v>56</v>
          </cell>
          <cell r="BH7">
            <v>57</v>
          </cell>
          <cell r="BI7">
            <v>58</v>
          </cell>
          <cell r="BJ7">
            <v>59</v>
          </cell>
          <cell r="BK7">
            <v>60</v>
          </cell>
          <cell r="BL7">
            <v>61</v>
          </cell>
          <cell r="BM7">
            <v>62</v>
          </cell>
          <cell r="BN7">
            <v>63</v>
          </cell>
          <cell r="BO7">
            <v>64</v>
          </cell>
          <cell r="BP7">
            <v>65</v>
          </cell>
          <cell r="BQ7">
            <v>66</v>
          </cell>
          <cell r="BR7">
            <v>67</v>
          </cell>
          <cell r="BS7">
            <v>68</v>
          </cell>
          <cell r="BT7">
            <v>69</v>
          </cell>
          <cell r="BU7">
            <v>70</v>
          </cell>
          <cell r="BV7">
            <v>71</v>
          </cell>
          <cell r="BW7">
            <v>72</v>
          </cell>
          <cell r="BX7">
            <v>73</v>
          </cell>
          <cell r="BY7">
            <v>74</v>
          </cell>
          <cell r="BZ7">
            <v>75</v>
          </cell>
          <cell r="CA7">
            <v>76</v>
          </cell>
          <cell r="CB7">
            <v>77</v>
          </cell>
          <cell r="CC7">
            <v>78</v>
          </cell>
          <cell r="CD7">
            <v>79</v>
          </cell>
          <cell r="CE7">
            <v>80</v>
          </cell>
          <cell r="CF7">
            <v>81</v>
          </cell>
        </row>
        <row r="8">
          <cell r="B8" t="str">
            <v>1905611</v>
          </cell>
          <cell r="C8" t="str">
            <v>Cù Xuân Đạt</v>
          </cell>
          <cell r="D8" t="str">
            <v>Nam</v>
          </cell>
          <cell r="E8" t="str">
            <v>Phú Thọ</v>
          </cell>
          <cell r="F8">
            <v>34863</v>
          </cell>
          <cell r="G8">
            <v>43606</v>
          </cell>
          <cell r="J8">
            <v>43606</v>
          </cell>
          <cell r="K8" t="str">
            <v>Không</v>
          </cell>
          <cell r="L8" t="str">
            <v>132307893</v>
          </cell>
          <cell r="M8">
            <v>41256</v>
          </cell>
          <cell r="N8" t="str">
            <v>132307893-13/12/2012</v>
          </cell>
          <cell r="O8" t="str">
            <v>Phú Thọ</v>
          </cell>
          <cell r="P8" t="str">
            <v>Kinh</v>
          </cell>
          <cell r="Q8" t="str">
            <v>Không</v>
          </cell>
          <cell r="R8" t="str">
            <v>0963172385</v>
          </cell>
          <cell r="S8" t="str">
            <v>cuxuandat@thaco.com.vn</v>
          </cell>
          <cell r="T8" t="str">
            <v>Độc Thân</v>
          </cell>
          <cell r="U8" t="str">
            <v>2520440763</v>
          </cell>
          <cell r="V8" t="str">
            <v>Không</v>
          </cell>
          <cell r="Y8" t="str">
            <v>Khu 2</v>
          </cell>
          <cell r="Z8" t="str">
            <v>Xã Vĩnh Chân</v>
          </cell>
          <cell r="AA8" t="str">
            <v>Huyện Hạ Hoà</v>
          </cell>
          <cell r="AB8" t="str">
            <v>Phú Thọ</v>
          </cell>
          <cell r="AC8" t="str">
            <v>Khu 2, Xã Vĩnh Chân, Huyện Hạ Hoà, Phú Thọ</v>
          </cell>
          <cell r="AD8" t="str">
            <v>Số 33, Ngách 64, Ngõ 119, Đường Cổ Nhuế</v>
          </cell>
          <cell r="AE8" t="str">
            <v>Phường Cổ Nhuế 2</v>
          </cell>
          <cell r="AF8" t="str">
            <v>Quận Bắc Từ Liêm</v>
          </cell>
          <cell r="AG8" t="str">
            <v>Hà Nội</v>
          </cell>
          <cell r="AH8" t="str">
            <v>Số 33, Ngách 64, Ngõ 119, Đường Cổ Nhuế, Phường Cổ Nhuế 2, Quận Bắc Từ Liêm, Hà Nội</v>
          </cell>
          <cell r="AI8" t="str">
            <v>1.8.6.2</v>
          </cell>
          <cell r="AJ8" t="str">
            <v>TP Nhân sự khác</v>
          </cell>
          <cell r="AK8" t="str">
            <v>Chuyên viên</v>
          </cell>
          <cell r="AL8" t="str">
            <v>Chuyên viên Đăng kiểm</v>
          </cell>
          <cell r="AM8" t="str">
            <v>Lĩnh vực Logistics</v>
          </cell>
          <cell r="AN8" t="str">
            <v>VPĐD BB</v>
          </cell>
          <cell r="AO8" t="str">
            <v>Phòng Xuất nhập khẩu</v>
          </cell>
          <cell r="AP8" t="str">
            <v>Khác</v>
          </cell>
          <cell r="AQ8" t="str">
            <v>Khác</v>
          </cell>
          <cell r="AR8">
            <v>43606</v>
          </cell>
          <cell r="AS8" t="str">
            <v>12/12</v>
          </cell>
          <cell r="AT8" t="str">
            <v>Kỹ sư</v>
          </cell>
          <cell r="AU8" t="str">
            <v>Đại học</v>
          </cell>
          <cell r="AV8" t="str">
            <v>Đại học Giao thông Vận Tải</v>
          </cell>
          <cell r="AW8" t="str">
            <v>Kỹ thuật An toàn Giao thông</v>
          </cell>
          <cell r="AX8" t="str">
            <v>Khá</v>
          </cell>
          <cell r="AY8">
            <v>42899</v>
          </cell>
          <cell r="AZ8" t="str">
            <v>Kỹ sư</v>
          </cell>
          <cell r="BB8" t="str">
            <v>THACO GROUP</v>
          </cell>
          <cell r="BC8" t="str">
            <v>Lĩnh vực Logistics</v>
          </cell>
          <cell r="BD8" t="str">
            <v>Văn phòng đại diện tại Hà Nội</v>
          </cell>
          <cell r="BE8" t="str">
            <v>Phòng Xuất nhập khẩu</v>
          </cell>
          <cell r="BJ8" t="str">
            <v>Gián Tiếp</v>
          </cell>
          <cell r="BK8" t="str">
            <v>HĐLĐ xác định thời hạn 1 năm</v>
          </cell>
          <cell r="BL8">
            <v>43667</v>
          </cell>
          <cell r="BM8" t="str">
            <v>Công ty TNHH Một Thành Viên Vận Tải Đường Bộ Chu Lai – Trường Hải</v>
          </cell>
          <cell r="BN8">
            <v>43667</v>
          </cell>
          <cell r="BO8">
            <v>5520000</v>
          </cell>
          <cell r="BP8" t="str">
            <v>B2</v>
          </cell>
          <cell r="BQ8" t="str">
            <v>Bậc 3</v>
          </cell>
          <cell r="BR8">
            <v>10000000</v>
          </cell>
          <cell r="BS8">
            <v>43667</v>
          </cell>
          <cell r="BT8">
            <v>43606</v>
          </cell>
          <cell r="BU8"/>
          <cell r="BW8"/>
          <cell r="BY8"/>
          <cell r="CA8"/>
          <cell r="CC8"/>
          <cell r="CE8"/>
        </row>
        <row r="9">
          <cell r="B9" t="str">
            <v>1505359</v>
          </cell>
          <cell r="C9" t="str">
            <v>Nguyễn Đức Nhàn</v>
          </cell>
          <cell r="D9" t="str">
            <v>Nam</v>
          </cell>
          <cell r="E9" t="str">
            <v>Quảng Nam</v>
          </cell>
          <cell r="F9">
            <v>33353</v>
          </cell>
          <cell r="G9">
            <v>42110</v>
          </cell>
          <cell r="J9">
            <v>42110</v>
          </cell>
          <cell r="K9" t="str">
            <v>Không</v>
          </cell>
          <cell r="L9" t="str">
            <v>205550716</v>
          </cell>
          <cell r="M9">
            <v>41387</v>
          </cell>
          <cell r="N9" t="str">
            <v>205550716-23/04/2013</v>
          </cell>
          <cell r="O9" t="str">
            <v>Quảng Nam</v>
          </cell>
          <cell r="P9" t="str">
            <v>Kinh</v>
          </cell>
          <cell r="Q9" t="str">
            <v>Không</v>
          </cell>
          <cell r="R9" t="str">
            <v>0905969101</v>
          </cell>
          <cell r="T9" t="str">
            <v>Độc Thân</v>
          </cell>
          <cell r="U9" t="str">
            <v>4914010698</v>
          </cell>
          <cell r="V9" t="str">
            <v>Có</v>
          </cell>
          <cell r="W9">
            <v>42857</v>
          </cell>
          <cell r="Y9" t="str">
            <v>Thôn Trung Đông</v>
          </cell>
          <cell r="Z9" t="str">
            <v>Xã Duy Trung</v>
          </cell>
          <cell r="AA9" t="str">
            <v>Huyện Duy Xuyên</v>
          </cell>
          <cell r="AB9" t="str">
            <v>Quảng Nam</v>
          </cell>
          <cell r="AC9" t="str">
            <v>Thôn Trung Đông, Xã Duy Trung, Huyện Duy Xuyên, Quảng Nam</v>
          </cell>
          <cell r="AD9" t="str">
            <v>Thôn Trung Đông</v>
          </cell>
          <cell r="AE9" t="str">
            <v>Xã Duy Trung</v>
          </cell>
          <cell r="AF9" t="str">
            <v>Huyện Duy Xuyên</v>
          </cell>
          <cell r="AG9" t="str">
            <v>Quảng Nam</v>
          </cell>
          <cell r="AH9" t="str">
            <v>Thôn Trung Đông, Xã Duy Trung, Huyện Duy Xuyên, Quảng Nam</v>
          </cell>
          <cell r="AI9" t="str">
            <v>1.8.4.4.2.3</v>
          </cell>
          <cell r="AJ9" t="str">
            <v>TP Nhân sự khác</v>
          </cell>
          <cell r="AK9" t="str">
            <v>Công nhân</v>
          </cell>
          <cell r="AL9" t="str">
            <v>Công nhân lái xe trung chuyển</v>
          </cell>
          <cell r="AM9" t="str">
            <v>Lĩnh vực Logistics</v>
          </cell>
          <cell r="AN9" t="str">
            <v>Công ty Vận Tải Đường Bộ</v>
          </cell>
          <cell r="AO9" t="str">
            <v>Đội lái xe trung chuyển</v>
          </cell>
          <cell r="AP9" t="str">
            <v>Khác</v>
          </cell>
          <cell r="AQ9" t="str">
            <v>Khác</v>
          </cell>
          <cell r="AR9">
            <v>43313</v>
          </cell>
          <cell r="AS9" t="str">
            <v>12/12</v>
          </cell>
          <cell r="AT9" t="str">
            <v>Sơ cấp</v>
          </cell>
          <cell r="AU9" t="str">
            <v>Sơ cấp</v>
          </cell>
          <cell r="AV9" t="str">
            <v>Sở Giao thông vận tải Quảng Nam</v>
          </cell>
          <cell r="AW9" t="str">
            <v>Giấy phép lái xe hạng C</v>
          </cell>
          <cell r="AX9" t="str">
            <v>Không xếp loại</v>
          </cell>
          <cell r="AY9">
            <v>41275</v>
          </cell>
          <cell r="AZ9" t="str">
            <v>Công nhân lái xe trung chuyển</v>
          </cell>
          <cell r="BB9" t="str">
            <v>THACO GROUP</v>
          </cell>
          <cell r="BC9" t="str">
            <v>Lĩnh vực Logistics</v>
          </cell>
          <cell r="BD9" t="str">
            <v>Công ty Vận Tải Đường Bộ</v>
          </cell>
          <cell r="BE9" t="str">
            <v>Phòng vận chuyển</v>
          </cell>
          <cell r="BF9" t="str">
            <v>Bộ phận vận chuyển xe thành phẩm</v>
          </cell>
          <cell r="BG9" t="str">
            <v>Đội lái xe trung chuyển</v>
          </cell>
          <cell r="BJ9" t="str">
            <v>Trực Tiếp</v>
          </cell>
          <cell r="BK9" t="str">
            <v>HĐLĐ không xác định thời hạn</v>
          </cell>
          <cell r="BL9">
            <v>43571</v>
          </cell>
          <cell r="BM9" t="str">
            <v>Công ty TNHH Một Thành Viên Vận Tải Đường Bộ Chu Lai – Trường Hải</v>
          </cell>
          <cell r="BN9">
            <v>42476</v>
          </cell>
          <cell r="BO9">
            <v>3660000</v>
          </cell>
          <cell r="BP9" t="str">
            <v>B3</v>
          </cell>
          <cell r="BQ9" t="str">
            <v>Bậc 2</v>
          </cell>
          <cell r="BR9">
            <v>6000000</v>
          </cell>
          <cell r="BS9">
            <v>43252</v>
          </cell>
          <cell r="BT9">
            <v>42110</v>
          </cell>
          <cell r="BU9"/>
          <cell r="BW9"/>
          <cell r="BY9"/>
          <cell r="CA9"/>
          <cell r="CC9"/>
          <cell r="CE9"/>
        </row>
        <row r="10">
          <cell r="B10" t="str">
            <v>1505255</v>
          </cell>
          <cell r="C10" t="str">
            <v>Nguyễn Minh Khánh</v>
          </cell>
          <cell r="D10" t="str">
            <v>Nam</v>
          </cell>
          <cell r="E10" t="str">
            <v>Quảng Nam</v>
          </cell>
          <cell r="F10">
            <v>30723</v>
          </cell>
          <cell r="G10">
            <v>42110</v>
          </cell>
          <cell r="J10">
            <v>42110</v>
          </cell>
          <cell r="K10" t="str">
            <v>Không</v>
          </cell>
          <cell r="L10" t="str">
            <v>205180049</v>
          </cell>
          <cell r="M10">
            <v>36698</v>
          </cell>
          <cell r="N10" t="str">
            <v>205180049-21/06/2000</v>
          </cell>
          <cell r="O10" t="str">
            <v>Quảng Nam</v>
          </cell>
          <cell r="P10" t="str">
            <v>Kinh</v>
          </cell>
          <cell r="Q10" t="str">
            <v>Không</v>
          </cell>
          <cell r="R10" t="str">
            <v>0905112970</v>
          </cell>
          <cell r="T10" t="str">
            <v>Đã Kết Hôn</v>
          </cell>
          <cell r="U10" t="str">
            <v>4915020350</v>
          </cell>
          <cell r="V10" t="str">
            <v>Có</v>
          </cell>
          <cell r="W10">
            <v>42461</v>
          </cell>
          <cell r="Y10" t="str">
            <v>Thôn 1</v>
          </cell>
          <cell r="Z10" t="str">
            <v>Xã Quế Cường</v>
          </cell>
          <cell r="AA10" t="str">
            <v>Huyện Quế Sơn</v>
          </cell>
          <cell r="AB10" t="str">
            <v>Quảng Nam</v>
          </cell>
          <cell r="AC10" t="str">
            <v>Thôn 1, Xã Quế Cường, Huyện Quế Sơn, Quảng Nam</v>
          </cell>
          <cell r="AD10" t="str">
            <v>Thôn 1</v>
          </cell>
          <cell r="AE10" t="str">
            <v>Xã Quế Cường</v>
          </cell>
          <cell r="AF10" t="str">
            <v>Huyện Quế Sơn</v>
          </cell>
          <cell r="AG10" t="str">
            <v>Quảng Nam</v>
          </cell>
          <cell r="AH10" t="str">
            <v>Thôn 1, Xã Quế Cường, Huyện Quế Sơn, Quảng Nam</v>
          </cell>
          <cell r="AI10" t="str">
            <v>1.8.4.4.2.3</v>
          </cell>
          <cell r="AJ10" t="str">
            <v>TP Nhân sự khác</v>
          </cell>
          <cell r="AK10" t="str">
            <v>Công nhân</v>
          </cell>
          <cell r="AL10" t="str">
            <v>Công nhân lái xe trung chuyển</v>
          </cell>
          <cell r="AM10" t="str">
            <v>Lĩnh vực Logistics</v>
          </cell>
          <cell r="AN10" t="str">
            <v>Công ty Vận Tải Đường Bộ</v>
          </cell>
          <cell r="AO10" t="str">
            <v>Đội lái xe trung chuyển</v>
          </cell>
          <cell r="AP10" t="str">
            <v>Khác</v>
          </cell>
          <cell r="AQ10" t="str">
            <v>Khác</v>
          </cell>
          <cell r="AR10">
            <v>43313</v>
          </cell>
          <cell r="AS10" t="str">
            <v>12/12</v>
          </cell>
          <cell r="AT10" t="str">
            <v>Sơ cấp</v>
          </cell>
          <cell r="AU10" t="str">
            <v>Sơ cấp</v>
          </cell>
          <cell r="AV10" t="str">
            <v>Sở Giao thông vận tải Hải Phòng</v>
          </cell>
          <cell r="AW10" t="str">
            <v>Giấy Phép lái xe hạng Fc</v>
          </cell>
          <cell r="AX10" t="str">
            <v>Không xếp loại</v>
          </cell>
          <cell r="AY10">
            <v>42370</v>
          </cell>
          <cell r="AZ10" t="str">
            <v>Công nhân lái xe trung chuyển</v>
          </cell>
          <cell r="BB10" t="str">
            <v>THACO GROUP</v>
          </cell>
          <cell r="BC10" t="str">
            <v>Lĩnh vực Logistics</v>
          </cell>
          <cell r="BD10" t="str">
            <v>Công ty Vận Tải Đường Bộ</v>
          </cell>
          <cell r="BE10" t="str">
            <v>Phòng vận chuyển</v>
          </cell>
          <cell r="BF10" t="str">
            <v>Bộ phận vận chuyển xe thành phẩm</v>
          </cell>
          <cell r="BG10" t="str">
            <v>Đội lái xe trung chuyển</v>
          </cell>
          <cell r="BJ10" t="str">
            <v>Trực Tiếp</v>
          </cell>
          <cell r="BK10" t="str">
            <v>HĐLĐ không xác định thời hạn</v>
          </cell>
          <cell r="BL10">
            <v>43389</v>
          </cell>
          <cell r="BM10" t="str">
            <v>Công ty TNHH Một Thành Viên Vận Tải Đường Bộ Chu Lai – Trường Hải</v>
          </cell>
          <cell r="BN10">
            <v>42293</v>
          </cell>
          <cell r="BO10">
            <v>3660000</v>
          </cell>
          <cell r="BP10" t="str">
            <v>B3</v>
          </cell>
          <cell r="BQ10" t="str">
            <v>Bậc 2</v>
          </cell>
          <cell r="BR10">
            <v>6500000</v>
          </cell>
          <cell r="BS10">
            <v>43252</v>
          </cell>
          <cell r="BT10">
            <v>42110</v>
          </cell>
          <cell r="BU10"/>
          <cell r="BW10"/>
          <cell r="BY10"/>
          <cell r="CA10"/>
          <cell r="CC10"/>
          <cell r="CE10"/>
        </row>
        <row r="11">
          <cell r="B11" t="str">
            <v>1804714</v>
          </cell>
          <cell r="C11" t="str">
            <v>Nguyễn Dưỡng</v>
          </cell>
          <cell r="D11" t="str">
            <v>Nam</v>
          </cell>
          <cell r="E11" t="str">
            <v>Bình Định</v>
          </cell>
          <cell r="F11">
            <v>22167</v>
          </cell>
          <cell r="G11">
            <v>43210</v>
          </cell>
          <cell r="J11">
            <v>43210</v>
          </cell>
          <cell r="K11" t="str">
            <v>Không</v>
          </cell>
          <cell r="L11" t="str">
            <v>210985695</v>
          </cell>
          <cell r="M11">
            <v>43557</v>
          </cell>
          <cell r="N11" t="str">
            <v>210985695-02/04/2019</v>
          </cell>
          <cell r="O11" t="str">
            <v>Bình Định</v>
          </cell>
          <cell r="P11" t="str">
            <v>Kinh</v>
          </cell>
          <cell r="Q11" t="str">
            <v>Không</v>
          </cell>
          <cell r="T11" t="str">
            <v>Đã Kết Hôn</v>
          </cell>
          <cell r="V11" t="str">
            <v>Không</v>
          </cell>
          <cell r="Y11" t="str">
            <v>Khu vực 5</v>
          </cell>
          <cell r="Z11" t="str">
            <v>Phường Hải Cảng</v>
          </cell>
          <cell r="AA11" t="str">
            <v>Tp. Quy Nhơn</v>
          </cell>
          <cell r="AB11" t="str">
            <v>Bình Định</v>
          </cell>
          <cell r="AC11" t="str">
            <v>Khu vực 5, Phường Hải Cảng, Tp. Quy Nhơn, Bình Định</v>
          </cell>
          <cell r="AD11" t="str">
            <v>Khu vực 5</v>
          </cell>
          <cell r="AE11" t="str">
            <v>Phường Hải Cảng</v>
          </cell>
          <cell r="AF11" t="str">
            <v>Tp. Quy Nhơn</v>
          </cell>
          <cell r="AG11" t="str">
            <v>Bình Định</v>
          </cell>
          <cell r="AH11" t="str">
            <v>Khu vực 5, Phường Hải Cảng, Tp. Quy Nhơn, Bình Định</v>
          </cell>
          <cell r="AI11" t="str">
            <v>1.8.2.3.2</v>
          </cell>
          <cell r="AJ11" t="str">
            <v>TP Nhân sự khác</v>
          </cell>
          <cell r="AK11" t="str">
            <v>Thủy thủ</v>
          </cell>
          <cell r="AL11" t="str">
            <v>Thủy thủ</v>
          </cell>
          <cell r="AM11" t="str">
            <v>Lĩnh vực Logistics</v>
          </cell>
          <cell r="AN11" t="str">
            <v>Công ty Vận Tải Biển</v>
          </cell>
          <cell r="AO11" t="str">
            <v>Tàu THS2</v>
          </cell>
          <cell r="AP11" t="str">
            <v>Khác</v>
          </cell>
          <cell r="AQ11" t="str">
            <v>Khác</v>
          </cell>
          <cell r="AR11">
            <v>43313</v>
          </cell>
          <cell r="AS11" t="str">
            <v>12/12</v>
          </cell>
          <cell r="AT11" t="str">
            <v>Sơ cấp</v>
          </cell>
          <cell r="AU11" t="str">
            <v>Sơ cấp</v>
          </cell>
          <cell r="AV11" t="str">
            <v>Trường Cao Đẳng Hàng Hải II</v>
          </cell>
          <cell r="AW11" t="str">
            <v>Điều khiển tàu biển</v>
          </cell>
          <cell r="AX11" t="str">
            <v>Khá</v>
          </cell>
          <cell r="AZ11" t="str">
            <v>Thủy thủ</v>
          </cell>
          <cell r="BB11" t="str">
            <v>THACO GROUP</v>
          </cell>
          <cell r="BC11" t="str">
            <v>Lĩnh vực Logistics</v>
          </cell>
          <cell r="BD11" t="str">
            <v>Công ty Vận Tải Biển</v>
          </cell>
          <cell r="BE11" t="str">
            <v>Phòng Quản lý tàu</v>
          </cell>
          <cell r="BF11" t="str">
            <v>Tàu THS2</v>
          </cell>
          <cell r="BJ11" t="str">
            <v>Trực Tiếp</v>
          </cell>
          <cell r="BK11" t="str">
            <v>HĐLĐ xác định thời hạn 2 năm</v>
          </cell>
          <cell r="BL11">
            <v>43605</v>
          </cell>
          <cell r="BM11" t="str">
            <v>Công ty TNHH MTV Vận Tải Biển Chu Lai – Trường Hải</v>
          </cell>
          <cell r="BN11">
            <v>43240</v>
          </cell>
          <cell r="BO11">
            <v>4330000</v>
          </cell>
          <cell r="BP11" t="str">
            <v>TV7</v>
          </cell>
          <cell r="BQ11" t="str">
            <v>Bậc 4</v>
          </cell>
          <cell r="BR11">
            <v>10000000</v>
          </cell>
          <cell r="BS11">
            <v>43466</v>
          </cell>
          <cell r="BT11">
            <v>43252</v>
          </cell>
          <cell r="BU11"/>
          <cell r="BW11"/>
          <cell r="BY11"/>
          <cell r="CA11"/>
          <cell r="CC11"/>
          <cell r="CE11"/>
        </row>
        <row r="12">
          <cell r="B12" t="str">
            <v>1504802</v>
          </cell>
          <cell r="C12" t="str">
            <v>Trần Phi Long</v>
          </cell>
          <cell r="D12" t="str">
            <v>Nam</v>
          </cell>
          <cell r="E12" t="str">
            <v>Quảng Nam</v>
          </cell>
          <cell r="F12">
            <v>27881</v>
          </cell>
          <cell r="G12">
            <v>42110</v>
          </cell>
          <cell r="J12">
            <v>42110</v>
          </cell>
          <cell r="K12" t="str">
            <v>Không</v>
          </cell>
          <cell r="L12" t="str">
            <v>205148935</v>
          </cell>
          <cell r="M12">
            <v>42271</v>
          </cell>
          <cell r="N12" t="str">
            <v>205148935-24/09/2015</v>
          </cell>
          <cell r="O12" t="str">
            <v>Quảng Nam</v>
          </cell>
          <cell r="P12" t="str">
            <v>Kinh</v>
          </cell>
          <cell r="Q12" t="str">
            <v>Không</v>
          </cell>
          <cell r="R12" t="str">
            <v>01687177155 hoặc 0938908522</v>
          </cell>
          <cell r="T12" t="str">
            <v>Đã Kết Hôn</v>
          </cell>
          <cell r="U12" t="str">
            <v>4915009691</v>
          </cell>
          <cell r="V12" t="str">
            <v>Có</v>
          </cell>
          <cell r="W12">
            <v>42461</v>
          </cell>
          <cell r="Y12" t="str">
            <v>Khối 1</v>
          </cell>
          <cell r="Z12" t="str">
            <v>Thị trấn Núi Thành</v>
          </cell>
          <cell r="AA12" t="str">
            <v>Huyện Núi Thành</v>
          </cell>
          <cell r="AB12" t="str">
            <v>Quảng Nam</v>
          </cell>
          <cell r="AC12" t="str">
            <v>Khối 1, Thị trấn Núi Thành, Huyện Núi Thành, Quảng Nam</v>
          </cell>
          <cell r="AD12" t="str">
            <v>Khối 1</v>
          </cell>
          <cell r="AE12" t="str">
            <v>Thị trấn Núi Thành</v>
          </cell>
          <cell r="AF12" t="str">
            <v>Huyện Núi Thành</v>
          </cell>
          <cell r="AG12" t="str">
            <v>Quảng Nam</v>
          </cell>
          <cell r="AH12" t="str">
            <v>Khối 1, Thị trấn Núi Thành, Huyện Núi Thành, Quảng Nam</v>
          </cell>
          <cell r="AI12" t="str">
            <v>1.8.4.4.2.3</v>
          </cell>
          <cell r="AJ12" t="str">
            <v>Nhân sự tiềm năng</v>
          </cell>
          <cell r="AK12" t="str">
            <v>Tổ trưởng</v>
          </cell>
          <cell r="AL12" t="str">
            <v>Tổ trưởng Lái xe trung chuyển</v>
          </cell>
          <cell r="AM12" t="str">
            <v>Lĩnh vực Logistics</v>
          </cell>
          <cell r="AN12" t="str">
            <v>Công ty Vận Tải Đường Bộ</v>
          </cell>
          <cell r="AO12" t="str">
            <v>Đội lái xe trung chuyển</v>
          </cell>
          <cell r="AP12" t="str">
            <v>Khác</v>
          </cell>
          <cell r="AQ12" t="str">
            <v>Khác</v>
          </cell>
          <cell r="AR12">
            <v>43313</v>
          </cell>
          <cell r="AS12" t="str">
            <v>9/12</v>
          </cell>
          <cell r="AT12" t="str">
            <v>Sơ cấp</v>
          </cell>
          <cell r="AU12" t="str">
            <v>Sơ cấp</v>
          </cell>
          <cell r="AV12" t="str">
            <v>Sở giao thông vận tải Quảng Nam</v>
          </cell>
          <cell r="AW12" t="str">
            <v>Giấy phép lái xe hạng C</v>
          </cell>
          <cell r="AX12" t="str">
            <v>Không xếp loại</v>
          </cell>
          <cell r="AY12">
            <v>39814</v>
          </cell>
          <cell r="AZ12" t="str">
            <v>Tổ trưởng</v>
          </cell>
          <cell r="BB12" t="str">
            <v>THACO GROUP</v>
          </cell>
          <cell r="BC12" t="str">
            <v>Lĩnh vực Logistics</v>
          </cell>
          <cell r="BD12" t="str">
            <v>Công ty Vận Tải Đường Bộ</v>
          </cell>
          <cell r="BE12" t="str">
            <v>Phòng vận chuyển</v>
          </cell>
          <cell r="BF12" t="str">
            <v>Bộ phận vận chuyển xe thành phẩm</v>
          </cell>
          <cell r="BG12" t="str">
            <v>Đội lái xe trung chuyển</v>
          </cell>
          <cell r="BJ12" t="str">
            <v>Trực Tiếp</v>
          </cell>
          <cell r="BK12" t="str">
            <v>HĐLĐ không xác định thời hạn</v>
          </cell>
          <cell r="BL12">
            <v>42841</v>
          </cell>
          <cell r="BM12" t="str">
            <v>Công ty TNHH Một Thành Viên Vận Tải Đường Bộ Chu Lai – Trường Hải</v>
          </cell>
          <cell r="BN12">
            <v>42110</v>
          </cell>
          <cell r="BO12">
            <v>3850000</v>
          </cell>
          <cell r="BP12" t="str">
            <v>B3</v>
          </cell>
          <cell r="BQ12" t="str">
            <v>Bậc 3</v>
          </cell>
          <cell r="BR12">
            <v>7500000</v>
          </cell>
          <cell r="BS12">
            <v>43252</v>
          </cell>
          <cell r="BT12">
            <v>43040</v>
          </cell>
          <cell r="BU12"/>
          <cell r="BW12" t="str">
            <v>TrN</v>
          </cell>
          <cell r="BX12">
            <v>10</v>
          </cell>
          <cell r="BY12"/>
          <cell r="CA12"/>
          <cell r="CC12"/>
          <cell r="CE12"/>
        </row>
        <row r="13">
          <cell r="B13" t="str">
            <v>1602145</v>
          </cell>
          <cell r="C13" t="str">
            <v>Ngô Thị Hoài Phượng</v>
          </cell>
          <cell r="D13" t="str">
            <v>Nữ</v>
          </cell>
          <cell r="E13" t="str">
            <v>Quảng Nam</v>
          </cell>
          <cell r="F13">
            <v>33667</v>
          </cell>
          <cell r="G13">
            <v>42426</v>
          </cell>
          <cell r="J13">
            <v>42426</v>
          </cell>
          <cell r="K13" t="str">
            <v>Không</v>
          </cell>
          <cell r="L13" t="str">
            <v>205758932</v>
          </cell>
          <cell r="M13">
            <v>40206</v>
          </cell>
          <cell r="N13" t="str">
            <v>205758932-28/01/2010</v>
          </cell>
          <cell r="O13" t="str">
            <v>Quảng Nam</v>
          </cell>
          <cell r="P13" t="str">
            <v>Kinh</v>
          </cell>
          <cell r="Q13" t="str">
            <v>Không</v>
          </cell>
          <cell r="R13" t="str">
            <v>0908110488</v>
          </cell>
          <cell r="T13" t="str">
            <v>Đã Kết Hôn</v>
          </cell>
          <cell r="U13" t="str">
            <v>4916014383</v>
          </cell>
          <cell r="V13" t="str">
            <v>Có</v>
          </cell>
          <cell r="W13">
            <v>42579</v>
          </cell>
          <cell r="Y13" t="str">
            <v>Đông Xuân</v>
          </cell>
          <cell r="Z13" t="str">
            <v>Xã Tam Giang</v>
          </cell>
          <cell r="AA13" t="str">
            <v>Huyện Núi Thành</v>
          </cell>
          <cell r="AB13" t="str">
            <v>Quảng Nam</v>
          </cell>
          <cell r="AC13" t="str">
            <v>Đông Xuân, Xã Tam Giang, Huyện Núi Thành, Quảng Nam</v>
          </cell>
          <cell r="AD13" t="str">
            <v>Đông Xuân</v>
          </cell>
          <cell r="AE13" t="str">
            <v>Xã Tam Giang</v>
          </cell>
          <cell r="AF13" t="str">
            <v>Huyện Núi Thành</v>
          </cell>
          <cell r="AG13" t="str">
            <v>Quảng Nam</v>
          </cell>
          <cell r="AH13" t="str">
            <v>Đông Xuân, Xã Tam Giang, Huyện Núi Thành, Quảng Nam</v>
          </cell>
          <cell r="AI13" t="str">
            <v>1.8.3.5.3</v>
          </cell>
          <cell r="AJ13" t="str">
            <v>TP Nhân sự khác</v>
          </cell>
          <cell r="AK13" t="str">
            <v>Chuyên viên</v>
          </cell>
          <cell r="AL13" t="str">
            <v>Chuyên viên Thống kê</v>
          </cell>
          <cell r="AM13" t="str">
            <v>Lĩnh vực Logistics</v>
          </cell>
          <cell r="AN13" t="str">
            <v>Công ty Cảng Chu Lai</v>
          </cell>
          <cell r="AO13" t="str">
            <v>Bộ phận kế hoạch khai thác</v>
          </cell>
          <cell r="AP13" t="str">
            <v>Khác</v>
          </cell>
          <cell r="AQ13" t="str">
            <v>Khác</v>
          </cell>
          <cell r="AR13">
            <v>43313</v>
          </cell>
          <cell r="AS13" t="str">
            <v>12/12</v>
          </cell>
          <cell r="AT13" t="str">
            <v>Cao đẳng kinh tế</v>
          </cell>
          <cell r="AU13" t="str">
            <v>Cao đẳng</v>
          </cell>
          <cell r="AV13" t="str">
            <v>Cao đẳng sư phạm Huế</v>
          </cell>
          <cell r="AW13" t="str">
            <v>Thư ký văn phòng</v>
          </cell>
          <cell r="AX13" t="str">
            <v>Khá</v>
          </cell>
          <cell r="AY13">
            <v>41275</v>
          </cell>
          <cell r="AZ13" t="str">
            <v>Cao đẳng kỹ thuật</v>
          </cell>
          <cell r="BB13" t="str">
            <v>THACO GROUP</v>
          </cell>
          <cell r="BC13" t="str">
            <v>Lĩnh vực Logistics</v>
          </cell>
          <cell r="BD13" t="str">
            <v>Công ty Cảng Chu Lai</v>
          </cell>
          <cell r="BE13" t="str">
            <v>Phòng Điều độ</v>
          </cell>
          <cell r="BF13" t="str">
            <v>Bộ phận kế hoạch khai thác</v>
          </cell>
          <cell r="BJ13" t="str">
            <v>Gián Tiếp</v>
          </cell>
          <cell r="BK13" t="str">
            <v>HĐLĐ không xác định thời hạn</v>
          </cell>
          <cell r="BL13">
            <v>43580</v>
          </cell>
          <cell r="BM13" t="str">
            <v>Công ty TNHH MTV Cảng Chu Lai - Trường Hải</v>
          </cell>
          <cell r="BN13">
            <v>42486</v>
          </cell>
          <cell r="BO13">
            <v>4070000</v>
          </cell>
          <cell r="BP13" t="str">
            <v>B2</v>
          </cell>
          <cell r="BQ13" t="str">
            <v>Bậc 1</v>
          </cell>
          <cell r="BR13">
            <v>7500000</v>
          </cell>
          <cell r="BS13">
            <v>43466</v>
          </cell>
          <cell r="BT13">
            <v>43101</v>
          </cell>
          <cell r="BU13"/>
          <cell r="BW13"/>
          <cell r="BY13"/>
          <cell r="CA13"/>
          <cell r="CC13"/>
          <cell r="CE13"/>
        </row>
        <row r="14">
          <cell r="B14" t="str">
            <v>1605016</v>
          </cell>
          <cell r="C14" t="str">
            <v>Nguyễn Văn Bi</v>
          </cell>
          <cell r="D14" t="str">
            <v>Nam</v>
          </cell>
          <cell r="E14" t="str">
            <v>Quảng Nam</v>
          </cell>
          <cell r="F14">
            <v>28408</v>
          </cell>
          <cell r="G14">
            <v>42494</v>
          </cell>
          <cell r="J14">
            <v>42494</v>
          </cell>
          <cell r="K14" t="str">
            <v>Không</v>
          </cell>
          <cell r="L14" t="str">
            <v>205052519</v>
          </cell>
          <cell r="M14">
            <v>39863</v>
          </cell>
          <cell r="N14" t="str">
            <v>205052519-19/02/2009</v>
          </cell>
          <cell r="O14" t="str">
            <v>Quảng Nam</v>
          </cell>
          <cell r="P14" t="str">
            <v>Kinh</v>
          </cell>
          <cell r="Q14" t="str">
            <v>Không</v>
          </cell>
          <cell r="R14" t="str">
            <v>0906498056</v>
          </cell>
          <cell r="T14" t="str">
            <v>Đã Kết Hôn</v>
          </cell>
          <cell r="U14" t="str">
            <v>4916024931</v>
          </cell>
          <cell r="V14" t="str">
            <v>Có</v>
          </cell>
          <cell r="W14">
            <v>42857</v>
          </cell>
          <cell r="Y14" t="str">
            <v>Thôn Diêm Phổ</v>
          </cell>
          <cell r="Z14" t="str">
            <v>Xã Tam Anh Nam</v>
          </cell>
          <cell r="AA14" t="str">
            <v>Huyện Núi Thành</v>
          </cell>
          <cell r="AB14" t="str">
            <v>Quảng Nam</v>
          </cell>
          <cell r="AC14" t="str">
            <v>Thôn Diêm Phổ, Xã Tam Anh Nam, Huyện Núi Thành, Quảng Nam</v>
          </cell>
          <cell r="AD14" t="str">
            <v>Thôn Diêm Phổ</v>
          </cell>
          <cell r="AE14" t="str">
            <v>Xã Tam Anh Nam</v>
          </cell>
          <cell r="AF14" t="str">
            <v>Huyện Núi Thành</v>
          </cell>
          <cell r="AG14" t="str">
            <v>Quảng Nam</v>
          </cell>
          <cell r="AH14" t="str">
            <v>Thôn Diêm Phổ, Xã Tam Anh Nam, Huyện Núi Thành, Quảng Nam</v>
          </cell>
          <cell r="AI14" t="str">
            <v>1.8.4.4.2.3</v>
          </cell>
          <cell r="AJ14" t="str">
            <v>TP Nhân sự khác</v>
          </cell>
          <cell r="AK14" t="str">
            <v>Công nhân</v>
          </cell>
          <cell r="AL14" t="str">
            <v>Công nhân lái xe trung chuyển</v>
          </cell>
          <cell r="AM14" t="str">
            <v>Lĩnh vực Logistics</v>
          </cell>
          <cell r="AN14" t="str">
            <v>Công ty Vận Tải Đường Bộ</v>
          </cell>
          <cell r="AO14" t="str">
            <v>Đội lái xe trung chuyển</v>
          </cell>
          <cell r="AP14" t="str">
            <v>Khác</v>
          </cell>
          <cell r="AQ14" t="str">
            <v>Khác</v>
          </cell>
          <cell r="AR14">
            <v>43313</v>
          </cell>
          <cell r="AS14" t="str">
            <v>10/12</v>
          </cell>
          <cell r="AT14" t="str">
            <v>Sơ cấp</v>
          </cell>
          <cell r="AU14" t="str">
            <v>Sơ cấp</v>
          </cell>
          <cell r="AV14" t="str">
            <v>Sở Giao thông vận tải Quảng Nam</v>
          </cell>
          <cell r="AW14" t="str">
            <v>Giấy phép lái xe hạng D</v>
          </cell>
          <cell r="AX14" t="str">
            <v>Khá</v>
          </cell>
          <cell r="AY14">
            <v>40544</v>
          </cell>
          <cell r="AZ14" t="str">
            <v>Công nhân lái xe trung chuyển</v>
          </cell>
          <cell r="BB14" t="str">
            <v>THACO GROUP</v>
          </cell>
          <cell r="BC14" t="str">
            <v>Lĩnh vực Logistics</v>
          </cell>
          <cell r="BD14" t="str">
            <v>Công ty Vận Tải Đường Bộ</v>
          </cell>
          <cell r="BE14" t="str">
            <v>Phòng vận chuyển</v>
          </cell>
          <cell r="BF14" t="str">
            <v>Bộ phận vận chuyển xe thành phẩm</v>
          </cell>
          <cell r="BG14" t="str">
            <v>Đội lái xe trung chuyển</v>
          </cell>
          <cell r="BJ14" t="str">
            <v>Trực Tiếp</v>
          </cell>
          <cell r="BK14" t="str">
            <v>HĐLĐ không xác định thời hạn</v>
          </cell>
          <cell r="BL14">
            <v>43651</v>
          </cell>
          <cell r="BM14" t="str">
            <v>Công ty TNHH Một Thành Viên Vận Tải Đường Bộ Chu Lai – Trường Hải</v>
          </cell>
          <cell r="BN14">
            <v>42555</v>
          </cell>
          <cell r="BO14">
            <v>3660000</v>
          </cell>
          <cell r="BP14" t="str">
            <v>B3</v>
          </cell>
          <cell r="BQ14" t="str">
            <v>Bậc 3</v>
          </cell>
          <cell r="BR14">
            <v>7500000</v>
          </cell>
          <cell r="BS14">
            <v>43556</v>
          </cell>
          <cell r="BT14">
            <v>43252</v>
          </cell>
          <cell r="BU14"/>
          <cell r="BW14"/>
          <cell r="BY14"/>
          <cell r="CA14"/>
          <cell r="CC14"/>
          <cell r="CE14"/>
        </row>
        <row r="15">
          <cell r="B15" t="str">
            <v>0407002</v>
          </cell>
          <cell r="C15" t="str">
            <v>Huỳnh Ngọc Dũng</v>
          </cell>
          <cell r="D15" t="str">
            <v>Nam</v>
          </cell>
          <cell r="E15" t="str">
            <v>Quảng Nam</v>
          </cell>
          <cell r="F15">
            <v>24838</v>
          </cell>
          <cell r="G15">
            <v>38169</v>
          </cell>
          <cell r="J15">
            <v>38169</v>
          </cell>
          <cell r="K15" t="str">
            <v>Không</v>
          </cell>
          <cell r="L15" t="str">
            <v>205897027</v>
          </cell>
          <cell r="M15">
            <v>40773</v>
          </cell>
          <cell r="N15" t="str">
            <v>205897027-18/08/2011</v>
          </cell>
          <cell r="O15" t="str">
            <v>Quảng Nam</v>
          </cell>
          <cell r="P15" t="str">
            <v>Kinh</v>
          </cell>
          <cell r="Q15" t="str">
            <v>Không</v>
          </cell>
          <cell r="R15" t="str">
            <v>0905668557</v>
          </cell>
          <cell r="T15" t="str">
            <v>Đã Kết Hôn</v>
          </cell>
          <cell r="U15" t="str">
            <v>9007009799</v>
          </cell>
          <cell r="V15" t="str">
            <v>Không</v>
          </cell>
          <cell r="Y15" t="str">
            <v>Thôn Tân Lập</v>
          </cell>
          <cell r="Z15" t="str">
            <v>Xã Tam Hải</v>
          </cell>
          <cell r="AA15" t="str">
            <v>Huyện Núi Thành</v>
          </cell>
          <cell r="AB15" t="str">
            <v>Quảng Nam</v>
          </cell>
          <cell r="AC15" t="str">
            <v>Thôn Tân Lập, Xã Tam Hải, Huyện Núi Thành, Quảng Nam</v>
          </cell>
          <cell r="AD15" t="str">
            <v>Thôn Tân Lập</v>
          </cell>
          <cell r="AE15" t="str">
            <v>Xã Tam Hải</v>
          </cell>
          <cell r="AF15" t="str">
            <v>Huyện Núi Thành</v>
          </cell>
          <cell r="AG15" t="str">
            <v>Quảng Nam</v>
          </cell>
          <cell r="AH15" t="str">
            <v>Thôn Tân Lập, Xã Tam Hải, Huyện Núi Thành, Quảng Nam</v>
          </cell>
          <cell r="AI15" t="str">
            <v>1.8.4.4.1.4</v>
          </cell>
          <cell r="AJ15" t="str">
            <v>TP Nhân sự khác</v>
          </cell>
          <cell r="AK15" t="str">
            <v>Công nhân</v>
          </cell>
          <cell r="AL15" t="str">
            <v>Công nhân bảo trì sửa chữa</v>
          </cell>
          <cell r="AM15" t="str">
            <v>Lĩnh vực Logistics</v>
          </cell>
          <cell r="AN15" t="str">
            <v>Công ty Vận Tải Đường Bộ</v>
          </cell>
          <cell r="AO15" t="str">
            <v>Tổ QLCL giao xe</v>
          </cell>
          <cell r="AP15" t="str">
            <v>Khác</v>
          </cell>
          <cell r="AQ15" t="str">
            <v>Khác</v>
          </cell>
          <cell r="AR15">
            <v>43711</v>
          </cell>
          <cell r="AS15" t="str">
            <v>10/12</v>
          </cell>
          <cell r="AT15" t="str">
            <v>Công nhân kỹ thuật</v>
          </cell>
          <cell r="AU15" t="str">
            <v>Công nhân kỹ thuật</v>
          </cell>
          <cell r="AV15" t="str">
            <v>Cơ sở dạy nghề Võ Anh</v>
          </cell>
          <cell r="AW15" t="str">
            <v>Máy nổ, máy dầu cặn, điện xe hơi</v>
          </cell>
          <cell r="AX15" t="str">
            <v>Không xếp loại</v>
          </cell>
          <cell r="AY15">
            <v>33970</v>
          </cell>
          <cell r="AZ15" t="str">
            <v>Công nhân Bảo trì</v>
          </cell>
          <cell r="BB15" t="str">
            <v>THACO GROUP</v>
          </cell>
          <cell r="BC15" t="str">
            <v>Lĩnh vực Logistics</v>
          </cell>
          <cell r="BD15" t="str">
            <v>Công ty Vận Tải Đường Bộ</v>
          </cell>
          <cell r="BE15" t="str">
            <v>Phòng vận chuyển</v>
          </cell>
          <cell r="BF15" t="str">
            <v>Bộ phận nghiệp vụ vận chuyển</v>
          </cell>
          <cell r="BG15" t="str">
            <v>Tổ QLCL giao xe</v>
          </cell>
          <cell r="BJ15" t="str">
            <v>Trực Tiếp</v>
          </cell>
          <cell r="BK15" t="str">
            <v>HĐLĐ không xác định thời hạn</v>
          </cell>
          <cell r="BL15">
            <v>43678</v>
          </cell>
          <cell r="BM15" t="str">
            <v>Công ty TNHH MTV Cơ Khí Chu Lai – Trường Hải</v>
          </cell>
          <cell r="BN15">
            <v>38169</v>
          </cell>
          <cell r="BO15">
            <v>4550000</v>
          </cell>
          <cell r="BP15" t="str">
            <v>B3</v>
          </cell>
          <cell r="BQ15" t="str">
            <v>Bậc 5</v>
          </cell>
          <cell r="BR15">
            <v>10700000</v>
          </cell>
          <cell r="BS15">
            <v>43466</v>
          </cell>
          <cell r="BT15">
            <v>43101</v>
          </cell>
          <cell r="BU15" t="str">
            <v>ThN</v>
          </cell>
          <cell r="BV15">
            <v>10</v>
          </cell>
          <cell r="BW15"/>
          <cell r="BY15"/>
          <cell r="CA15"/>
          <cell r="CC15"/>
          <cell r="CE15"/>
        </row>
        <row r="16">
          <cell r="B16" t="str">
            <v>1512314</v>
          </cell>
          <cell r="C16" t="str">
            <v>Võ Thị Kim Chung</v>
          </cell>
          <cell r="D16" t="str">
            <v>Nữ</v>
          </cell>
          <cell r="E16" t="str">
            <v>Quảng Ngãi</v>
          </cell>
          <cell r="F16">
            <v>33458</v>
          </cell>
          <cell r="G16">
            <v>42359</v>
          </cell>
          <cell r="J16">
            <v>42359</v>
          </cell>
          <cell r="K16" t="str">
            <v>Không</v>
          </cell>
          <cell r="L16" t="str">
            <v>212304392</v>
          </cell>
          <cell r="M16">
            <v>40376</v>
          </cell>
          <cell r="N16" t="str">
            <v>212304392-17/07/2010</v>
          </cell>
          <cell r="O16" t="str">
            <v>Quảng Ngãi</v>
          </cell>
          <cell r="P16" t="str">
            <v>Kinh</v>
          </cell>
          <cell r="Q16" t="str">
            <v>Không</v>
          </cell>
          <cell r="R16" t="str">
            <v>0167.5614.739</v>
          </cell>
          <cell r="S16" t="str">
            <v>vothikimchung@thaco.com.vn</v>
          </cell>
          <cell r="T16" t="str">
            <v>Đã Kết Hôn</v>
          </cell>
          <cell r="U16" t="str">
            <v>7414176886</v>
          </cell>
          <cell r="V16" t="str">
            <v>Không</v>
          </cell>
          <cell r="Y16" t="str">
            <v>Thôn II</v>
          </cell>
          <cell r="Z16" t="str">
            <v>Xã Bình Hòa</v>
          </cell>
          <cell r="AA16" t="str">
            <v>Huyện Bình Sơn</v>
          </cell>
          <cell r="AB16" t="str">
            <v>Quảng Ngãi</v>
          </cell>
          <cell r="AC16" t="str">
            <v>Thôn II, Xã Bình Hòa, Huyện Bình Sơn, Quảng Ngãi</v>
          </cell>
          <cell r="AD16" t="str">
            <v>Thôn II</v>
          </cell>
          <cell r="AE16" t="str">
            <v>Xã Bình Hòa</v>
          </cell>
          <cell r="AF16" t="str">
            <v>Huyện Bình Sơn</v>
          </cell>
          <cell r="AG16" t="str">
            <v>Quảng Ngãi</v>
          </cell>
          <cell r="AH16" t="str">
            <v>Thôn II, Xã Bình Hòa, Huyện Bình Sơn, Quảng Ngãi</v>
          </cell>
          <cell r="AI16" t="str">
            <v>1.8.1.7.4</v>
          </cell>
          <cell r="AJ16" t="str">
            <v>TP Nhân sự khác</v>
          </cell>
          <cell r="AK16" t="str">
            <v>Chuyên viên</v>
          </cell>
          <cell r="AL16" t="str">
            <v>Chuyên viên Kinh doanh</v>
          </cell>
          <cell r="AM16" t="str">
            <v>Lĩnh vực Logistics</v>
          </cell>
          <cell r="AN16" t="str">
            <v>Phòng nghiệp vụ Logisitcs</v>
          </cell>
          <cell r="AO16" t="str">
            <v>Bộ phận kinh doanh dịch vụ VTB</v>
          </cell>
          <cell r="AP16" t="str">
            <v>Khác</v>
          </cell>
          <cell r="AQ16" t="str">
            <v>Khác</v>
          </cell>
          <cell r="AR16">
            <v>42887</v>
          </cell>
          <cell r="AS16" t="str">
            <v>12/12</v>
          </cell>
          <cell r="AT16" t="str">
            <v>Cử nhân</v>
          </cell>
          <cell r="AU16" t="str">
            <v>Đại học</v>
          </cell>
          <cell r="AV16" t="str">
            <v>ĐH Giao Thông Vận Tải TP.HCM</v>
          </cell>
          <cell r="AW16" t="str">
            <v>Khai Thác Vận Tải</v>
          </cell>
          <cell r="AX16" t="str">
            <v>Khá</v>
          </cell>
          <cell r="AY16">
            <v>41640</v>
          </cell>
          <cell r="AZ16" t="str">
            <v>Cử nhân</v>
          </cell>
          <cell r="BB16" t="str">
            <v>THACO GROUP</v>
          </cell>
          <cell r="BC16" t="str">
            <v>Lĩnh vực Logistics</v>
          </cell>
          <cell r="BD16" t="str">
            <v>Phòng nghiệp vụ Logistics</v>
          </cell>
          <cell r="BE16" t="str">
            <v>Phòng kinh doanh</v>
          </cell>
          <cell r="BF16" t="str">
            <v>Bộ phận kinh doanh dịch vụ VTB</v>
          </cell>
          <cell r="BJ16" t="str">
            <v>Gián Tiếp</v>
          </cell>
          <cell r="BK16" t="str">
            <v>HĐLĐ không xác định thời hạn</v>
          </cell>
          <cell r="BL16">
            <v>43518</v>
          </cell>
          <cell r="BM16" t="str">
            <v>Công ty TNHH MTV Vận Tải Biển Chu Lai – Trường Hải</v>
          </cell>
          <cell r="BN16">
            <v>42421</v>
          </cell>
          <cell r="BO16">
            <v>4516000</v>
          </cell>
          <cell r="BP16" t="str">
            <v>B2</v>
          </cell>
          <cell r="BQ16" t="str">
            <v>Bậc 3</v>
          </cell>
          <cell r="BR16">
            <v>10500000</v>
          </cell>
          <cell r="BS16">
            <v>43466</v>
          </cell>
          <cell r="BT16">
            <v>43101</v>
          </cell>
          <cell r="BU16"/>
          <cell r="BW16"/>
          <cell r="BY16"/>
          <cell r="CA16"/>
          <cell r="CC16"/>
          <cell r="CE16"/>
        </row>
        <row r="17">
          <cell r="B17" t="str">
            <v>1505265</v>
          </cell>
          <cell r="C17" t="str">
            <v>Nguyễn Văn Khương</v>
          </cell>
          <cell r="D17" t="str">
            <v>Nam</v>
          </cell>
          <cell r="E17" t="str">
            <v>Quảng Nam</v>
          </cell>
          <cell r="F17">
            <v>30827</v>
          </cell>
          <cell r="G17">
            <v>42110</v>
          </cell>
          <cell r="J17">
            <v>42110</v>
          </cell>
          <cell r="K17" t="str">
            <v>Không</v>
          </cell>
          <cell r="L17" t="str">
            <v>205188167</v>
          </cell>
          <cell r="M17">
            <v>42089</v>
          </cell>
          <cell r="N17" t="str">
            <v>205188167-26/03/2015</v>
          </cell>
          <cell r="O17" t="str">
            <v>Quảng Nam</v>
          </cell>
          <cell r="P17" t="str">
            <v>Kinh</v>
          </cell>
          <cell r="Q17" t="str">
            <v>Không</v>
          </cell>
          <cell r="R17" t="str">
            <v>01686366755</v>
          </cell>
          <cell r="T17" t="str">
            <v>Đã Kết Hôn</v>
          </cell>
          <cell r="U17" t="str">
            <v>4910012298</v>
          </cell>
          <cell r="V17" t="str">
            <v>Có</v>
          </cell>
          <cell r="W17">
            <v>42461</v>
          </cell>
          <cell r="Y17" t="str">
            <v>Thôn Xuân Ngọc 2</v>
          </cell>
          <cell r="Z17" t="str">
            <v>Xã Tam Anh Nam</v>
          </cell>
          <cell r="AA17" t="str">
            <v>Huyện Núi Thành</v>
          </cell>
          <cell r="AB17" t="str">
            <v>Quảng Nam</v>
          </cell>
          <cell r="AC17" t="str">
            <v>Thôn Xuân Ngọc 2, Xã Tam Anh Nam, Huyện Núi Thành, Quảng Nam</v>
          </cell>
          <cell r="AD17" t="str">
            <v>Thôn Xuân Ngọc 2</v>
          </cell>
          <cell r="AE17" t="str">
            <v>Xã Tam Anh Nam</v>
          </cell>
          <cell r="AF17" t="str">
            <v>Huyện Núi Thành</v>
          </cell>
          <cell r="AG17" t="str">
            <v>Quảng Nam</v>
          </cell>
          <cell r="AH17" t="str">
            <v>Thôn Xuân Ngọc 2, Xã Tam Anh Nam, Huyện Núi Thành, Quảng Nam</v>
          </cell>
          <cell r="AI17" t="str">
            <v>1.8.4.4.3.3</v>
          </cell>
          <cell r="AJ17" t="str">
            <v>TP Nhân sự khác</v>
          </cell>
          <cell r="AK17" t="str">
            <v>Công nhân</v>
          </cell>
          <cell r="AL17" t="str">
            <v>Công nhân lái xe đầu kéo</v>
          </cell>
          <cell r="AM17" t="str">
            <v>Lĩnh vực Logistics</v>
          </cell>
          <cell r="AN17" t="str">
            <v>Công ty Vận Tải Đường Bộ</v>
          </cell>
          <cell r="AO17" t="str">
            <v>Đội lái xe đầu kéo</v>
          </cell>
          <cell r="AP17" t="str">
            <v>Khác</v>
          </cell>
          <cell r="AQ17" t="str">
            <v>Khác</v>
          </cell>
          <cell r="AR17">
            <v>43313</v>
          </cell>
          <cell r="AS17" t="str">
            <v>10/12</v>
          </cell>
          <cell r="AT17" t="str">
            <v>Sơ cấp</v>
          </cell>
          <cell r="AU17" t="str">
            <v>Sơ cấp</v>
          </cell>
          <cell r="AV17" t="str">
            <v>Sở giao thông vận tải Hải Phòng</v>
          </cell>
          <cell r="AW17" t="str">
            <v>Giấy phép lái xe hạng E</v>
          </cell>
          <cell r="AX17" t="str">
            <v>Không xếp loại</v>
          </cell>
          <cell r="AY17">
            <v>42005</v>
          </cell>
          <cell r="AZ17" t="str">
            <v>Công nhân lái xe đầu kéo</v>
          </cell>
          <cell r="BB17" t="str">
            <v>THACO GROUP</v>
          </cell>
          <cell r="BC17" t="str">
            <v>Lĩnh vực Logistics</v>
          </cell>
          <cell r="BD17" t="str">
            <v>Công ty Vận Tải Đường Bộ</v>
          </cell>
          <cell r="BE17" t="str">
            <v>Phòng vận chuyển</v>
          </cell>
          <cell r="BF17" t="str">
            <v>Bộ phận vận chuyển hàng Con't - hàng rời</v>
          </cell>
          <cell r="BG17" t="str">
            <v>Đội lái xe đầu kéo</v>
          </cell>
          <cell r="BJ17" t="str">
            <v>Trực Tiếp</v>
          </cell>
          <cell r="BK17" t="str">
            <v>HĐLĐ không xác định thời hạn</v>
          </cell>
          <cell r="BL17">
            <v>43389</v>
          </cell>
          <cell r="BM17" t="str">
            <v>Công ty TNHH Một Thành Viên Vận Tải Đường Bộ Chu Lai – Trường Hải</v>
          </cell>
          <cell r="BN17">
            <v>42293</v>
          </cell>
          <cell r="BO17">
            <v>3850000</v>
          </cell>
          <cell r="BP17" t="str">
            <v>B3</v>
          </cell>
          <cell r="BQ17" t="str">
            <v>Bậc 3</v>
          </cell>
          <cell r="BR17">
            <v>7000000</v>
          </cell>
          <cell r="BS17">
            <v>43252</v>
          </cell>
          <cell r="BT17">
            <v>42110</v>
          </cell>
          <cell r="BU17"/>
          <cell r="BW17"/>
          <cell r="BY17"/>
          <cell r="CA17"/>
          <cell r="CC17"/>
          <cell r="CE17"/>
        </row>
        <row r="18">
          <cell r="B18" t="str">
            <v>1407257</v>
          </cell>
          <cell r="C18" t="str">
            <v>Lê Hữu Tới</v>
          </cell>
          <cell r="D18" t="str">
            <v>Nam</v>
          </cell>
          <cell r="E18" t="str">
            <v>Thanh Hóa</v>
          </cell>
          <cell r="F18">
            <v>33142</v>
          </cell>
          <cell r="G18">
            <v>41836</v>
          </cell>
          <cell r="J18">
            <v>41836</v>
          </cell>
          <cell r="K18" t="str">
            <v>Không</v>
          </cell>
          <cell r="L18" t="str">
            <v>173041682</v>
          </cell>
          <cell r="M18">
            <v>41520</v>
          </cell>
          <cell r="N18" t="str">
            <v>173041682-03/09/2013</v>
          </cell>
          <cell r="O18" t="str">
            <v>Thanh Hóa</v>
          </cell>
          <cell r="P18" t="str">
            <v>Kinh</v>
          </cell>
          <cell r="Q18" t="str">
            <v>Không</v>
          </cell>
          <cell r="R18" t="str">
            <v>0933805604</v>
          </cell>
          <cell r="S18" t="str">
            <v>lehuutoi@thaco.com.vn</v>
          </cell>
          <cell r="T18" t="str">
            <v>Đã Kết Hôn</v>
          </cell>
          <cell r="U18" t="str">
            <v>0114171750</v>
          </cell>
          <cell r="V18" t="str">
            <v>Có</v>
          </cell>
          <cell r="W18">
            <v>42612</v>
          </cell>
          <cell r="Y18" t="str">
            <v>Hải Bình</v>
          </cell>
          <cell r="Z18" t="str">
            <v>Xã Hải Bình</v>
          </cell>
          <cell r="AA18" t="str">
            <v>Huyện Tĩnh Gia</v>
          </cell>
          <cell r="AB18" t="str">
            <v>Thanh Hóa</v>
          </cell>
          <cell r="AC18" t="str">
            <v>Hải Bình, Xã Hải Bình, Huyện Tĩnh Gia, Thanh Hóa</v>
          </cell>
          <cell r="AD18" t="str">
            <v>Số 47, ngõ 289 Ngọc Mạch</v>
          </cell>
          <cell r="AE18" t="str">
            <v>Phường Xuân Phương</v>
          </cell>
          <cell r="AF18" t="str">
            <v>Quận Nam Từ Liêm</v>
          </cell>
          <cell r="AG18" t="str">
            <v>Hà Nội</v>
          </cell>
          <cell r="AH18" t="str">
            <v>Số 47, ngõ 289 Ngọc Mạch, Phường Xuân Phương, Quận Nam Từ Liêm, Hà Nội</v>
          </cell>
          <cell r="AI18" t="str">
            <v>1.8.6.2</v>
          </cell>
          <cell r="AJ18" t="str">
            <v>Nhân sự tiềm năng</v>
          </cell>
          <cell r="AK18" t="str">
            <v>Tổ trưởng</v>
          </cell>
          <cell r="AL18" t="str">
            <v>Tổ trưởng Tổ hồ sơ đăng kiểm</v>
          </cell>
          <cell r="AM18" t="str">
            <v>Lĩnh vực Logistics</v>
          </cell>
          <cell r="AN18" t="str">
            <v>VPĐD BB</v>
          </cell>
          <cell r="AO18" t="str">
            <v>Phòng Xuất nhập khẩu</v>
          </cell>
          <cell r="AP18" t="str">
            <v>Khác</v>
          </cell>
          <cell r="AQ18" t="str">
            <v>Khác</v>
          </cell>
          <cell r="AR18">
            <v>43282</v>
          </cell>
          <cell r="AS18" t="str">
            <v>12/12</v>
          </cell>
          <cell r="AT18" t="str">
            <v>Kỹ sư</v>
          </cell>
          <cell r="AU18" t="str">
            <v>Đại học</v>
          </cell>
          <cell r="AV18" t="str">
            <v>Giao thông Vận tải TP HCM</v>
          </cell>
          <cell r="AW18" t="str">
            <v>Cơ khí Ô tô</v>
          </cell>
          <cell r="AX18" t="str">
            <v>Khá</v>
          </cell>
          <cell r="AY18">
            <v>41275</v>
          </cell>
          <cell r="AZ18" t="str">
            <v>Kỹ sư</v>
          </cell>
          <cell r="BB18" t="str">
            <v>THACO GROUP</v>
          </cell>
          <cell r="BC18" t="str">
            <v>Lĩnh vực Logistics</v>
          </cell>
          <cell r="BD18" t="str">
            <v>Văn phòng đại diện tại Hà Nội</v>
          </cell>
          <cell r="BE18" t="str">
            <v>Phòng Xuất nhập khẩu</v>
          </cell>
          <cell r="BJ18" t="str">
            <v>Gián Tiếp</v>
          </cell>
          <cell r="BK18" t="str">
            <v>HĐLĐ không xác định thời hạn</v>
          </cell>
          <cell r="BL18">
            <v>42385</v>
          </cell>
          <cell r="BM18" t="str">
            <v>Công ty TNHH Một Thành Viên Vận Tải Đường Bộ Chu Lai – Trường Hải</v>
          </cell>
          <cell r="BN18">
            <v>42020</v>
          </cell>
          <cell r="BO18">
            <v>5800000</v>
          </cell>
          <cell r="BP18" t="str">
            <v>B2</v>
          </cell>
          <cell r="BQ18" t="str">
            <v>Bậc 4</v>
          </cell>
          <cell r="BR18">
            <v>12500000</v>
          </cell>
          <cell r="BS18">
            <v>43466</v>
          </cell>
          <cell r="BT18">
            <v>43101</v>
          </cell>
          <cell r="BU18"/>
          <cell r="BW18"/>
          <cell r="BY18"/>
          <cell r="CA18"/>
          <cell r="CC18"/>
          <cell r="CE18"/>
        </row>
        <row r="19">
          <cell r="B19" t="str">
            <v>1905402</v>
          </cell>
          <cell r="C19" t="str">
            <v>Nguyễn Văn Ngân</v>
          </cell>
          <cell r="D19" t="str">
            <v>Nam</v>
          </cell>
          <cell r="E19" t="str">
            <v>Quảng Nam</v>
          </cell>
          <cell r="F19">
            <v>28934</v>
          </cell>
          <cell r="G19">
            <v>43596</v>
          </cell>
          <cell r="J19">
            <v>43596</v>
          </cell>
          <cell r="K19" t="str">
            <v>Không</v>
          </cell>
          <cell r="L19" t="str">
            <v>205121634</v>
          </cell>
          <cell r="M19">
            <v>43279</v>
          </cell>
          <cell r="N19" t="str">
            <v>205121634-28/06/2018</v>
          </cell>
          <cell r="O19" t="str">
            <v>Quảng Nam</v>
          </cell>
          <cell r="P19" t="str">
            <v>Kinh</v>
          </cell>
          <cell r="Q19" t="str">
            <v>Không</v>
          </cell>
          <cell r="R19" t="str">
            <v>0977696181</v>
          </cell>
          <cell r="T19" t="str">
            <v>Đã Kết Hôn</v>
          </cell>
          <cell r="V19" t="str">
            <v>Không</v>
          </cell>
          <cell r="Y19" t="str">
            <v>Vĩnh Đại</v>
          </cell>
          <cell r="Z19" t="str">
            <v>Xã Tam Hiệp</v>
          </cell>
          <cell r="AA19" t="str">
            <v>Huyện Núi Thành</v>
          </cell>
          <cell r="AB19" t="str">
            <v>Quảng Nam</v>
          </cell>
          <cell r="AC19" t="str">
            <v>Vĩnh Đại, Xã Tam Hiệp, Huyện Núi Thành, Quảng Nam</v>
          </cell>
          <cell r="AD19" t="str">
            <v>Vĩnh Đại</v>
          </cell>
          <cell r="AE19" t="str">
            <v>Xã Tam Hiệp</v>
          </cell>
          <cell r="AF19" t="str">
            <v>Huyện Núi Thành</v>
          </cell>
          <cell r="AG19" t="str">
            <v>Quảng Nam</v>
          </cell>
          <cell r="AH19" t="str">
            <v>Vĩnh Đại, Xã Tam Hiệp, Huyện Núi Thành, Quảng Nam</v>
          </cell>
          <cell r="AI19" t="str">
            <v>1.8.3.3.5</v>
          </cell>
          <cell r="AJ19" t="str">
            <v>TP Nhân sự khác</v>
          </cell>
          <cell r="AK19" t="str">
            <v>Công nhân</v>
          </cell>
          <cell r="AL19" t="str">
            <v>Công nhân Xếp dỡ</v>
          </cell>
          <cell r="AM19" t="str">
            <v>Lĩnh vực Logistics</v>
          </cell>
          <cell r="AN19" t="str">
            <v>Công ty Cảng Chu Lai</v>
          </cell>
          <cell r="AO19" t="str">
            <v>Bộ phận kho lạnh</v>
          </cell>
          <cell r="AP19" t="str">
            <v>Khác</v>
          </cell>
          <cell r="AQ19" t="str">
            <v>Khác</v>
          </cell>
          <cell r="AR19">
            <v>43596</v>
          </cell>
          <cell r="AS19" t="str">
            <v>11/12</v>
          </cell>
          <cell r="AT19" t="str">
            <v>THCS</v>
          </cell>
          <cell r="AW19"/>
          <cell r="AZ19" t="str">
            <v>Nhân viên Bốc xếp</v>
          </cell>
          <cell r="BB19" t="str">
            <v>THACO GROUP</v>
          </cell>
          <cell r="BC19" t="str">
            <v>Lĩnh vực Logistics</v>
          </cell>
          <cell r="BD19" t="str">
            <v>Công ty Cảng Chu Lai</v>
          </cell>
          <cell r="BE19" t="str">
            <v>Phòng quản lý kho cảng</v>
          </cell>
          <cell r="BF19" t="str">
            <v>Bộ phận kho lạnh</v>
          </cell>
          <cell r="BJ19" t="str">
            <v>Trực Tiếp</v>
          </cell>
          <cell r="BK19" t="str">
            <v>HĐLĐ xác định thời hạn 1 năm</v>
          </cell>
          <cell r="BL19">
            <v>43626</v>
          </cell>
          <cell r="BM19" t="str">
            <v>Công ty TNHH MTV Cảng Chu Lai - Trường Hải</v>
          </cell>
          <cell r="BN19">
            <v>43626</v>
          </cell>
          <cell r="BO19">
            <v>3480000</v>
          </cell>
          <cell r="BP19" t="str">
            <v>B3</v>
          </cell>
          <cell r="BQ19" t="str">
            <v>Bậc 1</v>
          </cell>
          <cell r="BR19">
            <v>3480000</v>
          </cell>
          <cell r="BS19">
            <v>43596</v>
          </cell>
          <cell r="BU19"/>
          <cell r="BW19"/>
          <cell r="BY19"/>
          <cell r="CA19"/>
          <cell r="CC19"/>
          <cell r="CE19"/>
        </row>
        <row r="20">
          <cell r="B20" t="str">
            <v>0804029</v>
          </cell>
          <cell r="C20" t="str">
            <v>Nguyễn Văn Tấn</v>
          </cell>
          <cell r="D20" t="str">
            <v>Nam</v>
          </cell>
          <cell r="E20" t="str">
            <v>Quảng Nam</v>
          </cell>
          <cell r="F20">
            <v>29079</v>
          </cell>
          <cell r="G20">
            <v>39547</v>
          </cell>
          <cell r="J20">
            <v>39547</v>
          </cell>
          <cell r="K20" t="str">
            <v>Không</v>
          </cell>
          <cell r="L20" t="str">
            <v>205897059</v>
          </cell>
          <cell r="M20">
            <v>40780</v>
          </cell>
          <cell r="N20" t="str">
            <v>205897059-25/08/2011</v>
          </cell>
          <cell r="O20" t="str">
            <v>Quảng Nam</v>
          </cell>
          <cell r="P20" t="str">
            <v>Kinh</v>
          </cell>
          <cell r="Q20" t="str">
            <v>Không</v>
          </cell>
          <cell r="R20" t="str">
            <v>0933805752</v>
          </cell>
          <cell r="T20" t="str">
            <v>Đã Kết Hôn</v>
          </cell>
          <cell r="U20" t="str">
            <v>4909001479</v>
          </cell>
          <cell r="V20" t="str">
            <v>Có</v>
          </cell>
          <cell r="W20">
            <v>41936</v>
          </cell>
          <cell r="Y20" t="str">
            <v>Thôn Diêm Phổ</v>
          </cell>
          <cell r="Z20" t="str">
            <v>Xã Tam Anh Nam</v>
          </cell>
          <cell r="AA20" t="str">
            <v>Huyện Núi Thành</v>
          </cell>
          <cell r="AB20" t="str">
            <v>Quảng Nam</v>
          </cell>
          <cell r="AC20" t="str">
            <v>Thôn Diêm Phổ, Xã Tam Anh Nam, Huyện Núi Thành, Quảng Nam</v>
          </cell>
          <cell r="AD20" t="str">
            <v>Thôn Diêm Phổ</v>
          </cell>
          <cell r="AE20" t="str">
            <v>Xã Tam Anh Nam</v>
          </cell>
          <cell r="AF20" t="str">
            <v>Huyện Núi Thành</v>
          </cell>
          <cell r="AG20" t="str">
            <v>Quảng Nam</v>
          </cell>
          <cell r="AH20" t="str">
            <v>Thôn Diêm Phổ, Xã Tam Anh Nam, Huyện Núi Thành, Quảng Nam</v>
          </cell>
          <cell r="AI20" t="str">
            <v>1.8.4.4.1.4</v>
          </cell>
          <cell r="AJ20" t="str">
            <v>Nhân sự tiềm năng</v>
          </cell>
          <cell r="AK20" t="str">
            <v>Tổ trưởng</v>
          </cell>
          <cell r="AL20" t="str">
            <v>Tổ trưởng Giao nhận</v>
          </cell>
          <cell r="AM20" t="str">
            <v>Lĩnh vực Logistics</v>
          </cell>
          <cell r="AN20" t="str">
            <v>Công ty Vận Tải Đường Bộ</v>
          </cell>
          <cell r="AO20" t="str">
            <v>Tổ QLCL giao xe</v>
          </cell>
          <cell r="AP20" t="str">
            <v>Khác</v>
          </cell>
          <cell r="AQ20" t="str">
            <v>Khác</v>
          </cell>
          <cell r="AR20">
            <v>43313</v>
          </cell>
          <cell r="AS20" t="str">
            <v>9/12</v>
          </cell>
          <cell r="AT20" t="str">
            <v>Trung cấp kỹ thuật</v>
          </cell>
          <cell r="AU20" t="str">
            <v>Trung cấp</v>
          </cell>
          <cell r="AV20" t="str">
            <v>Trung cấp nghề Dung Quất</v>
          </cell>
          <cell r="AW20" t="str">
            <v>Công Nghệ ô tô</v>
          </cell>
          <cell r="AX20" t="str">
            <v>Khá</v>
          </cell>
          <cell r="AY20">
            <v>40544</v>
          </cell>
          <cell r="AZ20" t="str">
            <v>Tổ trưởng</v>
          </cell>
          <cell r="BB20" t="str">
            <v>THACO GROUP</v>
          </cell>
          <cell r="BC20" t="str">
            <v>Lĩnh vực Logistics</v>
          </cell>
          <cell r="BD20" t="str">
            <v>Công ty Vận Tải Đường Bộ</v>
          </cell>
          <cell r="BE20" t="str">
            <v>Phòng vận chuyển</v>
          </cell>
          <cell r="BF20" t="str">
            <v>Bộ phận nghiệp vụ vận chuyển</v>
          </cell>
          <cell r="BG20" t="str">
            <v>Tổ QLCL giao xe</v>
          </cell>
          <cell r="BJ20" t="str">
            <v>Trực Tiếp</v>
          </cell>
          <cell r="BK20" t="str">
            <v>HĐLĐ không xác định thời hạn</v>
          </cell>
          <cell r="BL20">
            <v>41791</v>
          </cell>
          <cell r="BM20" t="str">
            <v>Công ty TNHH Một Thành Viên Vận Tải Đường Bộ Chu Lai – Trường Hải</v>
          </cell>
          <cell r="BN20">
            <v>39458</v>
          </cell>
          <cell r="BO20">
            <v>4260000</v>
          </cell>
          <cell r="BP20" t="str">
            <v>B3</v>
          </cell>
          <cell r="BQ20" t="str">
            <v>Bậc 5</v>
          </cell>
          <cell r="BR20">
            <v>9200000</v>
          </cell>
          <cell r="BS20">
            <v>43466</v>
          </cell>
          <cell r="BT20">
            <v>43252</v>
          </cell>
          <cell r="BU20" t="str">
            <v>ThN</v>
          </cell>
          <cell r="BV20">
            <v>10</v>
          </cell>
          <cell r="BW20"/>
          <cell r="BY20"/>
          <cell r="CA20"/>
          <cell r="CC20"/>
          <cell r="CE20"/>
        </row>
        <row r="21">
          <cell r="B21" t="str">
            <v>1008139</v>
          </cell>
          <cell r="C21" t="str">
            <v>Bùi Thị Ánh</v>
          </cell>
          <cell r="D21" t="str">
            <v>Nữ</v>
          </cell>
          <cell r="E21" t="str">
            <v>Quảng Nam</v>
          </cell>
          <cell r="F21">
            <v>29479</v>
          </cell>
          <cell r="G21">
            <v>40392</v>
          </cell>
          <cell r="J21">
            <v>40392</v>
          </cell>
          <cell r="K21" t="str">
            <v>Không</v>
          </cell>
          <cell r="L21" t="str">
            <v>205059325</v>
          </cell>
          <cell r="M21">
            <v>38792</v>
          </cell>
          <cell r="N21" t="str">
            <v>205059325-16/03/2006</v>
          </cell>
          <cell r="O21" t="str">
            <v>Quảng Nam</v>
          </cell>
          <cell r="P21" t="str">
            <v>Kinh</v>
          </cell>
          <cell r="Q21" t="str">
            <v>Không</v>
          </cell>
          <cell r="R21" t="str">
            <v>0944572764</v>
          </cell>
          <cell r="T21" t="str">
            <v>Đã Kết Hôn</v>
          </cell>
          <cell r="U21" t="str">
            <v>9004004044</v>
          </cell>
          <cell r="V21" t="str">
            <v>Có</v>
          </cell>
          <cell r="W21">
            <v>41571</v>
          </cell>
          <cell r="Y21" t="str">
            <v>Thôn Nam Sơn</v>
          </cell>
          <cell r="Z21" t="str">
            <v>Xã Tam Hiệp</v>
          </cell>
          <cell r="AA21" t="str">
            <v>Huyện Núi Thành</v>
          </cell>
          <cell r="AB21" t="str">
            <v>Quảng Nam</v>
          </cell>
          <cell r="AC21" t="str">
            <v>Thôn Nam Sơn, Xã Tam Hiệp, Huyện Núi Thành, Quảng Nam</v>
          </cell>
          <cell r="AD21" t="str">
            <v>Thôn Nam Sơn</v>
          </cell>
          <cell r="AE21" t="str">
            <v>Xã Tam Hiệp</v>
          </cell>
          <cell r="AF21" t="str">
            <v>Huyện Núi Thành</v>
          </cell>
          <cell r="AG21" t="str">
            <v>Quảng Nam</v>
          </cell>
          <cell r="AH21" t="str">
            <v>Thôn Nam Sơn, Xã Tam Hiệp, Huyện Núi Thành, Quảng Nam</v>
          </cell>
          <cell r="AI21" t="str">
            <v>1.8.4.2</v>
          </cell>
          <cell r="AJ21" t="str">
            <v>TP Nhân sự khác</v>
          </cell>
          <cell r="AK21" t="str">
            <v>Chuyên viên</v>
          </cell>
          <cell r="AL21" t="str">
            <v>Chuyên viên Kế toán</v>
          </cell>
          <cell r="AM21" t="str">
            <v>Lĩnh vực Logistics</v>
          </cell>
          <cell r="AN21" t="str">
            <v>Công ty Vận Tải Đường Bộ</v>
          </cell>
          <cell r="AO21" t="str">
            <v>Phòng TCKT</v>
          </cell>
          <cell r="AP21" t="str">
            <v>Khác</v>
          </cell>
          <cell r="AQ21" t="str">
            <v>Khác</v>
          </cell>
          <cell r="AR21">
            <v>42095</v>
          </cell>
          <cell r="AS21" t="str">
            <v>12/12</v>
          </cell>
          <cell r="AT21" t="str">
            <v>Cử nhân</v>
          </cell>
          <cell r="AU21" t="str">
            <v>Đại học</v>
          </cell>
          <cell r="AV21" t="str">
            <v>Đại học kinh tế Đà Nẵng</v>
          </cell>
          <cell r="AW21" t="str">
            <v>Kế toán</v>
          </cell>
          <cell r="AX21" t="str">
            <v>TB-Khá</v>
          </cell>
          <cell r="AY21">
            <v>41275</v>
          </cell>
          <cell r="AZ21" t="str">
            <v>Cử nhân</v>
          </cell>
          <cell r="BB21" t="str">
            <v>THACO GROUP</v>
          </cell>
          <cell r="BC21" t="str">
            <v>Lĩnh vực Logistics</v>
          </cell>
          <cell r="BD21" t="str">
            <v>Công ty Vận Tải Đường Bộ</v>
          </cell>
          <cell r="BE21" t="str">
            <v>Phòng TCKT</v>
          </cell>
          <cell r="BJ21" t="str">
            <v>Gián Tiếp</v>
          </cell>
          <cell r="BK21" t="str">
            <v>HĐLĐ không xác định thời hạn</v>
          </cell>
          <cell r="BL21">
            <v>41791</v>
          </cell>
          <cell r="BM21" t="str">
            <v>Công ty TNHH Một Thành Viên Vận Tải Đường Bộ Chu Lai – Trường Hải</v>
          </cell>
          <cell r="BN21">
            <v>40453</v>
          </cell>
          <cell r="BO21">
            <v>4750000</v>
          </cell>
          <cell r="BP21" t="str">
            <v>B2</v>
          </cell>
          <cell r="BQ21" t="str">
            <v>Bậc 4</v>
          </cell>
          <cell r="BR21">
            <v>12500000</v>
          </cell>
          <cell r="BS21">
            <v>43466</v>
          </cell>
          <cell r="BT21">
            <v>43101</v>
          </cell>
          <cell r="BU21" t="str">
            <v>ThN</v>
          </cell>
          <cell r="BV21">
            <v>5</v>
          </cell>
          <cell r="BW21"/>
          <cell r="BY21"/>
          <cell r="CA21"/>
          <cell r="CC21"/>
          <cell r="CE21"/>
        </row>
        <row r="22">
          <cell r="B22" t="str">
            <v>1505356</v>
          </cell>
          <cell r="C22" t="str">
            <v>Nguyễn Minh Thiện</v>
          </cell>
          <cell r="D22" t="str">
            <v>Nam</v>
          </cell>
          <cell r="E22" t="str">
            <v>Quảng Nam</v>
          </cell>
          <cell r="F22">
            <v>30929</v>
          </cell>
          <cell r="G22">
            <v>42110</v>
          </cell>
          <cell r="J22">
            <v>42110</v>
          </cell>
          <cell r="K22" t="str">
            <v>Không</v>
          </cell>
          <cell r="L22" t="str">
            <v>205262936</v>
          </cell>
          <cell r="M22">
            <v>42698</v>
          </cell>
          <cell r="N22" t="str">
            <v>205262936-24/11/2016</v>
          </cell>
          <cell r="O22" t="str">
            <v>Quảng Nam</v>
          </cell>
          <cell r="P22" t="str">
            <v>Kinh</v>
          </cell>
          <cell r="Q22" t="str">
            <v>Không</v>
          </cell>
          <cell r="R22" t="str">
            <v>0935646375</v>
          </cell>
          <cell r="T22" t="str">
            <v>Đã Kết Hôn</v>
          </cell>
          <cell r="U22" t="str">
            <v>4915020355</v>
          </cell>
          <cell r="V22" t="str">
            <v>Có</v>
          </cell>
          <cell r="W22">
            <v>42461</v>
          </cell>
          <cell r="Y22" t="str">
            <v>Khối 3</v>
          </cell>
          <cell r="Z22" t="str">
            <v>Thị trấn Núi Thành</v>
          </cell>
          <cell r="AA22" t="str">
            <v>Huyện Núi Thành</v>
          </cell>
          <cell r="AB22" t="str">
            <v>Quảng Nam</v>
          </cell>
          <cell r="AC22" t="str">
            <v>Khối 3, Thị trấn Núi Thành, Huyện Núi Thành, Quảng Nam</v>
          </cell>
          <cell r="AD22" t="str">
            <v>Khối 3</v>
          </cell>
          <cell r="AE22" t="str">
            <v>Thị trấn Núi Thành</v>
          </cell>
          <cell r="AF22" t="str">
            <v>Huyện Núi Thành</v>
          </cell>
          <cell r="AG22" t="str">
            <v>Quảng Nam</v>
          </cell>
          <cell r="AH22" t="str">
            <v>Khối 3, Thị trấn Núi Thành, Huyện Núi Thành, Quảng Nam</v>
          </cell>
          <cell r="AI22" t="str">
            <v>1.8.4.4.2.3</v>
          </cell>
          <cell r="AJ22" t="str">
            <v>Nhân sự tiềm năng</v>
          </cell>
          <cell r="AK22" t="str">
            <v>Tổ trưởng</v>
          </cell>
          <cell r="AL22" t="str">
            <v>Tổ trưởng Lái xe trung chuyển</v>
          </cell>
          <cell r="AM22" t="str">
            <v>Lĩnh vực Logistics</v>
          </cell>
          <cell r="AN22" t="str">
            <v>Công ty Vận Tải Đường Bộ</v>
          </cell>
          <cell r="AO22" t="str">
            <v>Đội lái xe trung chuyển</v>
          </cell>
          <cell r="AP22" t="str">
            <v>Khác</v>
          </cell>
          <cell r="AQ22" t="str">
            <v>Khác</v>
          </cell>
          <cell r="AR22">
            <v>43313</v>
          </cell>
          <cell r="AS22" t="str">
            <v>12/12</v>
          </cell>
          <cell r="AT22" t="str">
            <v>Sơ cấp</v>
          </cell>
          <cell r="AU22" t="str">
            <v>Sơ cấp</v>
          </cell>
          <cell r="AV22" t="str">
            <v>Sở Giao thông vận tải Quảng Ngãi</v>
          </cell>
          <cell r="AW22" t="str">
            <v>Giấy phép lái xe hạng E</v>
          </cell>
          <cell r="AX22" t="str">
            <v>Không xếp loại</v>
          </cell>
          <cell r="AY22">
            <v>42005</v>
          </cell>
          <cell r="AZ22" t="str">
            <v>Tổ trưởng</v>
          </cell>
          <cell r="BB22" t="str">
            <v>THACO GROUP</v>
          </cell>
          <cell r="BC22" t="str">
            <v>Lĩnh vực Logistics</v>
          </cell>
          <cell r="BD22" t="str">
            <v>Công ty Vận Tải Đường Bộ</v>
          </cell>
          <cell r="BE22" t="str">
            <v>Phòng vận chuyển</v>
          </cell>
          <cell r="BF22" t="str">
            <v>Bộ phận vận chuyển xe thành phẩm</v>
          </cell>
          <cell r="BG22" t="str">
            <v>Đội lái xe trung chuyển</v>
          </cell>
          <cell r="BJ22" t="str">
            <v>Trực Tiếp</v>
          </cell>
          <cell r="BK22" t="str">
            <v>HĐLĐ không xác định thời hạn</v>
          </cell>
          <cell r="BL22">
            <v>43389</v>
          </cell>
          <cell r="BM22" t="str">
            <v>Công ty TNHH Một Thành Viên Vận Tải Đường Bộ Chu Lai – Trường Hải</v>
          </cell>
          <cell r="BN22">
            <v>42293</v>
          </cell>
          <cell r="BO22">
            <v>3850000</v>
          </cell>
          <cell r="BP22" t="str">
            <v>B3</v>
          </cell>
          <cell r="BQ22" t="str">
            <v>Bậc 3</v>
          </cell>
          <cell r="BR22">
            <v>7500000</v>
          </cell>
          <cell r="BS22">
            <v>43252</v>
          </cell>
          <cell r="BT22">
            <v>42887</v>
          </cell>
          <cell r="BU22"/>
          <cell r="BW22" t="str">
            <v>TrN</v>
          </cell>
          <cell r="BX22">
            <v>10</v>
          </cell>
          <cell r="BY22"/>
          <cell r="CA22"/>
          <cell r="CC22"/>
          <cell r="CE22"/>
        </row>
        <row r="23">
          <cell r="B23" t="str">
            <v>1906436</v>
          </cell>
          <cell r="C23" t="str">
            <v>Trần Xuân</v>
          </cell>
          <cell r="D23" t="str">
            <v>Nam</v>
          </cell>
          <cell r="E23" t="str">
            <v>Quảng Nam</v>
          </cell>
          <cell r="F23">
            <v>33887</v>
          </cell>
          <cell r="G23">
            <v>43633</v>
          </cell>
          <cell r="J23">
            <v>43633</v>
          </cell>
          <cell r="K23" t="str">
            <v>Không</v>
          </cell>
          <cell r="L23" t="str">
            <v>205654584</v>
          </cell>
          <cell r="M23">
            <v>42934</v>
          </cell>
          <cell r="N23" t="str">
            <v>205654584-18/07/2017</v>
          </cell>
          <cell r="O23" t="str">
            <v>Quảng Nam</v>
          </cell>
          <cell r="P23" t="str">
            <v>Kinh</v>
          </cell>
          <cell r="Q23" t="str">
            <v>Không</v>
          </cell>
          <cell r="R23" t="str">
            <v>0796797123</v>
          </cell>
          <cell r="T23" t="str">
            <v>Đã Kết Hôn</v>
          </cell>
          <cell r="V23" t="str">
            <v>Không</v>
          </cell>
          <cell r="Y23" t="str">
            <v>Đông Tuần</v>
          </cell>
          <cell r="Z23" t="str">
            <v>Xã Tam Hải</v>
          </cell>
          <cell r="AA23" t="str">
            <v>Huyện Núi Thành</v>
          </cell>
          <cell r="AB23" t="str">
            <v>Quảng Nam</v>
          </cell>
          <cell r="AC23" t="str">
            <v>Đông Tuần, Xã Tam Hải, Huyện Núi Thành, Quảng Nam</v>
          </cell>
          <cell r="AD23" t="str">
            <v>Đông Tuần</v>
          </cell>
          <cell r="AE23" t="str">
            <v>Xã Tam Hải</v>
          </cell>
          <cell r="AF23" t="str">
            <v>Huyện Núi Thành</v>
          </cell>
          <cell r="AG23" t="str">
            <v>Quảng Nam</v>
          </cell>
          <cell r="AH23" t="str">
            <v>Đông Tuần, Xã Tam Hải, Huyện Núi Thành, Quảng Nam</v>
          </cell>
          <cell r="AI23" t="str">
            <v>1.8.3.3.3</v>
          </cell>
          <cell r="AJ23" t="str">
            <v>TP Nhân sự khác</v>
          </cell>
          <cell r="AK23" t="str">
            <v>Công nhân</v>
          </cell>
          <cell r="AL23" t="str">
            <v>Công nhân Lái xe tải</v>
          </cell>
          <cell r="AM23" t="str">
            <v>Lĩnh vực Logistics</v>
          </cell>
          <cell r="AN23" t="str">
            <v>Công ty Cảng Chu Lai</v>
          </cell>
          <cell r="AO23" t="str">
            <v>Bộ phận kho hàng</v>
          </cell>
          <cell r="AP23" t="str">
            <v>Khác</v>
          </cell>
          <cell r="AQ23" t="str">
            <v>Khác</v>
          </cell>
          <cell r="AR23">
            <v>43633</v>
          </cell>
          <cell r="AS23" t="str">
            <v>12/12</v>
          </cell>
          <cell r="AT23" t="str">
            <v>Sơ cấp</v>
          </cell>
          <cell r="AU23" t="str">
            <v>Sơ cấp</v>
          </cell>
          <cell r="AV23" t="str">
            <v>Sở GTVT</v>
          </cell>
          <cell r="AW23" t="str">
            <v>Giấy phép lái xe hạng C</v>
          </cell>
          <cell r="AX23" t="str">
            <v>Không xếp loại</v>
          </cell>
          <cell r="AY23">
            <v>43269</v>
          </cell>
          <cell r="AZ23" t="str">
            <v>Công nhân lái xe tải cấp hàng</v>
          </cell>
          <cell r="BB23" t="str">
            <v>THACO GROUP</v>
          </cell>
          <cell r="BC23" t="str">
            <v>Lĩnh vực Logistics</v>
          </cell>
          <cell r="BD23" t="str">
            <v>Công ty Cảng Chu Lai</v>
          </cell>
          <cell r="BE23" t="str">
            <v>Phòng quản lý kho cảng</v>
          </cell>
          <cell r="BF23" t="str">
            <v>Bộ phận kho hàng</v>
          </cell>
          <cell r="BJ23" t="str">
            <v>Trực Tiếp</v>
          </cell>
          <cell r="BK23" t="str">
            <v>HĐLĐ xác định thời hạn 1 năm</v>
          </cell>
          <cell r="BL23">
            <v>43663</v>
          </cell>
          <cell r="BM23" t="str">
            <v>Công ty TNHH MTV Cảng Chu Lai - Trường Hải</v>
          </cell>
          <cell r="BN23">
            <v>43663</v>
          </cell>
          <cell r="BO23">
            <v>3660000</v>
          </cell>
          <cell r="BP23" t="str">
            <v>B3</v>
          </cell>
          <cell r="BQ23" t="str">
            <v>Bậc 2</v>
          </cell>
          <cell r="BR23">
            <v>6500000</v>
          </cell>
          <cell r="BS23">
            <v>43633</v>
          </cell>
          <cell r="BU23"/>
          <cell r="BW23"/>
          <cell r="BY23"/>
          <cell r="CA23"/>
          <cell r="CC23"/>
          <cell r="CE23"/>
        </row>
        <row r="24">
          <cell r="B24" t="str">
            <v>1909096</v>
          </cell>
          <cell r="C24" t="str">
            <v>Phan Văn Tuấn</v>
          </cell>
          <cell r="D24" t="str">
            <v>Nam</v>
          </cell>
          <cell r="E24" t="str">
            <v>Quảng Trị</v>
          </cell>
          <cell r="F24">
            <v>32801</v>
          </cell>
          <cell r="G24">
            <v>43711</v>
          </cell>
          <cell r="J24">
            <v>43711</v>
          </cell>
          <cell r="K24" t="str">
            <v>Không</v>
          </cell>
          <cell r="L24" t="str">
            <v>197248183</v>
          </cell>
          <cell r="M24">
            <v>39143</v>
          </cell>
          <cell r="N24" t="str">
            <v>197248183-02/03/2007</v>
          </cell>
          <cell r="O24" t="str">
            <v>Quảng Trị</v>
          </cell>
          <cell r="P24" t="str">
            <v>Kinh</v>
          </cell>
          <cell r="Q24" t="str">
            <v>Không</v>
          </cell>
          <cell r="R24" t="str">
            <v>0966 256279</v>
          </cell>
          <cell r="T24" t="str">
            <v>Đã Kết Hôn</v>
          </cell>
          <cell r="V24" t="str">
            <v>Không</v>
          </cell>
          <cell r="X24" t="str">
            <v>xuất ngũ từ 10/01/2011 tại tiểu đoàn 43, trung đoàn 842, bộ CHQS tỉnh Quảng Trị</v>
          </cell>
          <cell r="Y24" t="str">
            <v>47/4 tổ 4, ấp Tân An</v>
          </cell>
          <cell r="Z24" t="str">
            <v>Xã Phước Tân</v>
          </cell>
          <cell r="AA24" t="str">
            <v>Huyện Xuyên Mộc</v>
          </cell>
          <cell r="AB24" t="str">
            <v>Bà Rịa - Vũng Tàu</v>
          </cell>
          <cell r="AC24" t="str">
            <v>47/4 tổ 4, ấp Tân An, Xã Phước Tân, Huyện Xuyên Mộc, Bà Rịa - Vũng Tàu</v>
          </cell>
          <cell r="AD24" t="str">
            <v>47/4 tổ 4, ấp Tân An</v>
          </cell>
          <cell r="AE24" t="str">
            <v>Xã Phước Tân</v>
          </cell>
          <cell r="AF24" t="str">
            <v>Huyện Xuyên Mộc</v>
          </cell>
          <cell r="AG24" t="str">
            <v>Bà Rịa - Vũng Tàu</v>
          </cell>
          <cell r="AH24" t="str">
            <v>47/4 tổ 4, ấp Tân An, Xã Phước Tân, Huyện Xuyên Mộc, Bà Rịa - Vũng Tàu</v>
          </cell>
          <cell r="AI24" t="str">
            <v>1.8.5.6</v>
          </cell>
          <cell r="AJ24" t="str">
            <v>TP Nhân sự khác</v>
          </cell>
          <cell r="AK24" t="str">
            <v>Công nhân</v>
          </cell>
          <cell r="AL24" t="str">
            <v>Công nhân lái xe đầu kéo</v>
          </cell>
          <cell r="AM24" t="str">
            <v>Lĩnh vực Logistics</v>
          </cell>
          <cell r="AN24" t="str">
            <v>VPĐD NB</v>
          </cell>
          <cell r="AO24" t="str">
            <v>Phòng Vận chuyển</v>
          </cell>
          <cell r="AP24" t="str">
            <v>Khác</v>
          </cell>
          <cell r="AQ24" t="str">
            <v>Khác</v>
          </cell>
          <cell r="AR24">
            <v>43711</v>
          </cell>
          <cell r="AS24" t="str">
            <v>12/12</v>
          </cell>
          <cell r="AT24" t="str">
            <v>Sơ cấp</v>
          </cell>
          <cell r="AU24" t="str">
            <v>Sơ cấp</v>
          </cell>
          <cell r="AV24" t="str">
            <v>Sở GTVT TP Hồ Chí Minh</v>
          </cell>
          <cell r="AW24" t="str">
            <v>GPLX hạng FC</v>
          </cell>
          <cell r="AX24" t="str">
            <v>Khá</v>
          </cell>
          <cell r="AY24">
            <v>42606</v>
          </cell>
          <cell r="AZ24" t="str">
            <v>Công nhân lái xe đầu kéo</v>
          </cell>
          <cell r="BB24" t="str">
            <v>THACO GROUP</v>
          </cell>
          <cell r="BC24" t="str">
            <v>Lĩnh vực Logistics</v>
          </cell>
          <cell r="BD24" t="str">
            <v>Văn phòng đại diện tại Hồ Chí Minh</v>
          </cell>
          <cell r="BE24" t="str">
            <v>Phòng Vận chuyển</v>
          </cell>
          <cell r="BJ24" t="str">
            <v>Trực Tiếp</v>
          </cell>
          <cell r="BK24" t="str">
            <v>HĐLĐ xác định thời hạn 1 năm</v>
          </cell>
          <cell r="BL24">
            <v>43741</v>
          </cell>
          <cell r="BM24" t="str">
            <v>Công ty TNHH Một Thành Viên Vận Tải Đường Bộ Chu Lai – Trường Hải</v>
          </cell>
          <cell r="BN24">
            <v>43741</v>
          </cell>
          <cell r="BO24">
            <v>5100000</v>
          </cell>
          <cell r="BP24" t="str">
            <v>B3</v>
          </cell>
          <cell r="BQ24" t="str">
            <v>Bậc 3</v>
          </cell>
          <cell r="BR24">
            <v>7000000</v>
          </cell>
          <cell r="BS24">
            <v>43741</v>
          </cell>
          <cell r="BT24">
            <v>43711</v>
          </cell>
          <cell r="BU24"/>
          <cell r="BW24"/>
          <cell r="BY24"/>
          <cell r="CA24"/>
          <cell r="CC24"/>
          <cell r="CE24"/>
        </row>
        <row r="25">
          <cell r="B25" t="str">
            <v>1006257</v>
          </cell>
          <cell r="C25" t="str">
            <v>Nguyễn Minh Quang</v>
          </cell>
          <cell r="D25" t="str">
            <v>Nam</v>
          </cell>
          <cell r="E25" t="str">
            <v>Bình Dương</v>
          </cell>
          <cell r="F25">
            <v>30883</v>
          </cell>
          <cell r="G25">
            <v>40350</v>
          </cell>
          <cell r="J25">
            <v>40350</v>
          </cell>
          <cell r="K25" t="str">
            <v>Không</v>
          </cell>
          <cell r="L25" t="str">
            <v>280989083</v>
          </cell>
          <cell r="M25">
            <v>38169</v>
          </cell>
          <cell r="N25" t="str">
            <v>280989083-01/07/2004</v>
          </cell>
          <cell r="O25" t="str">
            <v>Bình Dương</v>
          </cell>
          <cell r="P25" t="str">
            <v>Kinh</v>
          </cell>
          <cell r="Q25" t="str">
            <v>Không</v>
          </cell>
          <cell r="R25" t="str">
            <v>0909.897512</v>
          </cell>
          <cell r="T25" t="str">
            <v>Độc Thân</v>
          </cell>
          <cell r="U25" t="str">
            <v>7511158912</v>
          </cell>
          <cell r="V25" t="str">
            <v>Có</v>
          </cell>
          <cell r="W25">
            <v>42598</v>
          </cell>
          <cell r="Y25" t="str">
            <v>Ấp An Hòa</v>
          </cell>
          <cell r="Z25" t="str">
            <v>Xã Hóa An</v>
          </cell>
          <cell r="AA25" t="str">
            <v>Thành phố Biên Hòa</v>
          </cell>
          <cell r="AB25" t="str">
            <v>Đồng Nai</v>
          </cell>
          <cell r="AC25" t="str">
            <v>Ấp An Hòa, Xã Hóa An, Thành phố Biên Hòa, Đồng Nai</v>
          </cell>
          <cell r="AD25" t="str">
            <v>Ấp An Hòa</v>
          </cell>
          <cell r="AE25" t="str">
            <v>Xã Hóa An</v>
          </cell>
          <cell r="AF25" t="str">
            <v>Thành phố Biên Hòa</v>
          </cell>
          <cell r="AG25" t="str">
            <v>Đồng Nai</v>
          </cell>
          <cell r="AH25" t="str">
            <v>Ấp An Hòa, Xã Hóa An, Thành phố Biên Hòa, Đồng Nai</v>
          </cell>
          <cell r="AI25" t="str">
            <v>1.8.5.7</v>
          </cell>
          <cell r="AJ25" t="str">
            <v>TP Nhân sự khác</v>
          </cell>
          <cell r="AK25" t="str">
            <v>Công nhân</v>
          </cell>
          <cell r="AL25" t="str">
            <v>Công nhân Kho</v>
          </cell>
          <cell r="AM25" t="str">
            <v>Lĩnh vực Logistics</v>
          </cell>
          <cell r="AN25" t="str">
            <v>VPĐD NB</v>
          </cell>
          <cell r="AO25" t="str">
            <v>Phòng Quản lý Kho bãi</v>
          </cell>
          <cell r="AP25" t="str">
            <v>Khác</v>
          </cell>
          <cell r="AQ25" t="str">
            <v>Khác</v>
          </cell>
          <cell r="AR25">
            <v>42979</v>
          </cell>
          <cell r="AS25" t="str">
            <v>12/12</v>
          </cell>
          <cell r="AT25" t="str">
            <v>Trung cấp kỹ thuật</v>
          </cell>
          <cell r="AU25" t="str">
            <v>Trung cấp</v>
          </cell>
          <cell r="AV25" t="str">
            <v>Giao thông vận tải</v>
          </cell>
          <cell r="AW25" t="str">
            <v>Công nghệ ôtô</v>
          </cell>
          <cell r="AX25" t="str">
            <v>Trung Bình</v>
          </cell>
          <cell r="AY25">
            <v>39814</v>
          </cell>
          <cell r="AZ25" t="str">
            <v>Công nhân Kho</v>
          </cell>
          <cell r="BB25" t="str">
            <v>THACO GROUP</v>
          </cell>
          <cell r="BC25" t="str">
            <v>Lĩnh vực Logistics</v>
          </cell>
          <cell r="BD25" t="str">
            <v>Văn phòng đại diện tại Hồ Chí Minh</v>
          </cell>
          <cell r="BE25" t="str">
            <v>Phòng Quản lý Kho bãi</v>
          </cell>
          <cell r="BJ25" t="str">
            <v>Trực Tiếp</v>
          </cell>
          <cell r="BK25" t="str">
            <v>HĐLĐ không xác định thời hạn</v>
          </cell>
          <cell r="BL25">
            <v>41000</v>
          </cell>
          <cell r="BM25" t="str">
            <v>Công ty TNHH Một Thành Viên Vận Tải Đường Bộ Chu Lai – Trường Hải</v>
          </cell>
          <cell r="BN25">
            <v>40635</v>
          </cell>
          <cell r="BO25">
            <v>5380000</v>
          </cell>
          <cell r="BP25" t="str">
            <v>B3</v>
          </cell>
          <cell r="BQ25" t="str">
            <v>Bậc 4</v>
          </cell>
          <cell r="BR25">
            <v>8000000</v>
          </cell>
          <cell r="BS25">
            <v>43466</v>
          </cell>
          <cell r="BT25">
            <v>43101</v>
          </cell>
          <cell r="BU25" t="str">
            <v>ThN</v>
          </cell>
          <cell r="BV25">
            <v>5</v>
          </cell>
          <cell r="BW25"/>
          <cell r="BY25"/>
          <cell r="CA25"/>
          <cell r="CC25"/>
          <cell r="CE25"/>
        </row>
        <row r="26">
          <cell r="B26" t="str">
            <v>1504887</v>
          </cell>
          <cell r="C26" t="str">
            <v>Phan Như Ý</v>
          </cell>
          <cell r="D26" t="str">
            <v>Nam</v>
          </cell>
          <cell r="E26" t="str">
            <v>Quảng Nam</v>
          </cell>
          <cell r="F26">
            <v>29782</v>
          </cell>
          <cell r="G26">
            <v>42110</v>
          </cell>
          <cell r="J26">
            <v>42110</v>
          </cell>
          <cell r="K26" t="str">
            <v>Không</v>
          </cell>
          <cell r="L26" t="str">
            <v>205051273</v>
          </cell>
          <cell r="M26">
            <v>41158</v>
          </cell>
          <cell r="N26" t="str">
            <v>205051273-06/09/2012</v>
          </cell>
          <cell r="O26" t="str">
            <v>Quảng Nam</v>
          </cell>
          <cell r="P26" t="str">
            <v>Kinh</v>
          </cell>
          <cell r="Q26" t="str">
            <v>Không</v>
          </cell>
          <cell r="R26" t="str">
            <v>0905659474</v>
          </cell>
          <cell r="T26" t="str">
            <v>Đã Kết Hôn</v>
          </cell>
          <cell r="U26" t="str">
            <v>4916009503</v>
          </cell>
          <cell r="V26" t="str">
            <v>Có</v>
          </cell>
          <cell r="W26">
            <v>42857</v>
          </cell>
          <cell r="Y26" t="str">
            <v>Khối 1</v>
          </cell>
          <cell r="Z26" t="str">
            <v>Thị trấn Núi Thành</v>
          </cell>
          <cell r="AA26" t="str">
            <v>Huyện Núi Thành</v>
          </cell>
          <cell r="AB26" t="str">
            <v>Quảng Nam</v>
          </cell>
          <cell r="AC26" t="str">
            <v>Khối 1, Thị trấn Núi Thành, Huyện Núi Thành, Quảng Nam</v>
          </cell>
          <cell r="AD26" t="str">
            <v>Khối 1</v>
          </cell>
          <cell r="AE26" t="str">
            <v>Thị trấn Núi Thành</v>
          </cell>
          <cell r="AF26" t="str">
            <v>Huyện Núi Thành</v>
          </cell>
          <cell r="AG26" t="str">
            <v>Quảng Nam</v>
          </cell>
          <cell r="AH26" t="str">
            <v>Khối 1, Thị trấn Núi Thành, Huyện Núi Thành, Quảng Nam</v>
          </cell>
          <cell r="AI26" t="str">
            <v>1.8.4.4.2.3</v>
          </cell>
          <cell r="AJ26" t="str">
            <v>TP Nhân sự khác</v>
          </cell>
          <cell r="AK26" t="str">
            <v>Công nhân</v>
          </cell>
          <cell r="AL26" t="str">
            <v>Công nhân lái xe trung chuyển</v>
          </cell>
          <cell r="AM26" t="str">
            <v>Lĩnh vực Logistics</v>
          </cell>
          <cell r="AN26" t="str">
            <v>Công ty Vận Tải Đường Bộ</v>
          </cell>
          <cell r="AO26" t="str">
            <v>Đội lái xe trung chuyển</v>
          </cell>
          <cell r="AP26" t="str">
            <v>Khác</v>
          </cell>
          <cell r="AQ26" t="str">
            <v>Khác</v>
          </cell>
          <cell r="AR26">
            <v>43313</v>
          </cell>
          <cell r="AS26" t="str">
            <v>12/12</v>
          </cell>
          <cell r="AT26" t="str">
            <v>Sơ cấp</v>
          </cell>
          <cell r="AU26" t="str">
            <v>Sơ cấp</v>
          </cell>
          <cell r="AV26" t="str">
            <v>Sở Giao thông vận tải Hải Phòng</v>
          </cell>
          <cell r="AW26" t="str">
            <v>Giấy phép lái xe hạng FC</v>
          </cell>
          <cell r="AX26" t="str">
            <v>Không xếp loại</v>
          </cell>
          <cell r="AY26">
            <v>42370</v>
          </cell>
          <cell r="AZ26" t="str">
            <v>Công nhân lái xe trung chuyển</v>
          </cell>
          <cell r="BB26" t="str">
            <v>THACO GROUP</v>
          </cell>
          <cell r="BC26" t="str">
            <v>Lĩnh vực Logistics</v>
          </cell>
          <cell r="BD26" t="str">
            <v>Công ty Vận Tải Đường Bộ</v>
          </cell>
          <cell r="BE26" t="str">
            <v>Phòng vận chuyển</v>
          </cell>
          <cell r="BF26" t="str">
            <v>Bộ phận vận chuyển xe thành phẩm</v>
          </cell>
          <cell r="BG26" t="str">
            <v>Đội lái xe trung chuyển</v>
          </cell>
          <cell r="BJ26" t="str">
            <v>Trực Tiếp</v>
          </cell>
          <cell r="BK26" t="str">
            <v>HĐLĐ không xác định thời hạn</v>
          </cell>
          <cell r="BL26">
            <v>43571</v>
          </cell>
          <cell r="BM26" t="str">
            <v>Công ty TNHH Một Thành Viên Vận Tải Đường Bộ Chu Lai – Trường Hải</v>
          </cell>
          <cell r="BN26">
            <v>42476</v>
          </cell>
          <cell r="BO26">
            <v>3850000</v>
          </cell>
          <cell r="BP26" t="str">
            <v>B3</v>
          </cell>
          <cell r="BQ26" t="str">
            <v>Bậc 3</v>
          </cell>
          <cell r="BR26">
            <v>7500000</v>
          </cell>
          <cell r="BS26">
            <v>43252</v>
          </cell>
          <cell r="BT26">
            <v>42476</v>
          </cell>
          <cell r="BU26"/>
          <cell r="BW26"/>
          <cell r="BY26"/>
          <cell r="CA26"/>
          <cell r="CC26"/>
          <cell r="CE26"/>
        </row>
        <row r="27">
          <cell r="B27" t="str">
            <v>1510318</v>
          </cell>
          <cell r="C27" t="str">
            <v>Võ Chính</v>
          </cell>
          <cell r="D27" t="str">
            <v>Nam</v>
          </cell>
          <cell r="E27" t="str">
            <v>Quảng Nam</v>
          </cell>
          <cell r="F27">
            <v>27062</v>
          </cell>
          <cell r="G27">
            <v>42299</v>
          </cell>
          <cell r="J27">
            <v>42299</v>
          </cell>
          <cell r="K27" t="str">
            <v>Không</v>
          </cell>
          <cell r="L27" t="str">
            <v>205329915</v>
          </cell>
          <cell r="M27">
            <v>42301</v>
          </cell>
          <cell r="N27" t="str">
            <v>205329915-24/10/2015</v>
          </cell>
          <cell r="O27" t="str">
            <v>Quảng Nam</v>
          </cell>
          <cell r="P27" t="str">
            <v>Kinh</v>
          </cell>
          <cell r="Q27" t="str">
            <v>Không</v>
          </cell>
          <cell r="R27" t="str">
            <v>0932480331</v>
          </cell>
          <cell r="T27" t="str">
            <v>Đã Kết Hôn</v>
          </cell>
          <cell r="U27" t="str">
            <v>4916002032</v>
          </cell>
          <cell r="V27" t="str">
            <v>Có</v>
          </cell>
          <cell r="W27">
            <v>42461</v>
          </cell>
          <cell r="Y27" t="str">
            <v>Tiên Hiệp</v>
          </cell>
          <cell r="Z27" t="str">
            <v>Xã Tam Xuân II</v>
          </cell>
          <cell r="AA27" t="str">
            <v>Huyện Núi Thành</v>
          </cell>
          <cell r="AB27" t="str">
            <v>Quảng Nam</v>
          </cell>
          <cell r="AC27" t="str">
            <v>Tiên Hiệp, Xã Tam Xuân II, Huyện Núi Thành, Quảng Nam</v>
          </cell>
          <cell r="AD27" t="str">
            <v>Tiên Hiệp</v>
          </cell>
          <cell r="AE27" t="str">
            <v>Xã Tam Xuân II</v>
          </cell>
          <cell r="AF27" t="str">
            <v>Huyện Núi Thành</v>
          </cell>
          <cell r="AG27" t="str">
            <v>Quảng Nam</v>
          </cell>
          <cell r="AH27" t="str">
            <v>Tiên Hiệp, Xã Tam Xuân II, Huyện Núi Thành, Quảng Nam</v>
          </cell>
          <cell r="AI27" t="str">
            <v>1.8.3.5.5</v>
          </cell>
          <cell r="AJ27" t="str">
            <v>TP Nhân sự khác</v>
          </cell>
          <cell r="AK27" t="str">
            <v>Công nhân</v>
          </cell>
          <cell r="AL27" t="str">
            <v>Công nhân Xếp dỡ</v>
          </cell>
          <cell r="AM27" t="str">
            <v>Lĩnh vực Logistics</v>
          </cell>
          <cell r="AN27" t="str">
            <v>Công ty Cảng Chu Lai</v>
          </cell>
          <cell r="AO27" t="str">
            <v>Bộ phận bốc xếp</v>
          </cell>
          <cell r="AP27" t="str">
            <v>Khác</v>
          </cell>
          <cell r="AQ27" t="str">
            <v>Khác</v>
          </cell>
          <cell r="AR27">
            <v>43313</v>
          </cell>
          <cell r="AS27" t="str">
            <v>9/12</v>
          </cell>
          <cell r="AT27" t="str">
            <v>THCS</v>
          </cell>
          <cell r="AW27"/>
          <cell r="AZ27" t="str">
            <v>Nhân viên Bốc xếp</v>
          </cell>
          <cell r="BB27" t="str">
            <v>THACO GROUP</v>
          </cell>
          <cell r="BC27" t="str">
            <v>Lĩnh vực Logistics</v>
          </cell>
          <cell r="BD27" t="str">
            <v>Công ty Cảng Chu Lai</v>
          </cell>
          <cell r="BE27" t="str">
            <v>Phòng Điều độ</v>
          </cell>
          <cell r="BF27" t="str">
            <v>Bộ phận bốc xếp</v>
          </cell>
          <cell r="BJ27" t="str">
            <v>Trực Tiếp</v>
          </cell>
          <cell r="BK27" t="str">
            <v>HĐLĐ không xác định thời hạn</v>
          </cell>
          <cell r="BL27">
            <v>43091</v>
          </cell>
          <cell r="BM27" t="str">
            <v>Công ty TNHH MTV Cảng Chu Lai - Trường Hải</v>
          </cell>
          <cell r="BN27">
            <v>42361</v>
          </cell>
          <cell r="BO27">
            <v>3730000</v>
          </cell>
          <cell r="BP27" t="str">
            <v>B3</v>
          </cell>
          <cell r="BQ27" t="str">
            <v>Bậc 1</v>
          </cell>
          <cell r="BR27">
            <v>5800000</v>
          </cell>
          <cell r="BS27">
            <v>43466</v>
          </cell>
          <cell r="BT27">
            <v>43101</v>
          </cell>
          <cell r="BU27"/>
          <cell r="BW27"/>
          <cell r="BY27"/>
          <cell r="CA27"/>
          <cell r="CC27"/>
          <cell r="CE27"/>
        </row>
        <row r="28">
          <cell r="B28" t="str">
            <v>1109089</v>
          </cell>
          <cell r="C28" t="str">
            <v>Nguyễn Anh Dũng</v>
          </cell>
          <cell r="D28" t="str">
            <v>Nam</v>
          </cell>
          <cell r="E28" t="str">
            <v>Tp. Hồ Chí Minh</v>
          </cell>
          <cell r="F28">
            <v>23269</v>
          </cell>
          <cell r="G28">
            <v>40798</v>
          </cell>
          <cell r="J28">
            <v>40798</v>
          </cell>
          <cell r="K28" t="str">
            <v>Không</v>
          </cell>
          <cell r="L28" t="str">
            <v>020490833</v>
          </cell>
          <cell r="M28">
            <v>39849</v>
          </cell>
          <cell r="N28" t="str">
            <v>020490833-05/02/2009</v>
          </cell>
          <cell r="O28" t="str">
            <v>Tp. Hồ Chí Minh</v>
          </cell>
          <cell r="P28" t="str">
            <v>Kinh</v>
          </cell>
          <cell r="Q28" t="str">
            <v>Không</v>
          </cell>
          <cell r="R28" t="str">
            <v>0938 806 076</v>
          </cell>
          <cell r="T28" t="str">
            <v>Đã Kết Hôn</v>
          </cell>
          <cell r="U28" t="str">
            <v>7511199682</v>
          </cell>
          <cell r="V28" t="str">
            <v>Có</v>
          </cell>
          <cell r="W28">
            <v>42598</v>
          </cell>
          <cell r="Y28" t="str">
            <v>108 Đường Vườn Chuối</v>
          </cell>
          <cell r="Z28" t="str">
            <v>Phường 04</v>
          </cell>
          <cell r="AA28" t="str">
            <v>Quận 3</v>
          </cell>
          <cell r="AB28" t="str">
            <v>Tp. Hồ Chí Minh</v>
          </cell>
          <cell r="AC28" t="str">
            <v>108 Đường Vườn Chuối, Phường 04, Quận 3, Tp. Hồ Chí Minh</v>
          </cell>
          <cell r="AD28" t="str">
            <v>108 Đường Vườn Chuối</v>
          </cell>
          <cell r="AE28" t="str">
            <v>Phường 04</v>
          </cell>
          <cell r="AF28" t="str">
            <v>Quận 3</v>
          </cell>
          <cell r="AG28" t="str">
            <v>Tp. Hồ Chí Minh</v>
          </cell>
          <cell r="AH28" t="str">
            <v>108 Đường Vườn Chuối, Phường 04, Quận 3, Tp. Hồ Chí Minh</v>
          </cell>
          <cell r="AI28" t="str">
            <v>1.8.5.7</v>
          </cell>
          <cell r="AJ28" t="str">
            <v>TP Nhân sự khác</v>
          </cell>
          <cell r="AK28" t="str">
            <v>Công nhân</v>
          </cell>
          <cell r="AL28" t="str">
            <v>Công nhân rút container</v>
          </cell>
          <cell r="AM28" t="str">
            <v>Lĩnh vực Logistics</v>
          </cell>
          <cell r="AN28" t="str">
            <v>VPĐD NB</v>
          </cell>
          <cell r="AO28" t="str">
            <v>Phòng Quản lý Kho bãi</v>
          </cell>
          <cell r="AP28" t="str">
            <v>Khác</v>
          </cell>
          <cell r="AQ28" t="str">
            <v>Khác</v>
          </cell>
          <cell r="AR28">
            <v>43009</v>
          </cell>
          <cell r="AS28" t="str">
            <v>10/12</v>
          </cell>
          <cell r="AT28" t="str">
            <v>Sơ cấp</v>
          </cell>
          <cell r="AU28" t="str">
            <v>Sơ cấp</v>
          </cell>
          <cell r="AV28" t="str">
            <v>Sở GTVT TP HCM</v>
          </cell>
          <cell r="AW28" t="str">
            <v>GPLX hạng B2</v>
          </cell>
          <cell r="AX28" t="str">
            <v>Khá</v>
          </cell>
          <cell r="AZ28" t="str">
            <v>Công nhân Kho</v>
          </cell>
          <cell r="BB28" t="str">
            <v>THACO GROUP</v>
          </cell>
          <cell r="BC28" t="str">
            <v>Lĩnh vực Logistics</v>
          </cell>
          <cell r="BD28" t="str">
            <v>Văn phòng đại diện tại Hồ Chí Minh</v>
          </cell>
          <cell r="BE28" t="str">
            <v>Phòng Quản lý Kho bãi</v>
          </cell>
          <cell r="BJ28" t="str">
            <v>Trực Tiếp</v>
          </cell>
          <cell r="BK28" t="str">
            <v>HĐLĐ không xác định thời hạn</v>
          </cell>
          <cell r="BL28">
            <v>41791</v>
          </cell>
          <cell r="BM28" t="str">
            <v>Công ty TNHH Một Thành Viên Vận Tải Đường Bộ Chu Lai – Trường Hải</v>
          </cell>
          <cell r="BN28">
            <v>40828</v>
          </cell>
          <cell r="BO28">
            <v>5380000</v>
          </cell>
          <cell r="BP28" t="str">
            <v>B3</v>
          </cell>
          <cell r="BQ28" t="str">
            <v>Bậc 4</v>
          </cell>
          <cell r="BR28">
            <v>8500000</v>
          </cell>
          <cell r="BS28">
            <v>43466</v>
          </cell>
          <cell r="BT28">
            <v>43101</v>
          </cell>
          <cell r="BU28" t="str">
            <v>ThN</v>
          </cell>
          <cell r="BV28">
            <v>5</v>
          </cell>
          <cell r="BW28"/>
          <cell r="BY28"/>
          <cell r="CA28"/>
          <cell r="CC28"/>
          <cell r="CE28"/>
        </row>
        <row r="29">
          <cell r="B29" t="str">
            <v>1104107</v>
          </cell>
          <cell r="C29" t="str">
            <v>Trương Hải Huấn</v>
          </cell>
          <cell r="D29" t="str">
            <v>Nam</v>
          </cell>
          <cell r="E29" t="str">
            <v>Đồng Nai</v>
          </cell>
          <cell r="F29">
            <v>26995</v>
          </cell>
          <cell r="G29">
            <v>40652</v>
          </cell>
          <cell r="J29">
            <v>40652</v>
          </cell>
          <cell r="K29" t="str">
            <v>Không</v>
          </cell>
          <cell r="L29" t="str">
            <v>281203168</v>
          </cell>
          <cell r="M29">
            <v>41848</v>
          </cell>
          <cell r="N29" t="str">
            <v>281203168-28/07/2014</v>
          </cell>
          <cell r="O29" t="str">
            <v>Bình Dương</v>
          </cell>
          <cell r="P29" t="str">
            <v>Kinh</v>
          </cell>
          <cell r="Q29" t="str">
            <v>Không</v>
          </cell>
          <cell r="R29" t="str">
            <v>0938.805235</v>
          </cell>
          <cell r="T29" t="str">
            <v>Đã Kết Hôn</v>
          </cell>
          <cell r="U29" t="str">
            <v>7511162612</v>
          </cell>
          <cell r="V29" t="str">
            <v>Không</v>
          </cell>
          <cell r="Y29" t="str">
            <v>72/8, khu phố Tân Hiệp</v>
          </cell>
          <cell r="Z29" t="str">
            <v>Phường Tân Bình</v>
          </cell>
          <cell r="AA29" t="str">
            <v>Thị xã Dĩ An</v>
          </cell>
          <cell r="AB29" t="str">
            <v>Bình Dương</v>
          </cell>
          <cell r="AC29" t="str">
            <v>72/8, khu phố Tân Hiệp, Phường Tân Bình, Thị xã Dĩ An, Bình Dương</v>
          </cell>
          <cell r="AD29" t="str">
            <v>72/8, khu phố Tân Hiệp</v>
          </cell>
          <cell r="AE29" t="str">
            <v>Phường Tân Bình</v>
          </cell>
          <cell r="AF29" t="str">
            <v>Thị xã Dĩ An</v>
          </cell>
          <cell r="AG29" t="str">
            <v>Bình Dương</v>
          </cell>
          <cell r="AH29" t="str">
            <v>72/8, khu phố Tân Hiệp, Phường Tân Bình, Thị xã Dĩ An, Bình Dương</v>
          </cell>
          <cell r="AI29" t="str">
            <v>1.8.5.6.3</v>
          </cell>
          <cell r="AJ29" t="str">
            <v>TP Nhân sự khác</v>
          </cell>
          <cell r="AK29" t="str">
            <v>Công nhân</v>
          </cell>
          <cell r="AL29" t="str">
            <v>Công nhân lái xe trung chuyển</v>
          </cell>
          <cell r="AM29" t="str">
            <v>Lĩnh vực Logistics</v>
          </cell>
          <cell r="AN29" t="str">
            <v>VPĐD NB</v>
          </cell>
          <cell r="AO29" t="str">
            <v>Đội lái xe trung chuyển</v>
          </cell>
          <cell r="AP29" t="str">
            <v>Khác</v>
          </cell>
          <cell r="AQ29" t="str">
            <v>Khác</v>
          </cell>
          <cell r="AR29">
            <v>42370</v>
          </cell>
          <cell r="AS29" t="str">
            <v>11/12</v>
          </cell>
          <cell r="AT29" t="str">
            <v>Sơ cấp</v>
          </cell>
          <cell r="AU29" t="str">
            <v>Sơ cấp</v>
          </cell>
          <cell r="AV29" t="str">
            <v>Sở GTVT TP HCM</v>
          </cell>
          <cell r="AW29" t="str">
            <v>GPLX hạng E</v>
          </cell>
          <cell r="AX29" t="str">
            <v>Khá</v>
          </cell>
          <cell r="AZ29" t="str">
            <v>Công nhân lái xe trung chuyển</v>
          </cell>
          <cell r="BB29" t="str">
            <v>THACO GROUP</v>
          </cell>
          <cell r="BC29" t="str">
            <v>Lĩnh vực Logistics</v>
          </cell>
          <cell r="BD29" t="str">
            <v>Văn phòng đại diện tại Hồ Chí Minh</v>
          </cell>
          <cell r="BE29" t="str">
            <v>Phòng Vận chuyển</v>
          </cell>
          <cell r="BF29" t="str">
            <v>Đội lái xe trung chuyển</v>
          </cell>
          <cell r="BJ29" t="str">
            <v>Trực Tiếp</v>
          </cell>
          <cell r="BK29" t="str">
            <v>HĐLĐ không xác định thời hạn</v>
          </cell>
          <cell r="BL29">
            <v>41444</v>
          </cell>
          <cell r="BM29" t="str">
            <v>Công ty TNHH Một Thành Viên Vận Tải Đường Bộ Chu Lai – Trường Hải</v>
          </cell>
          <cell r="BN29">
            <v>40712</v>
          </cell>
          <cell r="BO29">
            <v>5100000</v>
          </cell>
          <cell r="BP29" t="str">
            <v>B3</v>
          </cell>
          <cell r="BQ29" t="str">
            <v>Bậc 3</v>
          </cell>
          <cell r="BR29">
            <v>7500000</v>
          </cell>
          <cell r="BS29">
            <v>43252</v>
          </cell>
          <cell r="BT29">
            <v>42537</v>
          </cell>
          <cell r="BU29" t="str">
            <v>ThN</v>
          </cell>
          <cell r="BV29">
            <v>5</v>
          </cell>
          <cell r="BW29"/>
          <cell r="BY29"/>
          <cell r="CA29"/>
          <cell r="CC29"/>
          <cell r="CE29"/>
        </row>
        <row r="30">
          <cell r="B30" t="str">
            <v>1505345</v>
          </cell>
          <cell r="C30" t="str">
            <v>Dương Trung Thành</v>
          </cell>
          <cell r="D30" t="str">
            <v>Nam</v>
          </cell>
          <cell r="E30" t="str">
            <v>Quảng Nam</v>
          </cell>
          <cell r="F30">
            <v>33452</v>
          </cell>
          <cell r="G30">
            <v>42110</v>
          </cell>
          <cell r="J30">
            <v>42110</v>
          </cell>
          <cell r="K30" t="str">
            <v>Không</v>
          </cell>
          <cell r="L30" t="str">
            <v>205472733</v>
          </cell>
          <cell r="M30">
            <v>41277</v>
          </cell>
          <cell r="N30" t="str">
            <v>205472733-03/01/2013</v>
          </cell>
          <cell r="O30" t="str">
            <v>Quảng Nam</v>
          </cell>
          <cell r="P30" t="str">
            <v>Kinh</v>
          </cell>
          <cell r="Q30" t="str">
            <v>Không</v>
          </cell>
          <cell r="R30" t="str">
            <v>0983060050</v>
          </cell>
          <cell r="T30" t="str">
            <v>Đã Kết Hôn</v>
          </cell>
          <cell r="U30" t="str">
            <v>4916009516</v>
          </cell>
          <cell r="V30" t="str">
            <v>Có</v>
          </cell>
          <cell r="W30">
            <v>42857</v>
          </cell>
          <cell r="Y30" t="str">
            <v>Khối 5</v>
          </cell>
          <cell r="Z30" t="str">
            <v>Thị trấn Núi Thành</v>
          </cell>
          <cell r="AA30" t="str">
            <v>Huyện Núi Thành</v>
          </cell>
          <cell r="AB30" t="str">
            <v>Quảng Nam</v>
          </cell>
          <cell r="AC30" t="str">
            <v>Khối 5, Thị trấn Núi Thành, Huyện Núi Thành, Quảng Nam</v>
          </cell>
          <cell r="AD30" t="str">
            <v>Khối 5</v>
          </cell>
          <cell r="AE30" t="str">
            <v>Thị trấn Núi Thành</v>
          </cell>
          <cell r="AF30" t="str">
            <v>Huyện Núi Thành</v>
          </cell>
          <cell r="AG30" t="str">
            <v>Quảng Nam</v>
          </cell>
          <cell r="AH30" t="str">
            <v>Khối 5, Thị trấn Núi Thành, Huyện Núi Thành, Quảng Nam</v>
          </cell>
          <cell r="AI30" t="str">
            <v>1.8.4.4.3.3</v>
          </cell>
          <cell r="AJ30" t="str">
            <v>TP Nhân sự khác</v>
          </cell>
          <cell r="AK30" t="str">
            <v>Công nhân</v>
          </cell>
          <cell r="AL30" t="str">
            <v>Công nhân lái xe đầu kéo</v>
          </cell>
          <cell r="AM30" t="str">
            <v>Lĩnh vực Logistics</v>
          </cell>
          <cell r="AN30" t="str">
            <v>Công ty Vận Tải Đường Bộ</v>
          </cell>
          <cell r="AO30" t="str">
            <v>Đội lái xe đầu kéo</v>
          </cell>
          <cell r="AP30" t="str">
            <v>Khác</v>
          </cell>
          <cell r="AQ30" t="str">
            <v>Khác</v>
          </cell>
          <cell r="AR30">
            <v>43693</v>
          </cell>
          <cell r="AS30" t="str">
            <v>12/12</v>
          </cell>
          <cell r="AT30" t="str">
            <v>Sơ cấp</v>
          </cell>
          <cell r="AU30" t="str">
            <v>Sơ cấp</v>
          </cell>
          <cell r="AV30" t="str">
            <v>Sở Giao thông vận tải Quảng Nam</v>
          </cell>
          <cell r="AW30" t="str">
            <v>Giấy phép lái xe hạng C</v>
          </cell>
          <cell r="AX30" t="str">
            <v>Không xếp loại</v>
          </cell>
          <cell r="AY30">
            <v>41275</v>
          </cell>
          <cell r="AZ30" t="str">
            <v>Công nhân lái xe đầu kéo</v>
          </cell>
          <cell r="BB30" t="str">
            <v>THACO GROUP</v>
          </cell>
          <cell r="BC30" t="str">
            <v>Lĩnh vực Logistics</v>
          </cell>
          <cell r="BD30" t="str">
            <v>Công ty Vận Tải Đường Bộ</v>
          </cell>
          <cell r="BE30" t="str">
            <v>Phòng vận chuyển</v>
          </cell>
          <cell r="BF30" t="str">
            <v>Bộ phận vận chuyển hàng Con't - hàng rời</v>
          </cell>
          <cell r="BG30" t="str">
            <v>Đội lái xe đầu kéo</v>
          </cell>
          <cell r="BJ30" t="str">
            <v>Trực Tiếp</v>
          </cell>
          <cell r="BK30" t="str">
            <v>HĐLĐ không xác định thời hạn</v>
          </cell>
          <cell r="BL30">
            <v>43571</v>
          </cell>
          <cell r="BM30" t="str">
            <v>Công ty TNHH Một Thành Viên Vận Tải Đường Bộ Chu Lai – Trường Hải</v>
          </cell>
          <cell r="BN30">
            <v>42476</v>
          </cell>
          <cell r="BO30">
            <v>3660000</v>
          </cell>
          <cell r="BP30" t="str">
            <v>B3</v>
          </cell>
          <cell r="BQ30" t="str">
            <v>Bậc 3</v>
          </cell>
          <cell r="BR30">
            <v>7000000</v>
          </cell>
          <cell r="BS30">
            <v>43693</v>
          </cell>
          <cell r="BT30">
            <v>43252</v>
          </cell>
          <cell r="BU30"/>
          <cell r="BW30"/>
          <cell r="BY30"/>
          <cell r="CA30"/>
          <cell r="CC30"/>
          <cell r="CE30"/>
        </row>
        <row r="31">
          <cell r="B31" t="str">
            <v>1505380</v>
          </cell>
          <cell r="C31" t="str">
            <v>Huỳnh Quốc Việt</v>
          </cell>
          <cell r="D31" t="str">
            <v>Nam</v>
          </cell>
          <cell r="E31" t="str">
            <v>Quảng Nam</v>
          </cell>
          <cell r="F31">
            <v>32660</v>
          </cell>
          <cell r="G31">
            <v>42110</v>
          </cell>
          <cell r="J31">
            <v>42110</v>
          </cell>
          <cell r="K31" t="str">
            <v>Không</v>
          </cell>
          <cell r="L31" t="str">
            <v>205483524</v>
          </cell>
          <cell r="M31">
            <v>42245</v>
          </cell>
          <cell r="N31" t="str">
            <v>205483524-29/08/2015</v>
          </cell>
          <cell r="O31" t="str">
            <v>Quảng Nam</v>
          </cell>
          <cell r="P31" t="str">
            <v>Kinh</v>
          </cell>
          <cell r="Q31" t="str">
            <v>Không</v>
          </cell>
          <cell r="R31" t="str">
            <v>0935699766</v>
          </cell>
          <cell r="T31" t="str">
            <v>Đã Kết Hôn</v>
          </cell>
          <cell r="U31" t="str">
            <v>4915009699</v>
          </cell>
          <cell r="V31" t="str">
            <v>Có</v>
          </cell>
          <cell r="W31">
            <v>42579</v>
          </cell>
          <cell r="Y31" t="str">
            <v>Thôn Cây Sanh</v>
          </cell>
          <cell r="Z31" t="str">
            <v>Xã Tam Dân</v>
          </cell>
          <cell r="AA31" t="str">
            <v>Huyện Phú Ninh</v>
          </cell>
          <cell r="AB31" t="str">
            <v>Quảng Nam</v>
          </cell>
          <cell r="AC31" t="str">
            <v>Thôn Cây Sanh, Xã Tam Dân, Huyện Phú Ninh, Quảng Nam</v>
          </cell>
          <cell r="AD31" t="str">
            <v>Thôn Cây Sanh</v>
          </cell>
          <cell r="AE31" t="str">
            <v>Xã Tam Dân</v>
          </cell>
          <cell r="AF31" t="str">
            <v>Huyện Phú Ninh</v>
          </cell>
          <cell r="AG31" t="str">
            <v>Quảng Nam</v>
          </cell>
          <cell r="AH31" t="str">
            <v>Thôn Cây Sanh, Xã Tam Dân, Huyện Phú Ninh, Quảng Nam</v>
          </cell>
          <cell r="AI31" t="str">
            <v>1.8.4.4.3.2</v>
          </cell>
          <cell r="AJ31" t="str">
            <v>TP Nhân sự khác</v>
          </cell>
          <cell r="AK31" t="str">
            <v>Công nhân</v>
          </cell>
          <cell r="AL31" t="str">
            <v>Công nhân lái xe trung chuyển</v>
          </cell>
          <cell r="AM31" t="str">
            <v>Lĩnh vực Logistics</v>
          </cell>
          <cell r="AN31" t="str">
            <v>Công ty Vận Tải Đường Bộ</v>
          </cell>
          <cell r="AO31" t="str">
            <v>Đội lái xe chuyên dụng</v>
          </cell>
          <cell r="AP31" t="str">
            <v>Khác</v>
          </cell>
          <cell r="AQ31" t="str">
            <v>Khác</v>
          </cell>
          <cell r="AR31">
            <v>43647</v>
          </cell>
          <cell r="AS31" t="str">
            <v>12/12</v>
          </cell>
          <cell r="AT31" t="str">
            <v>Sơ cấp</v>
          </cell>
          <cell r="AU31" t="str">
            <v>Sơ cấp</v>
          </cell>
          <cell r="AV31" t="str">
            <v>Sở Giao thông Vận tải Hải Phòng</v>
          </cell>
          <cell r="AW31" t="str">
            <v>Giấy phép lái xe hạng FC</v>
          </cell>
          <cell r="AX31" t="str">
            <v>Không xếp loại</v>
          </cell>
          <cell r="AY31">
            <v>42005</v>
          </cell>
          <cell r="AZ31" t="str">
            <v>Công nhân lái xe trung chuyển</v>
          </cell>
          <cell r="BB31" t="str">
            <v>THACO GROUP</v>
          </cell>
          <cell r="BC31" t="str">
            <v>Lĩnh vực Logistics</v>
          </cell>
          <cell r="BD31" t="str">
            <v>Công ty Vận Tải Đường Bộ</v>
          </cell>
          <cell r="BE31" t="str">
            <v>Phòng vận chuyển</v>
          </cell>
          <cell r="BF31" t="str">
            <v>Bộ phận vận chuyển hàng Con't - hàng rời</v>
          </cell>
          <cell r="BG31" t="str">
            <v>Đội lái xe chuyên dụng</v>
          </cell>
          <cell r="BJ31" t="str">
            <v>Trực Tiếp</v>
          </cell>
          <cell r="BK31" t="str">
            <v>HĐLĐ không xác định thời hạn</v>
          </cell>
          <cell r="BL31">
            <v>42841</v>
          </cell>
          <cell r="BM31" t="str">
            <v>Công ty TNHH Một Thành Viên Vận Tải Đường Bộ Chu Lai – Trường Hải</v>
          </cell>
          <cell r="BN31">
            <v>42110</v>
          </cell>
          <cell r="BO31">
            <v>3660000</v>
          </cell>
          <cell r="BP31" t="str">
            <v>B3</v>
          </cell>
          <cell r="BQ31" t="str">
            <v>Bậc 2</v>
          </cell>
          <cell r="BR31">
            <v>6500000</v>
          </cell>
          <cell r="BS31">
            <v>43252</v>
          </cell>
          <cell r="BT31">
            <v>42476</v>
          </cell>
          <cell r="BU31"/>
          <cell r="BW31"/>
          <cell r="BY31"/>
          <cell r="CA31"/>
          <cell r="CC31"/>
          <cell r="CE31"/>
        </row>
        <row r="32">
          <cell r="B32" t="str">
            <v>1404079</v>
          </cell>
          <cell r="C32" t="str">
            <v>Huỳnh Minh Trí</v>
          </cell>
          <cell r="D32" t="str">
            <v>Nam</v>
          </cell>
          <cell r="E32" t="str">
            <v>Quảng Nam</v>
          </cell>
          <cell r="F32">
            <v>30729</v>
          </cell>
          <cell r="G32">
            <v>42110</v>
          </cell>
          <cell r="J32">
            <v>42110</v>
          </cell>
          <cell r="K32" t="str">
            <v>Không</v>
          </cell>
          <cell r="L32" t="str">
            <v>205191582</v>
          </cell>
          <cell r="M32">
            <v>39303</v>
          </cell>
          <cell r="N32" t="str">
            <v>205191582-09/08/2007</v>
          </cell>
          <cell r="O32" t="str">
            <v>Quảng Nam</v>
          </cell>
          <cell r="P32" t="str">
            <v>Kinh</v>
          </cell>
          <cell r="Q32" t="str">
            <v>Không</v>
          </cell>
          <cell r="R32" t="str">
            <v>0983.349.332</v>
          </cell>
          <cell r="T32" t="str">
            <v>Đã Kết Hôn</v>
          </cell>
          <cell r="U32" t="str">
            <v>4916009491</v>
          </cell>
          <cell r="V32" t="str">
            <v>Có</v>
          </cell>
          <cell r="W32">
            <v>42579</v>
          </cell>
          <cell r="Y32" t="str">
            <v>Khối 1</v>
          </cell>
          <cell r="Z32" t="str">
            <v>Thị trấn Núi Thành</v>
          </cell>
          <cell r="AA32" t="str">
            <v>Huyện Núi Thành</v>
          </cell>
          <cell r="AB32" t="str">
            <v>Quảng Nam</v>
          </cell>
          <cell r="AC32" t="str">
            <v>Khối 1, Thị trấn Núi Thành, Huyện Núi Thành, Quảng Nam</v>
          </cell>
          <cell r="AD32" t="str">
            <v>Khối 1</v>
          </cell>
          <cell r="AE32" t="str">
            <v>Thị trấn Núi Thành</v>
          </cell>
          <cell r="AF32" t="str">
            <v>Huyện Núi Thành</v>
          </cell>
          <cell r="AG32" t="str">
            <v>Quảng Nam</v>
          </cell>
          <cell r="AH32" t="str">
            <v>Khối 1, Thị trấn Núi Thành, Huyện Núi Thành, Quảng Nam</v>
          </cell>
          <cell r="AI32" t="str">
            <v>1.8.4.4.2.3</v>
          </cell>
          <cell r="AJ32" t="str">
            <v>TP Nhân sự khác</v>
          </cell>
          <cell r="AK32" t="str">
            <v>Công nhân</v>
          </cell>
          <cell r="AL32" t="str">
            <v>Công nhân lái xe trung chuyển</v>
          </cell>
          <cell r="AM32" t="str">
            <v>Lĩnh vực Logistics</v>
          </cell>
          <cell r="AN32" t="str">
            <v>Công ty Vận Tải Đường Bộ</v>
          </cell>
          <cell r="AO32" t="str">
            <v>Đội lái xe trung chuyển</v>
          </cell>
          <cell r="AP32" t="str">
            <v>Khác</v>
          </cell>
          <cell r="AQ32" t="str">
            <v>Khác</v>
          </cell>
          <cell r="AR32">
            <v>43313</v>
          </cell>
          <cell r="AS32" t="str">
            <v>9/12</v>
          </cell>
          <cell r="AT32" t="str">
            <v>Sơ cấp</v>
          </cell>
          <cell r="AU32" t="str">
            <v>Sơ cấp</v>
          </cell>
          <cell r="AV32" t="str">
            <v>Sở Giao thông vận tải Quảng Nam</v>
          </cell>
          <cell r="AW32" t="str">
            <v>Giấy phép lái xe hạng C</v>
          </cell>
          <cell r="AX32" t="str">
            <v>Không xếp loại</v>
          </cell>
          <cell r="AY32">
            <v>41640</v>
          </cell>
          <cell r="AZ32" t="str">
            <v>Công nhân lái xe trung chuyển</v>
          </cell>
          <cell r="BB32" t="str">
            <v>THACO GROUP</v>
          </cell>
          <cell r="BC32" t="str">
            <v>Lĩnh vực Logistics</v>
          </cell>
          <cell r="BD32" t="str">
            <v>Công ty Vận Tải Đường Bộ</v>
          </cell>
          <cell r="BE32" t="str">
            <v>Phòng vận chuyển</v>
          </cell>
          <cell r="BF32" t="str">
            <v>Bộ phận vận chuyển xe thành phẩm</v>
          </cell>
          <cell r="BG32" t="str">
            <v>Đội lái xe trung chuyển</v>
          </cell>
          <cell r="BJ32" t="str">
            <v>Trực Tiếp</v>
          </cell>
          <cell r="BK32" t="str">
            <v>HĐLĐ không xác định thời hạn</v>
          </cell>
          <cell r="BL32">
            <v>43571</v>
          </cell>
          <cell r="BM32" t="str">
            <v>Công ty TNHH Một Thành Viên Vận Tải Đường Bộ Chu Lai – Trường Hải</v>
          </cell>
          <cell r="BN32">
            <v>42476</v>
          </cell>
          <cell r="BO32">
            <v>3660000</v>
          </cell>
          <cell r="BP32" t="str">
            <v>B3</v>
          </cell>
          <cell r="BQ32" t="str">
            <v>Bậc 2</v>
          </cell>
          <cell r="BR32">
            <v>6000000</v>
          </cell>
          <cell r="BS32">
            <v>43252</v>
          </cell>
          <cell r="BT32">
            <v>42110</v>
          </cell>
          <cell r="BU32"/>
          <cell r="BW32"/>
          <cell r="BY32"/>
          <cell r="CA32"/>
          <cell r="CC32"/>
          <cell r="CE32"/>
        </row>
        <row r="33">
          <cell r="B33" t="str">
            <v>1508214</v>
          </cell>
          <cell r="C33" t="str">
            <v>Trần Hưng Phát</v>
          </cell>
          <cell r="D33" t="str">
            <v>Nam</v>
          </cell>
          <cell r="E33" t="str">
            <v>Quảng Nam</v>
          </cell>
          <cell r="F33">
            <v>32403</v>
          </cell>
          <cell r="G33">
            <v>42219</v>
          </cell>
          <cell r="J33">
            <v>42219</v>
          </cell>
          <cell r="K33" t="str">
            <v>Không</v>
          </cell>
          <cell r="L33" t="str">
            <v>205418647</v>
          </cell>
          <cell r="M33">
            <v>41445</v>
          </cell>
          <cell r="N33" t="str">
            <v>205418647-20/06/2013</v>
          </cell>
          <cell r="O33" t="str">
            <v>Quảng Nam</v>
          </cell>
          <cell r="P33" t="str">
            <v>Kinh</v>
          </cell>
          <cell r="Q33" t="str">
            <v>Không</v>
          </cell>
          <cell r="R33" t="str">
            <v>01697997865</v>
          </cell>
          <cell r="T33" t="str">
            <v>Đã Kết Hôn</v>
          </cell>
          <cell r="U33" t="str">
            <v>4909003274</v>
          </cell>
          <cell r="V33" t="str">
            <v>Có</v>
          </cell>
          <cell r="W33">
            <v>42579</v>
          </cell>
          <cell r="Y33" t="str">
            <v>Thôn Lý Trà</v>
          </cell>
          <cell r="Z33" t="str">
            <v>Xã Tam Anh Bắc</v>
          </cell>
          <cell r="AA33" t="str">
            <v>Huyện Núi Thành</v>
          </cell>
          <cell r="AB33" t="str">
            <v>Quảng Nam</v>
          </cell>
          <cell r="AC33" t="str">
            <v>Thôn Lý Trà, Xã Tam Anh Bắc, Huyện Núi Thành, Quảng Nam</v>
          </cell>
          <cell r="AD33" t="str">
            <v>Thôn Lý Trà</v>
          </cell>
          <cell r="AE33" t="str">
            <v>Xã Tam Anh Bắc</v>
          </cell>
          <cell r="AF33" t="str">
            <v>Huyện Núi Thành</v>
          </cell>
          <cell r="AG33" t="str">
            <v>Quảng Nam</v>
          </cell>
          <cell r="AH33" t="str">
            <v>Thôn Lý Trà, Xã Tam Anh Bắc, Huyện Núi Thành, Quảng Nam</v>
          </cell>
          <cell r="AI33" t="str">
            <v>1.8.4.4.2.3</v>
          </cell>
          <cell r="AJ33" t="str">
            <v>TP Nhân sự khác</v>
          </cell>
          <cell r="AK33" t="str">
            <v>Công nhân</v>
          </cell>
          <cell r="AL33" t="str">
            <v>Công nhân lái xe trung chuyển</v>
          </cell>
          <cell r="AM33" t="str">
            <v>Lĩnh vực Logistics</v>
          </cell>
          <cell r="AN33" t="str">
            <v>Công ty Vận Tải Đường Bộ</v>
          </cell>
          <cell r="AO33" t="str">
            <v>Đội lái xe trung chuyển</v>
          </cell>
          <cell r="AP33" t="str">
            <v>Khác</v>
          </cell>
          <cell r="AQ33" t="str">
            <v>Khác</v>
          </cell>
          <cell r="AR33">
            <v>43313</v>
          </cell>
          <cell r="AS33" t="str">
            <v>12/12</v>
          </cell>
          <cell r="AT33" t="str">
            <v>Sơ cấp</v>
          </cell>
          <cell r="AU33" t="str">
            <v>Sơ cấp</v>
          </cell>
          <cell r="AV33" t="str">
            <v>Sở giao thông vận tải Hải Phòng</v>
          </cell>
          <cell r="AW33" t="str">
            <v>Giấy phép lái xe hạng E,&amp; FC</v>
          </cell>
          <cell r="AX33" t="str">
            <v>Không xếp loại</v>
          </cell>
          <cell r="AY33">
            <v>42370</v>
          </cell>
          <cell r="AZ33" t="str">
            <v>Công nhân lái xe trung chuyển</v>
          </cell>
          <cell r="BB33" t="str">
            <v>THACO GROUP</v>
          </cell>
          <cell r="BC33" t="str">
            <v>Lĩnh vực Logistics</v>
          </cell>
          <cell r="BD33" t="str">
            <v>Công ty Vận Tải Đường Bộ</v>
          </cell>
          <cell r="BE33" t="str">
            <v>Phòng vận chuyển</v>
          </cell>
          <cell r="BF33" t="str">
            <v>Bộ phận vận chuyển xe thành phẩm</v>
          </cell>
          <cell r="BG33" t="str">
            <v>Đội lái xe trung chuyển</v>
          </cell>
          <cell r="BJ33" t="str">
            <v>Trực Tiếp</v>
          </cell>
          <cell r="BK33" t="str">
            <v>HĐLĐ không xác định thời hạn</v>
          </cell>
          <cell r="BL33">
            <v>43499</v>
          </cell>
          <cell r="BM33" t="str">
            <v>Công ty TNHH Một Thành Viên Vận Tải Đường Bộ Chu Lai – Trường Hải</v>
          </cell>
          <cell r="BN33">
            <v>42403</v>
          </cell>
          <cell r="BO33">
            <v>3660000</v>
          </cell>
          <cell r="BP33" t="str">
            <v>B3</v>
          </cell>
          <cell r="BQ33" t="str">
            <v>Bậc 2</v>
          </cell>
          <cell r="BR33">
            <v>6500000</v>
          </cell>
          <cell r="BS33">
            <v>43252</v>
          </cell>
          <cell r="BT33">
            <v>42219</v>
          </cell>
          <cell r="BU33"/>
          <cell r="BW33"/>
          <cell r="BY33"/>
          <cell r="CA33"/>
          <cell r="CC33"/>
          <cell r="CE33"/>
        </row>
        <row r="34">
          <cell r="B34" t="str">
            <v>1207044</v>
          </cell>
          <cell r="C34" t="str">
            <v>Nguyễn Thị Hồng Hạnh</v>
          </cell>
          <cell r="D34" t="str">
            <v>Nữ</v>
          </cell>
          <cell r="E34" t="str">
            <v>Quảng Nam</v>
          </cell>
          <cell r="F34">
            <v>33130</v>
          </cell>
          <cell r="G34">
            <v>41100</v>
          </cell>
          <cell r="J34">
            <v>41100</v>
          </cell>
          <cell r="K34" t="str">
            <v>Không</v>
          </cell>
          <cell r="L34" t="str">
            <v>205544416</v>
          </cell>
          <cell r="M34">
            <v>39254</v>
          </cell>
          <cell r="N34" t="str">
            <v>205544416-21/06/2007</v>
          </cell>
          <cell r="O34" t="str">
            <v>Quảng Nam</v>
          </cell>
          <cell r="P34" t="str">
            <v>Kinh</v>
          </cell>
          <cell r="Q34" t="str">
            <v>Không</v>
          </cell>
          <cell r="R34" t="str">
            <v>01689931413</v>
          </cell>
          <cell r="S34" t="str">
            <v>nguyenthihonghanh@thaco.com.vn</v>
          </cell>
          <cell r="T34" t="str">
            <v>Đã Kết Hôn</v>
          </cell>
          <cell r="U34" t="str">
            <v>4912014470</v>
          </cell>
          <cell r="V34" t="str">
            <v>Có</v>
          </cell>
          <cell r="W34">
            <v>41571</v>
          </cell>
          <cell r="Y34" t="str">
            <v>Đường Phan Bá Phiến, Tổ 15, Khối 3</v>
          </cell>
          <cell r="Z34" t="str">
            <v>Thị trấn Núi Thành</v>
          </cell>
          <cell r="AA34" t="str">
            <v>Huyện Núi Thành</v>
          </cell>
          <cell r="AB34" t="str">
            <v>Quảng Nam</v>
          </cell>
          <cell r="AC34" t="str">
            <v>Đường Phan Bá Phiến, Tổ 15, Khối 3, Thị trấn Núi Thành, Huyện Núi Thành, Quảng Nam</v>
          </cell>
          <cell r="AD34" t="str">
            <v>Đường Phan Bá Phiến, Tổ 15, Khối 3</v>
          </cell>
          <cell r="AE34" t="str">
            <v>Thị trấn Núi Thành</v>
          </cell>
          <cell r="AF34" t="str">
            <v>Huyện Núi Thành</v>
          </cell>
          <cell r="AG34" t="str">
            <v>Quảng Nam</v>
          </cell>
          <cell r="AH34" t="str">
            <v>Đường Phan Bá Phiến, Tổ 15, Khối 3, Thị trấn Núi Thành, Huyện Núi Thành, Quảng Nam</v>
          </cell>
          <cell r="AI34" t="str">
            <v>1.8.1.2</v>
          </cell>
          <cell r="AJ34" t="str">
            <v>TP Nhân sự khác</v>
          </cell>
          <cell r="AK34" t="str">
            <v>Chuyên viên</v>
          </cell>
          <cell r="AL34" t="str">
            <v>Chuyên viên Marketing</v>
          </cell>
          <cell r="AM34"/>
          <cell r="AN34"/>
          <cell r="AO34" t="str">
            <v>Phòng Marketing</v>
          </cell>
          <cell r="AP34" t="str">
            <v>Khác</v>
          </cell>
          <cell r="AQ34" t="str">
            <v>Khác</v>
          </cell>
          <cell r="AR34">
            <v>43739</v>
          </cell>
          <cell r="AS34" t="str">
            <v>12/12</v>
          </cell>
          <cell r="AT34" t="str">
            <v>Cử nhân</v>
          </cell>
          <cell r="AU34" t="str">
            <v>Đại học</v>
          </cell>
          <cell r="AV34" t="str">
            <v>Đại học sư phạm Tp.HCM</v>
          </cell>
          <cell r="AW34" t="str">
            <v>Anh văn</v>
          </cell>
          <cell r="AX34" t="str">
            <v>TB-Khá</v>
          </cell>
          <cell r="AY34">
            <v>40909</v>
          </cell>
          <cell r="AZ34" t="str">
            <v>Cử nhân</v>
          </cell>
          <cell r="BB34" t="str">
            <v>THACO GROUP</v>
          </cell>
          <cell r="BC34" t="str">
            <v>Lĩnh vực Logistics</v>
          </cell>
          <cell r="BD34" t="str">
            <v>Phòng nghiệp vụ Logistics</v>
          </cell>
          <cell r="BE34" t="str">
            <v>Phòng Marketing</v>
          </cell>
          <cell r="BJ34" t="str">
            <v>Gián Tiếp</v>
          </cell>
          <cell r="BK34" t="str">
            <v>HĐLĐ không xác định thời hạn</v>
          </cell>
          <cell r="BL34">
            <v>43374</v>
          </cell>
          <cell r="BM34" t="str">
            <v>Công ty TNHH MTV Vận Tải Biển Chu Lai – Trường Hải</v>
          </cell>
          <cell r="BN34">
            <v>41162</v>
          </cell>
          <cell r="BO34">
            <v>5000000</v>
          </cell>
          <cell r="BP34" t="str">
            <v>B2</v>
          </cell>
          <cell r="BQ34" t="str">
            <v>Bậc 5</v>
          </cell>
          <cell r="BR34">
            <v>14000000</v>
          </cell>
          <cell r="BS34">
            <v>43466</v>
          </cell>
          <cell r="BT34">
            <v>43101</v>
          </cell>
          <cell r="BU34" t="str">
            <v>ThN</v>
          </cell>
          <cell r="BV34">
            <v>5</v>
          </cell>
          <cell r="BW34"/>
          <cell r="BY34"/>
          <cell r="CA34"/>
          <cell r="CC34"/>
          <cell r="CE34"/>
        </row>
        <row r="35">
          <cell r="B35" t="str">
            <v>1512273</v>
          </cell>
          <cell r="C35" t="str">
            <v>Bùi Đức Hạnh</v>
          </cell>
          <cell r="D35" t="str">
            <v>Nam</v>
          </cell>
          <cell r="E35" t="str">
            <v>Nam Định</v>
          </cell>
          <cell r="F35">
            <v>25359</v>
          </cell>
          <cell r="G35">
            <v>42354</v>
          </cell>
          <cell r="J35">
            <v>42354</v>
          </cell>
          <cell r="K35" t="str">
            <v>Không</v>
          </cell>
          <cell r="L35" t="str">
            <v>271387400</v>
          </cell>
          <cell r="M35">
            <v>40143</v>
          </cell>
          <cell r="N35" t="str">
            <v>271387400-26/11/2009</v>
          </cell>
          <cell r="O35" t="str">
            <v>Đồng Nai</v>
          </cell>
          <cell r="P35" t="str">
            <v>Kinh</v>
          </cell>
          <cell r="Q35" t="str">
            <v>Không</v>
          </cell>
          <cell r="R35" t="str">
            <v>01628.1628.39</v>
          </cell>
          <cell r="T35" t="str">
            <v>Đã Kết Hôn</v>
          </cell>
          <cell r="U35" t="str">
            <v>4796001758</v>
          </cell>
          <cell r="V35" t="str">
            <v>Không</v>
          </cell>
          <cell r="Y35" t="str">
            <v>142/12/10 KP 11, đường Nguyễn Văn Tiên, tổ 49</v>
          </cell>
          <cell r="Z35" t="str">
            <v>Phường Tân Phong</v>
          </cell>
          <cell r="AA35" t="str">
            <v>Thành phố Biên Hòa</v>
          </cell>
          <cell r="AB35" t="str">
            <v>Đồng Nai</v>
          </cell>
          <cell r="AC35" t="str">
            <v>142/12/10 KP 11, đường Nguyễn Văn Tiên, tổ 49, Phường Tân Phong, Thành phố Biên Hòa, Đồng Nai</v>
          </cell>
          <cell r="AD35" t="str">
            <v>142/12/10 KP 11, đường Nguyễn Văn Tiên, tổ 49</v>
          </cell>
          <cell r="AE35" t="str">
            <v>Phường Tân Phong</v>
          </cell>
          <cell r="AF35" t="str">
            <v>Thành phố Biên Hòa</v>
          </cell>
          <cell r="AG35" t="str">
            <v>Đồng Nai</v>
          </cell>
          <cell r="AH35" t="str">
            <v>142/12/10 KP 11, đường Nguyễn Văn Tiên, tổ 49, Phường Tân Phong, Thành phố Biên Hòa, Đồng Nai</v>
          </cell>
          <cell r="AI35" t="str">
            <v>1.8.5.3.2</v>
          </cell>
          <cell r="AJ35" t="str">
            <v>TP Nhân sự khác</v>
          </cell>
          <cell r="AK35" t="str">
            <v>Nhân viên</v>
          </cell>
          <cell r="AL35" t="str">
            <v>Nhân viên Bảo vệ</v>
          </cell>
          <cell r="AM35" t="str">
            <v>Lĩnh vực Logistics</v>
          </cell>
          <cell r="AN35" t="str">
            <v>VPĐD NB</v>
          </cell>
          <cell r="AO35" t="str">
            <v>Bảo vệ</v>
          </cell>
          <cell r="AP35" t="str">
            <v>Khác</v>
          </cell>
          <cell r="AQ35" t="str">
            <v>Khác</v>
          </cell>
          <cell r="AR35">
            <v>42416</v>
          </cell>
          <cell r="AS35" t="str">
            <v>12/12</v>
          </cell>
          <cell r="AT35" t="str">
            <v>THPT</v>
          </cell>
          <cell r="AW35"/>
          <cell r="AZ35" t="str">
            <v>Nhân viên Bảo vệ</v>
          </cell>
          <cell r="BB35" t="str">
            <v>THACO GROUP</v>
          </cell>
          <cell r="BC35" t="str">
            <v>Lĩnh vực Logistics</v>
          </cell>
          <cell r="BD35" t="str">
            <v>Văn phòng đại diện tại Hồ Chí Minh</v>
          </cell>
          <cell r="BE35" t="str">
            <v>Bộ phận hành chính</v>
          </cell>
          <cell r="BF35" t="str">
            <v>Bảo vệ</v>
          </cell>
          <cell r="BJ35" t="str">
            <v>Gián Tiếp</v>
          </cell>
          <cell r="BK35" t="str">
            <v>HĐLĐ không xác định thời hạn</v>
          </cell>
          <cell r="BL35">
            <v>43511</v>
          </cell>
          <cell r="BM35" t="str">
            <v>Công ty TNHH Một Thành Viên Vận Tải Đường Bộ Chu Lai – Trường Hải</v>
          </cell>
          <cell r="BN35">
            <v>42416</v>
          </cell>
          <cell r="BO35">
            <v>5100000</v>
          </cell>
          <cell r="BP35" t="str">
            <v>B3</v>
          </cell>
          <cell r="BQ35" t="str">
            <v>Bậc 3</v>
          </cell>
          <cell r="BR35">
            <v>7100000</v>
          </cell>
          <cell r="BS35">
            <v>43466</v>
          </cell>
          <cell r="BT35">
            <v>43101</v>
          </cell>
          <cell r="BU35"/>
          <cell r="BW35"/>
          <cell r="BY35"/>
          <cell r="CA35"/>
          <cell r="CC35"/>
          <cell r="CE35"/>
        </row>
        <row r="36">
          <cell r="B36" t="str">
            <v>1008027</v>
          </cell>
          <cell r="C36" t="str">
            <v>Bùi Văn Định</v>
          </cell>
          <cell r="D36" t="str">
            <v>Nam</v>
          </cell>
          <cell r="E36" t="str">
            <v>Quảng Ngãi</v>
          </cell>
          <cell r="F36">
            <v>26502</v>
          </cell>
          <cell r="G36">
            <v>40393</v>
          </cell>
          <cell r="J36">
            <v>40393</v>
          </cell>
          <cell r="K36" t="str">
            <v>Không</v>
          </cell>
          <cell r="L36" t="str">
            <v>211977900</v>
          </cell>
          <cell r="M36">
            <v>39113</v>
          </cell>
          <cell r="N36" t="str">
            <v>211977900-31/01/2007</v>
          </cell>
          <cell r="O36" t="str">
            <v>Quảng Ngãi</v>
          </cell>
          <cell r="P36" t="str">
            <v>Kinh</v>
          </cell>
          <cell r="Q36" t="str">
            <v>Không</v>
          </cell>
          <cell r="R36" t="str">
            <v>0905150152</v>
          </cell>
          <cell r="T36" t="str">
            <v>Đã Kết Hôn</v>
          </cell>
          <cell r="U36" t="str">
            <v>4910014622</v>
          </cell>
          <cell r="V36" t="str">
            <v>Có</v>
          </cell>
          <cell r="W36">
            <v>42461</v>
          </cell>
          <cell r="Y36" t="str">
            <v>Tổ dân phố 2</v>
          </cell>
          <cell r="Z36" t="str">
            <v>Thị trấn La Hà</v>
          </cell>
          <cell r="AA36" t="str">
            <v>Huyện Tư Nghĩa</v>
          </cell>
          <cell r="AB36" t="str">
            <v>Quảng Ngãi</v>
          </cell>
          <cell r="AC36" t="str">
            <v>Tổ dân phố 2, Thị trấn La Hà, Huyện Tư Nghĩa, Quảng Ngãi</v>
          </cell>
          <cell r="AD36" t="str">
            <v>Tổ dân phố 2</v>
          </cell>
          <cell r="AE36" t="str">
            <v>Thị trấn La Hà</v>
          </cell>
          <cell r="AF36" t="str">
            <v>Huyện Tư Nghĩa</v>
          </cell>
          <cell r="AG36" t="str">
            <v>Quảng Ngãi</v>
          </cell>
          <cell r="AH36" t="str">
            <v>Tổ dân phố 2, Thị trấn La Hà, Huyện Tư Nghĩa, Quảng Ngãi</v>
          </cell>
          <cell r="AI36" t="str">
            <v>1.8.4.6</v>
          </cell>
          <cell r="AJ36" t="str">
            <v>Nhân sự tiềm năng</v>
          </cell>
          <cell r="AK36" t="str">
            <v>Tổ trưởng</v>
          </cell>
          <cell r="AL36" t="str">
            <v>Tổ trưởng lái xe đưa đón</v>
          </cell>
          <cell r="AM36" t="str">
            <v>Lĩnh vực Logistics</v>
          </cell>
          <cell r="AN36" t="str">
            <v>Công ty Vận Tải Đường Bộ</v>
          </cell>
          <cell r="AO36" t="str">
            <v>Bộ phận đưa đón CBCNV</v>
          </cell>
          <cell r="AP36" t="str">
            <v>Khác</v>
          </cell>
          <cell r="AQ36" t="str">
            <v>Khác</v>
          </cell>
          <cell r="AR36">
            <v>43525</v>
          </cell>
          <cell r="AS36" t="str">
            <v>12/12</v>
          </cell>
          <cell r="AT36" t="str">
            <v>Sơ cấp</v>
          </cell>
          <cell r="AU36" t="str">
            <v>Sơ cấp</v>
          </cell>
          <cell r="AV36" t="str">
            <v>Sở GTVT Quảng Ngãi</v>
          </cell>
          <cell r="AW36" t="str">
            <v>Lái xe E</v>
          </cell>
          <cell r="AX36" t="str">
            <v>Không xếp loại</v>
          </cell>
          <cell r="AY36">
            <v>40179</v>
          </cell>
          <cell r="AZ36" t="str">
            <v>Tổ trưởng</v>
          </cell>
          <cell r="BB36" t="str">
            <v>THACO GROUP</v>
          </cell>
          <cell r="BC36" t="str">
            <v>Lĩnh vực Logistics</v>
          </cell>
          <cell r="BD36" t="str">
            <v>Công ty Vận Tải Đường Bộ</v>
          </cell>
          <cell r="BJ36" t="str">
            <v>Trực Tiếp</v>
          </cell>
          <cell r="BK36" t="str">
            <v>HĐLĐ không xác định thời hạn</v>
          </cell>
          <cell r="BL36">
            <v>41183</v>
          </cell>
          <cell r="BM36" t="str">
            <v>Công ty TNHH Một Thành Viên Vận Tải Đường Bộ Chu Lai – Trường Hải</v>
          </cell>
          <cell r="BN36">
            <v>40817</v>
          </cell>
          <cell r="BO36">
            <v>4050000</v>
          </cell>
          <cell r="BP36" t="str">
            <v>B3</v>
          </cell>
          <cell r="BQ36" t="str">
            <v>Bậc 4</v>
          </cell>
          <cell r="BR36">
            <v>8200000</v>
          </cell>
          <cell r="BS36">
            <v>43525</v>
          </cell>
          <cell r="BT36">
            <v>43466</v>
          </cell>
          <cell r="BU36" t="str">
            <v>ThN</v>
          </cell>
          <cell r="BV36">
            <v>5</v>
          </cell>
          <cell r="BW36" t="str">
            <v>TrN</v>
          </cell>
          <cell r="BX36">
            <v>5</v>
          </cell>
          <cell r="BY36"/>
          <cell r="CA36"/>
          <cell r="CC36"/>
          <cell r="CE36"/>
        </row>
        <row r="37">
          <cell r="B37" t="str">
            <v>1410263</v>
          </cell>
          <cell r="C37" t="str">
            <v>Phạm Đình Trung</v>
          </cell>
          <cell r="D37" t="str">
            <v>Nam</v>
          </cell>
          <cell r="E37" t="str">
            <v>Quảng Nam</v>
          </cell>
          <cell r="F37">
            <v>29652</v>
          </cell>
          <cell r="G37">
            <v>41928</v>
          </cell>
          <cell r="J37">
            <v>41928</v>
          </cell>
          <cell r="K37" t="str">
            <v>Không</v>
          </cell>
          <cell r="L37" t="str">
            <v>205052785</v>
          </cell>
          <cell r="M37">
            <v>35873</v>
          </cell>
          <cell r="N37" t="str">
            <v>205052785-19/03/1998</v>
          </cell>
          <cell r="O37" t="str">
            <v>Quảng Nam</v>
          </cell>
          <cell r="P37" t="str">
            <v>Kinh</v>
          </cell>
          <cell r="Q37" t="str">
            <v>Không</v>
          </cell>
          <cell r="R37" t="str">
            <v>0914213311</v>
          </cell>
          <cell r="T37" t="str">
            <v>Đã Kết Hôn</v>
          </cell>
          <cell r="U37" t="str">
            <v>4915000804</v>
          </cell>
          <cell r="V37" t="str">
            <v>Có</v>
          </cell>
          <cell r="W37">
            <v>42461</v>
          </cell>
          <cell r="Y37" t="str">
            <v>Khối 1</v>
          </cell>
          <cell r="Z37" t="str">
            <v>Thị trấn Núi Thành</v>
          </cell>
          <cell r="AA37" t="str">
            <v>Huyện Núi Thành</v>
          </cell>
          <cell r="AB37" t="str">
            <v>Quảng Nam</v>
          </cell>
          <cell r="AC37" t="str">
            <v>Khối 1, Thị trấn Núi Thành, Huyện Núi Thành, Quảng Nam</v>
          </cell>
          <cell r="AD37" t="str">
            <v>Khối 1</v>
          </cell>
          <cell r="AE37" t="str">
            <v>Thị trấn Núi Thành</v>
          </cell>
          <cell r="AF37" t="str">
            <v>Huyện Núi Thành</v>
          </cell>
          <cell r="AG37" t="str">
            <v>Quảng Nam</v>
          </cell>
          <cell r="AH37" t="str">
            <v>Khối 1, Thị trấn Núi Thành, Huyện Núi Thành, Quảng Nam</v>
          </cell>
          <cell r="AI37" t="str">
            <v>1.8.4.4.3.3</v>
          </cell>
          <cell r="AJ37" t="str">
            <v>TP Nhân sự khác</v>
          </cell>
          <cell r="AK37" t="str">
            <v>Công nhân</v>
          </cell>
          <cell r="AL37" t="str">
            <v>Công nhân lái xe đầu kéo</v>
          </cell>
          <cell r="AM37" t="str">
            <v>Lĩnh vực Logistics</v>
          </cell>
          <cell r="AN37" t="str">
            <v>Công ty Vận Tải Đường Bộ</v>
          </cell>
          <cell r="AO37" t="str">
            <v>Đội lái xe đầu kéo</v>
          </cell>
          <cell r="AP37" t="str">
            <v>Khác</v>
          </cell>
          <cell r="AQ37" t="str">
            <v>Khác</v>
          </cell>
          <cell r="AR37">
            <v>43466</v>
          </cell>
          <cell r="AS37" t="str">
            <v>12/12</v>
          </cell>
          <cell r="AT37" t="str">
            <v>Sơ cấp</v>
          </cell>
          <cell r="AU37" t="str">
            <v>Sơ cấp</v>
          </cell>
          <cell r="AV37" t="str">
            <v>Sở giao thông vận tải Quảng Nam</v>
          </cell>
          <cell r="AW37" t="str">
            <v>Lái xe hạng FC</v>
          </cell>
          <cell r="AX37" t="str">
            <v>Không xếp loại</v>
          </cell>
          <cell r="AY37">
            <v>40179</v>
          </cell>
          <cell r="AZ37" t="str">
            <v>Công nhân lái xe đầu kéo</v>
          </cell>
          <cell r="BB37" t="str">
            <v>THACO GROUP</v>
          </cell>
          <cell r="BC37" t="str">
            <v>Lĩnh vực Logistics</v>
          </cell>
          <cell r="BD37" t="str">
            <v>Công ty Vận Tải Đường Bộ</v>
          </cell>
          <cell r="BE37" t="str">
            <v>Phòng vận chuyển</v>
          </cell>
          <cell r="BF37" t="str">
            <v>Bộ phận vận chuyển hàng Con't - hàng rời</v>
          </cell>
          <cell r="BG37" t="str">
            <v>Đội lái xe đầu kéo</v>
          </cell>
          <cell r="BJ37" t="str">
            <v>Trực Tiếp</v>
          </cell>
          <cell r="BK37" t="str">
            <v>HĐLĐ không xác định thời hạn</v>
          </cell>
          <cell r="BL37">
            <v>42476</v>
          </cell>
          <cell r="BM37" t="str">
            <v>Công ty TNHH Một Thành Viên Vận Tải Đường Bộ Chu Lai – Trường Hải</v>
          </cell>
          <cell r="BN37">
            <v>41989</v>
          </cell>
          <cell r="BO37">
            <v>3660000</v>
          </cell>
          <cell r="BP37" t="str">
            <v>B3</v>
          </cell>
          <cell r="BQ37" t="str">
            <v>Bậc 3</v>
          </cell>
          <cell r="BR37">
            <v>7500000</v>
          </cell>
          <cell r="BS37">
            <v>43466</v>
          </cell>
          <cell r="BT37">
            <v>42476</v>
          </cell>
          <cell r="BU37"/>
          <cell r="BW37"/>
          <cell r="BY37"/>
          <cell r="CA37"/>
          <cell r="CC37"/>
          <cell r="CE37"/>
        </row>
        <row r="38">
          <cell r="B38" t="str">
            <v>1605020</v>
          </cell>
          <cell r="C38" t="str">
            <v>Lê Văn Sơn</v>
          </cell>
          <cell r="D38" t="str">
            <v>Nam</v>
          </cell>
          <cell r="E38" t="str">
            <v>Quảng Nam</v>
          </cell>
          <cell r="F38">
            <v>27341</v>
          </cell>
          <cell r="G38">
            <v>42494</v>
          </cell>
          <cell r="J38">
            <v>42494</v>
          </cell>
          <cell r="K38" t="str">
            <v>Không</v>
          </cell>
          <cell r="L38" t="str">
            <v>205418897</v>
          </cell>
          <cell r="M38">
            <v>39206</v>
          </cell>
          <cell r="N38" t="str">
            <v>205418897-04/05/2007</v>
          </cell>
          <cell r="O38" t="str">
            <v>Quảng Nam</v>
          </cell>
          <cell r="P38" t="str">
            <v>Kinh</v>
          </cell>
          <cell r="Q38" t="str">
            <v>Không</v>
          </cell>
          <cell r="R38" t="str">
            <v>01653905725</v>
          </cell>
          <cell r="T38" t="str">
            <v>Đã Kết Hôn</v>
          </cell>
          <cell r="U38" t="str">
            <v>4916024932</v>
          </cell>
          <cell r="V38" t="str">
            <v>Có</v>
          </cell>
          <cell r="W38">
            <v>42857</v>
          </cell>
          <cell r="Y38" t="str">
            <v>Thôn Định Phước</v>
          </cell>
          <cell r="Z38" t="str">
            <v>Xã Tam Nghĩa</v>
          </cell>
          <cell r="AA38" t="str">
            <v>Huyện Núi Thành</v>
          </cell>
          <cell r="AB38" t="str">
            <v>Quảng Nam</v>
          </cell>
          <cell r="AC38" t="str">
            <v>Thôn Định Phước, Xã Tam Nghĩa, Huyện Núi Thành, Quảng Nam</v>
          </cell>
          <cell r="AD38" t="str">
            <v>Thôn Định Phước</v>
          </cell>
          <cell r="AE38" t="str">
            <v>Xã Tam Nghĩa</v>
          </cell>
          <cell r="AF38" t="str">
            <v>Huyện Núi Thành</v>
          </cell>
          <cell r="AG38" t="str">
            <v>Quảng Nam</v>
          </cell>
          <cell r="AH38" t="str">
            <v>Thôn Định Phước, Xã Tam Nghĩa, Huyện Núi Thành, Quảng Nam</v>
          </cell>
          <cell r="AI38" t="str">
            <v>1.8.4.4.3.3</v>
          </cell>
          <cell r="AJ38" t="str">
            <v>TP Nhân sự khác</v>
          </cell>
          <cell r="AK38" t="str">
            <v>Công nhân</v>
          </cell>
          <cell r="AL38" t="str">
            <v>Công nhân lái xe đầu kéo</v>
          </cell>
          <cell r="AM38" t="str">
            <v>Lĩnh vực Logistics</v>
          </cell>
          <cell r="AN38" t="str">
            <v>Công ty Vận Tải Đường Bộ</v>
          </cell>
          <cell r="AO38" t="str">
            <v>Đội lái xe đầu kéo</v>
          </cell>
          <cell r="AP38" t="str">
            <v>Khác</v>
          </cell>
          <cell r="AQ38" t="str">
            <v>Khác</v>
          </cell>
          <cell r="AR38">
            <v>43313</v>
          </cell>
          <cell r="AS38" t="str">
            <v>9/12</v>
          </cell>
          <cell r="AT38" t="str">
            <v>Sơ cấp</v>
          </cell>
          <cell r="AU38" t="str">
            <v>Sơ cấp</v>
          </cell>
          <cell r="AV38" t="str">
            <v>Sở Giao thông vận tải Quảng Ngãi</v>
          </cell>
          <cell r="AW38" t="str">
            <v>Giấy phép lái xe hạng E&amp;FC</v>
          </cell>
          <cell r="AX38" t="str">
            <v>Không xếp loại</v>
          </cell>
          <cell r="AY38">
            <v>40544</v>
          </cell>
          <cell r="AZ38" t="str">
            <v>Công nhân lái xe đầu kéo</v>
          </cell>
          <cell r="BB38" t="str">
            <v>THACO GROUP</v>
          </cell>
          <cell r="BC38" t="str">
            <v>Lĩnh vực Logistics</v>
          </cell>
          <cell r="BD38" t="str">
            <v>Công ty Vận Tải Đường Bộ</v>
          </cell>
          <cell r="BE38" t="str">
            <v>Phòng vận chuyển</v>
          </cell>
          <cell r="BF38" t="str">
            <v>Bộ phận vận chuyển hàng Con't - hàng rời</v>
          </cell>
          <cell r="BG38" t="str">
            <v>Đội lái xe đầu kéo</v>
          </cell>
          <cell r="BJ38" t="str">
            <v>Trực Tiếp</v>
          </cell>
          <cell r="BK38" t="str">
            <v>HĐLĐ xác định thời hạn 2 năm</v>
          </cell>
          <cell r="BL38">
            <v>43042</v>
          </cell>
          <cell r="BM38" t="str">
            <v>Công ty TNHH Một Thành Viên Vận Tải Đường Bộ Chu Lai – Trường Hải</v>
          </cell>
          <cell r="BN38">
            <v>42678</v>
          </cell>
          <cell r="BO38">
            <v>3850000</v>
          </cell>
          <cell r="BP38" t="str">
            <v>B3</v>
          </cell>
          <cell r="BQ38" t="str">
            <v>Bậc 3</v>
          </cell>
          <cell r="BR38">
            <v>7500000</v>
          </cell>
          <cell r="BS38">
            <v>42979</v>
          </cell>
          <cell r="BT38">
            <v>42494</v>
          </cell>
          <cell r="BU38"/>
          <cell r="BW38"/>
          <cell r="BY38"/>
          <cell r="CA38"/>
          <cell r="CC38"/>
          <cell r="CE38"/>
        </row>
        <row r="39">
          <cell r="B39" t="str">
            <v>1505819</v>
          </cell>
          <cell r="C39" t="str">
            <v>Phan Văn Đức</v>
          </cell>
          <cell r="D39" t="str">
            <v>Nam</v>
          </cell>
          <cell r="E39" t="str">
            <v>Quảng Nam</v>
          </cell>
          <cell r="F39">
            <v>32188</v>
          </cell>
          <cell r="G39">
            <v>42143</v>
          </cell>
          <cell r="J39">
            <v>42143</v>
          </cell>
          <cell r="K39" t="str">
            <v>Không</v>
          </cell>
          <cell r="L39" t="str">
            <v>205510354</v>
          </cell>
          <cell r="M39">
            <v>40233</v>
          </cell>
          <cell r="N39" t="str">
            <v>205510354-24/02/2010</v>
          </cell>
          <cell r="O39" t="str">
            <v>Quảng Nam</v>
          </cell>
          <cell r="P39" t="str">
            <v>Kinh</v>
          </cell>
          <cell r="Q39" t="str">
            <v>Không</v>
          </cell>
          <cell r="R39" t="str">
            <v>0934788085</v>
          </cell>
          <cell r="T39" t="str">
            <v>Đã Kết Hôn</v>
          </cell>
          <cell r="U39" t="str">
            <v>4916012705</v>
          </cell>
          <cell r="V39" t="str">
            <v>Có</v>
          </cell>
          <cell r="W39">
            <v>42579</v>
          </cell>
          <cell r="Y39" t="str">
            <v>Thôn Tú Nghĩa</v>
          </cell>
          <cell r="Z39" t="str">
            <v>Xã Bình Tú</v>
          </cell>
          <cell r="AA39" t="str">
            <v>Huyện Thăng Bình</v>
          </cell>
          <cell r="AB39" t="str">
            <v>Quảng Nam</v>
          </cell>
          <cell r="AC39" t="str">
            <v>Thôn Tú Nghĩa, Xã Bình Tú, Huyện Thăng Bình, Quảng Nam</v>
          </cell>
          <cell r="AD39" t="str">
            <v>Thôn Tú Nghĩa</v>
          </cell>
          <cell r="AE39" t="str">
            <v>Xã Bình Tú</v>
          </cell>
          <cell r="AF39" t="str">
            <v>Huyện Thăng Bình</v>
          </cell>
          <cell r="AG39" t="str">
            <v>Quảng Nam</v>
          </cell>
          <cell r="AH39" t="str">
            <v>Thôn Tú Nghĩa, Xã Bình Tú, Huyện Thăng Bình, Quảng Nam</v>
          </cell>
          <cell r="AI39" t="str">
            <v>1.8.4.4.2.3</v>
          </cell>
          <cell r="AJ39" t="str">
            <v>TP Nhân sự khác</v>
          </cell>
          <cell r="AK39" t="str">
            <v>Công nhân</v>
          </cell>
          <cell r="AL39" t="str">
            <v>Công nhân lái xe trung chuyển</v>
          </cell>
          <cell r="AM39" t="str">
            <v>Lĩnh vực Logistics</v>
          </cell>
          <cell r="AN39" t="str">
            <v>Công ty Vận Tải Đường Bộ</v>
          </cell>
          <cell r="AO39" t="str">
            <v>Đội lái xe trung chuyển</v>
          </cell>
          <cell r="AP39" t="str">
            <v>Khác</v>
          </cell>
          <cell r="AQ39" t="str">
            <v>Khác</v>
          </cell>
          <cell r="AR39">
            <v>43313</v>
          </cell>
          <cell r="AS39" t="str">
            <v>10/12</v>
          </cell>
          <cell r="AT39" t="str">
            <v>Sơ cấp</v>
          </cell>
          <cell r="AU39" t="str">
            <v>Sơ cấp</v>
          </cell>
          <cell r="AV39" t="str">
            <v>Sở Giao thông vận tải Quảng Nam</v>
          </cell>
          <cell r="AW39" t="str">
            <v>Giấy phép lái xe hạng C</v>
          </cell>
          <cell r="AX39" t="str">
            <v>Không xếp loại</v>
          </cell>
          <cell r="AY39">
            <v>40179</v>
          </cell>
          <cell r="AZ39" t="str">
            <v>Công nhân lái xe trung chuyển</v>
          </cell>
          <cell r="BB39" t="str">
            <v>THACO GROUP</v>
          </cell>
          <cell r="BC39" t="str">
            <v>Lĩnh vực Logistics</v>
          </cell>
          <cell r="BD39" t="str">
            <v>Công ty Vận Tải Đường Bộ</v>
          </cell>
          <cell r="BE39" t="str">
            <v>Phòng vận chuyển</v>
          </cell>
          <cell r="BF39" t="str">
            <v>Bộ phận vận chuyển xe thành phẩm</v>
          </cell>
          <cell r="BG39" t="str">
            <v>Đội lái xe trung chuyển</v>
          </cell>
          <cell r="BJ39" t="str">
            <v>Trực Tiếp</v>
          </cell>
          <cell r="BK39" t="str">
            <v>HĐLĐ không xác định thời hạn</v>
          </cell>
          <cell r="BL39">
            <v>43604</v>
          </cell>
          <cell r="BM39" t="str">
            <v>Công ty TNHH Một Thành Viên Vận Tải Đường Bộ Chu Lai – Trường Hải</v>
          </cell>
          <cell r="BN39">
            <v>42509</v>
          </cell>
          <cell r="BO39">
            <v>3660000</v>
          </cell>
          <cell r="BP39" t="str">
            <v>B3</v>
          </cell>
          <cell r="BQ39" t="str">
            <v>Bậc 2</v>
          </cell>
          <cell r="BR39">
            <v>6000000</v>
          </cell>
          <cell r="BS39">
            <v>43252</v>
          </cell>
          <cell r="BT39">
            <v>42143</v>
          </cell>
          <cell r="BU39"/>
          <cell r="BW39"/>
          <cell r="BY39"/>
          <cell r="CA39"/>
          <cell r="CC39"/>
          <cell r="CE39"/>
        </row>
        <row r="40">
          <cell r="B40" t="str">
            <v>9801006</v>
          </cell>
          <cell r="C40" t="str">
            <v>Nguyễn Thanh Phong</v>
          </cell>
          <cell r="D40" t="str">
            <v>Nam</v>
          </cell>
          <cell r="E40" t="str">
            <v>Đồng Nai</v>
          </cell>
          <cell r="F40">
            <v>25569</v>
          </cell>
          <cell r="G40">
            <v>35796</v>
          </cell>
          <cell r="J40">
            <v>35796</v>
          </cell>
          <cell r="K40" t="str">
            <v>Không</v>
          </cell>
          <cell r="L40" t="str">
            <v>270934844</v>
          </cell>
          <cell r="M40">
            <v>41531</v>
          </cell>
          <cell r="N40" t="str">
            <v>270934844-14/09/2013</v>
          </cell>
          <cell r="O40" t="str">
            <v>Đồng Nai</v>
          </cell>
          <cell r="P40" t="str">
            <v>Kinh</v>
          </cell>
          <cell r="Q40" t="str">
            <v>Không</v>
          </cell>
          <cell r="R40" t="str">
            <v>0933 805852</v>
          </cell>
          <cell r="S40" t="str">
            <v>nguyenthanhphong@thaco.com.vn</v>
          </cell>
          <cell r="T40" t="str">
            <v>Đã Kết Hôn</v>
          </cell>
          <cell r="U40" t="str">
            <v>4799145976</v>
          </cell>
          <cell r="V40" t="str">
            <v>Không</v>
          </cell>
          <cell r="Y40" t="str">
            <v>14/10, khu phố 2</v>
          </cell>
          <cell r="Z40" t="str">
            <v>Phường Bửu Long</v>
          </cell>
          <cell r="AA40" t="str">
            <v>Thành phố Biên Hòa</v>
          </cell>
          <cell r="AB40" t="str">
            <v>Đồng Nai</v>
          </cell>
          <cell r="AC40" t="str">
            <v>14/10, khu phố 2, Phường Bửu Long, Thành phố Biên Hòa, Đồng Nai</v>
          </cell>
          <cell r="AD40" t="str">
            <v>14/10, khu phố 2</v>
          </cell>
          <cell r="AE40" t="str">
            <v>Phường Bửu Long</v>
          </cell>
          <cell r="AF40" t="str">
            <v>Thành phố Biên Hòa</v>
          </cell>
          <cell r="AG40" t="str">
            <v>Đồng Nai</v>
          </cell>
          <cell r="AH40" t="str">
            <v>14/10, khu phố 2, Phường Bửu Long, Thành phố Biên Hòa, Đồng Nai</v>
          </cell>
          <cell r="AI40" t="str">
            <v>1.8.5.7</v>
          </cell>
          <cell r="AJ40" t="str">
            <v>Sơ cấp</v>
          </cell>
          <cell r="AK40" t="str">
            <v>Trưởng bộ phận</v>
          </cell>
          <cell r="AL40" t="str">
            <v>Trưởng bộ phận Bảo trì</v>
          </cell>
          <cell r="AM40" t="str">
            <v>Lĩnh vực Logistics</v>
          </cell>
          <cell r="AN40" t="str">
            <v>VPĐD NB</v>
          </cell>
          <cell r="AO40" t="str">
            <v>Phòng Quản lý Kho bãi</v>
          </cell>
          <cell r="AP40" t="str">
            <v>Khác</v>
          </cell>
          <cell r="AQ40" t="str">
            <v>Khác</v>
          </cell>
          <cell r="AR40">
            <v>43525</v>
          </cell>
          <cell r="AS40" t="str">
            <v>7/12</v>
          </cell>
          <cell r="AT40" t="str">
            <v>Sơ cấp</v>
          </cell>
          <cell r="AU40" t="str">
            <v>Sơ cấp</v>
          </cell>
          <cell r="AV40" t="str">
            <v>Sở GTVT tỉnh Đồng Nai</v>
          </cell>
          <cell r="AW40" t="str">
            <v>GPLX hạng B2</v>
          </cell>
          <cell r="AX40" t="str">
            <v>Khá</v>
          </cell>
          <cell r="AZ40" t="str">
            <v>Trưởng bộ phận</v>
          </cell>
          <cell r="BB40" t="str">
            <v>THACO GROUP</v>
          </cell>
          <cell r="BC40" t="str">
            <v>Lĩnh vực Logistics</v>
          </cell>
          <cell r="BD40" t="str">
            <v>Văn phòng đại diện tại Hồ Chí Minh</v>
          </cell>
          <cell r="BE40" t="str">
            <v>Phòng Quản lý Kho bãi</v>
          </cell>
          <cell r="BJ40" t="str">
            <v>Gián Tiếp</v>
          </cell>
          <cell r="BK40" t="str">
            <v>HĐLĐ không xác định thời hạn</v>
          </cell>
          <cell r="BL40">
            <v>36192</v>
          </cell>
          <cell r="BM40" t="str">
            <v>Công ty TNHH Một Thành Viên Vận Tải Đường Bộ Chu Lai – Trường Hải</v>
          </cell>
          <cell r="BN40">
            <v>36192</v>
          </cell>
          <cell r="BO40">
            <v>6090000</v>
          </cell>
          <cell r="BP40" t="str">
            <v>B2</v>
          </cell>
          <cell r="BQ40" t="str">
            <v>Bậc 5</v>
          </cell>
          <cell r="BR40">
            <v>13000000</v>
          </cell>
          <cell r="BS40">
            <v>43466</v>
          </cell>
          <cell r="BT40">
            <v>43101</v>
          </cell>
          <cell r="BU40" t="str">
            <v>ThN</v>
          </cell>
          <cell r="BV40">
            <v>10</v>
          </cell>
          <cell r="BW40"/>
          <cell r="BY40"/>
          <cell r="CA40"/>
          <cell r="CC40"/>
          <cell r="CE40"/>
        </row>
        <row r="41">
          <cell r="B41" t="str">
            <v>1202051</v>
          </cell>
          <cell r="C41" t="str">
            <v>Huỳnh Văn Duy</v>
          </cell>
          <cell r="D41" t="str">
            <v>Nam</v>
          </cell>
          <cell r="E41" t="str">
            <v>Quảng Nam</v>
          </cell>
          <cell r="F41">
            <v>30713</v>
          </cell>
          <cell r="G41">
            <v>40968</v>
          </cell>
          <cell r="J41">
            <v>40968</v>
          </cell>
          <cell r="K41" t="str">
            <v>Không</v>
          </cell>
          <cell r="L41" t="str">
            <v>205188882</v>
          </cell>
          <cell r="M41">
            <v>38032</v>
          </cell>
          <cell r="N41" t="str">
            <v>205188882-15/02/2004</v>
          </cell>
          <cell r="O41" t="str">
            <v>Quảng Nam</v>
          </cell>
          <cell r="P41" t="str">
            <v>Kinh</v>
          </cell>
          <cell r="Q41" t="str">
            <v>Không</v>
          </cell>
          <cell r="R41" t="str">
            <v>0974.833.369</v>
          </cell>
          <cell r="T41" t="str">
            <v>Đã Kết Hôn</v>
          </cell>
          <cell r="U41" t="str">
            <v>5110008214</v>
          </cell>
          <cell r="V41" t="str">
            <v>Có</v>
          </cell>
          <cell r="W41">
            <v>41936</v>
          </cell>
          <cell r="Y41" t="str">
            <v>Thôn 3</v>
          </cell>
          <cell r="Z41" t="str">
            <v>Xã Tam Quang</v>
          </cell>
          <cell r="AA41" t="str">
            <v>Huyện Núi Thành</v>
          </cell>
          <cell r="AB41" t="str">
            <v>Quảng Nam</v>
          </cell>
          <cell r="AC41" t="str">
            <v>Thôn 3, Xã Tam Quang, Huyện Núi Thành, Quảng Nam</v>
          </cell>
          <cell r="AD41" t="str">
            <v>Thôn 3</v>
          </cell>
          <cell r="AE41" t="str">
            <v>Xã Tam Quang</v>
          </cell>
          <cell r="AF41" t="str">
            <v>Huyện Núi Thành</v>
          </cell>
          <cell r="AG41" t="str">
            <v>Quảng Nam</v>
          </cell>
          <cell r="AH41" t="str">
            <v>Thôn 3, Xã Tam Quang, Huyện Núi Thành, Quảng Nam</v>
          </cell>
          <cell r="AI41" t="str">
            <v>1.8.3.5.1</v>
          </cell>
          <cell r="AJ41" t="str">
            <v>Nhân sự tiềm năng</v>
          </cell>
          <cell r="AK41" t="str">
            <v>Tổ trưởng</v>
          </cell>
          <cell r="AL41" t="str">
            <v>Tổ trưởng Tổ vận hành cẩu trục</v>
          </cell>
          <cell r="AM41" t="str">
            <v>Lĩnh vực Logistics</v>
          </cell>
          <cell r="AN41" t="str">
            <v>Công ty Cảng Chu Lai</v>
          </cell>
          <cell r="AO41" t="str">
            <v>Bộ phận điều độ</v>
          </cell>
          <cell r="AP41" t="str">
            <v>Khác</v>
          </cell>
          <cell r="AQ41" t="str">
            <v>Khác</v>
          </cell>
          <cell r="AR41">
            <v>43313</v>
          </cell>
          <cell r="AS41" t="str">
            <v>12/12</v>
          </cell>
          <cell r="AT41" t="str">
            <v>Trung cấp kỹ thuật</v>
          </cell>
          <cell r="AU41" t="str">
            <v>Trung cấp</v>
          </cell>
          <cell r="AV41" t="str">
            <v>Cao đẳng nghề GTVT Trung Ương III</v>
          </cell>
          <cell r="AW41" t="str">
            <v>Vận hành cần trục và máy nâng hàng</v>
          </cell>
          <cell r="AX41" t="str">
            <v>Khá</v>
          </cell>
          <cell r="AY41">
            <v>39814</v>
          </cell>
          <cell r="AZ41" t="str">
            <v>Tổ trưởng</v>
          </cell>
          <cell r="BB41" t="str">
            <v>THACO GROUP</v>
          </cell>
          <cell r="BC41" t="str">
            <v>Lĩnh vực Logistics</v>
          </cell>
          <cell r="BD41" t="str">
            <v>Công ty Cảng Chu Lai</v>
          </cell>
          <cell r="BE41" t="str">
            <v>Phòng Điều độ</v>
          </cell>
          <cell r="BF41" t="str">
            <v>Bộ phận điều độ</v>
          </cell>
          <cell r="BJ41" t="str">
            <v>Trực Tiếp</v>
          </cell>
          <cell r="BK41" t="str">
            <v>HĐLĐ không xác định thời hạn</v>
          </cell>
          <cell r="BL41">
            <v>41518</v>
          </cell>
          <cell r="BM41" t="str">
            <v>Công ty TNHH MTV Cảng Chu Lai - Trường Hải</v>
          </cell>
          <cell r="BN41">
            <v>41028</v>
          </cell>
          <cell r="BO41">
            <v>4550000</v>
          </cell>
          <cell r="BP41" t="str">
            <v>B2</v>
          </cell>
          <cell r="BQ41" t="str">
            <v>Bậc 4</v>
          </cell>
          <cell r="BR41">
            <v>12000000</v>
          </cell>
          <cell r="BS41">
            <v>43466</v>
          </cell>
          <cell r="BT41">
            <v>43101</v>
          </cell>
          <cell r="BU41" t="str">
            <v>ThN</v>
          </cell>
          <cell r="BV41">
            <v>5</v>
          </cell>
          <cell r="BW41"/>
          <cell r="BY41"/>
          <cell r="CA41"/>
          <cell r="CC41"/>
          <cell r="CE41"/>
        </row>
        <row r="42">
          <cell r="B42" t="str">
            <v>1505397</v>
          </cell>
          <cell r="C42" t="str">
            <v>Nguyễn Phạm Công</v>
          </cell>
          <cell r="D42" t="str">
            <v>Nam</v>
          </cell>
          <cell r="E42" t="str">
            <v>Quảng Nam</v>
          </cell>
          <cell r="F42">
            <v>33274</v>
          </cell>
          <cell r="G42">
            <v>42110</v>
          </cell>
          <cell r="J42">
            <v>42110</v>
          </cell>
          <cell r="K42" t="str">
            <v>Không</v>
          </cell>
          <cell r="L42" t="str">
            <v>205469501</v>
          </cell>
          <cell r="M42">
            <v>41851</v>
          </cell>
          <cell r="N42" t="str">
            <v>205469501-31/07/2014</v>
          </cell>
          <cell r="O42" t="str">
            <v>Quảng Nam</v>
          </cell>
          <cell r="P42" t="str">
            <v>Kinh</v>
          </cell>
          <cell r="Q42" t="str">
            <v>Không</v>
          </cell>
          <cell r="R42" t="str">
            <v>0964817446</v>
          </cell>
          <cell r="T42" t="str">
            <v>Đã Kết Hôn</v>
          </cell>
          <cell r="U42" t="str">
            <v>4915020377</v>
          </cell>
          <cell r="V42" t="str">
            <v>Có</v>
          </cell>
          <cell r="W42">
            <v>42461</v>
          </cell>
          <cell r="Y42" t="str">
            <v>Thôn Vĩnh Đại</v>
          </cell>
          <cell r="Z42" t="str">
            <v>Xã Tam Hiệp</v>
          </cell>
          <cell r="AA42" t="str">
            <v>Huyện Núi Thành</v>
          </cell>
          <cell r="AB42" t="str">
            <v>Quảng Nam</v>
          </cell>
          <cell r="AC42" t="str">
            <v>Thôn Vĩnh Đại, Xã Tam Hiệp, Huyện Núi Thành, Quảng Nam</v>
          </cell>
          <cell r="AD42" t="str">
            <v>Thôn Vĩnh Đại</v>
          </cell>
          <cell r="AE42" t="str">
            <v>Xã Tam Hiệp</v>
          </cell>
          <cell r="AF42" t="str">
            <v>Huyện Núi Thành</v>
          </cell>
          <cell r="AG42" t="str">
            <v>Quảng Nam</v>
          </cell>
          <cell r="AH42" t="str">
            <v>Thôn Vĩnh Đại, Xã Tam Hiệp, Huyện Núi Thành, Quảng Nam</v>
          </cell>
          <cell r="AI42" t="str">
            <v>1.8.4.4.3.3</v>
          </cell>
          <cell r="AJ42" t="str">
            <v>TP Nhân sự khác</v>
          </cell>
          <cell r="AK42" t="str">
            <v>Công nhân</v>
          </cell>
          <cell r="AL42" t="str">
            <v>Công nhân lái xe đầu kéo</v>
          </cell>
          <cell r="AM42" t="str">
            <v>Lĩnh vực Logistics</v>
          </cell>
          <cell r="AN42" t="str">
            <v>Công ty Vận Tải Đường Bộ</v>
          </cell>
          <cell r="AO42" t="str">
            <v>Đội lái xe đầu kéo</v>
          </cell>
          <cell r="AP42" t="str">
            <v>Khác</v>
          </cell>
          <cell r="AQ42" t="str">
            <v>Khác</v>
          </cell>
          <cell r="AR42">
            <v>43587</v>
          </cell>
          <cell r="AS42" t="str">
            <v>11/12</v>
          </cell>
          <cell r="AT42" t="str">
            <v>Sơ cấp</v>
          </cell>
          <cell r="AU42" t="str">
            <v>Sơ cấp</v>
          </cell>
          <cell r="AV42" t="str">
            <v>Sở giao thông vận tải Quảng Nam</v>
          </cell>
          <cell r="AW42" t="str">
            <v>Giấy phép lái xe hạng C</v>
          </cell>
          <cell r="AX42" t="str">
            <v>Không xếp loại</v>
          </cell>
          <cell r="AY42">
            <v>41275</v>
          </cell>
          <cell r="AZ42" t="str">
            <v>Công nhân lái xe đầu kéo</v>
          </cell>
          <cell r="BB42" t="str">
            <v>THACO GROUP</v>
          </cell>
          <cell r="BC42" t="str">
            <v>Lĩnh vực Logistics</v>
          </cell>
          <cell r="BD42" t="str">
            <v>Công ty Vận Tải Đường Bộ</v>
          </cell>
          <cell r="BE42" t="str">
            <v>Phòng vận chuyển</v>
          </cell>
          <cell r="BF42" t="str">
            <v>Bộ phận vận chuyển hàng Con't - hàng rời</v>
          </cell>
          <cell r="BG42" t="str">
            <v>Đội lái xe đầu kéo</v>
          </cell>
          <cell r="BJ42" t="str">
            <v>Trực Tiếp</v>
          </cell>
          <cell r="BK42" t="str">
            <v>HĐLĐ không xác định thời hạn</v>
          </cell>
          <cell r="BL42">
            <v>43389</v>
          </cell>
          <cell r="BM42" t="str">
            <v>Công ty TNHH Một Thành Viên Vận Tải Đường Bộ Chu Lai – Trường Hải</v>
          </cell>
          <cell r="BN42">
            <v>42293</v>
          </cell>
          <cell r="BO42">
            <v>3660000</v>
          </cell>
          <cell r="BP42" t="str">
            <v>B3</v>
          </cell>
          <cell r="BQ42" t="str">
            <v>Bậc 3</v>
          </cell>
          <cell r="BR42">
            <v>7000000</v>
          </cell>
          <cell r="BS42">
            <v>43587</v>
          </cell>
          <cell r="BT42">
            <v>43252</v>
          </cell>
          <cell r="BU42"/>
          <cell r="BW42"/>
          <cell r="BY42"/>
          <cell r="CA42"/>
          <cell r="CC42"/>
          <cell r="CE42"/>
        </row>
        <row r="43">
          <cell r="B43" t="str">
            <v>0610007</v>
          </cell>
          <cell r="C43" t="str">
            <v>Đỗ Tấn Tiến</v>
          </cell>
          <cell r="D43" t="str">
            <v>Nam</v>
          </cell>
          <cell r="E43" t="str">
            <v>Quảng Nam</v>
          </cell>
          <cell r="F43">
            <v>32065</v>
          </cell>
          <cell r="G43">
            <v>38995</v>
          </cell>
          <cell r="I43">
            <v>43528</v>
          </cell>
          <cell r="J43">
            <v>43528</v>
          </cell>
          <cell r="K43" t="str">
            <v>Có</v>
          </cell>
          <cell r="L43" t="str">
            <v>205374736</v>
          </cell>
          <cell r="M43">
            <v>38330</v>
          </cell>
          <cell r="N43" t="str">
            <v>205374736-09/12/2004</v>
          </cell>
          <cell r="O43" t="str">
            <v>Quảng Nam</v>
          </cell>
          <cell r="P43" t="str">
            <v>Kinh</v>
          </cell>
          <cell r="Q43" t="str">
            <v>Không</v>
          </cell>
          <cell r="R43" t="str">
            <v>03822222104</v>
          </cell>
          <cell r="T43" t="str">
            <v>Đã Kết Hôn</v>
          </cell>
          <cell r="V43" t="str">
            <v>Có</v>
          </cell>
          <cell r="W43">
            <v>40236</v>
          </cell>
          <cell r="Y43" t="str">
            <v>Thôn Đông Thạnh Tây</v>
          </cell>
          <cell r="Z43" t="str">
            <v>Xã Tam Hòa</v>
          </cell>
          <cell r="AA43" t="str">
            <v>Huyện Núi Thành</v>
          </cell>
          <cell r="AB43" t="str">
            <v>Quảng Nam</v>
          </cell>
          <cell r="AC43" t="str">
            <v>Thôn Đông Thạnh Tây, Xã Tam Hòa, Huyện Núi Thành, Quảng Nam</v>
          </cell>
          <cell r="AD43" t="str">
            <v>Thôn Đông Thạnh Tây</v>
          </cell>
          <cell r="AE43" t="str">
            <v>Xã Tam Hòa</v>
          </cell>
          <cell r="AF43" t="str">
            <v>Huyện Núi Thành</v>
          </cell>
          <cell r="AG43" t="str">
            <v>Quảng Nam</v>
          </cell>
          <cell r="AH43" t="str">
            <v>Thôn Đông Thạnh Tây, Xã Tam Hòa, Huyện Núi Thành, Quảng Nam</v>
          </cell>
          <cell r="AI43" t="str">
            <v>1.8.3.3.2</v>
          </cell>
          <cell r="AJ43" t="str">
            <v>TP Nhân sự khác</v>
          </cell>
          <cell r="AK43" t="str">
            <v>Công nhân</v>
          </cell>
          <cell r="AL43" t="str">
            <v>Công nhân vận hành xe nâng</v>
          </cell>
          <cell r="AM43" t="str">
            <v>Lĩnh vực Logistics</v>
          </cell>
          <cell r="AN43" t="str">
            <v>Công ty Cảng Chu Lai</v>
          </cell>
          <cell r="AO43" t="str">
            <v>Bộ phận kho ngoại quan</v>
          </cell>
          <cell r="AP43" t="str">
            <v>Khác</v>
          </cell>
          <cell r="AQ43" t="str">
            <v>Khác</v>
          </cell>
          <cell r="AR43">
            <v>43528</v>
          </cell>
          <cell r="AS43" t="str">
            <v>11/12</v>
          </cell>
          <cell r="AT43" t="str">
            <v>Sơ cấp</v>
          </cell>
          <cell r="AU43" t="str">
            <v>Sơ cấp</v>
          </cell>
          <cell r="AV43" t="str">
            <v>Cao Đẳng Nghề Chu Lai Trường Hải</v>
          </cell>
          <cell r="AW43" t="str">
            <v>Điện ô tô</v>
          </cell>
          <cell r="AX43" t="str">
            <v>Giỏi</v>
          </cell>
          <cell r="AY43">
            <v>43013</v>
          </cell>
          <cell r="AZ43" t="str">
            <v>Công nhân vận hành xe nâng</v>
          </cell>
          <cell r="BB43" t="str">
            <v>THACO GROUP</v>
          </cell>
          <cell r="BC43" t="str">
            <v>Lĩnh vực Logistics</v>
          </cell>
          <cell r="BD43" t="str">
            <v>Công ty Cảng Chu Lai</v>
          </cell>
          <cell r="BE43" t="str">
            <v>Phòng quản lý kho cảng</v>
          </cell>
          <cell r="BF43" t="str">
            <v>Bộ phận kho ngoại quan</v>
          </cell>
          <cell r="BJ43" t="str">
            <v>Trực Tiếp</v>
          </cell>
          <cell r="BK43" t="str">
            <v>HĐLĐ xác định thời hạn 1 năm</v>
          </cell>
          <cell r="BL43">
            <v>43559</v>
          </cell>
          <cell r="BM43" t="str">
            <v>Công ty TNHH MTV Cảng Chu Lai - Trường Hải</v>
          </cell>
          <cell r="BN43">
            <v>39356</v>
          </cell>
          <cell r="BO43">
            <v>3660000</v>
          </cell>
          <cell r="BP43" t="str">
            <v>B3</v>
          </cell>
          <cell r="BQ43" t="str">
            <v>Bậc 2</v>
          </cell>
          <cell r="BR43">
            <v>6500000</v>
          </cell>
          <cell r="BS43">
            <v>43556</v>
          </cell>
          <cell r="BT43">
            <v>43528</v>
          </cell>
          <cell r="BU43"/>
          <cell r="BW43"/>
          <cell r="BY43"/>
          <cell r="CA43"/>
          <cell r="CC43"/>
          <cell r="CE43"/>
        </row>
        <row r="44">
          <cell r="B44" t="str">
            <v>1901134</v>
          </cell>
          <cell r="C44" t="str">
            <v>Nguyễn Lê Hoàng Hiếu</v>
          </cell>
          <cell r="D44" t="str">
            <v>Nam</v>
          </cell>
          <cell r="E44" t="str">
            <v>Tp. Hồ Chí Minh</v>
          </cell>
          <cell r="F44">
            <v>34080</v>
          </cell>
          <cell r="G44">
            <v>43475</v>
          </cell>
          <cell r="J44">
            <v>43475</v>
          </cell>
          <cell r="K44" t="str">
            <v>Không</v>
          </cell>
          <cell r="L44" t="str">
            <v>079093006101</v>
          </cell>
          <cell r="M44">
            <v>43238</v>
          </cell>
          <cell r="N44" t="str">
            <v>079093006101-18/05/2018</v>
          </cell>
          <cell r="O44" t="str">
            <v>Tp. Hồ Chí Minh</v>
          </cell>
          <cell r="P44" t="str">
            <v>Kinh</v>
          </cell>
          <cell r="Q44" t="str">
            <v>Không</v>
          </cell>
          <cell r="R44" t="str">
            <v>0856 068401</v>
          </cell>
          <cell r="T44" t="str">
            <v>Đã Kết Hôn</v>
          </cell>
          <cell r="U44" t="str">
            <v>7938253550</v>
          </cell>
          <cell r="V44" t="str">
            <v>Không</v>
          </cell>
          <cell r="Y44" t="str">
            <v>96/5 Huỳnh Tấn Phát</v>
          </cell>
          <cell r="Z44" t="str">
            <v>Phường Tân Thuận Tây</v>
          </cell>
          <cell r="AA44" t="str">
            <v>Quận 7</v>
          </cell>
          <cell r="AB44" t="str">
            <v>Tp. Hồ Chí Minh</v>
          </cell>
          <cell r="AC44" t="str">
            <v>96/5 Huỳnh Tấn Phát, Phường Tân Thuận Tây, Quận 7, Tp. Hồ Chí Minh</v>
          </cell>
          <cell r="AD44" t="str">
            <v>96/5 Huỳnh Tấn Phát</v>
          </cell>
          <cell r="AE44" t="str">
            <v>Phường Tân Thuận Tây</v>
          </cell>
          <cell r="AF44" t="str">
            <v>Quận 7</v>
          </cell>
          <cell r="AG44" t="str">
            <v>Tp. Hồ Chí Minh</v>
          </cell>
          <cell r="AH44" t="str">
            <v>96/5 Huỳnh Tấn Phát, Phường Tân Thuận Tây, Quận 7, Tp. Hồ Chí Minh</v>
          </cell>
          <cell r="AI44" t="str">
            <v>1.8.5.3.2</v>
          </cell>
          <cell r="AJ44" t="str">
            <v>TP Nhân sự khác</v>
          </cell>
          <cell r="AK44" t="str">
            <v>Nhân viên</v>
          </cell>
          <cell r="AL44" t="str">
            <v>Nhân viên Bảo vệ</v>
          </cell>
          <cell r="AM44" t="str">
            <v>Lĩnh vực Logistics</v>
          </cell>
          <cell r="AN44" t="str">
            <v>VPĐD NB</v>
          </cell>
          <cell r="AO44" t="str">
            <v>Bảo vệ</v>
          </cell>
          <cell r="AP44" t="str">
            <v>Khác</v>
          </cell>
          <cell r="AQ44" t="str">
            <v>Khác</v>
          </cell>
          <cell r="AR44">
            <v>43475</v>
          </cell>
          <cell r="AS44" t="str">
            <v>11/12</v>
          </cell>
          <cell r="AT44" t="str">
            <v>THCS</v>
          </cell>
          <cell r="AW44"/>
          <cell r="AZ44" t="str">
            <v>Nhân viên Bảo vệ</v>
          </cell>
          <cell r="BB44" t="str">
            <v>THACO GROUP</v>
          </cell>
          <cell r="BC44" t="str">
            <v>Lĩnh vực Logistics</v>
          </cell>
          <cell r="BD44" t="str">
            <v>Văn phòng đại diện tại Hồ Chí Minh</v>
          </cell>
          <cell r="BE44" t="str">
            <v>Bộ phận hành chính</v>
          </cell>
          <cell r="BF44" t="str">
            <v>Bảo vệ</v>
          </cell>
          <cell r="BJ44" t="str">
            <v>Gián Tiếp</v>
          </cell>
          <cell r="BK44" t="str">
            <v>HĐLĐ xác định thời hạn 1 năm</v>
          </cell>
          <cell r="BL44">
            <v>43506</v>
          </cell>
          <cell r="BM44" t="str">
            <v>Công ty TNHH Một Thành Viên Vận Tải Đường Bộ Chu Lai – Trường Hải</v>
          </cell>
          <cell r="BN44">
            <v>43506</v>
          </cell>
          <cell r="BO44">
            <v>4830000</v>
          </cell>
          <cell r="BP44" t="str">
            <v>B3</v>
          </cell>
          <cell r="BQ44" t="str">
            <v>Bậc 2</v>
          </cell>
          <cell r="BR44">
            <v>6000000</v>
          </cell>
          <cell r="BS44">
            <v>43506</v>
          </cell>
          <cell r="BT44">
            <v>43475</v>
          </cell>
          <cell r="BU44"/>
          <cell r="BW44"/>
          <cell r="BY44"/>
          <cell r="CA44"/>
          <cell r="CC44"/>
          <cell r="CE44"/>
        </row>
        <row r="45">
          <cell r="B45" t="str">
            <v>1505330</v>
          </cell>
          <cell r="C45" t="str">
            <v>Phan Minh Toàn</v>
          </cell>
          <cell r="D45" t="str">
            <v>Nam</v>
          </cell>
          <cell r="E45" t="str">
            <v>Quảng Nam</v>
          </cell>
          <cell r="F45">
            <v>32006</v>
          </cell>
          <cell r="G45">
            <v>42110</v>
          </cell>
          <cell r="J45">
            <v>42110</v>
          </cell>
          <cell r="K45" t="str">
            <v>Không</v>
          </cell>
          <cell r="L45" t="str">
            <v>205358123</v>
          </cell>
          <cell r="M45">
            <v>37997</v>
          </cell>
          <cell r="N45" t="str">
            <v>205358123-11/01/2004</v>
          </cell>
          <cell r="O45" t="str">
            <v>Quảng Nam</v>
          </cell>
          <cell r="P45" t="str">
            <v>Kinh</v>
          </cell>
          <cell r="Q45" t="str">
            <v>Không</v>
          </cell>
          <cell r="R45" t="str">
            <v>01665066171</v>
          </cell>
          <cell r="T45" t="str">
            <v>Đã Kết Hôn</v>
          </cell>
          <cell r="U45" t="str">
            <v>4910007367</v>
          </cell>
          <cell r="V45" t="str">
            <v>Có</v>
          </cell>
          <cell r="W45">
            <v>42857</v>
          </cell>
          <cell r="Y45" t="str">
            <v>Khối phố Phương Hòa Nam</v>
          </cell>
          <cell r="Z45" t="str">
            <v>Phường Hoà Thuận</v>
          </cell>
          <cell r="AA45" t="str">
            <v>Tp. Tam Kỳ</v>
          </cell>
          <cell r="AB45" t="str">
            <v>Quảng Nam</v>
          </cell>
          <cell r="AC45" t="str">
            <v>Khối phố Phương Hòa Nam, Phường Hoà Thuận, Tp. Tam Kỳ, Quảng Nam</v>
          </cell>
          <cell r="AD45" t="str">
            <v>Khối phố Phương Hòa Nam</v>
          </cell>
          <cell r="AE45" t="str">
            <v>Phường Hoà Thuận</v>
          </cell>
          <cell r="AF45" t="str">
            <v>Tp. Tam Kỳ</v>
          </cell>
          <cell r="AG45" t="str">
            <v>Quảng Nam</v>
          </cell>
          <cell r="AH45" t="str">
            <v>Khối phố Phương Hòa Nam, Phường Hoà Thuận, Tp. Tam Kỳ, Quảng Nam</v>
          </cell>
          <cell r="AI45" t="str">
            <v>1.8.4.4.2.3</v>
          </cell>
          <cell r="AJ45" t="str">
            <v>TP Nhân sự khác</v>
          </cell>
          <cell r="AK45" t="str">
            <v>Công nhân</v>
          </cell>
          <cell r="AL45" t="str">
            <v>Công nhân lái xe trung chuyển</v>
          </cell>
          <cell r="AM45" t="str">
            <v>Lĩnh vực Logistics</v>
          </cell>
          <cell r="AN45" t="str">
            <v>Công ty Vận Tải Đường Bộ</v>
          </cell>
          <cell r="AO45" t="str">
            <v>Đội lái xe trung chuyển</v>
          </cell>
          <cell r="AP45" t="str">
            <v>Khác</v>
          </cell>
          <cell r="AQ45" t="str">
            <v>Khác</v>
          </cell>
          <cell r="AR45">
            <v>43313</v>
          </cell>
          <cell r="AS45" t="str">
            <v>12/12</v>
          </cell>
          <cell r="AT45" t="str">
            <v>Sơ cấp</v>
          </cell>
          <cell r="AU45" t="str">
            <v>Sơ cấp</v>
          </cell>
          <cell r="AV45" t="str">
            <v>Sở giao thông vận tải Quảng Nam</v>
          </cell>
          <cell r="AW45" t="str">
            <v>Giấy phép lái xe hạng C</v>
          </cell>
          <cell r="AX45" t="str">
            <v>Không xếp loại</v>
          </cell>
          <cell r="AY45">
            <v>38353</v>
          </cell>
          <cell r="AZ45" t="str">
            <v>Công nhân lái xe trung chuyển</v>
          </cell>
          <cell r="BB45" t="str">
            <v>THACO GROUP</v>
          </cell>
          <cell r="BC45" t="str">
            <v>Lĩnh vực Logistics</v>
          </cell>
          <cell r="BD45" t="str">
            <v>Công ty Vận Tải Đường Bộ</v>
          </cell>
          <cell r="BE45" t="str">
            <v>Phòng vận chuyển</v>
          </cell>
          <cell r="BF45" t="str">
            <v>Bộ phận vận chuyển xe thành phẩm</v>
          </cell>
          <cell r="BG45" t="str">
            <v>Đội lái xe trung chuyển</v>
          </cell>
          <cell r="BJ45" t="str">
            <v>Trực Tiếp</v>
          </cell>
          <cell r="BK45" t="str">
            <v>HĐLĐ không xác định thời hạn</v>
          </cell>
          <cell r="BL45">
            <v>43571</v>
          </cell>
          <cell r="BM45" t="str">
            <v>Công ty TNHH Một Thành Viên Vận Tải Đường Bộ Chu Lai – Trường Hải</v>
          </cell>
          <cell r="BN45">
            <v>42476</v>
          </cell>
          <cell r="BO45">
            <v>3850000</v>
          </cell>
          <cell r="BP45" t="str">
            <v>B3</v>
          </cell>
          <cell r="BQ45" t="str">
            <v>Bậc 3</v>
          </cell>
          <cell r="BR45">
            <v>7000000</v>
          </cell>
          <cell r="BS45">
            <v>43252</v>
          </cell>
          <cell r="BT45">
            <v>42476</v>
          </cell>
          <cell r="BU45"/>
          <cell r="BW45"/>
          <cell r="BY45"/>
          <cell r="CA45"/>
          <cell r="CC45"/>
          <cell r="CE45"/>
        </row>
        <row r="46">
          <cell r="B46" t="str">
            <v>1811261</v>
          </cell>
          <cell r="C46" t="str">
            <v>Phạm Văn Thương</v>
          </cell>
          <cell r="D46" t="str">
            <v>Nam</v>
          </cell>
          <cell r="E46" t="str">
            <v>Đồng Nai</v>
          </cell>
          <cell r="F46">
            <v>25960</v>
          </cell>
          <cell r="G46">
            <v>43432</v>
          </cell>
          <cell r="J46">
            <v>43432</v>
          </cell>
          <cell r="K46" t="str">
            <v>Không</v>
          </cell>
          <cell r="L46" t="str">
            <v>270934532</v>
          </cell>
          <cell r="M46">
            <v>39433</v>
          </cell>
          <cell r="N46" t="str">
            <v>270934532-17/12/2007</v>
          </cell>
          <cell r="O46" t="str">
            <v>Đồng Nai</v>
          </cell>
          <cell r="P46" t="str">
            <v>Kinh</v>
          </cell>
          <cell r="Q46" t="str">
            <v>Không</v>
          </cell>
          <cell r="R46" t="str">
            <v>0909 773967</v>
          </cell>
          <cell r="T46" t="str">
            <v>Đã Kết Hôn</v>
          </cell>
          <cell r="U46" t="str">
            <v>7523760932</v>
          </cell>
          <cell r="V46" t="str">
            <v>Không</v>
          </cell>
          <cell r="Y46" t="str">
            <v>314/14 KP 2</v>
          </cell>
          <cell r="Z46" t="str">
            <v>Phường Thống Nhất</v>
          </cell>
          <cell r="AA46" t="str">
            <v>Thành phố Biên Hòa</v>
          </cell>
          <cell r="AB46" t="str">
            <v>Đồng Nai</v>
          </cell>
          <cell r="AC46" t="str">
            <v>314/14 KP 2, Phường Thống Nhất, Thành phố Biên Hòa, Đồng Nai</v>
          </cell>
          <cell r="AD46" t="str">
            <v>314/14 KP 2</v>
          </cell>
          <cell r="AE46" t="str">
            <v>Phường Thống Nhất</v>
          </cell>
          <cell r="AF46" t="str">
            <v>Thành phố Biên Hòa</v>
          </cell>
          <cell r="AG46" t="str">
            <v>Đồng Nai</v>
          </cell>
          <cell r="AH46" t="str">
            <v>314/14 KP 2, Phường Thống Nhất, Thành phố Biên Hòa, Đồng Nai</v>
          </cell>
          <cell r="AI46" t="str">
            <v>1.8.5.3.2</v>
          </cell>
          <cell r="AJ46" t="str">
            <v>TP Nhân sự khác</v>
          </cell>
          <cell r="AK46" t="str">
            <v>Nhân viên</v>
          </cell>
          <cell r="AL46" t="str">
            <v>Nhân viên Bảo vệ</v>
          </cell>
          <cell r="AM46" t="str">
            <v>Lĩnh vực Logistics</v>
          </cell>
          <cell r="AN46" t="str">
            <v>VPĐD NB</v>
          </cell>
          <cell r="AO46" t="str">
            <v>Bảo vệ</v>
          </cell>
          <cell r="AP46" t="str">
            <v>Khác</v>
          </cell>
          <cell r="AQ46" t="str">
            <v>Khác</v>
          </cell>
          <cell r="AR46">
            <v>43432</v>
          </cell>
          <cell r="AS46" t="str">
            <v>12/12</v>
          </cell>
          <cell r="AT46" t="str">
            <v>THPT</v>
          </cell>
          <cell r="AW46"/>
          <cell r="AZ46" t="str">
            <v>Nhân viên Bảo vệ</v>
          </cell>
          <cell r="BB46" t="str">
            <v>THACO GROUP</v>
          </cell>
          <cell r="BC46" t="str">
            <v>Lĩnh vực Logistics</v>
          </cell>
          <cell r="BD46" t="str">
            <v>Văn phòng đại diện tại Hồ Chí Minh</v>
          </cell>
          <cell r="BE46" t="str">
            <v>Bộ phận hành chính</v>
          </cell>
          <cell r="BF46" t="str">
            <v>Bảo vệ</v>
          </cell>
          <cell r="BJ46" t="str">
            <v>Gián Tiếp</v>
          </cell>
          <cell r="BK46" t="str">
            <v>HĐLĐ xác định thời hạn 1 năm</v>
          </cell>
          <cell r="BL46">
            <v>43462</v>
          </cell>
          <cell r="BM46" t="str">
            <v>Công ty TNHH Một Thành Viên Vận Tải Đường Bộ Chu Lai – Trường Hải</v>
          </cell>
          <cell r="BN46">
            <v>43462</v>
          </cell>
          <cell r="BO46">
            <v>4830000</v>
          </cell>
          <cell r="BP46" t="str">
            <v>B3</v>
          </cell>
          <cell r="BQ46" t="str">
            <v>Bậc 2</v>
          </cell>
          <cell r="BR46">
            <v>6000000</v>
          </cell>
          <cell r="BS46">
            <v>43462</v>
          </cell>
          <cell r="BT46">
            <v>43432</v>
          </cell>
          <cell r="BU46"/>
          <cell r="BW46"/>
          <cell r="BY46"/>
          <cell r="CA46"/>
          <cell r="CC46"/>
          <cell r="CE46"/>
        </row>
        <row r="47">
          <cell r="B47" t="str">
            <v>1503762</v>
          </cell>
          <cell r="C47" t="str">
            <v>Nguyễn Như Nguyên</v>
          </cell>
          <cell r="D47" t="str">
            <v>Nam</v>
          </cell>
          <cell r="E47" t="str">
            <v>Quảng Nam</v>
          </cell>
          <cell r="F47">
            <v>34495</v>
          </cell>
          <cell r="G47">
            <v>42086</v>
          </cell>
          <cell r="I47">
            <v>43528</v>
          </cell>
          <cell r="J47">
            <v>43528</v>
          </cell>
          <cell r="K47" t="str">
            <v>Có</v>
          </cell>
          <cell r="L47" t="str">
            <v>205895133</v>
          </cell>
          <cell r="M47">
            <v>40787</v>
          </cell>
          <cell r="N47" t="str">
            <v>205895133-01/09/2011</v>
          </cell>
          <cell r="O47" t="str">
            <v>Quảng Nam</v>
          </cell>
          <cell r="P47" t="str">
            <v>Kinh</v>
          </cell>
          <cell r="Q47" t="str">
            <v>Không</v>
          </cell>
          <cell r="R47" t="str">
            <v>01684589593</v>
          </cell>
          <cell r="T47" t="str">
            <v>Độc Thân</v>
          </cell>
          <cell r="V47" t="str">
            <v>Có</v>
          </cell>
          <cell r="W47">
            <v>42579</v>
          </cell>
          <cell r="Y47" t="str">
            <v>Thôn Thanh Long</v>
          </cell>
          <cell r="Z47" t="str">
            <v>Xã Tam Hòa</v>
          </cell>
          <cell r="AA47" t="str">
            <v>Huyện Núi Thành</v>
          </cell>
          <cell r="AB47" t="str">
            <v>Quảng Nam</v>
          </cell>
          <cell r="AC47" t="str">
            <v>Thôn Thanh Long, Xã Tam Hòa, Huyện Núi Thành, Quảng Nam</v>
          </cell>
          <cell r="AD47" t="str">
            <v>Thôn Thanh Long</v>
          </cell>
          <cell r="AE47" t="str">
            <v>Xã Tam Hòa</v>
          </cell>
          <cell r="AF47" t="str">
            <v>Huyện Núi Thành</v>
          </cell>
          <cell r="AG47" t="str">
            <v>Quảng Nam</v>
          </cell>
          <cell r="AH47" t="str">
            <v>Thôn Thanh Long, Xã Tam Hòa, Huyện Núi Thành, Quảng Nam</v>
          </cell>
          <cell r="AI47" t="str">
            <v>1.8.3.3.2</v>
          </cell>
          <cell r="AJ47" t="str">
            <v>TP Nhân sự khác</v>
          </cell>
          <cell r="AK47" t="str">
            <v>Công nhân</v>
          </cell>
          <cell r="AL47" t="str">
            <v>Công nhân Kiểm tra linh Kiện</v>
          </cell>
          <cell r="AM47" t="str">
            <v>Lĩnh vực Logistics</v>
          </cell>
          <cell r="AN47" t="str">
            <v>Công ty Cảng Chu Lai</v>
          </cell>
          <cell r="AO47" t="str">
            <v>Bộ phận kho ngoại quan</v>
          </cell>
          <cell r="AP47" t="str">
            <v>Khác</v>
          </cell>
          <cell r="AQ47" t="str">
            <v>Khác</v>
          </cell>
          <cell r="AR47">
            <v>43528</v>
          </cell>
          <cell r="AS47" t="str">
            <v>12/12</v>
          </cell>
          <cell r="AT47" t="str">
            <v>Sơ cấp</v>
          </cell>
          <cell r="AU47" t="str">
            <v>Sơ cấp</v>
          </cell>
          <cell r="AV47" t="str">
            <v>CĐN Chu Lai Trường Hải</v>
          </cell>
          <cell r="AW47" t="str">
            <v>Công nghệ ô tô</v>
          </cell>
          <cell r="AX47" t="str">
            <v>TB-Khá</v>
          </cell>
          <cell r="AY47">
            <v>42005</v>
          </cell>
          <cell r="AZ47" t="str">
            <v>Công nhân Kho</v>
          </cell>
          <cell r="BB47" t="str">
            <v>THACO GROUP</v>
          </cell>
          <cell r="BC47" t="str">
            <v>Lĩnh vực Logistics</v>
          </cell>
          <cell r="BD47" t="str">
            <v>Công ty Cảng Chu Lai</v>
          </cell>
          <cell r="BE47" t="str">
            <v>Phòng quản lý kho cảng</v>
          </cell>
          <cell r="BF47" t="str">
            <v>Bộ phận kho ngoại quan</v>
          </cell>
          <cell r="BJ47" t="str">
            <v>Trực Tiếp</v>
          </cell>
          <cell r="BK47" t="str">
            <v>HĐLĐ xác định thời hạn 1 năm</v>
          </cell>
          <cell r="BL47">
            <v>43560</v>
          </cell>
          <cell r="BM47" t="str">
            <v>Công ty TNHH MTV Cảng Chu Lai - Trường Hải</v>
          </cell>
          <cell r="BN47">
            <v>42552</v>
          </cell>
          <cell r="BO47">
            <v>3660000</v>
          </cell>
          <cell r="BP47" t="str">
            <v>B3</v>
          </cell>
          <cell r="BQ47" t="str">
            <v>Bậc 2</v>
          </cell>
          <cell r="BR47">
            <v>6000000</v>
          </cell>
          <cell r="BS47">
            <v>43559</v>
          </cell>
          <cell r="BT47">
            <v>43528</v>
          </cell>
          <cell r="BU47"/>
          <cell r="BW47"/>
          <cell r="BY47"/>
          <cell r="CA47"/>
          <cell r="CC47"/>
          <cell r="CE47"/>
        </row>
        <row r="48">
          <cell r="B48" t="str">
            <v>1505419</v>
          </cell>
          <cell r="C48" t="str">
            <v>Đoàn Thị Hảo</v>
          </cell>
          <cell r="D48" t="str">
            <v>Nữ</v>
          </cell>
          <cell r="E48" t="str">
            <v>Ninh Bình</v>
          </cell>
          <cell r="F48">
            <v>34151</v>
          </cell>
          <cell r="G48">
            <v>42128</v>
          </cell>
          <cell r="J48">
            <v>42128</v>
          </cell>
          <cell r="K48" t="str">
            <v>Không</v>
          </cell>
          <cell r="L48" t="str">
            <v>164481003</v>
          </cell>
          <cell r="M48">
            <v>41961</v>
          </cell>
          <cell r="N48" t="str">
            <v>164481003-18/11/2014</v>
          </cell>
          <cell r="O48" t="str">
            <v>Ninh Bình</v>
          </cell>
          <cell r="P48" t="str">
            <v>Kinh</v>
          </cell>
          <cell r="Q48" t="str">
            <v>Không</v>
          </cell>
          <cell r="R48" t="str">
            <v>0349709257</v>
          </cell>
          <cell r="S48" t="str">
            <v>doanthihao@thaco.com.vn</v>
          </cell>
          <cell r="T48" t="str">
            <v>Độc Thân</v>
          </cell>
          <cell r="U48" t="str">
            <v>0115139917</v>
          </cell>
          <cell r="V48" t="str">
            <v>Có</v>
          </cell>
          <cell r="W48">
            <v>42612</v>
          </cell>
          <cell r="Y48" t="str">
            <v>Ninh Giang</v>
          </cell>
          <cell r="Z48" t="str">
            <v>Xã Ninh Giang</v>
          </cell>
          <cell r="AA48" t="str">
            <v>Huyện Hoa Lư</v>
          </cell>
          <cell r="AB48" t="str">
            <v>Ninh Bình</v>
          </cell>
          <cell r="AC48" t="str">
            <v>Ninh Giang, Xã Ninh Giang, Huyện Hoa Lư, Ninh Bình</v>
          </cell>
          <cell r="AD48" t="str">
            <v>Ninh Giang</v>
          </cell>
          <cell r="AE48" t="str">
            <v>Xã Ninh Giang</v>
          </cell>
          <cell r="AF48" t="str">
            <v>Huyện Hoa Lư</v>
          </cell>
          <cell r="AG48" t="str">
            <v>Ninh Bình</v>
          </cell>
          <cell r="AH48" t="str">
            <v>Ninh Giang, Xã Ninh Giang, Huyện Hoa Lư, Ninh Bình</v>
          </cell>
          <cell r="AI48" t="str">
            <v>1.8.6.6.1</v>
          </cell>
          <cell r="AJ48" t="str">
            <v>TP Nhân sự khác</v>
          </cell>
          <cell r="AK48" t="str">
            <v>Chuyên viên</v>
          </cell>
          <cell r="AL48" t="str">
            <v>Chuyên viên thống kê kho</v>
          </cell>
          <cell r="AM48" t="str">
            <v>Lĩnh vực Logistics</v>
          </cell>
          <cell r="AN48" t="str">
            <v>VPĐD BB</v>
          </cell>
          <cell r="AO48" t="str">
            <v>BP Kho xe</v>
          </cell>
          <cell r="AP48" t="str">
            <v>Khác</v>
          </cell>
          <cell r="AQ48" t="str">
            <v>Khác</v>
          </cell>
          <cell r="AR48">
            <v>42444</v>
          </cell>
          <cell r="AS48" t="str">
            <v>12/12</v>
          </cell>
          <cell r="AT48" t="str">
            <v>Cao đẳng kinh tế</v>
          </cell>
          <cell r="AU48" t="str">
            <v>Cao đẳng</v>
          </cell>
          <cell r="AV48" t="str">
            <v>Cao đẳng Kinh tế công nghiệp Hà Nội</v>
          </cell>
          <cell r="AW48" t="str">
            <v>Kế toán doanh nghiệp công nghiệp</v>
          </cell>
          <cell r="AX48" t="str">
            <v>Khá</v>
          </cell>
          <cell r="AY48">
            <v>41640</v>
          </cell>
          <cell r="AZ48" t="str">
            <v>Cao đẳng kỹ thuật</v>
          </cell>
          <cell r="BB48" t="str">
            <v>THACO GROUP</v>
          </cell>
          <cell r="BC48" t="str">
            <v>Lĩnh vực Logistics</v>
          </cell>
          <cell r="BD48" t="str">
            <v>Văn phòng đại diện tại Hà Nội</v>
          </cell>
          <cell r="BE48" t="str">
            <v>Phòng QL kho bãi</v>
          </cell>
          <cell r="BF48" t="str">
            <v>BP Kho xe</v>
          </cell>
          <cell r="BJ48" t="str">
            <v>Gián Tiếp</v>
          </cell>
          <cell r="BK48" t="str">
            <v>HĐLĐ không xác định thời hạn</v>
          </cell>
          <cell r="BL48">
            <v>43285</v>
          </cell>
          <cell r="BM48" t="str">
            <v>Công ty TNHH Một Thành Viên Vận Tải Đường Bộ Chu Lai – Trường Hải</v>
          </cell>
          <cell r="BN48">
            <v>42189</v>
          </cell>
          <cell r="BO48">
            <v>5520000</v>
          </cell>
          <cell r="BP48" t="str">
            <v>B2</v>
          </cell>
          <cell r="BQ48" t="str">
            <v>Bậc 3</v>
          </cell>
          <cell r="BR48">
            <v>10000000</v>
          </cell>
          <cell r="BS48">
            <v>43466</v>
          </cell>
          <cell r="BT48">
            <v>43101</v>
          </cell>
          <cell r="BU48"/>
          <cell r="BW48"/>
          <cell r="BY48"/>
          <cell r="CA48"/>
          <cell r="CC48"/>
          <cell r="CE48"/>
        </row>
        <row r="49">
          <cell r="B49" t="str">
            <v>1505358</v>
          </cell>
          <cell r="C49" t="str">
            <v>Trần Ngọc Súy</v>
          </cell>
          <cell r="D49" t="str">
            <v>Nam</v>
          </cell>
          <cell r="E49" t="str">
            <v>Quảng Nam</v>
          </cell>
          <cell r="F49">
            <v>31396</v>
          </cell>
          <cell r="G49">
            <v>42110</v>
          </cell>
          <cell r="J49">
            <v>42110</v>
          </cell>
          <cell r="K49" t="str">
            <v>Không</v>
          </cell>
          <cell r="L49" t="str">
            <v>205308696</v>
          </cell>
          <cell r="M49">
            <v>37980</v>
          </cell>
          <cell r="N49" t="str">
            <v>205308696-25/12/2003</v>
          </cell>
          <cell r="O49" t="str">
            <v>Quảng Nam</v>
          </cell>
          <cell r="P49" t="str">
            <v>Kinh</v>
          </cell>
          <cell r="Q49" t="str">
            <v>Không</v>
          </cell>
          <cell r="R49" t="str">
            <v>01269444792 hoặc 0931554429</v>
          </cell>
          <cell r="T49" t="str">
            <v>Đã Kết Hôn</v>
          </cell>
          <cell r="U49" t="str">
            <v>4910017718</v>
          </cell>
          <cell r="V49" t="str">
            <v>Có</v>
          </cell>
          <cell r="W49">
            <v>42579</v>
          </cell>
          <cell r="Y49" t="str">
            <v>Thôn 1</v>
          </cell>
          <cell r="Z49" t="str">
            <v>Xã Tam Thạnh</v>
          </cell>
          <cell r="AA49" t="str">
            <v>Huyện Núi Thành</v>
          </cell>
          <cell r="AB49" t="str">
            <v>Quảng Nam</v>
          </cell>
          <cell r="AC49" t="str">
            <v>Thôn 1, Xã Tam Thạnh, Huyện Núi Thành, Quảng Nam</v>
          </cell>
          <cell r="AD49" t="str">
            <v>Thôn 1</v>
          </cell>
          <cell r="AE49" t="str">
            <v>Xã Tam Thạnh</v>
          </cell>
          <cell r="AF49" t="str">
            <v>Huyện Núi Thành</v>
          </cell>
          <cell r="AG49" t="str">
            <v>Quảng Nam</v>
          </cell>
          <cell r="AH49" t="str">
            <v>Thôn 1, Xã Tam Thạnh, Huyện Núi Thành, Quảng Nam</v>
          </cell>
          <cell r="AI49" t="str">
            <v>1.8.4.4.2.3</v>
          </cell>
          <cell r="AJ49" t="str">
            <v>TP Nhân sự khác</v>
          </cell>
          <cell r="AK49" t="str">
            <v>Công nhân</v>
          </cell>
          <cell r="AL49" t="str">
            <v>Công nhân lái xe trung chuyển</v>
          </cell>
          <cell r="AM49" t="str">
            <v>Lĩnh vực Logistics</v>
          </cell>
          <cell r="AN49" t="str">
            <v>Công ty Vận Tải Đường Bộ</v>
          </cell>
          <cell r="AO49" t="str">
            <v>Đội lái xe trung chuyển</v>
          </cell>
          <cell r="AP49" t="str">
            <v>Khác</v>
          </cell>
          <cell r="AQ49" t="str">
            <v>Khác</v>
          </cell>
          <cell r="AR49">
            <v>43313</v>
          </cell>
          <cell r="AS49" t="str">
            <v>12/12</v>
          </cell>
          <cell r="AT49" t="str">
            <v>Sơ cấp</v>
          </cell>
          <cell r="AU49" t="str">
            <v>Sơ cấp</v>
          </cell>
          <cell r="AV49" t="str">
            <v>Sở Giao thông vận tải Quảng Nam</v>
          </cell>
          <cell r="AW49" t="str">
            <v>Giấy phép lái xe hạng C</v>
          </cell>
          <cell r="AX49" t="str">
            <v>Không xếp loại</v>
          </cell>
          <cell r="AY49">
            <v>41275</v>
          </cell>
          <cell r="AZ49" t="str">
            <v>Công nhân lái xe trung chuyển</v>
          </cell>
          <cell r="BB49" t="str">
            <v>THACO GROUP</v>
          </cell>
          <cell r="BC49" t="str">
            <v>Lĩnh vực Logistics</v>
          </cell>
          <cell r="BD49" t="str">
            <v>Công ty Vận Tải Đường Bộ</v>
          </cell>
          <cell r="BE49" t="str">
            <v>Phòng vận chuyển</v>
          </cell>
          <cell r="BF49" t="str">
            <v>Bộ phận vận chuyển xe thành phẩm</v>
          </cell>
          <cell r="BG49" t="str">
            <v>Đội lái xe trung chuyển</v>
          </cell>
          <cell r="BJ49" t="str">
            <v>Trực Tiếp</v>
          </cell>
          <cell r="BK49" t="str">
            <v>HĐLĐ không xác định thời hạn</v>
          </cell>
          <cell r="BL49">
            <v>43389</v>
          </cell>
          <cell r="BM49" t="str">
            <v>Công ty TNHH Một Thành Viên Vận Tải Đường Bộ Chu Lai – Trường Hải</v>
          </cell>
          <cell r="BN49">
            <v>42293</v>
          </cell>
          <cell r="BO49">
            <v>3660000</v>
          </cell>
          <cell r="BP49" t="str">
            <v>B3</v>
          </cell>
          <cell r="BQ49" t="str">
            <v>Bậc 2</v>
          </cell>
          <cell r="BR49">
            <v>6000000</v>
          </cell>
          <cell r="BS49">
            <v>43252</v>
          </cell>
          <cell r="BT49">
            <v>42110</v>
          </cell>
          <cell r="BU49"/>
          <cell r="BW49"/>
          <cell r="BY49"/>
          <cell r="CA49"/>
          <cell r="CC49"/>
          <cell r="CE49"/>
        </row>
        <row r="50">
          <cell r="B50" t="str">
            <v>1206047</v>
          </cell>
          <cell r="C50" t="str">
            <v>Phạm Ngọc Hải</v>
          </cell>
          <cell r="D50" t="str">
            <v>Nam</v>
          </cell>
          <cell r="E50" t="str">
            <v>Hà Nội</v>
          </cell>
          <cell r="F50">
            <v>32837</v>
          </cell>
          <cell r="G50">
            <v>41073</v>
          </cell>
          <cell r="J50">
            <v>41073</v>
          </cell>
          <cell r="K50" t="str">
            <v>Không</v>
          </cell>
          <cell r="L50" t="str">
            <v>012583950</v>
          </cell>
          <cell r="M50">
            <v>37724</v>
          </cell>
          <cell r="N50" t="str">
            <v>012583950-13/04/2003</v>
          </cell>
          <cell r="O50" t="str">
            <v>Hà Nội</v>
          </cell>
          <cell r="P50" t="str">
            <v>Kinh</v>
          </cell>
          <cell r="Q50" t="str">
            <v>Không</v>
          </cell>
          <cell r="R50" t="str">
            <v>0938806428</v>
          </cell>
          <cell r="S50" t="str">
            <v>phamngochai@thaco.com.vn</v>
          </cell>
          <cell r="T50" t="str">
            <v>Đã Kết Hôn</v>
          </cell>
          <cell r="U50" t="str">
            <v>0112219877</v>
          </cell>
          <cell r="V50" t="str">
            <v>Có</v>
          </cell>
          <cell r="W50">
            <v>42612</v>
          </cell>
          <cell r="Y50" t="str">
            <v>SN11 Tổ 12</v>
          </cell>
          <cell r="Z50" t="str">
            <v>Phường Nghĩa Đô</v>
          </cell>
          <cell r="AA50" t="str">
            <v>Quận Cầu Giấy</v>
          </cell>
          <cell r="AB50" t="str">
            <v>Hà Nội</v>
          </cell>
          <cell r="AC50" t="str">
            <v>SN11 Tổ 12, Phường Nghĩa Đô, Quận Cầu Giấy, Hà Nội</v>
          </cell>
          <cell r="AD50" t="str">
            <v>SN11 Tổ 12</v>
          </cell>
          <cell r="AE50" t="str">
            <v>Phường Nghĩa Đô</v>
          </cell>
          <cell r="AF50" t="str">
            <v>Quận Cầu Giấy</v>
          </cell>
          <cell r="AG50" t="str">
            <v>Hà Nội</v>
          </cell>
          <cell r="AH50" t="str">
            <v>SN11 Tổ 12, Phường Nghĩa Đô, Quận Cầu Giấy, Hà Nội</v>
          </cell>
          <cell r="AI50" t="str">
            <v>1.8.6.5.3</v>
          </cell>
          <cell r="AJ50" t="str">
            <v>TP Nhân sự khác</v>
          </cell>
          <cell r="AK50" t="str">
            <v>Chuyên viên</v>
          </cell>
          <cell r="AL50" t="str">
            <v>Chuyên viên Kinh doanh vận tải</v>
          </cell>
          <cell r="AM50" t="str">
            <v>Lĩnh vực Logistics</v>
          </cell>
          <cell r="AN50" t="str">
            <v>VPĐD BB</v>
          </cell>
          <cell r="AO50" t="str">
            <v>BP Vận chuyển hàng rời</v>
          </cell>
          <cell r="AP50" t="str">
            <v>Khác</v>
          </cell>
          <cell r="AQ50" t="str">
            <v>Khác</v>
          </cell>
          <cell r="AR50">
            <v>42370</v>
          </cell>
          <cell r="AS50" t="str">
            <v>12/12</v>
          </cell>
          <cell r="AT50" t="str">
            <v>Cử nhân</v>
          </cell>
          <cell r="AU50" t="str">
            <v>Đại học</v>
          </cell>
          <cell r="AV50" t="str">
            <v>Đại học Thăng Long</v>
          </cell>
          <cell r="AW50" t="str">
            <v>Quản trị kinh doanh</v>
          </cell>
          <cell r="AX50" t="str">
            <v>TB-Khá</v>
          </cell>
          <cell r="AY50">
            <v>40909</v>
          </cell>
          <cell r="AZ50" t="str">
            <v>Cử nhân</v>
          </cell>
          <cell r="BB50" t="str">
            <v>THACO GROUP</v>
          </cell>
          <cell r="BC50" t="str">
            <v>Lĩnh vực Logistics</v>
          </cell>
          <cell r="BD50" t="str">
            <v>Văn phòng đại diện tại Hà Nội</v>
          </cell>
          <cell r="BE50" t="str">
            <v>Phòng Kinh doanh vận chuyển</v>
          </cell>
          <cell r="BF50" t="str">
            <v>BP Vận chuyển hàng rời</v>
          </cell>
          <cell r="BJ50" t="str">
            <v>Gián Tiếp</v>
          </cell>
          <cell r="BK50" t="str">
            <v>HĐLĐ không xác định thời hạn</v>
          </cell>
          <cell r="BL50">
            <v>41791</v>
          </cell>
          <cell r="BM50" t="str">
            <v>Công ty TNHH Một Thành Viên Vận Tải Đường Bộ Chu Lai – Trường Hải</v>
          </cell>
          <cell r="BN50">
            <v>41256</v>
          </cell>
          <cell r="BO50">
            <v>5800000</v>
          </cell>
          <cell r="BP50" t="str">
            <v>B2</v>
          </cell>
          <cell r="BQ50" t="str">
            <v>Bậc 4</v>
          </cell>
          <cell r="BR50">
            <v>11000000</v>
          </cell>
          <cell r="BS50">
            <v>43466</v>
          </cell>
          <cell r="BT50">
            <v>43101</v>
          </cell>
          <cell r="BU50" t="str">
            <v>ThN</v>
          </cell>
          <cell r="BV50">
            <v>5</v>
          </cell>
          <cell r="BW50"/>
          <cell r="BY50"/>
          <cell r="CA50"/>
          <cell r="CC50"/>
          <cell r="CE50"/>
        </row>
        <row r="51">
          <cell r="B51" t="str">
            <v>1805269</v>
          </cell>
          <cell r="C51" t="str">
            <v>Võ Thành Công</v>
          </cell>
          <cell r="D51" t="str">
            <v>Nam</v>
          </cell>
          <cell r="E51" t="str">
            <v>Quảng Nam</v>
          </cell>
          <cell r="F51">
            <v>32844</v>
          </cell>
          <cell r="G51">
            <v>43236</v>
          </cell>
          <cell r="J51">
            <v>43236</v>
          </cell>
          <cell r="K51" t="str">
            <v>Không</v>
          </cell>
          <cell r="L51" t="str">
            <v>205426417</v>
          </cell>
          <cell r="M51">
            <v>41347</v>
          </cell>
          <cell r="N51" t="str">
            <v>205426417-14/03/2013</v>
          </cell>
          <cell r="O51" t="str">
            <v>Quảng Nam</v>
          </cell>
          <cell r="P51" t="str">
            <v>Kinh</v>
          </cell>
          <cell r="Q51" t="str">
            <v>Không</v>
          </cell>
          <cell r="R51" t="str">
            <v>0976056599</v>
          </cell>
          <cell r="T51" t="str">
            <v>Đã Kết Hôn</v>
          </cell>
          <cell r="V51" t="str">
            <v>Không</v>
          </cell>
          <cell r="Y51" t="str">
            <v>Khối 2</v>
          </cell>
          <cell r="Z51" t="str">
            <v>Thị trấn Núi Thành</v>
          </cell>
          <cell r="AA51" t="str">
            <v>Huyện Núi Thành</v>
          </cell>
          <cell r="AB51" t="str">
            <v>Quảng Nam</v>
          </cell>
          <cell r="AC51" t="str">
            <v>Khối 2, Thị trấn Núi Thành, Huyện Núi Thành, Quảng Nam</v>
          </cell>
          <cell r="AD51" t="str">
            <v>Khối 2</v>
          </cell>
          <cell r="AE51" t="str">
            <v>Thị trấn Núi Thành</v>
          </cell>
          <cell r="AF51" t="str">
            <v>Huyện Núi Thành</v>
          </cell>
          <cell r="AG51" t="str">
            <v>Quảng Nam</v>
          </cell>
          <cell r="AH51" t="str">
            <v>Khối 2, Thị trấn Núi Thành, Huyện Núi Thành, Quảng Nam</v>
          </cell>
          <cell r="AI51" t="str">
            <v>1.8.4.4.1.5</v>
          </cell>
          <cell r="AJ51" t="str">
            <v>TP Nhân sự khác</v>
          </cell>
          <cell r="AK51" t="str">
            <v>Nhân viên</v>
          </cell>
          <cell r="AL51" t="str">
            <v>Nhân viên lái xe văn phòng</v>
          </cell>
          <cell r="AM51" t="str">
            <v>Lĩnh vực Logistics</v>
          </cell>
          <cell r="AN51" t="str">
            <v>Công ty Vận Tải Đường Bộ</v>
          </cell>
          <cell r="AO51" t="str">
            <v>Tổ hỗ trợ vận chuyển</v>
          </cell>
          <cell r="AP51" t="str">
            <v>Khác</v>
          </cell>
          <cell r="AQ51" t="str">
            <v>Khác</v>
          </cell>
          <cell r="AR51">
            <v>43313</v>
          </cell>
          <cell r="AS51" t="str">
            <v>12/12</v>
          </cell>
          <cell r="AT51" t="str">
            <v>Sơ cấp</v>
          </cell>
          <cell r="AU51" t="str">
            <v>Sơ cấp</v>
          </cell>
          <cell r="AV51" t="str">
            <v>Sở giao thông vận tải Quảng Nam</v>
          </cell>
          <cell r="AW51" t="str">
            <v>Giấy phép lái xe hạng D</v>
          </cell>
          <cell r="AX51" t="str">
            <v>Khá</v>
          </cell>
          <cell r="AY51">
            <v>42033</v>
          </cell>
          <cell r="AZ51" t="str">
            <v>Nhân viên lái xe hành chính</v>
          </cell>
          <cell r="BB51" t="str">
            <v>THACO GROUP</v>
          </cell>
          <cell r="BC51" t="str">
            <v>Lĩnh vực Logistics</v>
          </cell>
          <cell r="BD51" t="str">
            <v>Công ty Vận Tải Đường Bộ</v>
          </cell>
          <cell r="BE51" t="str">
            <v>Phòng vận chuyển</v>
          </cell>
          <cell r="BF51" t="str">
            <v>Bộ phận nghiệp vụ vận chuyển</v>
          </cell>
          <cell r="BG51" t="str">
            <v>Tổ hỗ trợ vận chuyển</v>
          </cell>
          <cell r="BJ51" t="str">
            <v>Trực Tiếp</v>
          </cell>
          <cell r="BK51" t="str">
            <v>HĐLĐ không xác định thời hạn</v>
          </cell>
          <cell r="BL51">
            <v>43631</v>
          </cell>
          <cell r="BM51" t="str">
            <v>Công ty TNHH Một Thành Viên Vận Tải Đường Bộ Chu Lai – Trường Hải</v>
          </cell>
          <cell r="BN51">
            <v>43266</v>
          </cell>
          <cell r="BO51">
            <v>3660000</v>
          </cell>
          <cell r="BP51" t="str">
            <v>B3</v>
          </cell>
          <cell r="BQ51" t="str">
            <v>Bậc 2</v>
          </cell>
          <cell r="BR51">
            <v>6000000</v>
          </cell>
          <cell r="BS51">
            <v>43236</v>
          </cell>
          <cell r="BU51"/>
          <cell r="BW51"/>
          <cell r="BY51"/>
          <cell r="CA51"/>
          <cell r="CC51"/>
          <cell r="CE51"/>
        </row>
        <row r="52">
          <cell r="B52" t="str">
            <v>1505249</v>
          </cell>
          <cell r="C52" t="str">
            <v>Lưu Thế Lĩnh</v>
          </cell>
          <cell r="D52" t="str">
            <v>Nam</v>
          </cell>
          <cell r="E52" t="str">
            <v>Quảng Nam</v>
          </cell>
          <cell r="F52">
            <v>30817</v>
          </cell>
          <cell r="G52">
            <v>42110</v>
          </cell>
          <cell r="J52">
            <v>42110</v>
          </cell>
          <cell r="K52" t="str">
            <v>Không</v>
          </cell>
          <cell r="L52" t="str">
            <v>205173489</v>
          </cell>
          <cell r="M52">
            <v>37039</v>
          </cell>
          <cell r="N52" t="str">
            <v>205173489-28/05/2001</v>
          </cell>
          <cell r="O52" t="str">
            <v>Quảng Nam</v>
          </cell>
          <cell r="P52" t="str">
            <v>Kinh</v>
          </cell>
          <cell r="Q52" t="str">
            <v>Không</v>
          </cell>
          <cell r="R52" t="str">
            <v>0935668773</v>
          </cell>
          <cell r="T52" t="str">
            <v>Đã Kết Hôn</v>
          </cell>
          <cell r="U52" t="str">
            <v>4916009512</v>
          </cell>
          <cell r="V52" t="str">
            <v>Có</v>
          </cell>
          <cell r="W52">
            <v>42579</v>
          </cell>
          <cell r="Y52" t="str">
            <v>Thôn Chánh Lộc</v>
          </cell>
          <cell r="Z52" t="str">
            <v>Xã Duy Sơn</v>
          </cell>
          <cell r="AA52" t="str">
            <v>Huyện Duy Xuyên</v>
          </cell>
          <cell r="AB52" t="str">
            <v>Quảng Nam</v>
          </cell>
          <cell r="AC52" t="str">
            <v>Thôn Chánh Lộc, Xã Duy Sơn, Huyện Duy Xuyên, Quảng Nam</v>
          </cell>
          <cell r="AD52" t="str">
            <v>Thôn Chánh Lộc</v>
          </cell>
          <cell r="AE52" t="str">
            <v>Xã Duy Sơn</v>
          </cell>
          <cell r="AF52" t="str">
            <v>Huyện Duy Xuyên</v>
          </cell>
          <cell r="AG52" t="str">
            <v>Quảng Nam</v>
          </cell>
          <cell r="AH52" t="str">
            <v>Thôn Chánh Lộc, Xã Duy Sơn, Huyện Duy Xuyên, Quảng Nam</v>
          </cell>
          <cell r="AI52" t="str">
            <v>1.8.4.4.2.3</v>
          </cell>
          <cell r="AJ52" t="str">
            <v>TP Nhân sự khác</v>
          </cell>
          <cell r="AK52" t="str">
            <v>Công nhân</v>
          </cell>
          <cell r="AL52" t="str">
            <v>Công nhân lái xe trung chuyển</v>
          </cell>
          <cell r="AM52" t="str">
            <v>Lĩnh vực Logistics</v>
          </cell>
          <cell r="AN52" t="str">
            <v>Công ty Vận Tải Đường Bộ</v>
          </cell>
          <cell r="AO52" t="str">
            <v>Đội lái xe trung chuyển</v>
          </cell>
          <cell r="AP52" t="str">
            <v>Khác</v>
          </cell>
          <cell r="AQ52" t="str">
            <v>Khác</v>
          </cell>
          <cell r="AR52">
            <v>43313</v>
          </cell>
          <cell r="AS52" t="str">
            <v>12/12</v>
          </cell>
          <cell r="AT52" t="str">
            <v>Sơ cấp</v>
          </cell>
          <cell r="AU52" t="str">
            <v>Sơ cấp</v>
          </cell>
          <cell r="AV52" t="str">
            <v>Sở Giao thông vận tải Quảng Nam</v>
          </cell>
          <cell r="AW52" t="str">
            <v>Giấy phép lái xe hạng C</v>
          </cell>
          <cell r="AX52" t="str">
            <v>Không xếp loại</v>
          </cell>
          <cell r="AY52">
            <v>41640</v>
          </cell>
          <cell r="AZ52" t="str">
            <v>Công nhân lái xe trung chuyển</v>
          </cell>
          <cell r="BB52" t="str">
            <v>THACO GROUP</v>
          </cell>
          <cell r="BC52" t="str">
            <v>Lĩnh vực Logistics</v>
          </cell>
          <cell r="BD52" t="str">
            <v>Công ty Vận Tải Đường Bộ</v>
          </cell>
          <cell r="BE52" t="str">
            <v>Phòng vận chuyển</v>
          </cell>
          <cell r="BF52" t="str">
            <v>Bộ phận vận chuyển xe thành phẩm</v>
          </cell>
          <cell r="BG52" t="str">
            <v>Đội lái xe trung chuyển</v>
          </cell>
          <cell r="BJ52" t="str">
            <v>Trực Tiếp</v>
          </cell>
          <cell r="BK52" t="str">
            <v>HĐLĐ không xác định thời hạn</v>
          </cell>
          <cell r="BL52">
            <v>43571</v>
          </cell>
          <cell r="BM52" t="str">
            <v>Công ty TNHH Một Thành Viên Vận Tải Đường Bộ Chu Lai – Trường Hải</v>
          </cell>
          <cell r="BN52">
            <v>42476</v>
          </cell>
          <cell r="BO52">
            <v>3660000</v>
          </cell>
          <cell r="BP52" t="str">
            <v>B3</v>
          </cell>
          <cell r="BQ52" t="str">
            <v>Bậc 2</v>
          </cell>
          <cell r="BR52">
            <v>6000000</v>
          </cell>
          <cell r="BS52">
            <v>43252</v>
          </cell>
          <cell r="BT52">
            <v>42110</v>
          </cell>
          <cell r="BU52"/>
          <cell r="BW52"/>
          <cell r="BY52"/>
          <cell r="CA52"/>
          <cell r="CC52"/>
          <cell r="CE52"/>
        </row>
        <row r="53">
          <cell r="B53" t="str">
            <v>0003007</v>
          </cell>
          <cell r="C53" t="str">
            <v>Hoàng Bá Trường</v>
          </cell>
          <cell r="D53" t="str">
            <v>Nam</v>
          </cell>
          <cell r="E53" t="str">
            <v>Đồng Nai</v>
          </cell>
          <cell r="F53">
            <v>27814</v>
          </cell>
          <cell r="G53">
            <v>36597</v>
          </cell>
          <cell r="J53">
            <v>36597</v>
          </cell>
          <cell r="K53" t="str">
            <v>Không</v>
          </cell>
          <cell r="L53" t="str">
            <v>271242526</v>
          </cell>
          <cell r="M53">
            <v>33671</v>
          </cell>
          <cell r="N53" t="str">
            <v>271242526-08/03/1992</v>
          </cell>
          <cell r="O53" t="str">
            <v>Đồng Nai</v>
          </cell>
          <cell r="P53" t="str">
            <v>Kinh</v>
          </cell>
          <cell r="Q53" t="str">
            <v>Thiên chúa giáo</v>
          </cell>
          <cell r="R53" t="str">
            <v>0933.805946/ 0938906615</v>
          </cell>
          <cell r="T53" t="str">
            <v>Đã Kết Hôn</v>
          </cell>
          <cell r="U53" t="str">
            <v>4704059272</v>
          </cell>
          <cell r="V53" t="str">
            <v>Có</v>
          </cell>
          <cell r="W53">
            <v>40330</v>
          </cell>
          <cell r="Y53" t="str">
            <v>11A/10 Tổ 43, khu phố 6</v>
          </cell>
          <cell r="Z53" t="str">
            <v>Phường Hố Nai</v>
          </cell>
          <cell r="AA53" t="str">
            <v>Thành phố Biên Hòa</v>
          </cell>
          <cell r="AB53" t="str">
            <v>Đồng Nai</v>
          </cell>
          <cell r="AC53" t="str">
            <v>11A/10 Tổ 43, khu phố 6, Phường Hố Nai, Thành phố Biên Hòa, Đồng Nai</v>
          </cell>
          <cell r="AD53" t="str">
            <v>11A/10 Tổ 43, khu phố 6</v>
          </cell>
          <cell r="AE53" t="str">
            <v>Phường Hố Nai</v>
          </cell>
          <cell r="AF53" t="str">
            <v>Thành phố Biên Hòa</v>
          </cell>
          <cell r="AG53" t="str">
            <v>Đồng Nai</v>
          </cell>
          <cell r="AH53" t="str">
            <v>11A/10 Tổ 43, khu phố 6, Phường Hố Nai, Thành phố Biên Hòa, Đồng Nai</v>
          </cell>
          <cell r="AI53" t="str">
            <v>1.8.5.7</v>
          </cell>
          <cell r="AJ53" t="str">
            <v>TP Nhân sự khác</v>
          </cell>
          <cell r="AK53" t="str">
            <v>Công nhân</v>
          </cell>
          <cell r="AL53" t="str">
            <v>Công nhân Bảo trì</v>
          </cell>
          <cell r="AM53" t="str">
            <v>Lĩnh vực Logistics</v>
          </cell>
          <cell r="AN53" t="str">
            <v>VPĐD NB</v>
          </cell>
          <cell r="AO53" t="str">
            <v>Phòng Quản lý Kho bãi</v>
          </cell>
          <cell r="AP53" t="str">
            <v>Khác</v>
          </cell>
          <cell r="AQ53" t="str">
            <v>Khác</v>
          </cell>
          <cell r="AR53">
            <v>43525</v>
          </cell>
          <cell r="AS53" t="str">
            <v>12/12</v>
          </cell>
          <cell r="AT53" t="str">
            <v>Công nhân kỹ thuật</v>
          </cell>
          <cell r="AU53" t="str">
            <v>Công nhân kỹ thuật</v>
          </cell>
          <cell r="AV53" t="str">
            <v>Công nhân kỹ thuật Đồng Nai</v>
          </cell>
          <cell r="AW53" t="str">
            <v>Sửa chữa Ôtô</v>
          </cell>
          <cell r="AX53" t="str">
            <v>Không xếp loại</v>
          </cell>
          <cell r="AY53">
            <v>35796</v>
          </cell>
          <cell r="AZ53" t="str">
            <v>Công nhân Bảo trì</v>
          </cell>
          <cell r="BB53" t="str">
            <v>THACO GROUP</v>
          </cell>
          <cell r="BC53" t="str">
            <v>Lĩnh vực Logistics</v>
          </cell>
          <cell r="BD53" t="str">
            <v>Văn phòng đại diện tại Hồ Chí Minh</v>
          </cell>
          <cell r="BE53" t="str">
            <v>Phòng Quản lý Kho bãi</v>
          </cell>
          <cell r="BJ53" t="str">
            <v>Trực Tiếp</v>
          </cell>
          <cell r="BK53" t="str">
            <v>HĐLĐ không xác định thời hạn</v>
          </cell>
          <cell r="BL53">
            <v>40714</v>
          </cell>
          <cell r="BM53" t="str">
            <v>Công ty TNHH Một Thành Viên Vận Tải Đường Bộ Chu Lai – Trường Hải</v>
          </cell>
          <cell r="BN53">
            <v>37078</v>
          </cell>
          <cell r="BO53">
            <v>5670000</v>
          </cell>
          <cell r="BP53" t="str">
            <v>B3</v>
          </cell>
          <cell r="BQ53" t="str">
            <v>Bậc 5</v>
          </cell>
          <cell r="BR53">
            <v>9000000</v>
          </cell>
          <cell r="BS53">
            <v>43466</v>
          </cell>
          <cell r="BT53">
            <v>43101</v>
          </cell>
          <cell r="BU53" t="str">
            <v>ThN</v>
          </cell>
          <cell r="BV53">
            <v>10</v>
          </cell>
          <cell r="BW53"/>
          <cell r="BY53"/>
          <cell r="CA53"/>
          <cell r="CC53"/>
          <cell r="CE53"/>
        </row>
        <row r="54">
          <cell r="B54" t="str">
            <v>1602080</v>
          </cell>
          <cell r="C54" t="str">
            <v>Võ Tấn Hường</v>
          </cell>
          <cell r="D54" t="str">
            <v>Nam</v>
          </cell>
          <cell r="E54" t="str">
            <v>Quảng Nam</v>
          </cell>
          <cell r="F54">
            <v>30617</v>
          </cell>
          <cell r="G54">
            <v>42419</v>
          </cell>
          <cell r="J54">
            <v>42419</v>
          </cell>
          <cell r="K54" t="str">
            <v>Không</v>
          </cell>
          <cell r="L54" t="str">
            <v>205087687</v>
          </cell>
          <cell r="M54">
            <v>36306</v>
          </cell>
          <cell r="N54" t="str">
            <v>205087687-26/05/1999</v>
          </cell>
          <cell r="O54" t="str">
            <v>Quảng Nam</v>
          </cell>
          <cell r="P54" t="str">
            <v>Kinh</v>
          </cell>
          <cell r="Q54" t="str">
            <v>Không</v>
          </cell>
          <cell r="R54" t="str">
            <v>01215731494</v>
          </cell>
          <cell r="T54" t="str">
            <v>Đã Kết Hôn</v>
          </cell>
          <cell r="U54" t="str">
            <v>4916017167</v>
          </cell>
          <cell r="V54" t="str">
            <v>Có</v>
          </cell>
          <cell r="W54">
            <v>42857</v>
          </cell>
          <cell r="Y54" t="str">
            <v>Khối phố Hương Sơn</v>
          </cell>
          <cell r="Z54" t="str">
            <v>Phường Hòa Hương</v>
          </cell>
          <cell r="AA54" t="str">
            <v>Tp. Tam Kỳ</v>
          </cell>
          <cell r="AB54" t="str">
            <v>Quảng Nam</v>
          </cell>
          <cell r="AC54" t="str">
            <v>Khối phố Hương Sơn, Phường Hòa Hương, Tp. Tam Kỳ, Quảng Nam</v>
          </cell>
          <cell r="AD54" t="str">
            <v>Khối phố Hương Sơn</v>
          </cell>
          <cell r="AE54" t="str">
            <v>Phường Hòa Hương</v>
          </cell>
          <cell r="AF54" t="str">
            <v>Tp. Tam Kỳ</v>
          </cell>
          <cell r="AG54" t="str">
            <v>Quảng Nam</v>
          </cell>
          <cell r="AH54" t="str">
            <v>Khối phố Hương Sơn, Phường Hòa Hương, Tp. Tam Kỳ, Quảng Nam</v>
          </cell>
          <cell r="AI54" t="str">
            <v>1.8.4.4.2.3</v>
          </cell>
          <cell r="AJ54" t="str">
            <v>TP Nhân sự khác</v>
          </cell>
          <cell r="AK54" t="str">
            <v>Công nhân</v>
          </cell>
          <cell r="AL54" t="str">
            <v>Công nhân lái xe trung chuyển</v>
          </cell>
          <cell r="AM54" t="str">
            <v>Lĩnh vực Logistics</v>
          </cell>
          <cell r="AN54" t="str">
            <v>Công ty Vận Tải Đường Bộ</v>
          </cell>
          <cell r="AO54" t="str">
            <v>Đội lái xe trung chuyển</v>
          </cell>
          <cell r="AP54" t="str">
            <v>Khác</v>
          </cell>
          <cell r="AQ54" t="str">
            <v>Khác</v>
          </cell>
          <cell r="AR54">
            <v>43313</v>
          </cell>
          <cell r="AS54" t="str">
            <v>12/12</v>
          </cell>
          <cell r="AT54" t="str">
            <v>Sơ cấp</v>
          </cell>
          <cell r="AU54" t="str">
            <v>Sơ cấp</v>
          </cell>
          <cell r="AV54" t="str">
            <v>Sở Giao thông vận tải Đà Nẵng</v>
          </cell>
          <cell r="AW54" t="str">
            <v>Giấy phép lái xe hạng C</v>
          </cell>
          <cell r="AX54" t="str">
            <v>Khá</v>
          </cell>
          <cell r="AY54">
            <v>39448</v>
          </cell>
          <cell r="AZ54" t="str">
            <v>Công nhân lái xe trung chuyển</v>
          </cell>
          <cell r="BB54" t="str">
            <v>THACO GROUP</v>
          </cell>
          <cell r="BC54" t="str">
            <v>Lĩnh vực Logistics</v>
          </cell>
          <cell r="BD54" t="str">
            <v>Công ty Vận Tải Đường Bộ</v>
          </cell>
          <cell r="BE54" t="str">
            <v>Phòng vận chuyển</v>
          </cell>
          <cell r="BF54" t="str">
            <v>Bộ phận vận chuyển xe thành phẩm</v>
          </cell>
          <cell r="BG54" t="str">
            <v>Đội lái xe trung chuyển</v>
          </cell>
          <cell r="BJ54" t="str">
            <v>Trực Tiếp</v>
          </cell>
          <cell r="BK54" t="str">
            <v>HĐLĐ xác định thời hạn 2 năm</v>
          </cell>
          <cell r="BL54">
            <v>42966</v>
          </cell>
          <cell r="BM54" t="str">
            <v>Công ty TNHH Một Thành Viên Vận Tải Đường Bộ Chu Lai – Trường Hải</v>
          </cell>
          <cell r="BN54">
            <v>42601</v>
          </cell>
          <cell r="BO54">
            <v>3660000</v>
          </cell>
          <cell r="BP54" t="str">
            <v>B3</v>
          </cell>
          <cell r="BQ54" t="str">
            <v>Bậc 2</v>
          </cell>
          <cell r="BR54">
            <v>6000000</v>
          </cell>
          <cell r="BS54">
            <v>43252</v>
          </cell>
          <cell r="BT54">
            <v>42419</v>
          </cell>
          <cell r="BU54"/>
          <cell r="BW54"/>
          <cell r="BY54"/>
          <cell r="CA54"/>
          <cell r="CC54"/>
          <cell r="CE54"/>
        </row>
        <row r="55">
          <cell r="B55" t="str">
            <v>1509152</v>
          </cell>
          <cell r="C55" t="str">
            <v>Võ Minh Tiến</v>
          </cell>
          <cell r="D55" t="str">
            <v>Nam</v>
          </cell>
          <cell r="E55" t="str">
            <v>Đồng Nai</v>
          </cell>
          <cell r="F55">
            <v>28672</v>
          </cell>
          <cell r="G55">
            <v>42251</v>
          </cell>
          <cell r="J55">
            <v>42251</v>
          </cell>
          <cell r="K55" t="str">
            <v>Không</v>
          </cell>
          <cell r="L55" t="str">
            <v>271263105</v>
          </cell>
          <cell r="M55">
            <v>41618</v>
          </cell>
          <cell r="N55" t="str">
            <v>271263105-10/12/2013</v>
          </cell>
          <cell r="O55" t="str">
            <v>Đồng Nai</v>
          </cell>
          <cell r="P55" t="str">
            <v>Kinh</v>
          </cell>
          <cell r="Q55" t="str">
            <v>Đạo Phật</v>
          </cell>
          <cell r="R55" t="str">
            <v>0123.306.8647</v>
          </cell>
          <cell r="T55" t="str">
            <v>Đã Kết Hôn</v>
          </cell>
          <cell r="U55" t="str">
            <v>4706035950</v>
          </cell>
          <cell r="V55" t="str">
            <v>Không</v>
          </cell>
          <cell r="Y55" t="str">
            <v>2/3 khu phố 4</v>
          </cell>
          <cell r="Z55" t="str">
            <v>Phường Thống Nhất</v>
          </cell>
          <cell r="AA55" t="str">
            <v>Thành phố Biên Hòa</v>
          </cell>
          <cell r="AB55" t="str">
            <v>Đồng Nai</v>
          </cell>
          <cell r="AC55" t="str">
            <v>2/3 khu phố 4, Phường Thống Nhất, Thành phố Biên Hòa, Đồng Nai</v>
          </cell>
          <cell r="AD55" t="str">
            <v>khu phố 3</v>
          </cell>
          <cell r="AE55" t="str">
            <v>Phường Trảng Dài</v>
          </cell>
          <cell r="AF55" t="str">
            <v>Thành phố Biên Hòa</v>
          </cell>
          <cell r="AG55" t="str">
            <v>Đồng Nai</v>
          </cell>
          <cell r="AH55" t="str">
            <v>khu phố 3, Phường Trảng Dài, Thành phố Biên Hòa, Đồng Nai</v>
          </cell>
          <cell r="AI55" t="str">
            <v>1.8.5.3.2</v>
          </cell>
          <cell r="AJ55" t="str">
            <v>TP Nhân sự khác</v>
          </cell>
          <cell r="AK55" t="str">
            <v>Nhân viên</v>
          </cell>
          <cell r="AL55" t="str">
            <v>Nhân viên Bảo vệ</v>
          </cell>
          <cell r="AM55" t="str">
            <v>Lĩnh vực Logistics</v>
          </cell>
          <cell r="AN55" t="str">
            <v>VPĐD NB</v>
          </cell>
          <cell r="AO55" t="str">
            <v>Bảo vệ</v>
          </cell>
          <cell r="AP55" t="str">
            <v>Khác</v>
          </cell>
          <cell r="AQ55" t="str">
            <v>Khác</v>
          </cell>
          <cell r="AR55">
            <v>42370</v>
          </cell>
          <cell r="AS55" t="str">
            <v>12/12</v>
          </cell>
          <cell r="AT55" t="str">
            <v>THPT</v>
          </cell>
          <cell r="AW55"/>
          <cell r="AZ55" t="str">
            <v>Nhân viên Bảo vệ</v>
          </cell>
          <cell r="BB55" t="str">
            <v>THACO GROUP</v>
          </cell>
          <cell r="BC55" t="str">
            <v>Lĩnh vực Logistics</v>
          </cell>
          <cell r="BD55" t="str">
            <v>Văn phòng đại diện tại Hồ Chí Minh</v>
          </cell>
          <cell r="BE55" t="str">
            <v>Bộ phận hành chính</v>
          </cell>
          <cell r="BF55" t="str">
            <v>Bảo vệ</v>
          </cell>
          <cell r="BJ55" t="str">
            <v>Gián Tiếp</v>
          </cell>
          <cell r="BK55" t="str">
            <v>HĐLĐ không xác định thời hạn</v>
          </cell>
          <cell r="BL55">
            <v>43407</v>
          </cell>
          <cell r="BM55" t="str">
            <v>Công ty TNHH Một Thành Viên Vận Tải Đường Bộ Chu Lai – Trường Hải</v>
          </cell>
          <cell r="BN55">
            <v>42312</v>
          </cell>
          <cell r="BO55">
            <v>5100000</v>
          </cell>
          <cell r="BP55" t="str">
            <v>B3</v>
          </cell>
          <cell r="BQ55" t="str">
            <v>Bậc 3</v>
          </cell>
          <cell r="BR55">
            <v>7100000</v>
          </cell>
          <cell r="BS55">
            <v>43466</v>
          </cell>
          <cell r="BT55">
            <v>43101</v>
          </cell>
          <cell r="BU55"/>
          <cell r="BW55"/>
          <cell r="BY55"/>
          <cell r="CA55"/>
          <cell r="CC55"/>
          <cell r="CE55"/>
        </row>
        <row r="56">
          <cell r="B56" t="str">
            <v>1506539</v>
          </cell>
          <cell r="C56" t="str">
            <v>Lê Thái</v>
          </cell>
          <cell r="D56" t="str">
            <v>Nam</v>
          </cell>
          <cell r="E56" t="str">
            <v>Bình Định</v>
          </cell>
          <cell r="F56">
            <v>34142</v>
          </cell>
          <cell r="G56">
            <v>42171</v>
          </cell>
          <cell r="J56">
            <v>42171</v>
          </cell>
          <cell r="K56" t="str">
            <v>Không</v>
          </cell>
          <cell r="L56" t="str">
            <v>291031650</v>
          </cell>
          <cell r="M56">
            <v>40365</v>
          </cell>
          <cell r="N56" t="str">
            <v>291031650-06/07/2010</v>
          </cell>
          <cell r="O56" t="str">
            <v>Tây Ninh</v>
          </cell>
          <cell r="P56" t="str">
            <v>Kinh</v>
          </cell>
          <cell r="Q56" t="str">
            <v>Không</v>
          </cell>
          <cell r="R56" t="str">
            <v>0163 4505 834/ 0938907754</v>
          </cell>
          <cell r="S56" t="str">
            <v>lethai@thaco.com.vn</v>
          </cell>
          <cell r="T56" t="str">
            <v>Đã Kết Hôn</v>
          </cell>
          <cell r="U56" t="str">
            <v>7515110899</v>
          </cell>
          <cell r="V56" t="str">
            <v>Có</v>
          </cell>
          <cell r="W56">
            <v>42598</v>
          </cell>
          <cell r="Y56" t="str">
            <v>72, Gò Nổi</v>
          </cell>
          <cell r="Z56" t="str">
            <v>Xã Ninh Điền</v>
          </cell>
          <cell r="AA56" t="str">
            <v>Huyện Châu Thành</v>
          </cell>
          <cell r="AB56" t="str">
            <v>Tây Ninh</v>
          </cell>
          <cell r="AC56" t="str">
            <v>72, Gò Nổi, Xã Ninh Điền, Huyện Châu Thành, Tây Ninh</v>
          </cell>
          <cell r="AD56" t="str">
            <v>001A, Lô A3.3, CC K26, đường Dương Quảng Hàm</v>
          </cell>
          <cell r="AE56" t="str">
            <v>Phường 07</v>
          </cell>
          <cell r="AF56" t="str">
            <v>Quận Gò Vấp</v>
          </cell>
          <cell r="AG56" t="str">
            <v>Tp. Hồ Chí Minh</v>
          </cell>
          <cell r="AH56" t="str">
            <v>001A, Lô A3.3, CC K26, đường Dương Quảng Hàm, Phường 07, Quận Gò Vấp, Tp. Hồ Chí Minh</v>
          </cell>
          <cell r="AI56" t="str">
            <v>1.8.5.7</v>
          </cell>
          <cell r="AJ56" t="str">
            <v>Nhân sự tiềm năng</v>
          </cell>
          <cell r="AK56" t="str">
            <v>Tổ trưởng</v>
          </cell>
          <cell r="AL56" t="str">
            <v>Tổ trưởng Tổ đóng rút container</v>
          </cell>
          <cell r="AM56" t="str">
            <v>Lĩnh vực Logistics</v>
          </cell>
          <cell r="AN56" t="str">
            <v>VPĐD NB</v>
          </cell>
          <cell r="AO56" t="str">
            <v>Phòng Quản lý Kho bãi</v>
          </cell>
          <cell r="AP56" t="str">
            <v>Khác</v>
          </cell>
          <cell r="AQ56" t="str">
            <v>Khác</v>
          </cell>
          <cell r="AR56">
            <v>43191</v>
          </cell>
          <cell r="AS56" t="str">
            <v>12/12</v>
          </cell>
          <cell r="AT56" t="str">
            <v>Kỹ sư</v>
          </cell>
          <cell r="AU56" t="str">
            <v>Đại học</v>
          </cell>
          <cell r="AV56" t="str">
            <v>Trường đại học Công nghiệp TP HCM</v>
          </cell>
          <cell r="AW56" t="str">
            <v>Công nghệ kỹ thuật ô tô</v>
          </cell>
          <cell r="AX56" t="str">
            <v>Trung Bình</v>
          </cell>
          <cell r="AY56">
            <v>42902</v>
          </cell>
          <cell r="AZ56" t="str">
            <v>Tổ trưởng</v>
          </cell>
          <cell r="BB56" t="str">
            <v>THACO GROUP</v>
          </cell>
          <cell r="BC56" t="str">
            <v>Lĩnh vực Logistics</v>
          </cell>
          <cell r="BD56" t="str">
            <v>Văn phòng đại diện tại Hồ Chí Minh</v>
          </cell>
          <cell r="BE56" t="str">
            <v>Phòng Quản lý Kho bãi</v>
          </cell>
          <cell r="BJ56" t="str">
            <v>Gián Tiếp</v>
          </cell>
          <cell r="BK56" t="str">
            <v>HĐLĐ không xác định thời hạn</v>
          </cell>
          <cell r="BL56">
            <v>42962</v>
          </cell>
          <cell r="BM56" t="str">
            <v>Công ty TNHH Một Thành Viên Vận Tải Đường Bộ Chu Lai – Trường Hải</v>
          </cell>
          <cell r="BN56">
            <v>42232</v>
          </cell>
          <cell r="BO56">
            <v>5800000</v>
          </cell>
          <cell r="BP56" t="str">
            <v>B2</v>
          </cell>
          <cell r="BQ56" t="str">
            <v>Bậc 4</v>
          </cell>
          <cell r="BR56">
            <v>12000000</v>
          </cell>
          <cell r="BS56">
            <v>43466</v>
          </cell>
          <cell r="BT56">
            <v>43101</v>
          </cell>
          <cell r="BU56"/>
          <cell r="BW56"/>
          <cell r="BY56"/>
          <cell r="CA56"/>
          <cell r="CC56"/>
          <cell r="CE56"/>
        </row>
        <row r="57">
          <cell r="B57" t="str">
            <v>1505326</v>
          </cell>
          <cell r="C57" t="str">
            <v>Đỗ Quang Pháp</v>
          </cell>
          <cell r="D57" t="str">
            <v>Nam</v>
          </cell>
          <cell r="E57" t="str">
            <v>Quảng Nam</v>
          </cell>
          <cell r="F57">
            <v>32367</v>
          </cell>
          <cell r="G57">
            <v>42110</v>
          </cell>
          <cell r="J57">
            <v>42110</v>
          </cell>
          <cell r="K57" t="str">
            <v>Không</v>
          </cell>
          <cell r="L57" t="str">
            <v>205346929</v>
          </cell>
          <cell r="M57">
            <v>38187</v>
          </cell>
          <cell r="N57" t="str">
            <v>205346929-19/07/2004</v>
          </cell>
          <cell r="O57" t="str">
            <v>Quảng Nam</v>
          </cell>
          <cell r="P57" t="str">
            <v>Kinh</v>
          </cell>
          <cell r="Q57" t="str">
            <v>Không</v>
          </cell>
          <cell r="R57" t="str">
            <v>0935428002 hoặc 0981154413</v>
          </cell>
          <cell r="T57" t="str">
            <v>Đã Kết Hôn</v>
          </cell>
          <cell r="U57" t="str">
            <v>4915020356</v>
          </cell>
          <cell r="V57" t="str">
            <v>Có</v>
          </cell>
          <cell r="W57">
            <v>42461</v>
          </cell>
          <cell r="Y57" t="str">
            <v>Thôn Tịch Tây</v>
          </cell>
          <cell r="Z57" t="str">
            <v>Xã Tam Nghĩa</v>
          </cell>
          <cell r="AA57" t="str">
            <v>Huyện Núi Thành</v>
          </cell>
          <cell r="AB57" t="str">
            <v>Quảng Nam</v>
          </cell>
          <cell r="AC57" t="str">
            <v>Thôn Tịch Tây, Xã Tam Nghĩa, Huyện Núi Thành, Quảng Nam</v>
          </cell>
          <cell r="AD57" t="str">
            <v>Thôn Tịch Tây</v>
          </cell>
          <cell r="AE57" t="str">
            <v>Xã Tam Nghĩa</v>
          </cell>
          <cell r="AF57" t="str">
            <v>Huyện Núi Thành</v>
          </cell>
          <cell r="AG57" t="str">
            <v>Quảng Nam</v>
          </cell>
          <cell r="AH57" t="str">
            <v>Thôn Tịch Tây, Xã Tam Nghĩa, Huyện Núi Thành, Quảng Nam</v>
          </cell>
          <cell r="AI57" t="str">
            <v>1.8.4.4.3.3</v>
          </cell>
          <cell r="AJ57" t="str">
            <v>TP Nhân sự khác</v>
          </cell>
          <cell r="AK57" t="str">
            <v>Công nhân</v>
          </cell>
          <cell r="AL57" t="str">
            <v>Công nhân lái xe đầu kéo</v>
          </cell>
          <cell r="AM57" t="str">
            <v>Lĩnh vực Logistics</v>
          </cell>
          <cell r="AN57" t="str">
            <v>Công ty Vận Tải Đường Bộ</v>
          </cell>
          <cell r="AO57" t="str">
            <v>Đội lái xe đầu kéo</v>
          </cell>
          <cell r="AP57" t="str">
            <v>Khác</v>
          </cell>
          <cell r="AQ57" t="str">
            <v>Khác</v>
          </cell>
          <cell r="AR57">
            <v>43693</v>
          </cell>
          <cell r="AS57" t="str">
            <v>9/12</v>
          </cell>
          <cell r="AT57" t="str">
            <v>Sơ cấp</v>
          </cell>
          <cell r="AU57" t="str">
            <v>Sơ cấp</v>
          </cell>
          <cell r="AV57" t="str">
            <v>Sở Giao thông Vận Tải Quảng Nam</v>
          </cell>
          <cell r="AW57" t="str">
            <v>Giấy Phép lái xe hạng D</v>
          </cell>
          <cell r="AX57" t="str">
            <v>Không xếp loại</v>
          </cell>
          <cell r="AY57">
            <v>41275</v>
          </cell>
          <cell r="AZ57" t="str">
            <v>Công nhân lái xe đầu kéo</v>
          </cell>
          <cell r="BB57" t="str">
            <v>THACO GROUP</v>
          </cell>
          <cell r="BC57" t="str">
            <v>Lĩnh vực Logistics</v>
          </cell>
          <cell r="BD57" t="str">
            <v>Công ty Vận Tải Đường Bộ</v>
          </cell>
          <cell r="BE57" t="str">
            <v>Phòng vận chuyển</v>
          </cell>
          <cell r="BF57" t="str">
            <v>Bộ phận vận chuyển hàng Con't - hàng rời</v>
          </cell>
          <cell r="BG57" t="str">
            <v>Đội lái xe đầu kéo</v>
          </cell>
          <cell r="BJ57" t="str">
            <v>Trực Tiếp</v>
          </cell>
          <cell r="BK57" t="str">
            <v>HĐLĐ không xác định thời hạn</v>
          </cell>
          <cell r="BL57">
            <v>43389</v>
          </cell>
          <cell r="BM57" t="str">
            <v>Công ty TNHH Một Thành Viên Vận Tải Đường Bộ Chu Lai – Trường Hải</v>
          </cell>
          <cell r="BN57">
            <v>42293</v>
          </cell>
          <cell r="BO57">
            <v>3850000</v>
          </cell>
          <cell r="BP57" t="str">
            <v>B3</v>
          </cell>
          <cell r="BQ57" t="str">
            <v>Bậc 3</v>
          </cell>
          <cell r="BR57">
            <v>7000000</v>
          </cell>
          <cell r="BS57">
            <v>43693</v>
          </cell>
          <cell r="BT57">
            <v>43466</v>
          </cell>
          <cell r="BU57"/>
          <cell r="BW57"/>
          <cell r="BY57"/>
          <cell r="CA57"/>
          <cell r="CC57"/>
          <cell r="CE57"/>
        </row>
        <row r="58">
          <cell r="B58" t="str">
            <v>1409270</v>
          </cell>
          <cell r="C58" t="str">
            <v>Đinh Tấn Lực</v>
          </cell>
          <cell r="D58" t="str">
            <v>Nam</v>
          </cell>
          <cell r="E58" t="str">
            <v>Quảng Nam</v>
          </cell>
          <cell r="F58">
            <v>33341</v>
          </cell>
          <cell r="G58">
            <v>41902</v>
          </cell>
          <cell r="J58">
            <v>41902</v>
          </cell>
          <cell r="K58" t="str">
            <v>Không</v>
          </cell>
          <cell r="L58" t="str">
            <v>205611075</v>
          </cell>
          <cell r="M58">
            <v>41235</v>
          </cell>
          <cell r="N58" t="str">
            <v>205611075-22/11/2012</v>
          </cell>
          <cell r="O58" t="str">
            <v>Quảng Nam</v>
          </cell>
          <cell r="P58" t="str">
            <v>Kinh</v>
          </cell>
          <cell r="Q58" t="str">
            <v>Không</v>
          </cell>
          <cell r="R58" t="str">
            <v>0976828749</v>
          </cell>
          <cell r="T58" t="str">
            <v>Đã Kết Hôn</v>
          </cell>
          <cell r="U58" t="str">
            <v>4915010442</v>
          </cell>
          <cell r="V58" t="str">
            <v>Có</v>
          </cell>
          <cell r="W58">
            <v>42579</v>
          </cell>
          <cell r="Y58" t="str">
            <v>An Hải Tây</v>
          </cell>
          <cell r="Z58" t="str">
            <v>Xã Tam Quang</v>
          </cell>
          <cell r="AA58" t="str">
            <v>Huyện Núi Thành</v>
          </cell>
          <cell r="AB58" t="str">
            <v>Quảng Nam</v>
          </cell>
          <cell r="AC58" t="str">
            <v>An Hải Tây, Xã Tam Quang, Huyện Núi Thành, Quảng Nam</v>
          </cell>
          <cell r="AD58" t="str">
            <v>An Hải Tây</v>
          </cell>
          <cell r="AE58" t="str">
            <v>Xã Tam Quang</v>
          </cell>
          <cell r="AF58" t="str">
            <v>Huyện Núi Thành</v>
          </cell>
          <cell r="AG58" t="str">
            <v>Quảng Nam</v>
          </cell>
          <cell r="AH58" t="str">
            <v>An Hải Tây, Xã Tam Quang, Huyện Núi Thành, Quảng Nam</v>
          </cell>
          <cell r="AI58" t="str">
            <v>1.8.3.6.1.2</v>
          </cell>
          <cell r="AJ58" t="str">
            <v>TP Nhân sự khác</v>
          </cell>
          <cell r="AK58" t="str">
            <v>Công nhân</v>
          </cell>
          <cell r="AL58" t="str">
            <v>Công nhân vận hành xe nâng chụp</v>
          </cell>
          <cell r="AM58" t="str">
            <v>Lĩnh vực Logistics</v>
          </cell>
          <cell r="AN58" t="str">
            <v>Công ty Cảng Chu Lai</v>
          </cell>
          <cell r="AO58" t="str">
            <v>Tổ vận hành xe nâng chụp</v>
          </cell>
          <cell r="AP58" t="str">
            <v>Khác</v>
          </cell>
          <cell r="AQ58" t="str">
            <v>Khác</v>
          </cell>
          <cell r="AR58">
            <v>43739</v>
          </cell>
          <cell r="AS58" t="str">
            <v>12/12</v>
          </cell>
          <cell r="AT58" t="str">
            <v>Sơ cấp</v>
          </cell>
          <cell r="AU58" t="str">
            <v>Sơ cấp</v>
          </cell>
          <cell r="AV58" t="str">
            <v>Cao đẳng nghề Chu Lai Trường Hải</v>
          </cell>
          <cell r="AW58" t="str">
            <v>Vận hành máy xe nâng</v>
          </cell>
          <cell r="AX58" t="str">
            <v>Khá</v>
          </cell>
          <cell r="AY58">
            <v>42370</v>
          </cell>
          <cell r="AZ58" t="str">
            <v>Công nhân Vận hành xe nâng chụp</v>
          </cell>
          <cell r="BB58" t="str">
            <v>THACO GROUP</v>
          </cell>
          <cell r="BC58" t="str">
            <v>Lĩnh vực Logistics</v>
          </cell>
          <cell r="BD58" t="str">
            <v>Công ty Cảng Chu Lai</v>
          </cell>
          <cell r="BJ58" t="str">
            <v>Trực Tiếp</v>
          </cell>
          <cell r="BK58" t="str">
            <v>HĐLĐ không xác định thời hạn</v>
          </cell>
          <cell r="BL58">
            <v>42917</v>
          </cell>
          <cell r="BM58" t="str">
            <v>Công ty TNHH MTV Cảng Chu Lai - Trường Hải</v>
          </cell>
          <cell r="BN58">
            <v>42187</v>
          </cell>
          <cell r="BO58">
            <v>4120000</v>
          </cell>
          <cell r="BP58" t="str">
            <v>B3</v>
          </cell>
          <cell r="BQ58" t="str">
            <v>Bậc 3</v>
          </cell>
          <cell r="BR58">
            <v>7000000</v>
          </cell>
          <cell r="BS58">
            <v>43466</v>
          </cell>
          <cell r="BT58">
            <v>43101</v>
          </cell>
          <cell r="BU58"/>
          <cell r="BW58"/>
          <cell r="BY58"/>
          <cell r="CA58"/>
          <cell r="CC58"/>
          <cell r="CE58"/>
        </row>
        <row r="59">
          <cell r="B59" t="str">
            <v>0610009</v>
          </cell>
          <cell r="C59" t="str">
            <v>Nguyễn Duy Linh</v>
          </cell>
          <cell r="D59" t="str">
            <v>Nam</v>
          </cell>
          <cell r="E59" t="str">
            <v>Quảng Nam</v>
          </cell>
          <cell r="F59">
            <v>29495</v>
          </cell>
          <cell r="G59">
            <v>38999</v>
          </cell>
          <cell r="J59">
            <v>38999</v>
          </cell>
          <cell r="K59" t="str">
            <v>Không</v>
          </cell>
          <cell r="L59" t="str">
            <v>205018132</v>
          </cell>
          <cell r="M59">
            <v>41431</v>
          </cell>
          <cell r="N59" t="str">
            <v>205018132-06/06/2013</v>
          </cell>
          <cell r="O59" t="str">
            <v>Quảng Nam</v>
          </cell>
          <cell r="P59" t="str">
            <v>Kinh</v>
          </cell>
          <cell r="Q59" t="str">
            <v>Không</v>
          </cell>
          <cell r="R59" t="str">
            <v>0933805769</v>
          </cell>
          <cell r="S59" t="str">
            <v>nguyenduylinh@thaco.com.vn</v>
          </cell>
          <cell r="T59" t="str">
            <v>Đã Kết Hôn</v>
          </cell>
          <cell r="U59" t="str">
            <v>4908020227</v>
          </cell>
          <cell r="V59" t="str">
            <v>Có</v>
          </cell>
          <cell r="W59">
            <v>41202</v>
          </cell>
          <cell r="Y59" t="str">
            <v>Thôn Trung Thành</v>
          </cell>
          <cell r="Z59" t="str">
            <v>Xã Tam Mỹ Tây</v>
          </cell>
          <cell r="AA59" t="str">
            <v>Huyện Núi Thành</v>
          </cell>
          <cell r="AB59" t="str">
            <v>Quảng Nam</v>
          </cell>
          <cell r="AC59" t="str">
            <v>Thôn Trung Thành, Xã Tam Mỹ Tây, Huyện Núi Thành, Quảng Nam</v>
          </cell>
          <cell r="AD59" t="str">
            <v>Thôn Trung Thành</v>
          </cell>
          <cell r="AE59" t="str">
            <v>Xã Tam Mỹ Tây</v>
          </cell>
          <cell r="AF59" t="str">
            <v>Huyện Núi Thành</v>
          </cell>
          <cell r="AG59" t="str">
            <v>Quảng Nam</v>
          </cell>
          <cell r="AH59" t="str">
            <v>Thôn Trung Thành, Xã Tam Mỹ Tây, Huyện Núi Thành, Quảng Nam</v>
          </cell>
          <cell r="AI59" t="str">
            <v>1.8.4.4.3.1</v>
          </cell>
          <cell r="AJ59" t="str">
            <v>Sơ trung cấp</v>
          </cell>
          <cell r="AK59" t="str">
            <v>Trưởng phòng</v>
          </cell>
          <cell r="AL59" t="str">
            <v>Trưởng phòng Giao nhận Vận chuyển</v>
          </cell>
          <cell r="AM59" t="str">
            <v>Lĩnh vực Logistics</v>
          </cell>
          <cell r="AN59" t="str">
            <v>Công ty Vận Tải Đường Bộ</v>
          </cell>
          <cell r="AO59" t="str">
            <v>Tổ nghiệp vụ - thống kê</v>
          </cell>
          <cell r="AP59" t="str">
            <v>Khác</v>
          </cell>
          <cell r="AQ59" t="str">
            <v>Khác</v>
          </cell>
          <cell r="AR59">
            <v>43693</v>
          </cell>
          <cell r="AS59" t="str">
            <v>12/12</v>
          </cell>
          <cell r="AT59" t="str">
            <v>Cử nhân</v>
          </cell>
          <cell r="AU59" t="str">
            <v>Đại học</v>
          </cell>
          <cell r="AV59" t="str">
            <v>Đại học kinh tế Đà Nẵng</v>
          </cell>
          <cell r="AW59" t="str">
            <v>Quản trị kinh doanh</v>
          </cell>
          <cell r="AX59" t="str">
            <v>TB-Khá</v>
          </cell>
          <cell r="AY59">
            <v>40544</v>
          </cell>
          <cell r="AZ59" t="str">
            <v>Trưởng phòng</v>
          </cell>
          <cell r="BB59" t="str">
            <v>THACO GROUP</v>
          </cell>
          <cell r="BC59" t="str">
            <v>Lĩnh vực Logistics</v>
          </cell>
          <cell r="BD59" t="str">
            <v>Công ty Vận Tải Đường Bộ</v>
          </cell>
          <cell r="BE59" t="str">
            <v>Phòng vận chuyển</v>
          </cell>
          <cell r="BF59" t="str">
            <v>Bộ phận vận chuyển hàng Con't - hàng rời</v>
          </cell>
          <cell r="BG59" t="str">
            <v>Tổ nghiệp vụ - thống kê</v>
          </cell>
          <cell r="BJ59" t="str">
            <v>Gián Tiếp</v>
          </cell>
          <cell r="BK59" t="str">
            <v>HĐLĐ không xác định thời hạn</v>
          </cell>
          <cell r="BL59">
            <v>39965</v>
          </cell>
          <cell r="BM59" t="str">
            <v>Công ty TNHH Một Thành Viên Vận Tải Đường Bộ Chu Lai – Trường Hải</v>
          </cell>
          <cell r="BN59">
            <v>39234</v>
          </cell>
          <cell r="BO59">
            <v>8150000</v>
          </cell>
          <cell r="BP59" t="str">
            <v>B1</v>
          </cell>
          <cell r="BQ59" t="str">
            <v>Bậc 5</v>
          </cell>
          <cell r="BR59">
            <v>30000000</v>
          </cell>
          <cell r="BS59">
            <v>43466</v>
          </cell>
          <cell r="BT59">
            <v>43101</v>
          </cell>
          <cell r="BU59" t="str">
            <v>ThN</v>
          </cell>
          <cell r="BV59">
            <v>10</v>
          </cell>
          <cell r="BW59"/>
          <cell r="BY59"/>
          <cell r="CA59"/>
          <cell r="CC59"/>
          <cell r="CE59"/>
        </row>
        <row r="60">
          <cell r="B60" t="str">
            <v>1508193</v>
          </cell>
          <cell r="C60" t="str">
            <v>Trần Quang Thắng</v>
          </cell>
          <cell r="D60" t="str">
            <v>Nam</v>
          </cell>
          <cell r="E60" t="str">
            <v>Quảng Nam</v>
          </cell>
          <cell r="F60">
            <v>29831</v>
          </cell>
          <cell r="G60">
            <v>42219</v>
          </cell>
          <cell r="J60">
            <v>42219</v>
          </cell>
          <cell r="K60" t="str">
            <v>Không</v>
          </cell>
          <cell r="L60" t="str">
            <v>205083700</v>
          </cell>
          <cell r="M60">
            <v>41581</v>
          </cell>
          <cell r="N60" t="str">
            <v>205083700-03/11/2013</v>
          </cell>
          <cell r="O60" t="str">
            <v>Quảng Nam</v>
          </cell>
          <cell r="P60" t="str">
            <v>Kinh</v>
          </cell>
          <cell r="Q60" t="str">
            <v>Không</v>
          </cell>
          <cell r="R60" t="str">
            <v>0977212357</v>
          </cell>
          <cell r="T60" t="str">
            <v>Đã Kết Hôn</v>
          </cell>
          <cell r="U60" t="str">
            <v>4912000201</v>
          </cell>
          <cell r="V60" t="str">
            <v>Có</v>
          </cell>
          <cell r="W60">
            <v>42461</v>
          </cell>
          <cell r="Y60" t="str">
            <v>Khối phố 7</v>
          </cell>
          <cell r="Z60" t="str">
            <v>Phường An Mỹ</v>
          </cell>
          <cell r="AA60" t="str">
            <v>Tp. Tam Kỳ</v>
          </cell>
          <cell r="AB60" t="str">
            <v>Quảng Nam</v>
          </cell>
          <cell r="AC60" t="str">
            <v>Khối phố 7, Phường An Mỹ, Tp. Tam Kỳ, Quảng Nam</v>
          </cell>
          <cell r="AD60" t="str">
            <v>Khối phố 7</v>
          </cell>
          <cell r="AE60" t="str">
            <v>Phường An Mỹ</v>
          </cell>
          <cell r="AF60" t="str">
            <v>Tp. Tam Kỳ</v>
          </cell>
          <cell r="AG60" t="str">
            <v>Quảng Nam</v>
          </cell>
          <cell r="AH60" t="str">
            <v>Khối phố 7, Phường An Mỹ, Tp. Tam Kỳ, Quảng Nam</v>
          </cell>
          <cell r="AI60" t="str">
            <v>1.8.4.4.3.3</v>
          </cell>
          <cell r="AJ60" t="str">
            <v>TP Nhân sự khác</v>
          </cell>
          <cell r="AK60" t="str">
            <v>Công nhân</v>
          </cell>
          <cell r="AL60" t="str">
            <v>Công nhân lái xe đầu kéo</v>
          </cell>
          <cell r="AM60" t="str">
            <v>Lĩnh vực Logistics</v>
          </cell>
          <cell r="AN60" t="str">
            <v>Công ty Vận Tải Đường Bộ</v>
          </cell>
          <cell r="AO60" t="str">
            <v>Đội lái xe đầu kéo</v>
          </cell>
          <cell r="AP60" t="str">
            <v>Khác</v>
          </cell>
          <cell r="AQ60" t="str">
            <v>Khác</v>
          </cell>
          <cell r="AR60">
            <v>43556</v>
          </cell>
          <cell r="AS60" t="str">
            <v>12/12</v>
          </cell>
          <cell r="AT60" t="str">
            <v>Sơ cấp</v>
          </cell>
          <cell r="AU60" t="str">
            <v>Sơ cấp</v>
          </cell>
          <cell r="AV60" t="str">
            <v>Sở Giao thông vận tải Huế</v>
          </cell>
          <cell r="AW60" t="str">
            <v>Giấy phép lái xe hạng FC</v>
          </cell>
          <cell r="AX60" t="str">
            <v>Không xếp loại</v>
          </cell>
          <cell r="AY60">
            <v>42005</v>
          </cell>
          <cell r="AZ60" t="str">
            <v>Công nhân lái xe đầu kéo</v>
          </cell>
          <cell r="BB60" t="str">
            <v>THACO GROUP</v>
          </cell>
          <cell r="BC60" t="str">
            <v>Lĩnh vực Logistics</v>
          </cell>
          <cell r="BD60" t="str">
            <v>Công ty Vận Tải Đường Bộ</v>
          </cell>
          <cell r="BE60" t="str">
            <v>Phòng vận chuyển</v>
          </cell>
          <cell r="BF60" t="str">
            <v>Bộ phận vận chuyển hàng Con't - hàng rời</v>
          </cell>
          <cell r="BG60" t="str">
            <v>Đội lái xe đầu kéo</v>
          </cell>
          <cell r="BJ60" t="str">
            <v>Trực Tiếp</v>
          </cell>
          <cell r="BK60" t="str">
            <v>HĐLĐ không xác định thời hạn</v>
          </cell>
          <cell r="BL60">
            <v>43499</v>
          </cell>
          <cell r="BM60" t="str">
            <v>Công ty TNHH Một Thành Viên Vận Tải Đường Bộ Chu Lai – Trường Hải</v>
          </cell>
          <cell r="BN60">
            <v>42403</v>
          </cell>
          <cell r="BO60">
            <v>3660000</v>
          </cell>
          <cell r="BP60" t="str">
            <v>B3</v>
          </cell>
          <cell r="BQ60" t="str">
            <v>Bậc 3</v>
          </cell>
          <cell r="BR60">
            <v>7000000</v>
          </cell>
          <cell r="BS60">
            <v>43556</v>
          </cell>
          <cell r="BT60">
            <v>43252</v>
          </cell>
          <cell r="BU60"/>
          <cell r="BW60"/>
          <cell r="BY60"/>
          <cell r="CA60"/>
          <cell r="CC60"/>
          <cell r="CE60"/>
        </row>
        <row r="61">
          <cell r="B61" t="str">
            <v>1004101</v>
          </cell>
          <cell r="C61" t="str">
            <v>Nguyễn Đăng Khánh</v>
          </cell>
          <cell r="D61" t="str">
            <v>Nam</v>
          </cell>
          <cell r="E61" t="str">
            <v>Tp. Hồ Chí Minh</v>
          </cell>
          <cell r="F61">
            <v>29151</v>
          </cell>
          <cell r="G61">
            <v>40269</v>
          </cell>
          <cell r="J61">
            <v>40269</v>
          </cell>
          <cell r="K61" t="str">
            <v>Không</v>
          </cell>
          <cell r="L61" t="str">
            <v>280707092</v>
          </cell>
          <cell r="M61">
            <v>39895</v>
          </cell>
          <cell r="N61" t="str">
            <v>280707092-23/03/2009</v>
          </cell>
          <cell r="O61" t="str">
            <v>Bình Dương</v>
          </cell>
          <cell r="P61" t="str">
            <v>Kinh</v>
          </cell>
          <cell r="Q61" t="str">
            <v>Không</v>
          </cell>
          <cell r="R61" t="str">
            <v>0933603344</v>
          </cell>
          <cell r="T61" t="str">
            <v>Đã Kết Hôn</v>
          </cell>
          <cell r="U61" t="str">
            <v>7510004655</v>
          </cell>
          <cell r="V61" t="str">
            <v>Không</v>
          </cell>
          <cell r="Y61" t="str">
            <v>897/4 đường ĐT743A, khu phố Ngãi Thắng</v>
          </cell>
          <cell r="Z61" t="str">
            <v>Phường Bình Thắng</v>
          </cell>
          <cell r="AA61" t="str">
            <v>Thị xã Dĩ An</v>
          </cell>
          <cell r="AB61" t="str">
            <v>Bình Dương</v>
          </cell>
          <cell r="AC61" t="str">
            <v>897/4 đường ĐT743A, khu phố Ngãi Thắng, Phường Bình Thắng, Thị xã Dĩ An, Bình Dương</v>
          </cell>
          <cell r="AD61" t="str">
            <v>897/4 đường ĐT743A, khu phố Ngãi Thắng</v>
          </cell>
          <cell r="AE61" t="str">
            <v>Phường Bình Thắng</v>
          </cell>
          <cell r="AF61" t="str">
            <v>Thị xã Dĩ An</v>
          </cell>
          <cell r="AG61" t="str">
            <v>Bình Dương</v>
          </cell>
          <cell r="AH61" t="str">
            <v>897/4 đường ĐT743A, khu phố Ngãi Thắng, Phường Bình Thắng, Thị xã Dĩ An, Bình Dương</v>
          </cell>
          <cell r="AI61" t="str">
            <v>1.8.5.6.4</v>
          </cell>
          <cell r="AJ61" t="str">
            <v>TP Nhân sự khác</v>
          </cell>
          <cell r="AK61" t="str">
            <v>Công nhân</v>
          </cell>
          <cell r="AL61" t="str">
            <v>Công nhân lái xe chuyên dụng</v>
          </cell>
          <cell r="AM61" t="str">
            <v>Lĩnh vực Logistics</v>
          </cell>
          <cell r="AN61" t="str">
            <v>VPĐD NB</v>
          </cell>
          <cell r="AO61" t="str">
            <v>Đội lái xe chuyên dụng</v>
          </cell>
          <cell r="AP61" t="str">
            <v>Khác</v>
          </cell>
          <cell r="AQ61" t="str">
            <v>Khác</v>
          </cell>
          <cell r="AR61">
            <v>42370</v>
          </cell>
          <cell r="AS61" t="str">
            <v>10/12</v>
          </cell>
          <cell r="AT61" t="str">
            <v>Sơ cấp</v>
          </cell>
          <cell r="AU61" t="str">
            <v>Sơ cấp</v>
          </cell>
          <cell r="AV61" t="str">
            <v>Sở GTVT tỉnh Đồng Nai</v>
          </cell>
          <cell r="AW61" t="str">
            <v>GPLX hạng E</v>
          </cell>
          <cell r="AX61" t="str">
            <v>Khá</v>
          </cell>
          <cell r="AZ61" t="str">
            <v>Công nhân lái xe trung chuyển</v>
          </cell>
          <cell r="BB61" t="str">
            <v>THACO GROUP</v>
          </cell>
          <cell r="BC61" t="str">
            <v>Lĩnh vực Logistics</v>
          </cell>
          <cell r="BD61" t="str">
            <v>Văn phòng đại diện tại Hồ Chí Minh</v>
          </cell>
          <cell r="BE61" t="str">
            <v>Phòng Vận chuyển</v>
          </cell>
          <cell r="BF61" t="str">
            <v>Đội lái xe chuyên dụng</v>
          </cell>
          <cell r="BJ61" t="str">
            <v>Trực Tiếp</v>
          </cell>
          <cell r="BK61" t="str">
            <v>HĐLĐ không xác định thời hạn</v>
          </cell>
          <cell r="BL61">
            <v>41061</v>
          </cell>
          <cell r="BM61" t="str">
            <v>Công ty TNHH Một Thành Viên Vận Tải Đường Bộ Chu Lai – Trường Hải</v>
          </cell>
          <cell r="BN61">
            <v>40330</v>
          </cell>
          <cell r="BO61">
            <v>5100000</v>
          </cell>
          <cell r="BP61" t="str">
            <v>B3</v>
          </cell>
          <cell r="BQ61" t="str">
            <v>Bậc 3</v>
          </cell>
          <cell r="BR61">
            <v>7500000</v>
          </cell>
          <cell r="BS61">
            <v>43252</v>
          </cell>
          <cell r="BT61">
            <v>42156</v>
          </cell>
          <cell r="BU61" t="str">
            <v>ThN</v>
          </cell>
          <cell r="BV61">
            <v>5</v>
          </cell>
          <cell r="BW61"/>
          <cell r="BY61"/>
          <cell r="CA61"/>
          <cell r="CC61"/>
          <cell r="CE61"/>
        </row>
        <row r="62">
          <cell r="B62" t="str">
            <v>1606115</v>
          </cell>
          <cell r="C62" t="str">
            <v>Vũ Trọng Úy</v>
          </cell>
          <cell r="D62" t="str">
            <v>Nam</v>
          </cell>
          <cell r="E62" t="str">
            <v>Hải Dương</v>
          </cell>
          <cell r="F62">
            <v>25056</v>
          </cell>
          <cell r="G62">
            <v>42527</v>
          </cell>
          <cell r="J62">
            <v>42527</v>
          </cell>
          <cell r="K62" t="str">
            <v>Không</v>
          </cell>
          <cell r="L62" t="str">
            <v>141217390</v>
          </cell>
          <cell r="M62">
            <v>37978</v>
          </cell>
          <cell r="N62" t="str">
            <v>141217390-23/12/2003</v>
          </cell>
          <cell r="O62" t="str">
            <v>Hải Dương</v>
          </cell>
          <cell r="P62" t="str">
            <v>Kinh</v>
          </cell>
          <cell r="Q62" t="str">
            <v>Không</v>
          </cell>
          <cell r="R62" t="str">
            <v>0971523482</v>
          </cell>
          <cell r="T62" t="str">
            <v>Đã Kết Hôn</v>
          </cell>
          <cell r="U62" t="str">
            <v>0116166335</v>
          </cell>
          <cell r="V62" t="str">
            <v>Không</v>
          </cell>
          <cell r="Y62" t="str">
            <v>Xóm 9, Vĩnh Xuyên</v>
          </cell>
          <cell r="Z62" t="str">
            <v>Xã Vĩnh Hòa</v>
          </cell>
          <cell r="AA62" t="str">
            <v>Huyện Ninh Giang</v>
          </cell>
          <cell r="AB62" t="str">
            <v>Hải Dương</v>
          </cell>
          <cell r="AC62" t="str">
            <v>Xóm 9, Vĩnh Xuyên, Xã Vĩnh Hòa, Huyện Ninh Giang, Hải Dương</v>
          </cell>
          <cell r="AD62" t="str">
            <v>Thôn Cam</v>
          </cell>
          <cell r="AE62" t="str">
            <v>Xã Cổ Bi</v>
          </cell>
          <cell r="AF62" t="str">
            <v>Huyện Gia Lâm</v>
          </cell>
          <cell r="AG62" t="str">
            <v>Hà Nội</v>
          </cell>
          <cell r="AH62" t="str">
            <v>Thôn Cam, Xã Cổ Bi, Huyện Gia Lâm, Hà Nội</v>
          </cell>
          <cell r="AI62" t="str">
            <v>1.8.6.4.3</v>
          </cell>
          <cell r="AJ62" t="str">
            <v>TP Nhân sự khác</v>
          </cell>
          <cell r="AK62" t="str">
            <v>Nhân viên</v>
          </cell>
          <cell r="AL62" t="str">
            <v>Nhân viên Bảo vệ</v>
          </cell>
          <cell r="AM62" t="str">
            <v>Lĩnh vực Logistics</v>
          </cell>
          <cell r="AN62" t="str">
            <v>VPĐD BB</v>
          </cell>
          <cell r="AO62" t="str">
            <v>BP bảo vệ</v>
          </cell>
          <cell r="AP62" t="str">
            <v>Khác</v>
          </cell>
          <cell r="AQ62" t="str">
            <v>Khác</v>
          </cell>
          <cell r="AR62">
            <v>42527</v>
          </cell>
          <cell r="AS62" t="str">
            <v>12/12</v>
          </cell>
          <cell r="AT62" t="str">
            <v>Sơ cấp</v>
          </cell>
          <cell r="AU62" t="str">
            <v>Sơ cấp</v>
          </cell>
          <cell r="AV62" t="str">
            <v>Trung tâm đào tạo phát triển công nghệ</v>
          </cell>
          <cell r="AW62" t="str">
            <v>Tiếng Hàn</v>
          </cell>
          <cell r="AX62" t="str">
            <v>Khá</v>
          </cell>
          <cell r="AY62">
            <v>37987</v>
          </cell>
          <cell r="AZ62" t="str">
            <v>Nhân viên Bảo vệ</v>
          </cell>
          <cell r="BB62" t="str">
            <v>THACO GROUP</v>
          </cell>
          <cell r="BC62" t="str">
            <v>Lĩnh vực Logistics</v>
          </cell>
          <cell r="BD62" t="str">
            <v>Văn phòng đại diện tại Hà Nội</v>
          </cell>
          <cell r="BE62" t="str">
            <v>Phòng QTNV</v>
          </cell>
          <cell r="BF62" t="str">
            <v>BP bảo vệ</v>
          </cell>
          <cell r="BJ62" t="str">
            <v>Gián Tiếp</v>
          </cell>
          <cell r="BK62" t="str">
            <v>HĐLĐ không xác định thời hạn</v>
          </cell>
          <cell r="BL62">
            <v>43684</v>
          </cell>
          <cell r="BM62" t="str">
            <v>Công ty TNHH Một Thành Viên Vận Tải Đường Bộ Chu Lai – Trường Hải</v>
          </cell>
          <cell r="BN62">
            <v>42588</v>
          </cell>
          <cell r="BO62">
            <v>4830000</v>
          </cell>
          <cell r="BP62" t="str">
            <v>B3</v>
          </cell>
          <cell r="BQ62" t="str">
            <v>Bậc 2</v>
          </cell>
          <cell r="BR62">
            <v>6800000</v>
          </cell>
          <cell r="BS62">
            <v>43466</v>
          </cell>
          <cell r="BT62">
            <v>43101</v>
          </cell>
          <cell r="BU62"/>
          <cell r="BW62"/>
          <cell r="BY62"/>
          <cell r="CA62"/>
          <cell r="CC62"/>
          <cell r="CE62"/>
        </row>
        <row r="63">
          <cell r="B63" t="str">
            <v>0912153</v>
          </cell>
          <cell r="C63" t="str">
            <v>Lại Thế Thuận</v>
          </cell>
          <cell r="D63" t="str">
            <v>Nam</v>
          </cell>
          <cell r="E63" t="str">
            <v>Quảng Nam</v>
          </cell>
          <cell r="F63">
            <v>26334</v>
          </cell>
          <cell r="G63">
            <v>40178</v>
          </cell>
          <cell r="J63">
            <v>40178</v>
          </cell>
          <cell r="K63" t="str">
            <v>Không</v>
          </cell>
          <cell r="L63" t="str">
            <v>205539232</v>
          </cell>
          <cell r="M63">
            <v>39258</v>
          </cell>
          <cell r="N63" t="str">
            <v>205539232-25/06/2007</v>
          </cell>
          <cell r="O63" t="str">
            <v>Quảng Nam</v>
          </cell>
          <cell r="P63" t="str">
            <v>Kinh</v>
          </cell>
          <cell r="Q63" t="str">
            <v>Không</v>
          </cell>
          <cell r="R63" t="str">
            <v>0935236862</v>
          </cell>
          <cell r="T63" t="str">
            <v>Đã Kết Hôn</v>
          </cell>
          <cell r="U63" t="str">
            <v>4910001686</v>
          </cell>
          <cell r="V63" t="str">
            <v>Có</v>
          </cell>
          <cell r="W63">
            <v>41571</v>
          </cell>
          <cell r="Y63" t="str">
            <v>Khối phố Hương Trung</v>
          </cell>
          <cell r="Z63" t="str">
            <v>Phường Hòa Hương</v>
          </cell>
          <cell r="AA63" t="str">
            <v>Tp. Tam Kỳ</v>
          </cell>
          <cell r="AB63" t="str">
            <v>Quảng Nam</v>
          </cell>
          <cell r="AC63" t="str">
            <v>Khối phố Hương Trung, Phường Hòa Hương, Tp. Tam Kỳ, Quảng Nam</v>
          </cell>
          <cell r="AD63" t="str">
            <v>Khối phố Hương Trung</v>
          </cell>
          <cell r="AE63" t="str">
            <v>Phường Hòa Hương</v>
          </cell>
          <cell r="AF63" t="str">
            <v>Tp. Tam Kỳ</v>
          </cell>
          <cell r="AG63" t="str">
            <v>Quảng Nam</v>
          </cell>
          <cell r="AH63" t="str">
            <v>Khối phố Hương Trung, Phường Hòa Hương, Tp. Tam Kỳ, Quảng Nam</v>
          </cell>
          <cell r="AI63" t="str">
            <v>1.8.4.6</v>
          </cell>
          <cell r="AJ63" t="str">
            <v>TP Nhân sự khác</v>
          </cell>
          <cell r="AK63" t="str">
            <v>Công nhân</v>
          </cell>
          <cell r="AL63" t="str">
            <v>Công nhân lái xe đưa đón</v>
          </cell>
          <cell r="AM63" t="str">
            <v>Lĩnh vực Logistics</v>
          </cell>
          <cell r="AN63" t="str">
            <v>Công ty Vận Tải Đường Bộ</v>
          </cell>
          <cell r="AO63" t="str">
            <v>Bộ phận đưa đón CBCNV</v>
          </cell>
          <cell r="AP63" t="str">
            <v>Khác</v>
          </cell>
          <cell r="AQ63" t="str">
            <v>Khác</v>
          </cell>
          <cell r="AR63">
            <v>43313</v>
          </cell>
          <cell r="AS63" t="str">
            <v>10/12</v>
          </cell>
          <cell r="AT63" t="str">
            <v>Sơ cấp</v>
          </cell>
          <cell r="AU63" t="str">
            <v>Sơ cấp</v>
          </cell>
          <cell r="AV63" t="str">
            <v>Sở giao thông vận tải Quảng Nam</v>
          </cell>
          <cell r="AW63" t="str">
            <v>Giấy phép lái xe hạng E</v>
          </cell>
          <cell r="AX63" t="str">
            <v>Không xếp loại</v>
          </cell>
          <cell r="AY63">
            <v>37987</v>
          </cell>
          <cell r="AZ63" t="str">
            <v>Công nhân lái xe đưa đón CBCNV</v>
          </cell>
          <cell r="BB63" t="str">
            <v>THACO GROUP</v>
          </cell>
          <cell r="BC63" t="str">
            <v>Lĩnh vực Logistics</v>
          </cell>
          <cell r="BD63" t="str">
            <v>Công ty Vận Tải Đường Bộ</v>
          </cell>
          <cell r="BJ63" t="str">
            <v>Trực Tiếp</v>
          </cell>
          <cell r="BK63" t="str">
            <v>HĐLĐ không xác định thời hạn</v>
          </cell>
          <cell r="BL63">
            <v>43236</v>
          </cell>
          <cell r="BM63" t="str">
            <v>Công ty TNHH Một Thành Viên Vận Tải Đường Bộ Chu Lai – Trường Hải</v>
          </cell>
          <cell r="BN63">
            <v>40238</v>
          </cell>
          <cell r="BO63">
            <v>4260000</v>
          </cell>
          <cell r="BP63" t="str">
            <v>B3</v>
          </cell>
          <cell r="BQ63" t="str">
            <v>Bậc 5</v>
          </cell>
          <cell r="BR63">
            <v>9000000</v>
          </cell>
          <cell r="BS63">
            <v>43466</v>
          </cell>
          <cell r="BT63">
            <v>43101</v>
          </cell>
          <cell r="BU63" t="str">
            <v>ThN</v>
          </cell>
          <cell r="BV63">
            <v>5</v>
          </cell>
          <cell r="BW63"/>
          <cell r="BY63"/>
          <cell r="CA63"/>
          <cell r="CC63"/>
          <cell r="CE63"/>
        </row>
        <row r="64">
          <cell r="B64" t="str">
            <v>1405260</v>
          </cell>
          <cell r="C64" t="str">
            <v>Trần Quốc Thụy</v>
          </cell>
          <cell r="D64" t="str">
            <v>Nam</v>
          </cell>
          <cell r="E64" t="str">
            <v>Quảng Nam</v>
          </cell>
          <cell r="F64">
            <v>29515</v>
          </cell>
          <cell r="G64">
            <v>42110</v>
          </cell>
          <cell r="J64">
            <v>42110</v>
          </cell>
          <cell r="K64" t="str">
            <v>Không</v>
          </cell>
          <cell r="L64" t="str">
            <v>205157528</v>
          </cell>
          <cell r="M64">
            <v>40838</v>
          </cell>
          <cell r="N64" t="str">
            <v>205157528-22/10/2011</v>
          </cell>
          <cell r="O64" t="str">
            <v>Quảng Nam</v>
          </cell>
          <cell r="P64" t="str">
            <v>Kinh</v>
          </cell>
          <cell r="Q64" t="str">
            <v>Không</v>
          </cell>
          <cell r="R64" t="str">
            <v>0908254495 hoặc 0914555904</v>
          </cell>
          <cell r="T64" t="str">
            <v>Đã Kết Hôn</v>
          </cell>
          <cell r="U64" t="str">
            <v>4909018326</v>
          </cell>
          <cell r="V64" t="str">
            <v>Có</v>
          </cell>
          <cell r="W64">
            <v>42579</v>
          </cell>
          <cell r="Y64" t="str">
            <v>số 61 Hồ Xuân Hương, khối 3</v>
          </cell>
          <cell r="Z64" t="str">
            <v>Thị trấn Núi Thành</v>
          </cell>
          <cell r="AA64" t="str">
            <v>Huyện Núi Thành</v>
          </cell>
          <cell r="AB64" t="str">
            <v>Quảng Nam</v>
          </cell>
          <cell r="AC64" t="str">
            <v>số 61 Hồ Xuân Hương, khối 3, Thị trấn Núi Thành, Huyện Núi Thành, Quảng Nam</v>
          </cell>
          <cell r="AD64" t="str">
            <v>số 61 Hồ Xuân Hương, khối 3</v>
          </cell>
          <cell r="AE64" t="str">
            <v>Thị trấn Núi Thành</v>
          </cell>
          <cell r="AF64" t="str">
            <v>Huyện Núi Thành</v>
          </cell>
          <cell r="AG64" t="str">
            <v>Quảng Nam</v>
          </cell>
          <cell r="AH64" t="str">
            <v>số 61 Hồ Xuân Hương, khối 3, Thị trấn Núi Thành, Huyện Núi Thành, Quảng Nam</v>
          </cell>
          <cell r="AI64" t="str">
            <v>1.8.4.4.3.3</v>
          </cell>
          <cell r="AJ64" t="str">
            <v>TP Nhân sự khác</v>
          </cell>
          <cell r="AK64" t="str">
            <v>Công nhân</v>
          </cell>
          <cell r="AL64" t="str">
            <v>Công nhân lái xe đầu kéo</v>
          </cell>
          <cell r="AM64" t="str">
            <v>Lĩnh vực Logistics</v>
          </cell>
          <cell r="AN64" t="str">
            <v>Công ty Vận Tải Đường Bộ</v>
          </cell>
          <cell r="AO64" t="str">
            <v>Đội lái xe đầu kéo</v>
          </cell>
          <cell r="AP64" t="str">
            <v>Khác</v>
          </cell>
          <cell r="AQ64" t="str">
            <v>Khác</v>
          </cell>
          <cell r="AR64">
            <v>43601</v>
          </cell>
          <cell r="AS64" t="str">
            <v>10/12</v>
          </cell>
          <cell r="AT64" t="str">
            <v>Sơ cấp</v>
          </cell>
          <cell r="AU64" t="str">
            <v>Sơ cấp</v>
          </cell>
          <cell r="AV64" t="str">
            <v>Sở Giao thông vận tải Quảng Nam</v>
          </cell>
          <cell r="AW64" t="str">
            <v>Giấy phép lái xe hạng C</v>
          </cell>
          <cell r="AX64" t="str">
            <v>Không xếp loại</v>
          </cell>
          <cell r="AY64">
            <v>40544</v>
          </cell>
          <cell r="AZ64" t="str">
            <v>Công nhân lái xe đầu kéo</v>
          </cell>
          <cell r="BB64" t="str">
            <v>THACO GROUP</v>
          </cell>
          <cell r="BC64" t="str">
            <v>Lĩnh vực Logistics</v>
          </cell>
          <cell r="BD64" t="str">
            <v>Công ty Vận Tải Đường Bộ</v>
          </cell>
          <cell r="BE64" t="str">
            <v>Phòng vận chuyển</v>
          </cell>
          <cell r="BF64" t="str">
            <v>Bộ phận vận chuyển hàng Con't - hàng rời</v>
          </cell>
          <cell r="BG64" t="str">
            <v>Đội lái xe đầu kéo</v>
          </cell>
          <cell r="BJ64" t="str">
            <v>Trực Tiếp</v>
          </cell>
          <cell r="BK64" t="str">
            <v>HĐLĐ không xác định thời hạn</v>
          </cell>
          <cell r="BL64">
            <v>42841</v>
          </cell>
          <cell r="BM64" t="str">
            <v>Công ty TNHH Một Thành Viên Vận Tải Đường Bộ Chu Lai – Trường Hải</v>
          </cell>
          <cell r="BN64">
            <v>42110</v>
          </cell>
          <cell r="BO64">
            <v>3660000</v>
          </cell>
          <cell r="BP64" t="str">
            <v>B3</v>
          </cell>
          <cell r="BQ64" t="str">
            <v>Bậc 3</v>
          </cell>
          <cell r="BR64">
            <v>7000000</v>
          </cell>
          <cell r="BS64">
            <v>43709</v>
          </cell>
          <cell r="BT64">
            <v>43617</v>
          </cell>
          <cell r="BU64"/>
          <cell r="BW64"/>
          <cell r="BY64"/>
          <cell r="CA64"/>
          <cell r="CC64"/>
          <cell r="CE64"/>
        </row>
        <row r="65">
          <cell r="B65" t="str">
            <v>1504897</v>
          </cell>
          <cell r="C65" t="str">
            <v>Phạm Hồng Tiến</v>
          </cell>
          <cell r="D65" t="str">
            <v>Nam</v>
          </cell>
          <cell r="E65" t="str">
            <v>Quảng Nam</v>
          </cell>
          <cell r="F65">
            <v>33331</v>
          </cell>
          <cell r="G65">
            <v>42116</v>
          </cell>
          <cell r="J65">
            <v>42116</v>
          </cell>
          <cell r="K65" t="str">
            <v>Không</v>
          </cell>
          <cell r="L65" t="str">
            <v>205546660</v>
          </cell>
          <cell r="M65">
            <v>39456</v>
          </cell>
          <cell r="N65" t="str">
            <v>205546660-09/01/2008</v>
          </cell>
          <cell r="O65" t="str">
            <v>Quảng Nam</v>
          </cell>
          <cell r="P65" t="str">
            <v>Kinh</v>
          </cell>
          <cell r="Q65" t="str">
            <v>Không</v>
          </cell>
          <cell r="R65" t="str">
            <v>01648099482</v>
          </cell>
          <cell r="T65" t="str">
            <v>Đã Kết Hôn</v>
          </cell>
          <cell r="U65" t="str">
            <v>4915010440</v>
          </cell>
          <cell r="V65" t="str">
            <v>Có</v>
          </cell>
          <cell r="W65">
            <v>42248</v>
          </cell>
          <cell r="Y65" t="str">
            <v>Thôn 8</v>
          </cell>
          <cell r="Z65" t="str">
            <v>Xã Tam Mỹ Tây</v>
          </cell>
          <cell r="AA65" t="str">
            <v>Huyện Núi Thành</v>
          </cell>
          <cell r="AB65" t="str">
            <v>Quảng Nam</v>
          </cell>
          <cell r="AC65" t="str">
            <v>Thôn 8, Xã Tam Mỹ Tây, Huyện Núi Thành, Quảng Nam</v>
          </cell>
          <cell r="AD65" t="str">
            <v>Thôn 8</v>
          </cell>
          <cell r="AE65" t="str">
            <v>Xã Tam Mỹ Tây</v>
          </cell>
          <cell r="AF65" t="str">
            <v>Huyện Núi Thành</v>
          </cell>
          <cell r="AG65" t="str">
            <v>Quảng Nam</v>
          </cell>
          <cell r="AH65" t="str">
            <v>Thôn 8, Xã Tam Mỹ Tây, Huyện Núi Thành, Quảng Nam</v>
          </cell>
          <cell r="AI65" t="str">
            <v>1.8.3.3.3</v>
          </cell>
          <cell r="AJ65" t="str">
            <v>TP Nhân sự khác</v>
          </cell>
          <cell r="AK65" t="str">
            <v>Chuyên viên</v>
          </cell>
          <cell r="AL65" t="str">
            <v>Chuyên viên Thống kê</v>
          </cell>
          <cell r="AM65" t="str">
            <v>Lĩnh vực Logistics</v>
          </cell>
          <cell r="AN65" t="str">
            <v>Công ty Cảng Chu Lai</v>
          </cell>
          <cell r="AO65" t="str">
            <v>Bộ phận kho hàng</v>
          </cell>
          <cell r="AP65" t="str">
            <v>Khác</v>
          </cell>
          <cell r="AQ65" t="str">
            <v>Khác</v>
          </cell>
          <cell r="AR65">
            <v>42917</v>
          </cell>
          <cell r="AS65" t="str">
            <v>12/12</v>
          </cell>
          <cell r="AT65" t="str">
            <v>Cử nhân</v>
          </cell>
          <cell r="AU65" t="str">
            <v>Đại học</v>
          </cell>
          <cell r="AV65" t="str">
            <v>Đại học Đông Á</v>
          </cell>
          <cell r="AW65" t="str">
            <v>Kế toán</v>
          </cell>
          <cell r="AX65" t="str">
            <v>Giỏi</v>
          </cell>
          <cell r="AZ65" t="str">
            <v>Cử nhân</v>
          </cell>
          <cell r="BB65" t="str">
            <v>THACO GROUP</v>
          </cell>
          <cell r="BC65" t="str">
            <v>Lĩnh vực Logistics</v>
          </cell>
          <cell r="BD65" t="str">
            <v>Công ty Cảng Chu Lai</v>
          </cell>
          <cell r="BE65" t="str">
            <v>Phòng quản lý kho cảng</v>
          </cell>
          <cell r="BF65" t="str">
            <v>Bộ phận kho hàng</v>
          </cell>
          <cell r="BJ65" t="str">
            <v>Gián Tiếp</v>
          </cell>
          <cell r="BK65" t="str">
            <v>HĐLĐ không xác định thời hạn</v>
          </cell>
          <cell r="BL65">
            <v>43395</v>
          </cell>
          <cell r="BM65" t="str">
            <v>Công ty TNHH MTV Cảng Chu Lai - Trường Hải</v>
          </cell>
          <cell r="BN65">
            <v>42177</v>
          </cell>
          <cell r="BO65">
            <v>4070000</v>
          </cell>
          <cell r="BP65" t="str">
            <v>B2</v>
          </cell>
          <cell r="BQ65" t="str">
            <v>Bậc 1</v>
          </cell>
          <cell r="BR65">
            <v>8500000</v>
          </cell>
          <cell r="BS65">
            <v>43466</v>
          </cell>
          <cell r="BT65">
            <v>43101</v>
          </cell>
          <cell r="BU65"/>
          <cell r="BW65"/>
          <cell r="BY65"/>
          <cell r="CA65"/>
          <cell r="CC65"/>
          <cell r="CE65"/>
        </row>
        <row r="66">
          <cell r="B66" t="str">
            <v>0712084</v>
          </cell>
          <cell r="C66" t="str">
            <v>Trần Đình Quốc</v>
          </cell>
          <cell r="D66" t="str">
            <v>Nam</v>
          </cell>
          <cell r="E66" t="str">
            <v>Bình Định</v>
          </cell>
          <cell r="F66">
            <v>23650</v>
          </cell>
          <cell r="G66">
            <v>39428</v>
          </cell>
          <cell r="J66">
            <v>39428</v>
          </cell>
          <cell r="K66" t="str">
            <v>Không</v>
          </cell>
          <cell r="L66" t="str">
            <v>210946679</v>
          </cell>
          <cell r="M66">
            <v>38484</v>
          </cell>
          <cell r="N66" t="str">
            <v>210946679-12/05/2005</v>
          </cell>
          <cell r="O66" t="str">
            <v>Bình Định</v>
          </cell>
          <cell r="P66" t="str">
            <v>Kinh</v>
          </cell>
          <cell r="Q66" t="str">
            <v>Không</v>
          </cell>
          <cell r="R66" t="str">
            <v>0918755160</v>
          </cell>
          <cell r="T66" t="str">
            <v>Đã Kết Hôn</v>
          </cell>
          <cell r="U66" t="str">
            <v>4910017768</v>
          </cell>
          <cell r="V66" t="str">
            <v>Có</v>
          </cell>
          <cell r="W66">
            <v>41571</v>
          </cell>
          <cell r="Y66" t="str">
            <v>Số 5 Đống Đa</v>
          </cell>
          <cell r="Z66" t="str">
            <v>Phường Thị Nại</v>
          </cell>
          <cell r="AA66" t="str">
            <v>Tp. Quy Nhơn</v>
          </cell>
          <cell r="AB66" t="str">
            <v>Bình Định</v>
          </cell>
          <cell r="AC66" t="str">
            <v>Số 5 Đống Đa, Phường Thị Nại, Tp. Quy Nhơn, Bình Định</v>
          </cell>
          <cell r="AD66" t="str">
            <v>Số 5 Đống Đa</v>
          </cell>
          <cell r="AE66" t="str">
            <v>Phường Thị Nại</v>
          </cell>
          <cell r="AF66" t="str">
            <v>Tp. Quy Nhơn</v>
          </cell>
          <cell r="AG66" t="str">
            <v>Bình Định</v>
          </cell>
          <cell r="AH66" t="str">
            <v>Số 5 Đống Đa, Phường Thị Nại, Tp. Quy Nhơn, Bình Định</v>
          </cell>
          <cell r="AI66" t="str">
            <v>1.8.2.3.2</v>
          </cell>
          <cell r="AJ66" t="str">
            <v>Nhân sự tiềm năng</v>
          </cell>
          <cell r="AK66" t="str">
            <v>Thợ máy chính</v>
          </cell>
          <cell r="AL66" t="str">
            <v>Thợ máy chính</v>
          </cell>
          <cell r="AM66" t="str">
            <v>Lĩnh vực Logistics</v>
          </cell>
          <cell r="AN66" t="str">
            <v>Công ty Vận Tải Biển</v>
          </cell>
          <cell r="AO66" t="str">
            <v>Tàu THS2</v>
          </cell>
          <cell r="AP66" t="str">
            <v>Khác</v>
          </cell>
          <cell r="AQ66" t="str">
            <v>Khác</v>
          </cell>
          <cell r="AR66">
            <v>43313</v>
          </cell>
          <cell r="AS66" t="str">
            <v>12/12</v>
          </cell>
          <cell r="AT66" t="str">
            <v>Cao đẳng kỹ thuật</v>
          </cell>
          <cell r="AU66" t="str">
            <v>Cao đẳng</v>
          </cell>
          <cell r="AV66" t="str">
            <v>Đại học Hàng Hải</v>
          </cell>
          <cell r="AW66" t="str">
            <v>Máy tàu biển</v>
          </cell>
          <cell r="AX66" t="str">
            <v>TB-Khá</v>
          </cell>
          <cell r="AY66">
            <v>34700</v>
          </cell>
          <cell r="AZ66" t="str">
            <v>Thợ máy</v>
          </cell>
          <cell r="BB66" t="str">
            <v>THACO GROUP</v>
          </cell>
          <cell r="BC66" t="str">
            <v>Lĩnh vực Logistics</v>
          </cell>
          <cell r="BD66" t="str">
            <v>Công ty Vận Tải Biển</v>
          </cell>
          <cell r="BE66" t="str">
            <v>Phòng Quản lý tàu</v>
          </cell>
          <cell r="BF66" t="str">
            <v>Tàu THS2</v>
          </cell>
          <cell r="BJ66" t="str">
            <v>Trực Tiếp</v>
          </cell>
          <cell r="BK66" t="str">
            <v>HĐLĐ không xác định thời hạn</v>
          </cell>
          <cell r="BL66">
            <v>41183</v>
          </cell>
          <cell r="BM66" t="str">
            <v>Công ty TNHH MTV Vận Tải Biển Chu Lai – Trường Hải</v>
          </cell>
          <cell r="BN66">
            <v>40452</v>
          </cell>
          <cell r="BO66">
            <v>5667000</v>
          </cell>
          <cell r="BP66" t="str">
            <v>TV6</v>
          </cell>
          <cell r="BQ66" t="str">
            <v>Bậc 4</v>
          </cell>
          <cell r="BR66">
            <v>17000000</v>
          </cell>
          <cell r="BS66">
            <v>43466</v>
          </cell>
          <cell r="BT66">
            <v>43160</v>
          </cell>
          <cell r="BU66" t="str">
            <v>ThN</v>
          </cell>
          <cell r="BV66">
            <v>10</v>
          </cell>
          <cell r="BW66"/>
          <cell r="BY66"/>
          <cell r="CA66"/>
          <cell r="CC66"/>
          <cell r="CE66"/>
        </row>
        <row r="67">
          <cell r="B67" t="str">
            <v>1507066</v>
          </cell>
          <cell r="C67" t="str">
            <v>Nguyễn Hoàng Anh</v>
          </cell>
          <cell r="D67" t="str">
            <v>Nam</v>
          </cell>
          <cell r="E67" t="str">
            <v>Quảng Nam</v>
          </cell>
          <cell r="F67">
            <v>32324</v>
          </cell>
          <cell r="G67">
            <v>42184</v>
          </cell>
          <cell r="J67">
            <v>42184</v>
          </cell>
          <cell r="K67" t="str">
            <v>Không</v>
          </cell>
          <cell r="L67" t="str">
            <v>205346108</v>
          </cell>
          <cell r="M67">
            <v>38596</v>
          </cell>
          <cell r="N67" t="str">
            <v>205346108-01/09/2005</v>
          </cell>
          <cell r="O67" t="str">
            <v>Quảng Nam</v>
          </cell>
          <cell r="P67" t="str">
            <v>Kinh</v>
          </cell>
          <cell r="Q67" t="str">
            <v>Không</v>
          </cell>
          <cell r="R67" t="str">
            <v>0978789528</v>
          </cell>
          <cell r="T67" t="str">
            <v>Đã Kết Hôn</v>
          </cell>
          <cell r="U67" t="str">
            <v>4912020376</v>
          </cell>
          <cell r="V67" t="str">
            <v>Có</v>
          </cell>
          <cell r="W67">
            <v>42461</v>
          </cell>
          <cell r="Y67" t="str">
            <v>Thôn 8</v>
          </cell>
          <cell r="Z67" t="str">
            <v>Xã Tam Mỹ Tây</v>
          </cell>
          <cell r="AA67" t="str">
            <v>Huyện Núi Thành</v>
          </cell>
          <cell r="AB67" t="str">
            <v>Quảng Nam</v>
          </cell>
          <cell r="AC67" t="str">
            <v>Thôn 8, Xã Tam Mỹ Tây, Huyện Núi Thành, Quảng Nam</v>
          </cell>
          <cell r="AD67" t="str">
            <v>Thôn 8</v>
          </cell>
          <cell r="AE67" t="str">
            <v>Xã Tam Mỹ Tây</v>
          </cell>
          <cell r="AF67" t="str">
            <v>Huyện Núi Thành</v>
          </cell>
          <cell r="AG67" t="str">
            <v>Quảng Nam</v>
          </cell>
          <cell r="AH67" t="str">
            <v>Thôn 8, Xã Tam Mỹ Tây, Huyện Núi Thành, Quảng Nam</v>
          </cell>
          <cell r="AI67" t="str">
            <v>1.8.4.4.2.3</v>
          </cell>
          <cell r="AJ67" t="str">
            <v>TP Nhân sự khác</v>
          </cell>
          <cell r="AK67" t="str">
            <v>Công nhân</v>
          </cell>
          <cell r="AL67" t="str">
            <v>Công nhân lái xe trung chuyển</v>
          </cell>
          <cell r="AM67" t="str">
            <v>Lĩnh vực Logistics</v>
          </cell>
          <cell r="AN67" t="str">
            <v>Công ty Vận Tải Đường Bộ</v>
          </cell>
          <cell r="AO67" t="str">
            <v>Đội lái xe trung chuyển</v>
          </cell>
          <cell r="AP67" t="str">
            <v>Khác</v>
          </cell>
          <cell r="AQ67" t="str">
            <v>Khác</v>
          </cell>
          <cell r="AR67">
            <v>43313</v>
          </cell>
          <cell r="AS67" t="str">
            <v>12/12</v>
          </cell>
          <cell r="AT67" t="str">
            <v>Sơ cấp</v>
          </cell>
          <cell r="AU67" t="str">
            <v>Sơ cấp</v>
          </cell>
          <cell r="AV67" t="str">
            <v>Sở Giao thông vận tải Quảng Nam</v>
          </cell>
          <cell r="AW67" t="str">
            <v>Giấy phép lái xe hạng C</v>
          </cell>
          <cell r="AX67" t="str">
            <v>Không xếp loại</v>
          </cell>
          <cell r="AY67">
            <v>41640</v>
          </cell>
          <cell r="AZ67" t="str">
            <v>Công nhân lái xe trung chuyển</v>
          </cell>
          <cell r="BB67" t="str">
            <v>THACO GROUP</v>
          </cell>
          <cell r="BC67" t="str">
            <v>Lĩnh vực Logistics</v>
          </cell>
          <cell r="BD67" t="str">
            <v>Công ty Vận Tải Đường Bộ</v>
          </cell>
          <cell r="BE67" t="str">
            <v>Phòng vận chuyển</v>
          </cell>
          <cell r="BF67" t="str">
            <v>Bộ phận vận chuyển xe thành phẩm</v>
          </cell>
          <cell r="BG67" t="str">
            <v>Đội lái xe trung chuyển</v>
          </cell>
          <cell r="BJ67" t="str">
            <v>Trực Tiếp</v>
          </cell>
          <cell r="BK67" t="str">
            <v>HĐLĐ không xác định thời hạn</v>
          </cell>
          <cell r="BL67">
            <v>43463</v>
          </cell>
          <cell r="BM67" t="str">
            <v>Công ty TNHH Một Thành Viên Vận Tải Đường Bộ Chu Lai – Trường Hải</v>
          </cell>
          <cell r="BN67">
            <v>42367</v>
          </cell>
          <cell r="BO67">
            <v>3660000</v>
          </cell>
          <cell r="BP67" t="str">
            <v>B3</v>
          </cell>
          <cell r="BQ67" t="str">
            <v>Bậc 2</v>
          </cell>
          <cell r="BR67">
            <v>6000000</v>
          </cell>
          <cell r="BS67">
            <v>43252</v>
          </cell>
          <cell r="BT67">
            <v>42184</v>
          </cell>
          <cell r="BU67"/>
          <cell r="BW67"/>
          <cell r="BY67"/>
          <cell r="CA67"/>
          <cell r="CC67"/>
          <cell r="CE67"/>
        </row>
        <row r="68">
          <cell r="B68" t="str">
            <v>1909259</v>
          </cell>
          <cell r="C68" t="str">
            <v>Lê Nguyễn Thanh</v>
          </cell>
          <cell r="D68" t="str">
            <v>Nam</v>
          </cell>
          <cell r="E68" t="str">
            <v>Đắk Lắk</v>
          </cell>
          <cell r="F68">
            <v>29829</v>
          </cell>
          <cell r="G68">
            <v>43724</v>
          </cell>
          <cell r="J68">
            <v>43724</v>
          </cell>
          <cell r="K68" t="str">
            <v>Không</v>
          </cell>
          <cell r="L68" t="str">
            <v>240616782</v>
          </cell>
          <cell r="M68">
            <v>42509</v>
          </cell>
          <cell r="N68" t="str">
            <v>240616782-19/05/2016</v>
          </cell>
          <cell r="O68" t="str">
            <v>Đắk Lắk</v>
          </cell>
          <cell r="P68" t="str">
            <v>Kinh</v>
          </cell>
          <cell r="Q68" t="str">
            <v>Không</v>
          </cell>
          <cell r="R68" t="str">
            <v>0937 613261</v>
          </cell>
          <cell r="T68" t="str">
            <v>Đã Kết Hôn</v>
          </cell>
          <cell r="V68" t="str">
            <v>Không</v>
          </cell>
          <cell r="Y68" t="str">
            <v>Thôn 3</v>
          </cell>
          <cell r="Z68" t="str">
            <v>Xã Hòa Thành</v>
          </cell>
          <cell r="AA68" t="str">
            <v>Huyện Krông Bông</v>
          </cell>
          <cell r="AB68" t="str">
            <v>Đắk Lắk</v>
          </cell>
          <cell r="AC68" t="str">
            <v>Thôn 3, Xã Hòa Thành, Huyện Krông Bông, Đắk Lắk</v>
          </cell>
          <cell r="AD68" t="str">
            <v>ấp Hòa Bình</v>
          </cell>
          <cell r="AE68" t="str">
            <v>Xã Đông Hoà</v>
          </cell>
          <cell r="AF68" t="str">
            <v>Huyện Trảng Bom</v>
          </cell>
          <cell r="AG68" t="str">
            <v>Đồng Nai</v>
          </cell>
          <cell r="AH68" t="str">
            <v>ấp Hòa Bình, Xã Đông Hoà, Huyện Trảng Bom, Đồng Nai</v>
          </cell>
          <cell r="AI68" t="str">
            <v>1.8.5.6</v>
          </cell>
          <cell r="AJ68" t="str">
            <v>TP Nhân sự khác</v>
          </cell>
          <cell r="AK68" t="str">
            <v>Công nhân</v>
          </cell>
          <cell r="AL68" t="str">
            <v>Công nhân lái xe đầu kéo</v>
          </cell>
          <cell r="AM68" t="str">
            <v>Lĩnh vực Logistics</v>
          </cell>
          <cell r="AN68" t="str">
            <v>VPĐD NB</v>
          </cell>
          <cell r="AO68" t="str">
            <v>Phòng Vận chuyển</v>
          </cell>
          <cell r="AP68" t="str">
            <v>Khác</v>
          </cell>
          <cell r="AQ68" t="str">
            <v>Khác</v>
          </cell>
          <cell r="AR68">
            <v>43724</v>
          </cell>
          <cell r="AS68" t="str">
            <v>12/12</v>
          </cell>
          <cell r="AT68" t="str">
            <v>Sơ cấp</v>
          </cell>
          <cell r="AU68" t="str">
            <v>Sơ cấp</v>
          </cell>
          <cell r="AV68" t="str">
            <v>Sở GTVT TP Hải Phòng</v>
          </cell>
          <cell r="AW68" t="str">
            <v>GPLX hạng E + FC</v>
          </cell>
          <cell r="AX68" t="str">
            <v>Khá</v>
          </cell>
          <cell r="AY68">
            <v>42751</v>
          </cell>
          <cell r="AZ68" t="str">
            <v>Công nhân lái xe đầu kéo</v>
          </cell>
          <cell r="BB68" t="str">
            <v>THACO GROUP</v>
          </cell>
          <cell r="BC68" t="str">
            <v>Lĩnh vực Logistics</v>
          </cell>
          <cell r="BD68" t="str">
            <v>Văn phòng đại diện tại Hồ Chí Minh</v>
          </cell>
          <cell r="BE68" t="str">
            <v>Phòng Vận chuyển</v>
          </cell>
          <cell r="BJ68" t="str">
            <v>Trực Tiếp</v>
          </cell>
          <cell r="BK68" t="str">
            <v>Hợp đồng thử việc - 30 ngày</v>
          </cell>
          <cell r="BL68">
            <v>43724</v>
          </cell>
          <cell r="BM68" t="str">
            <v>Công ty TNHH Một Thành Viên Vận Tải Đường Bộ Chu Lai – Trường Hải</v>
          </cell>
          <cell r="BO68">
            <v>4830000</v>
          </cell>
          <cell r="BP68" t="str">
            <v>B3</v>
          </cell>
          <cell r="BQ68" t="str">
            <v>Bậc 2</v>
          </cell>
          <cell r="BR68">
            <v>6500000</v>
          </cell>
          <cell r="BS68">
            <v>43724</v>
          </cell>
          <cell r="BU68"/>
          <cell r="BW68"/>
          <cell r="BY68"/>
          <cell r="CA68"/>
          <cell r="CC68"/>
          <cell r="CE68"/>
        </row>
        <row r="69">
          <cell r="B69" t="str">
            <v>9801005</v>
          </cell>
          <cell r="C69" t="str">
            <v>Lê Ngọc Phụng</v>
          </cell>
          <cell r="D69" t="str">
            <v>Nam</v>
          </cell>
          <cell r="E69" t="str">
            <v>Tiền Giang</v>
          </cell>
          <cell r="F69">
            <v>29844</v>
          </cell>
          <cell r="G69">
            <v>35823</v>
          </cell>
          <cell r="J69">
            <v>35823</v>
          </cell>
          <cell r="K69" t="str">
            <v>Không</v>
          </cell>
          <cell r="L69" t="str">
            <v>311621609</v>
          </cell>
          <cell r="M69">
            <v>39332</v>
          </cell>
          <cell r="N69" t="str">
            <v>311621609-07/09/2007</v>
          </cell>
          <cell r="O69" t="str">
            <v>Tiền Giang</v>
          </cell>
          <cell r="P69" t="str">
            <v>Kinh</v>
          </cell>
          <cell r="Q69" t="str">
            <v>Đạo Phật</v>
          </cell>
          <cell r="R69" t="str">
            <v>0938 805 348</v>
          </cell>
          <cell r="T69" t="str">
            <v>Đã Kết Hôn</v>
          </cell>
          <cell r="U69" t="str">
            <v>4700002361</v>
          </cell>
          <cell r="V69" t="str">
            <v>Không</v>
          </cell>
          <cell r="Y69" t="str">
            <v>Long Hưng</v>
          </cell>
          <cell r="Z69" t="str">
            <v>Xã Long Hưng</v>
          </cell>
          <cell r="AA69" t="str">
            <v>Huyện Gò Công Đông</v>
          </cell>
          <cell r="AB69" t="str">
            <v>Tiền Giang</v>
          </cell>
          <cell r="AC69" t="str">
            <v>Long Hưng, Xã Long Hưng, Huyện Gò Công Đông, Tiền Giang</v>
          </cell>
          <cell r="AD69" t="str">
            <v>1/1</v>
          </cell>
          <cell r="AE69" t="str">
            <v>Xã Hóa An</v>
          </cell>
          <cell r="AF69" t="str">
            <v>Thành phố Biên Hòa</v>
          </cell>
          <cell r="AG69" t="str">
            <v>Đồng Nai</v>
          </cell>
          <cell r="AH69" t="str">
            <v>1/1, Xã Hóa An, Thành phố Biên Hòa, Đồng Nai</v>
          </cell>
          <cell r="AI69" t="str">
            <v>1.8.5.6.4</v>
          </cell>
          <cell r="AJ69" t="str">
            <v>TP Nhân sự khác</v>
          </cell>
          <cell r="AK69" t="str">
            <v>Công nhân</v>
          </cell>
          <cell r="AL69" t="str">
            <v>Công nhân lái xe chuyên dụng</v>
          </cell>
          <cell r="AM69" t="str">
            <v>Lĩnh vực Logistics</v>
          </cell>
          <cell r="AN69" t="str">
            <v>VPĐD NB</v>
          </cell>
          <cell r="AO69" t="str">
            <v>Đội lái xe chuyên dụng</v>
          </cell>
          <cell r="AP69" t="str">
            <v>Khác</v>
          </cell>
          <cell r="AQ69" t="str">
            <v>Khác</v>
          </cell>
          <cell r="AR69">
            <v>42370</v>
          </cell>
          <cell r="AS69" t="str">
            <v>9/12</v>
          </cell>
          <cell r="AT69" t="str">
            <v>Sơ cấp</v>
          </cell>
          <cell r="AU69" t="str">
            <v>Sơ cấp</v>
          </cell>
          <cell r="AV69" t="str">
            <v>Sở GTVT Tỉnh Đồng Nai</v>
          </cell>
          <cell r="AW69" t="str">
            <v>GPLX hạng C</v>
          </cell>
          <cell r="AX69" t="str">
            <v>Khá</v>
          </cell>
          <cell r="AY69">
            <v>41269</v>
          </cell>
          <cell r="AZ69" t="str">
            <v>Công nhân lái xe chuyên dụng</v>
          </cell>
          <cell r="BB69" t="str">
            <v>THACO GROUP</v>
          </cell>
          <cell r="BC69" t="str">
            <v>Lĩnh vực Logistics</v>
          </cell>
          <cell r="BD69" t="str">
            <v>Văn phòng đại diện tại Hồ Chí Minh</v>
          </cell>
          <cell r="BE69" t="str">
            <v>Phòng Vận chuyển</v>
          </cell>
          <cell r="BF69" t="str">
            <v>Đội lái xe chuyên dụng</v>
          </cell>
          <cell r="BJ69" t="str">
            <v>Trực Tiếp</v>
          </cell>
          <cell r="BK69" t="str">
            <v>HĐLĐ không xác định thời hạn</v>
          </cell>
          <cell r="BL69">
            <v>39630</v>
          </cell>
          <cell r="BM69" t="str">
            <v>Công ty TNHH Một Thành Viên Vận Tải Đường Bộ Chu Lai – Trường Hải</v>
          </cell>
          <cell r="BN69">
            <v>39630</v>
          </cell>
          <cell r="BO69">
            <v>4830000</v>
          </cell>
          <cell r="BP69" t="str">
            <v>B3</v>
          </cell>
          <cell r="BQ69" t="str">
            <v>Bậc 2</v>
          </cell>
          <cell r="BR69">
            <v>6800000</v>
          </cell>
          <cell r="BS69">
            <v>43252</v>
          </cell>
          <cell r="BT69">
            <v>42826</v>
          </cell>
          <cell r="BU69" t="str">
            <v>ThN</v>
          </cell>
          <cell r="BV69">
            <v>10</v>
          </cell>
          <cell r="BW69"/>
          <cell r="BY69"/>
          <cell r="CA69"/>
          <cell r="CC69"/>
          <cell r="CE69"/>
        </row>
        <row r="70">
          <cell r="B70" t="str">
            <v>1509269</v>
          </cell>
          <cell r="C70" t="str">
            <v>Nguyễn Hùng Vũ</v>
          </cell>
          <cell r="D70" t="str">
            <v>Nam</v>
          </cell>
          <cell r="E70" t="str">
            <v>Quảng Nam</v>
          </cell>
          <cell r="F70">
            <v>31677</v>
          </cell>
          <cell r="G70">
            <v>42263</v>
          </cell>
          <cell r="J70">
            <v>42263</v>
          </cell>
          <cell r="K70" t="str">
            <v>Không</v>
          </cell>
          <cell r="L70" t="str">
            <v>205338758</v>
          </cell>
          <cell r="M70">
            <v>41846</v>
          </cell>
          <cell r="N70" t="str">
            <v>205338758-26/07/2014</v>
          </cell>
          <cell r="O70" t="str">
            <v>Quảng Nam</v>
          </cell>
          <cell r="P70" t="str">
            <v>Kinh</v>
          </cell>
          <cell r="Q70" t="str">
            <v>Không</v>
          </cell>
          <cell r="R70" t="str">
            <v>0975003527</v>
          </cell>
          <cell r="T70" t="str">
            <v>Đã Kết Hôn</v>
          </cell>
          <cell r="U70" t="str">
            <v>4916002031</v>
          </cell>
          <cell r="V70" t="str">
            <v>Có</v>
          </cell>
          <cell r="W70">
            <v>42579</v>
          </cell>
          <cell r="Y70" t="str">
            <v>Thôn Hạ Thanh II</v>
          </cell>
          <cell r="Z70" t="str">
            <v>Xã Tam Thanh</v>
          </cell>
          <cell r="AA70" t="str">
            <v>Tp. Tam Kỳ</v>
          </cell>
          <cell r="AB70" t="str">
            <v>Quảng Nam</v>
          </cell>
          <cell r="AC70" t="str">
            <v>Thôn Hạ Thanh II, Xã Tam Thanh, Tp. Tam Kỳ, Quảng Nam</v>
          </cell>
          <cell r="AD70" t="str">
            <v>Thôn Hạ Thanh II</v>
          </cell>
          <cell r="AE70" t="str">
            <v>Xã Tam Thanh</v>
          </cell>
          <cell r="AF70" t="str">
            <v>Tp. Tam Kỳ</v>
          </cell>
          <cell r="AG70" t="str">
            <v>Quảng Nam</v>
          </cell>
          <cell r="AH70" t="str">
            <v>Thôn Hạ Thanh II, Xã Tam Thanh, Tp. Tam Kỳ, Quảng Nam</v>
          </cell>
          <cell r="AI70" t="str">
            <v>1.8.3.3.3</v>
          </cell>
          <cell r="AJ70" t="str">
            <v>TP Nhân sự khác</v>
          </cell>
          <cell r="AK70" t="str">
            <v>Công nhân</v>
          </cell>
          <cell r="AL70" t="str">
            <v>Công nhân sắp xếp hàng hóa</v>
          </cell>
          <cell r="AM70" t="str">
            <v>Lĩnh vực Logistics</v>
          </cell>
          <cell r="AN70" t="str">
            <v>Công ty Cảng Chu Lai</v>
          </cell>
          <cell r="AO70" t="str">
            <v>Bộ phận kho hàng</v>
          </cell>
          <cell r="AP70" t="str">
            <v>Khác</v>
          </cell>
          <cell r="AQ70" t="str">
            <v>Khác</v>
          </cell>
          <cell r="AR70">
            <v>42370</v>
          </cell>
          <cell r="AS70" t="str">
            <v>12/12</v>
          </cell>
          <cell r="AT70" t="str">
            <v>Trung cấp kỹ thuật</v>
          </cell>
          <cell r="AU70" t="str">
            <v>Trung cấp</v>
          </cell>
          <cell r="AV70" t="str">
            <v>Cao đẳng nghề Quảng Nam</v>
          </cell>
          <cell r="AW70" t="str">
            <v>Kỹ thuật máy lạnh và điều hòa không khí</v>
          </cell>
          <cell r="AX70" t="str">
            <v>Khá</v>
          </cell>
          <cell r="AY70">
            <v>40909</v>
          </cell>
          <cell r="AZ70" t="str">
            <v>Công nhân Kho</v>
          </cell>
          <cell r="BB70" t="str">
            <v>THACO GROUP</v>
          </cell>
          <cell r="BC70" t="str">
            <v>Lĩnh vực Logistics</v>
          </cell>
          <cell r="BD70" t="str">
            <v>Công ty Cảng Chu Lai</v>
          </cell>
          <cell r="BE70" t="str">
            <v>Phòng quản lý kho cảng</v>
          </cell>
          <cell r="BF70" t="str">
            <v>Bộ phận kho hàng</v>
          </cell>
          <cell r="BJ70" t="str">
            <v>Trực Tiếp</v>
          </cell>
          <cell r="BK70" t="str">
            <v>HĐLĐ không xác định thời hạn</v>
          </cell>
          <cell r="BL70">
            <v>43086</v>
          </cell>
          <cell r="BM70" t="str">
            <v>Công ty TNHH MTV Cảng Chu Lai - Trường Hải</v>
          </cell>
          <cell r="BN70">
            <v>42355</v>
          </cell>
          <cell r="BO70">
            <v>3920000</v>
          </cell>
          <cell r="BP70" t="str">
            <v>B3</v>
          </cell>
          <cell r="BQ70" t="str">
            <v>Bậc 2</v>
          </cell>
          <cell r="BR70">
            <v>6800000</v>
          </cell>
          <cell r="BS70">
            <v>43466</v>
          </cell>
          <cell r="BT70">
            <v>43101</v>
          </cell>
          <cell r="BU70"/>
          <cell r="BW70"/>
          <cell r="BY70"/>
          <cell r="CA70"/>
          <cell r="CC70"/>
          <cell r="CE70"/>
        </row>
        <row r="71">
          <cell r="B71" t="str">
            <v>1507070</v>
          </cell>
          <cell r="C71" t="str">
            <v>Mai Đăng Thiệt</v>
          </cell>
          <cell r="D71" t="str">
            <v>Nam</v>
          </cell>
          <cell r="E71" t="str">
            <v>Quảng Nam</v>
          </cell>
          <cell r="F71">
            <v>24990</v>
          </cell>
          <cell r="G71">
            <v>42184</v>
          </cell>
          <cell r="J71">
            <v>42184</v>
          </cell>
          <cell r="K71" t="str">
            <v>Không</v>
          </cell>
          <cell r="L71" t="str">
            <v>205831346</v>
          </cell>
          <cell r="M71">
            <v>40607</v>
          </cell>
          <cell r="N71" t="str">
            <v>205831346-05/03/2011</v>
          </cell>
          <cell r="O71" t="str">
            <v>Quảng Nam</v>
          </cell>
          <cell r="P71" t="str">
            <v>Kinh</v>
          </cell>
          <cell r="Q71" t="str">
            <v>Không</v>
          </cell>
          <cell r="R71" t="str">
            <v>0915317860</v>
          </cell>
          <cell r="T71" t="str">
            <v>Đã Kết Hôn</v>
          </cell>
          <cell r="U71" t="str">
            <v>4916002058</v>
          </cell>
          <cell r="V71" t="str">
            <v>Có</v>
          </cell>
          <cell r="W71">
            <v>42461</v>
          </cell>
          <cell r="Y71" t="str">
            <v>Khối phố 3</v>
          </cell>
          <cell r="Z71" t="str">
            <v>Phường An Mỹ</v>
          </cell>
          <cell r="AA71" t="str">
            <v>Tp. Tam Kỳ</v>
          </cell>
          <cell r="AB71" t="str">
            <v>Quảng Nam</v>
          </cell>
          <cell r="AC71" t="str">
            <v>Khối phố 3, Phường An Mỹ, Tp. Tam Kỳ, Quảng Nam</v>
          </cell>
          <cell r="AD71" t="str">
            <v>Khối phố 3</v>
          </cell>
          <cell r="AE71" t="str">
            <v>Phường An Mỹ</v>
          </cell>
          <cell r="AF71" t="str">
            <v>Tp. Tam Kỳ</v>
          </cell>
          <cell r="AG71" t="str">
            <v>Quảng Nam</v>
          </cell>
          <cell r="AH71" t="str">
            <v>Khối phố 3, Phường An Mỹ, Tp. Tam Kỳ, Quảng Nam</v>
          </cell>
          <cell r="AI71" t="str">
            <v>1.8.4.4.2.3</v>
          </cell>
          <cell r="AJ71" t="str">
            <v>TP Nhân sự khác</v>
          </cell>
          <cell r="AK71" t="str">
            <v>Công nhân</v>
          </cell>
          <cell r="AL71" t="str">
            <v>Công nhân lái xe trung chuyển</v>
          </cell>
          <cell r="AM71" t="str">
            <v>Lĩnh vực Logistics</v>
          </cell>
          <cell r="AN71" t="str">
            <v>Công ty Vận Tải Đường Bộ</v>
          </cell>
          <cell r="AO71" t="str">
            <v>Đội lái xe trung chuyển</v>
          </cell>
          <cell r="AP71" t="str">
            <v>Khác</v>
          </cell>
          <cell r="AQ71" t="str">
            <v>Khác</v>
          </cell>
          <cell r="AR71">
            <v>43313</v>
          </cell>
          <cell r="AS71" t="str">
            <v>9/12</v>
          </cell>
          <cell r="AT71" t="str">
            <v>Sơ cấp</v>
          </cell>
          <cell r="AU71" t="str">
            <v>Sơ cấp</v>
          </cell>
          <cell r="AV71" t="str">
            <v>Sở giao thông vận tải Quảng Nam</v>
          </cell>
          <cell r="AW71" t="str">
            <v>Giấy phép lái xe hạng C</v>
          </cell>
          <cell r="AX71" t="str">
            <v>Không xếp loại</v>
          </cell>
          <cell r="AY71">
            <v>37987</v>
          </cell>
          <cell r="AZ71" t="str">
            <v>Công nhân lái xe trung chuyển</v>
          </cell>
          <cell r="BB71" t="str">
            <v>THACO GROUP</v>
          </cell>
          <cell r="BC71" t="str">
            <v>Lĩnh vực Logistics</v>
          </cell>
          <cell r="BD71" t="str">
            <v>Công ty Vận Tải Đường Bộ</v>
          </cell>
          <cell r="BE71" t="str">
            <v>Phòng vận chuyển</v>
          </cell>
          <cell r="BF71" t="str">
            <v>Bộ phận vận chuyển xe thành phẩm</v>
          </cell>
          <cell r="BG71" t="str">
            <v>Đội lái xe trung chuyển</v>
          </cell>
          <cell r="BJ71" t="str">
            <v>Trực Tiếp</v>
          </cell>
          <cell r="BK71" t="str">
            <v>HĐLĐ không xác định thời hạn</v>
          </cell>
          <cell r="BL71">
            <v>43463</v>
          </cell>
          <cell r="BM71" t="str">
            <v>Công ty TNHH Một Thành Viên Vận Tải Đường Bộ Chu Lai – Trường Hải</v>
          </cell>
          <cell r="BN71">
            <v>42367</v>
          </cell>
          <cell r="BO71">
            <v>3660000</v>
          </cell>
          <cell r="BP71" t="str">
            <v>B3</v>
          </cell>
          <cell r="BQ71" t="str">
            <v>Bậc 2</v>
          </cell>
          <cell r="BR71">
            <v>6500000</v>
          </cell>
          <cell r="BS71">
            <v>43252</v>
          </cell>
          <cell r="BT71">
            <v>42184</v>
          </cell>
          <cell r="BU71"/>
          <cell r="BW71"/>
          <cell r="BY71"/>
          <cell r="CA71"/>
          <cell r="CC71"/>
          <cell r="CE71"/>
        </row>
        <row r="72">
          <cell r="B72" t="str">
            <v>1505369</v>
          </cell>
          <cell r="C72" t="str">
            <v>Nguyễn Ngọc Quang</v>
          </cell>
          <cell r="D72" t="str">
            <v>Nam</v>
          </cell>
          <cell r="E72" t="str">
            <v>Quảng Nam</v>
          </cell>
          <cell r="F72">
            <v>33506</v>
          </cell>
          <cell r="G72">
            <v>42110</v>
          </cell>
          <cell r="J72">
            <v>42110</v>
          </cell>
          <cell r="K72" t="str">
            <v>Không</v>
          </cell>
          <cell r="L72" t="str">
            <v>205540324</v>
          </cell>
          <cell r="M72">
            <v>39289</v>
          </cell>
          <cell r="N72" t="str">
            <v>205540324-26/07/2007</v>
          </cell>
          <cell r="O72" t="str">
            <v>Quảng Nam</v>
          </cell>
          <cell r="P72" t="str">
            <v>Kinh</v>
          </cell>
          <cell r="Q72" t="str">
            <v>Không</v>
          </cell>
          <cell r="R72" t="str">
            <v>0972042106</v>
          </cell>
          <cell r="T72" t="str">
            <v>Độc Thân</v>
          </cell>
          <cell r="U72" t="str">
            <v>4916009488</v>
          </cell>
          <cell r="V72" t="str">
            <v>Có</v>
          </cell>
          <cell r="W72">
            <v>42579</v>
          </cell>
          <cell r="Y72" t="str">
            <v>Thôn Phú Thạnh</v>
          </cell>
          <cell r="Z72" t="str">
            <v>Xã Tam Phú</v>
          </cell>
          <cell r="AA72" t="str">
            <v>Tp. Tam Kỳ</v>
          </cell>
          <cell r="AB72" t="str">
            <v>Quảng Nam</v>
          </cell>
          <cell r="AC72" t="str">
            <v>Thôn Phú Thạnh, Xã Tam Phú, Tp. Tam Kỳ, Quảng Nam</v>
          </cell>
          <cell r="AD72" t="str">
            <v>Thôn Phú Thạnh</v>
          </cell>
          <cell r="AE72" t="str">
            <v>Xã Tam Phú</v>
          </cell>
          <cell r="AF72" t="str">
            <v>Tp. Tam Kỳ</v>
          </cell>
          <cell r="AG72" t="str">
            <v>Quảng Nam</v>
          </cell>
          <cell r="AH72" t="str">
            <v>Thôn Phú Thạnh, Xã Tam Phú, Tp. Tam Kỳ, Quảng Nam</v>
          </cell>
          <cell r="AI72" t="str">
            <v>1.8.4.4.2.3</v>
          </cell>
          <cell r="AJ72" t="str">
            <v>TP Nhân sự khác</v>
          </cell>
          <cell r="AK72" t="str">
            <v>Công nhân</v>
          </cell>
          <cell r="AL72" t="str">
            <v>Công nhân lái xe trung chuyển</v>
          </cell>
          <cell r="AM72" t="str">
            <v>Lĩnh vực Logistics</v>
          </cell>
          <cell r="AN72" t="str">
            <v>Công ty Vận Tải Đường Bộ</v>
          </cell>
          <cell r="AO72" t="str">
            <v>Đội lái xe trung chuyển</v>
          </cell>
          <cell r="AP72" t="str">
            <v>Khác</v>
          </cell>
          <cell r="AQ72" t="str">
            <v>Khác</v>
          </cell>
          <cell r="AR72">
            <v>43635</v>
          </cell>
          <cell r="AS72" t="str">
            <v>12/12</v>
          </cell>
          <cell r="AT72" t="str">
            <v>Sơ cấp</v>
          </cell>
          <cell r="AU72" t="str">
            <v>Sơ cấp</v>
          </cell>
          <cell r="AV72" t="str">
            <v>Sở giao thông vận tải Quảng Nam</v>
          </cell>
          <cell r="AW72" t="str">
            <v>Giấy phép Lái xe hạng C</v>
          </cell>
          <cell r="AX72" t="str">
            <v>Không xếp loại</v>
          </cell>
          <cell r="AY72">
            <v>41640</v>
          </cell>
          <cell r="AZ72" t="str">
            <v>Công nhân lái xe trung chuyển</v>
          </cell>
          <cell r="BB72" t="str">
            <v>THACO GROUP</v>
          </cell>
          <cell r="BC72" t="str">
            <v>Lĩnh vực Logistics</v>
          </cell>
          <cell r="BD72" t="str">
            <v>Công ty Vận Tải Đường Bộ</v>
          </cell>
          <cell r="BE72" t="str">
            <v>Phòng vận chuyển</v>
          </cell>
          <cell r="BF72" t="str">
            <v>Bộ phận vận chuyển xe thành phẩm</v>
          </cell>
          <cell r="BG72" t="str">
            <v>Đội lái xe trung chuyển</v>
          </cell>
          <cell r="BJ72" t="str">
            <v>Trực Tiếp</v>
          </cell>
          <cell r="BK72" t="str">
            <v>HĐLĐ không xác định thời hạn</v>
          </cell>
          <cell r="BL72">
            <v>43571</v>
          </cell>
          <cell r="BM72" t="str">
            <v>Công ty TNHH Một Thành Viên Vận Tải Đường Bộ Chu Lai – Trường Hải</v>
          </cell>
          <cell r="BN72">
            <v>42476</v>
          </cell>
          <cell r="BO72">
            <v>3660000</v>
          </cell>
          <cell r="BP72" t="str">
            <v>B3</v>
          </cell>
          <cell r="BQ72" t="str">
            <v>Bậc 2</v>
          </cell>
          <cell r="BR72">
            <v>6000000</v>
          </cell>
          <cell r="BS72">
            <v>43405</v>
          </cell>
          <cell r="BT72">
            <v>42110</v>
          </cell>
          <cell r="BU72"/>
          <cell r="BW72"/>
          <cell r="BY72"/>
          <cell r="CA72"/>
          <cell r="CC72"/>
          <cell r="CE72"/>
        </row>
        <row r="73">
          <cell r="B73" t="str">
            <v>1505525</v>
          </cell>
          <cell r="C73" t="str">
            <v>Trương Thanh Kỷ</v>
          </cell>
          <cell r="D73" t="str">
            <v>Nam</v>
          </cell>
          <cell r="E73" t="str">
            <v>Quảng Nam</v>
          </cell>
          <cell r="F73">
            <v>24505</v>
          </cell>
          <cell r="G73">
            <v>42110</v>
          </cell>
          <cell r="J73">
            <v>42110</v>
          </cell>
          <cell r="K73" t="str">
            <v>Không</v>
          </cell>
          <cell r="L73" t="str">
            <v>205079050</v>
          </cell>
          <cell r="M73">
            <v>40647</v>
          </cell>
          <cell r="N73" t="str">
            <v>205079050-14/04/2011</v>
          </cell>
          <cell r="O73" t="str">
            <v>Quảng Nam</v>
          </cell>
          <cell r="P73" t="str">
            <v>Kinh</v>
          </cell>
          <cell r="Q73" t="str">
            <v>Không</v>
          </cell>
          <cell r="R73" t="str">
            <v>0963356229</v>
          </cell>
          <cell r="T73" t="str">
            <v>Đã Kết Hôn</v>
          </cell>
          <cell r="U73" t="str">
            <v>4915020361</v>
          </cell>
          <cell r="V73" t="str">
            <v>Có</v>
          </cell>
          <cell r="W73">
            <v>42461</v>
          </cell>
          <cell r="Y73" t="str">
            <v>Thôn Định Phước</v>
          </cell>
          <cell r="Z73" t="str">
            <v>Xã Tam Nghĩa</v>
          </cell>
          <cell r="AA73" t="str">
            <v>Huyện Núi Thành</v>
          </cell>
          <cell r="AB73" t="str">
            <v>Quảng Nam</v>
          </cell>
          <cell r="AC73" t="str">
            <v>Thôn Định Phước, Xã Tam Nghĩa, Huyện Núi Thành, Quảng Nam</v>
          </cell>
          <cell r="AD73" t="str">
            <v>Thôn Định Phước</v>
          </cell>
          <cell r="AE73" t="str">
            <v>Xã Tam Nghĩa</v>
          </cell>
          <cell r="AF73" t="str">
            <v>Huyện Núi Thành</v>
          </cell>
          <cell r="AG73" t="str">
            <v>Quảng Nam</v>
          </cell>
          <cell r="AH73" t="str">
            <v>Thôn Định Phước, Xã Tam Nghĩa, Huyện Núi Thành, Quảng Nam</v>
          </cell>
          <cell r="AI73" t="str">
            <v>1.8.3.3.3</v>
          </cell>
          <cell r="AJ73" t="str">
            <v>TP Nhân sự khác</v>
          </cell>
          <cell r="AK73" t="str">
            <v>Công nhân</v>
          </cell>
          <cell r="AL73" t="str">
            <v>Công nhân lái xe tải</v>
          </cell>
          <cell r="AM73" t="str">
            <v>Lĩnh vực Logistics</v>
          </cell>
          <cell r="AN73" t="str">
            <v>Công ty Cảng Chu Lai</v>
          </cell>
          <cell r="AO73" t="str">
            <v>Bộ phận kho hàng</v>
          </cell>
          <cell r="AP73" t="str">
            <v>Khác</v>
          </cell>
          <cell r="AQ73" t="str">
            <v>Khác</v>
          </cell>
          <cell r="AR73">
            <v>43269</v>
          </cell>
          <cell r="AS73" t="str">
            <v>8/12</v>
          </cell>
          <cell r="AT73" t="str">
            <v>Sơ cấp</v>
          </cell>
          <cell r="AU73" t="str">
            <v>Sơ cấp</v>
          </cell>
          <cell r="AV73" t="str">
            <v>Sở Giao Thông vận tải Quảng Nam</v>
          </cell>
          <cell r="AW73" t="str">
            <v>Giấy phép Lái xe hạng C</v>
          </cell>
          <cell r="AX73" t="str">
            <v>Không xếp loại</v>
          </cell>
          <cell r="AY73">
            <v>35065</v>
          </cell>
          <cell r="AZ73" t="str">
            <v>Công nhân lái xe tải cấp hàng</v>
          </cell>
          <cell r="BB73" t="str">
            <v>THACO GROUP</v>
          </cell>
          <cell r="BC73" t="str">
            <v>Lĩnh vực Logistics</v>
          </cell>
          <cell r="BD73" t="str">
            <v>Công ty Cảng Chu Lai</v>
          </cell>
          <cell r="BE73" t="str">
            <v>Phòng quản lý kho cảng</v>
          </cell>
          <cell r="BF73" t="str">
            <v>Bộ phận kho hàng</v>
          </cell>
          <cell r="BJ73" t="str">
            <v>Trực Tiếp</v>
          </cell>
          <cell r="BK73" t="str">
            <v>HĐLĐ không xác định thời hạn</v>
          </cell>
          <cell r="BL73">
            <v>43389</v>
          </cell>
          <cell r="BM73" t="str">
            <v>Công ty TNHH MTV Cảng Chu Lai - Trường Hải</v>
          </cell>
          <cell r="BN73">
            <v>42293</v>
          </cell>
          <cell r="BO73">
            <v>3660000</v>
          </cell>
          <cell r="BP73" t="str">
            <v>B3</v>
          </cell>
          <cell r="BQ73" t="str">
            <v>Bậc 2</v>
          </cell>
          <cell r="BR73">
            <v>6800000</v>
          </cell>
          <cell r="BS73">
            <v>43466</v>
          </cell>
          <cell r="BT73">
            <v>43252</v>
          </cell>
          <cell r="BU73"/>
          <cell r="BW73"/>
          <cell r="BY73"/>
          <cell r="CA73"/>
          <cell r="CC73"/>
          <cell r="CE73"/>
        </row>
        <row r="74">
          <cell r="B74" t="str">
            <v>1004361</v>
          </cell>
          <cell r="C74" t="str">
            <v>Trần Văn Luyện</v>
          </cell>
          <cell r="D74" t="str">
            <v>Nam</v>
          </cell>
          <cell r="E74" t="str">
            <v>Quảng Nam</v>
          </cell>
          <cell r="F74">
            <v>28152</v>
          </cell>
          <cell r="G74">
            <v>40297</v>
          </cell>
          <cell r="J74">
            <v>40297</v>
          </cell>
          <cell r="K74" t="str">
            <v>Không</v>
          </cell>
          <cell r="L74" t="str">
            <v>205067866</v>
          </cell>
          <cell r="M74">
            <v>39975</v>
          </cell>
          <cell r="N74" t="str">
            <v>205067866-11/06/2009</v>
          </cell>
          <cell r="O74" t="str">
            <v>Quảng Nam</v>
          </cell>
          <cell r="P74" t="str">
            <v>Kinh</v>
          </cell>
          <cell r="Q74" t="str">
            <v>Không</v>
          </cell>
          <cell r="R74" t="str">
            <v>01655035594</v>
          </cell>
          <cell r="T74" t="str">
            <v>Đã Kết Hôn</v>
          </cell>
          <cell r="U74" t="str">
            <v>4910010573</v>
          </cell>
          <cell r="V74" t="str">
            <v>Có</v>
          </cell>
          <cell r="W74">
            <v>41200</v>
          </cell>
          <cell r="Y74" t="str">
            <v>Thôn Trung Toàn</v>
          </cell>
          <cell r="Z74" t="str">
            <v>Xã Tam Quang</v>
          </cell>
          <cell r="AA74" t="str">
            <v>Huyện Núi Thành</v>
          </cell>
          <cell r="AB74" t="str">
            <v>Quảng Nam</v>
          </cell>
          <cell r="AC74" t="str">
            <v>Thôn Trung Toàn, Xã Tam Quang, Huyện Núi Thành, Quảng Nam</v>
          </cell>
          <cell r="AD74" t="str">
            <v>Thôn Trung Toàn</v>
          </cell>
          <cell r="AE74" t="str">
            <v>Xã Tam Quang</v>
          </cell>
          <cell r="AF74" t="str">
            <v>Huyện Núi Thành</v>
          </cell>
          <cell r="AG74" t="str">
            <v>Quảng Nam</v>
          </cell>
          <cell r="AH74" t="str">
            <v>Thôn Trung Toàn, Xã Tam Quang, Huyện Núi Thành, Quảng Nam</v>
          </cell>
          <cell r="AI74" t="str">
            <v>1.8.3.4</v>
          </cell>
          <cell r="AJ74" t="str">
            <v>TP Nhân sự khác</v>
          </cell>
          <cell r="AK74" t="str">
            <v>Nhân viên</v>
          </cell>
          <cell r="AL74" t="str">
            <v>Nhân viên Bảo vệ</v>
          </cell>
          <cell r="AM74" t="str">
            <v>Lĩnh vực Logistics</v>
          </cell>
          <cell r="AN74" t="str">
            <v>Công ty Cảng Chu Lai</v>
          </cell>
          <cell r="AO74" t="str">
            <v>Tổ bảo vệ</v>
          </cell>
          <cell r="AP74" t="str">
            <v>Khác</v>
          </cell>
          <cell r="AQ74" t="str">
            <v>Khác</v>
          </cell>
          <cell r="AR74">
            <v>42461</v>
          </cell>
          <cell r="AS74" t="str">
            <v>9/12</v>
          </cell>
          <cell r="AT74" t="str">
            <v>Sơ cấp</v>
          </cell>
          <cell r="AU74" t="str">
            <v>Sơ cấp</v>
          </cell>
          <cell r="AV74" t="str">
            <v>Công An Tỉnh Quảng Nam</v>
          </cell>
          <cell r="AW74" t="str">
            <v>Nghiệp vụ bảo vệ cơ quan doanh nghiệp</v>
          </cell>
          <cell r="AX74" t="str">
            <v>Không xếp loại</v>
          </cell>
          <cell r="AY74">
            <v>40909</v>
          </cell>
          <cell r="AZ74" t="str">
            <v>Nhân viên Bảo vệ</v>
          </cell>
          <cell r="BB74" t="str">
            <v>THACO GROUP</v>
          </cell>
          <cell r="BC74" t="str">
            <v>Lĩnh vực Logistics</v>
          </cell>
          <cell r="BD74" t="str">
            <v>Công ty Cảng Chu Lai</v>
          </cell>
          <cell r="BE74" t="str">
            <v>Tổ bảo vệ</v>
          </cell>
          <cell r="BJ74" t="str">
            <v>Gián Tiếp</v>
          </cell>
          <cell r="BK74" t="str">
            <v>HĐLĐ không xác định thời hạn</v>
          </cell>
          <cell r="BL74">
            <v>41091</v>
          </cell>
          <cell r="BM74" t="str">
            <v>Công ty TNHH MTV Cảng Chu Lai - Trường Hải</v>
          </cell>
          <cell r="BN74">
            <v>40360</v>
          </cell>
          <cell r="BO74">
            <v>3850000</v>
          </cell>
          <cell r="BP74" t="str">
            <v>B3</v>
          </cell>
          <cell r="BQ74" t="str">
            <v>Bậc 3</v>
          </cell>
          <cell r="BR74">
            <v>7100000</v>
          </cell>
          <cell r="BS74">
            <v>43466</v>
          </cell>
          <cell r="BT74">
            <v>43101</v>
          </cell>
          <cell r="BU74" t="str">
            <v>ThN</v>
          </cell>
          <cell r="BV74">
            <v>5</v>
          </cell>
          <cell r="BW74"/>
          <cell r="BY74"/>
          <cell r="CA74"/>
          <cell r="CC74"/>
          <cell r="CE74"/>
        </row>
        <row r="75">
          <cell r="B75" t="str">
            <v>1605430</v>
          </cell>
          <cell r="C75" t="str">
            <v>Nguyễn Đình Thôi</v>
          </cell>
          <cell r="D75" t="str">
            <v>Nam</v>
          </cell>
          <cell r="E75" t="str">
            <v>Quảng Nam</v>
          </cell>
          <cell r="F75">
            <v>32285</v>
          </cell>
          <cell r="G75">
            <v>42513</v>
          </cell>
          <cell r="J75">
            <v>42513</v>
          </cell>
          <cell r="K75" t="str">
            <v>Không</v>
          </cell>
          <cell r="L75" t="str">
            <v>205933869</v>
          </cell>
          <cell r="M75">
            <v>38890</v>
          </cell>
          <cell r="N75" t="str">
            <v>205933869-22/06/2006</v>
          </cell>
          <cell r="O75" t="str">
            <v>Quảng Nam</v>
          </cell>
          <cell r="P75" t="str">
            <v>Kinh</v>
          </cell>
          <cell r="Q75" t="str">
            <v>Không</v>
          </cell>
          <cell r="R75" t="str">
            <v>01673572107</v>
          </cell>
          <cell r="T75" t="str">
            <v>Đã Kết Hôn</v>
          </cell>
          <cell r="U75" t="str">
            <v>4914004143</v>
          </cell>
          <cell r="V75" t="str">
            <v>Có</v>
          </cell>
          <cell r="W75">
            <v>42579</v>
          </cell>
          <cell r="Y75" t="str">
            <v>An Thiện</v>
          </cell>
          <cell r="Z75" t="str">
            <v>Xã Tam Nghĩa</v>
          </cell>
          <cell r="AA75" t="str">
            <v>Huyện Núi Thành</v>
          </cell>
          <cell r="AB75" t="str">
            <v>Quảng Nam</v>
          </cell>
          <cell r="AC75" t="str">
            <v>An Thiện, Xã Tam Nghĩa, Huyện Núi Thành, Quảng Nam</v>
          </cell>
          <cell r="AD75" t="str">
            <v>An Thiện</v>
          </cell>
          <cell r="AE75" t="str">
            <v>Xã Tam Nghĩa</v>
          </cell>
          <cell r="AF75" t="str">
            <v>Huyện Núi Thành</v>
          </cell>
          <cell r="AG75" t="str">
            <v>Quảng Nam</v>
          </cell>
          <cell r="AH75" t="str">
            <v>An Thiện, Xã Tam Nghĩa, Huyện Núi Thành, Quảng Nam</v>
          </cell>
          <cell r="AI75" t="str">
            <v>1.8.3.3.3</v>
          </cell>
          <cell r="AJ75" t="str">
            <v>TP Nhân sự khác</v>
          </cell>
          <cell r="AK75" t="str">
            <v>Công nhân</v>
          </cell>
          <cell r="AL75" t="str">
            <v>Công nhân vận hành xe nâng</v>
          </cell>
          <cell r="AM75" t="str">
            <v>Lĩnh vực Logistics</v>
          </cell>
          <cell r="AN75" t="str">
            <v>Công ty Cảng Chu Lai</v>
          </cell>
          <cell r="AO75" t="str">
            <v>Bộ phận kho hàng</v>
          </cell>
          <cell r="AP75" t="str">
            <v>Khác</v>
          </cell>
          <cell r="AQ75" t="str">
            <v>Khác</v>
          </cell>
          <cell r="AR75">
            <v>42513</v>
          </cell>
          <cell r="AS75" t="str">
            <v>9/12</v>
          </cell>
          <cell r="AT75" t="str">
            <v>Sơ cấp</v>
          </cell>
          <cell r="AU75" t="str">
            <v>Sơ cấp</v>
          </cell>
          <cell r="AV75" t="str">
            <v>Dạy nghề tư thục lái xe Tiến Bộ</v>
          </cell>
          <cell r="AW75" t="str">
            <v>Vận hành xe nâng</v>
          </cell>
          <cell r="AX75" t="str">
            <v>Khá</v>
          </cell>
          <cell r="AY75">
            <v>41640</v>
          </cell>
          <cell r="AZ75" t="str">
            <v>Công nhân vận hành xe nâng</v>
          </cell>
          <cell r="BB75" t="str">
            <v>THACO GROUP</v>
          </cell>
          <cell r="BC75" t="str">
            <v>Lĩnh vực Logistics</v>
          </cell>
          <cell r="BD75" t="str">
            <v>Công ty Cảng Chu Lai</v>
          </cell>
          <cell r="BE75" t="str">
            <v>Phòng quản lý kho cảng</v>
          </cell>
          <cell r="BF75" t="str">
            <v>Bộ phận kho hàng</v>
          </cell>
          <cell r="BJ75" t="str">
            <v>Trực Tiếp</v>
          </cell>
          <cell r="BK75" t="str">
            <v>HĐLĐ không xác định thời hạn</v>
          </cell>
          <cell r="BL75">
            <v>43670</v>
          </cell>
          <cell r="BM75" t="str">
            <v>Công ty TNHH MTV Cảng Chu Lai - Trường Hải</v>
          </cell>
          <cell r="BN75">
            <v>42575</v>
          </cell>
          <cell r="BO75">
            <v>3920000</v>
          </cell>
          <cell r="BP75" t="str">
            <v>B3</v>
          </cell>
          <cell r="BQ75" t="str">
            <v>Bậc 2</v>
          </cell>
          <cell r="BR75">
            <v>6500000</v>
          </cell>
          <cell r="BS75">
            <v>43466</v>
          </cell>
          <cell r="BT75">
            <v>43101</v>
          </cell>
          <cell r="BU75"/>
          <cell r="BW75"/>
          <cell r="BY75"/>
          <cell r="CA75"/>
          <cell r="CC75"/>
          <cell r="CE75"/>
        </row>
        <row r="76">
          <cell r="B76" t="str">
            <v>1508367</v>
          </cell>
          <cell r="C76" t="str">
            <v>Nguyễn Thị Nguyên</v>
          </cell>
          <cell r="D76" t="str">
            <v>Nữ</v>
          </cell>
          <cell r="E76" t="str">
            <v>Thái Bình</v>
          </cell>
          <cell r="F76">
            <v>30819</v>
          </cell>
          <cell r="G76">
            <v>42226</v>
          </cell>
          <cell r="J76">
            <v>42226</v>
          </cell>
          <cell r="K76" t="str">
            <v>Không</v>
          </cell>
          <cell r="L76" t="str">
            <v>034184001577</v>
          </cell>
          <cell r="M76">
            <v>42114</v>
          </cell>
          <cell r="N76" t="str">
            <v>034184001577-20/04/2015</v>
          </cell>
          <cell r="O76" t="str">
            <v>Hà Nội</v>
          </cell>
          <cell r="P76" t="str">
            <v>Kinh</v>
          </cell>
          <cell r="Q76" t="str">
            <v>Không</v>
          </cell>
          <cell r="R76" t="str">
            <v>0974898986</v>
          </cell>
          <cell r="S76" t="str">
            <v>nguyenthinguyen@thaco.com.vn</v>
          </cell>
          <cell r="T76" t="str">
            <v>Đã Kết Hôn</v>
          </cell>
          <cell r="U76" t="str">
            <v>8707008082</v>
          </cell>
          <cell r="V76" t="str">
            <v>Có</v>
          </cell>
          <cell r="W76">
            <v>43235</v>
          </cell>
          <cell r="Y76" t="str">
            <v>P10 nhà P2, tập thể ĐH Xây Dựng</v>
          </cell>
          <cell r="Z76" t="str">
            <v>Phường Phúc Xá</v>
          </cell>
          <cell r="AA76" t="str">
            <v>Quận Ba Đình</v>
          </cell>
          <cell r="AB76" t="str">
            <v>Hà Nội</v>
          </cell>
          <cell r="AC76" t="str">
            <v>P10 nhà P2, tập thể ĐH Xây Dựng, Phường Phúc Xá, Quận Ba Đình, Hà Nội</v>
          </cell>
          <cell r="AD76" t="str">
            <v>Số 61</v>
          </cell>
          <cell r="AE76" t="str">
            <v>Phường Phúc Xá</v>
          </cell>
          <cell r="AF76" t="str">
            <v>Quận Ba Đình</v>
          </cell>
          <cell r="AG76" t="str">
            <v>Hà Nội</v>
          </cell>
          <cell r="AH76" t="str">
            <v>Số 61, Phường Phúc Xá, Quận Ba Đình, Hà Nội</v>
          </cell>
          <cell r="AI76" t="str">
            <v>1.8.6.3</v>
          </cell>
          <cell r="AJ76" t="str">
            <v>TP Nhân sự khác</v>
          </cell>
          <cell r="AK76" t="str">
            <v>Chuyên viên</v>
          </cell>
          <cell r="AL76" t="str">
            <v>Chuyên viên Kế toán</v>
          </cell>
          <cell r="AM76" t="str">
            <v>Lĩnh vực Logistics</v>
          </cell>
          <cell r="AN76" t="str">
            <v>VPĐD BB</v>
          </cell>
          <cell r="AO76" t="str">
            <v>Phòng TCKT</v>
          </cell>
          <cell r="AP76" t="str">
            <v>Khác</v>
          </cell>
          <cell r="AQ76" t="str">
            <v>Khác</v>
          </cell>
          <cell r="AR76">
            <v>42370</v>
          </cell>
          <cell r="AS76" t="str">
            <v>12/12</v>
          </cell>
          <cell r="AT76" t="str">
            <v>Cử nhân</v>
          </cell>
          <cell r="AU76" t="str">
            <v>Đại học</v>
          </cell>
          <cell r="AV76" t="str">
            <v>Đại học Kinh tế và Quản trị Kinh doanh Thái Nguyên</v>
          </cell>
          <cell r="AW76" t="str">
            <v>Kế toán doanh nghiệp</v>
          </cell>
          <cell r="AX76" t="str">
            <v>Khá</v>
          </cell>
          <cell r="AY76">
            <v>38718</v>
          </cell>
          <cell r="AZ76" t="str">
            <v>Cử nhân</v>
          </cell>
          <cell r="BB76" t="str">
            <v>THACO GROUP</v>
          </cell>
          <cell r="BC76" t="str">
            <v>Lĩnh vực Logistics</v>
          </cell>
          <cell r="BD76" t="str">
            <v>Văn phòng đại diện tại Hà Nội</v>
          </cell>
          <cell r="BE76" t="str">
            <v>Phòng TCKT</v>
          </cell>
          <cell r="BJ76" t="str">
            <v>Gián Tiếp</v>
          </cell>
          <cell r="BK76" t="str">
            <v>HĐLĐ không xác định thời hạn</v>
          </cell>
          <cell r="BL76">
            <v>43383</v>
          </cell>
          <cell r="BM76" t="str">
            <v>Công ty TNHH Một Thành Viên Vận Tải Đường Bộ Chu Lai – Trường Hải</v>
          </cell>
          <cell r="BN76">
            <v>42287</v>
          </cell>
          <cell r="BO76">
            <v>5800000</v>
          </cell>
          <cell r="BP76" t="str">
            <v>B2</v>
          </cell>
          <cell r="BQ76" t="str">
            <v>Bậc 4</v>
          </cell>
          <cell r="BR76">
            <v>12000000</v>
          </cell>
          <cell r="BS76">
            <v>43466</v>
          </cell>
          <cell r="BT76">
            <v>43101</v>
          </cell>
          <cell r="BU76"/>
          <cell r="BW76"/>
          <cell r="BY76"/>
          <cell r="CA76"/>
          <cell r="CC76"/>
          <cell r="CE76"/>
        </row>
        <row r="77">
          <cell r="B77" t="str">
            <v>1502112</v>
          </cell>
          <cell r="C77" t="str">
            <v>Diêu Huỳnh Luyện</v>
          </cell>
          <cell r="D77" t="str">
            <v>Nam</v>
          </cell>
          <cell r="E77" t="str">
            <v>Thừa Thiên Huế</v>
          </cell>
          <cell r="F77">
            <v>29258</v>
          </cell>
          <cell r="G77">
            <v>42044</v>
          </cell>
          <cell r="J77">
            <v>42044</v>
          </cell>
          <cell r="K77" t="str">
            <v>Không</v>
          </cell>
          <cell r="L77" t="str">
            <v>250518697</v>
          </cell>
          <cell r="M77">
            <v>41745</v>
          </cell>
          <cell r="N77" t="str">
            <v>250518697-16/04/2014</v>
          </cell>
          <cell r="O77" t="str">
            <v>Lâm Đồng</v>
          </cell>
          <cell r="P77" t="str">
            <v>Kinh</v>
          </cell>
          <cell r="Q77" t="str">
            <v>Đạo Phật</v>
          </cell>
          <cell r="R77" t="str">
            <v>0984 566 818/ 0938807513</v>
          </cell>
          <cell r="T77" t="str">
            <v>Đã Kết Hôn</v>
          </cell>
          <cell r="U77" t="str">
            <v>6808003436</v>
          </cell>
          <cell r="V77" t="str">
            <v>Không</v>
          </cell>
          <cell r="Y77" t="str">
            <v>32, Hồ Xuân Hương</v>
          </cell>
          <cell r="Z77" t="str">
            <v>Phường 9</v>
          </cell>
          <cell r="AA77" t="str">
            <v>Đà Lạt</v>
          </cell>
          <cell r="AB77" t="str">
            <v>Lâm Đồng</v>
          </cell>
          <cell r="AC77" t="str">
            <v>32, Hồ Xuân Hương, Phường 9, Đà Lạt, Lâm Đồng</v>
          </cell>
          <cell r="AD77" t="str">
            <v>K2/12A</v>
          </cell>
          <cell r="AE77" t="str">
            <v>Phường Bửu Hòa</v>
          </cell>
          <cell r="AF77" t="str">
            <v>Thành phố Biên Hòa</v>
          </cell>
          <cell r="AG77" t="str">
            <v>Đồng Nai</v>
          </cell>
          <cell r="AH77" t="str">
            <v>K2/12A, Phường Bửu Hòa, Thành phố Biên Hòa, Đồng Nai</v>
          </cell>
          <cell r="AI77" t="str">
            <v>1.8.5.6.4</v>
          </cell>
          <cell r="AJ77" t="str">
            <v>TP Nhân sự khác</v>
          </cell>
          <cell r="AK77" t="str">
            <v>Công nhân</v>
          </cell>
          <cell r="AL77" t="str">
            <v>Công nhân lái xe trung chuyển</v>
          </cell>
          <cell r="AM77" t="str">
            <v>Lĩnh vực Logistics</v>
          </cell>
          <cell r="AN77" t="str">
            <v>VPĐD NB</v>
          </cell>
          <cell r="AO77" t="str">
            <v>Đội lái xe chuyên dụng</v>
          </cell>
          <cell r="AP77" t="str">
            <v>Khác</v>
          </cell>
          <cell r="AQ77" t="str">
            <v>Khác</v>
          </cell>
          <cell r="AR77">
            <v>42590</v>
          </cell>
          <cell r="AS77" t="str">
            <v>9/12</v>
          </cell>
          <cell r="AT77" t="str">
            <v>Sơ cấp</v>
          </cell>
          <cell r="AU77" t="str">
            <v>Sơ cấp</v>
          </cell>
          <cell r="AV77" t="str">
            <v>Sở GTVT tỉnh Bình Dương</v>
          </cell>
          <cell r="AW77" t="str">
            <v>GPLX hạng D</v>
          </cell>
          <cell r="AX77" t="str">
            <v>Khá</v>
          </cell>
          <cell r="AY77">
            <v>41253</v>
          </cell>
          <cell r="AZ77" t="str">
            <v>Công nhân lái xe chuyên dụng</v>
          </cell>
          <cell r="BB77" t="str">
            <v>THACO GROUP</v>
          </cell>
          <cell r="BC77" t="str">
            <v>Lĩnh vực Logistics</v>
          </cell>
          <cell r="BD77" t="str">
            <v>Văn phòng đại diện tại Hồ Chí Minh</v>
          </cell>
          <cell r="BE77" t="str">
            <v>Phòng Vận chuyển</v>
          </cell>
          <cell r="BF77" t="str">
            <v>Đội lái xe chuyên dụng</v>
          </cell>
          <cell r="BJ77" t="str">
            <v>Trực Tiếp</v>
          </cell>
          <cell r="BK77" t="str">
            <v>HĐLĐ không xác định thời hạn</v>
          </cell>
          <cell r="BL77">
            <v>42955</v>
          </cell>
          <cell r="BM77" t="str">
            <v>Công ty TNHH Một Thành Viên Vận Tải Đường Bộ Chu Lai – Trường Hải</v>
          </cell>
          <cell r="BN77">
            <v>42225</v>
          </cell>
          <cell r="BO77">
            <v>4830000</v>
          </cell>
          <cell r="BP77" t="str">
            <v>B3</v>
          </cell>
          <cell r="BQ77" t="str">
            <v>Bậc 2</v>
          </cell>
          <cell r="BR77">
            <v>6800000</v>
          </cell>
          <cell r="BS77">
            <v>43252</v>
          </cell>
          <cell r="BT77">
            <v>42826</v>
          </cell>
          <cell r="BU77"/>
          <cell r="BW77"/>
          <cell r="BY77"/>
          <cell r="CA77"/>
          <cell r="CC77"/>
          <cell r="CE77"/>
        </row>
        <row r="78">
          <cell r="B78" t="str">
            <v>1505318</v>
          </cell>
          <cell r="C78" t="str">
            <v>Phạm Văn Thạnh</v>
          </cell>
          <cell r="D78" t="str">
            <v>Nam</v>
          </cell>
          <cell r="E78" t="str">
            <v>Quảng Nam</v>
          </cell>
          <cell r="F78">
            <v>29991</v>
          </cell>
          <cell r="G78">
            <v>42110</v>
          </cell>
          <cell r="J78">
            <v>42110</v>
          </cell>
          <cell r="K78" t="str">
            <v>Không</v>
          </cell>
          <cell r="L78" t="str">
            <v>205052503</v>
          </cell>
          <cell r="M78">
            <v>40843</v>
          </cell>
          <cell r="N78" t="str">
            <v>205052503-27/10/2011</v>
          </cell>
          <cell r="O78" t="str">
            <v>Quảng Nam</v>
          </cell>
          <cell r="P78" t="str">
            <v>Kinh</v>
          </cell>
          <cell r="Q78" t="str">
            <v>Không</v>
          </cell>
          <cell r="R78" t="str">
            <v>0902533005</v>
          </cell>
          <cell r="T78" t="str">
            <v>Đã Kết Hôn</v>
          </cell>
          <cell r="U78" t="str">
            <v>4912002097</v>
          </cell>
          <cell r="V78" t="str">
            <v>Có</v>
          </cell>
          <cell r="W78">
            <v>42461</v>
          </cell>
          <cell r="Y78" t="str">
            <v>Thôn Mỹ Sơn</v>
          </cell>
          <cell r="Z78" t="str">
            <v>Xã Tam Anh Nam</v>
          </cell>
          <cell r="AA78" t="str">
            <v>Huyện Núi Thành</v>
          </cell>
          <cell r="AB78" t="str">
            <v>Quảng Nam</v>
          </cell>
          <cell r="AC78" t="str">
            <v>Thôn Mỹ Sơn, Xã Tam Anh Nam, Huyện Núi Thành, Quảng Nam</v>
          </cell>
          <cell r="AD78" t="str">
            <v>Thôn Mỹ Sơn</v>
          </cell>
          <cell r="AE78" t="str">
            <v>Xã Tam Anh Nam</v>
          </cell>
          <cell r="AF78" t="str">
            <v>Huyện Núi Thành</v>
          </cell>
          <cell r="AG78" t="str">
            <v>Quảng Nam</v>
          </cell>
          <cell r="AH78" t="str">
            <v>Thôn Mỹ Sơn, Xã Tam Anh Nam, Huyện Núi Thành, Quảng Nam</v>
          </cell>
          <cell r="AI78" t="str">
            <v>1.8.4.4.2.3</v>
          </cell>
          <cell r="AJ78" t="str">
            <v>TP Nhân sự khác</v>
          </cell>
          <cell r="AK78" t="str">
            <v>Công nhân</v>
          </cell>
          <cell r="AL78" t="str">
            <v>Công nhân lái xe trung chuyển</v>
          </cell>
          <cell r="AM78" t="str">
            <v>Lĩnh vực Logistics</v>
          </cell>
          <cell r="AN78" t="str">
            <v>Công ty Vận Tải Đường Bộ</v>
          </cell>
          <cell r="AO78" t="str">
            <v>Đội lái xe trung chuyển</v>
          </cell>
          <cell r="AP78" t="str">
            <v>Khác</v>
          </cell>
          <cell r="AQ78" t="str">
            <v>Khác</v>
          </cell>
          <cell r="AR78">
            <v>43313</v>
          </cell>
          <cell r="AS78" t="str">
            <v>9/12</v>
          </cell>
          <cell r="AT78" t="str">
            <v>Sơ cấp</v>
          </cell>
          <cell r="AU78" t="str">
            <v>Sơ cấp</v>
          </cell>
          <cell r="AV78" t="str">
            <v>Sở giao thông vận tải Quảng Nam</v>
          </cell>
          <cell r="AW78" t="str">
            <v>Giấy phép lái xe hạng C</v>
          </cell>
          <cell r="AX78" t="str">
            <v>Không xếp loại</v>
          </cell>
          <cell r="AY78">
            <v>40179</v>
          </cell>
          <cell r="AZ78" t="str">
            <v>Công nhân lái xe trung chuyển</v>
          </cell>
          <cell r="BB78" t="str">
            <v>THACO GROUP</v>
          </cell>
          <cell r="BC78" t="str">
            <v>Lĩnh vực Logistics</v>
          </cell>
          <cell r="BD78" t="str">
            <v>Công ty Vận Tải Đường Bộ</v>
          </cell>
          <cell r="BE78" t="str">
            <v>Phòng vận chuyển</v>
          </cell>
          <cell r="BF78" t="str">
            <v>Bộ phận vận chuyển xe thành phẩm</v>
          </cell>
          <cell r="BG78" t="str">
            <v>Đội lái xe trung chuyển</v>
          </cell>
          <cell r="BJ78" t="str">
            <v>Trực Tiếp</v>
          </cell>
          <cell r="BK78" t="str">
            <v>HĐLĐ không xác định thời hạn</v>
          </cell>
          <cell r="BL78">
            <v>43389</v>
          </cell>
          <cell r="BM78" t="str">
            <v>Công ty TNHH Một Thành Viên Vận Tải Đường Bộ Chu Lai – Trường Hải</v>
          </cell>
          <cell r="BN78">
            <v>42293</v>
          </cell>
          <cell r="BO78">
            <v>3850000</v>
          </cell>
          <cell r="BP78" t="str">
            <v>B3</v>
          </cell>
          <cell r="BQ78" t="str">
            <v>Bậc 3</v>
          </cell>
          <cell r="BR78">
            <v>7000000</v>
          </cell>
          <cell r="BS78">
            <v>43252</v>
          </cell>
          <cell r="BT78">
            <v>42293</v>
          </cell>
          <cell r="BU78"/>
          <cell r="BW78"/>
          <cell r="BY78"/>
          <cell r="CA78"/>
          <cell r="CC78"/>
          <cell r="CE78"/>
        </row>
        <row r="79">
          <cell r="B79" t="str">
            <v>1504778</v>
          </cell>
          <cell r="C79" t="str">
            <v>Nguyễn Kim Chiến</v>
          </cell>
          <cell r="D79" t="str">
            <v>Nam</v>
          </cell>
          <cell r="E79" t="str">
            <v>Quảng Nam</v>
          </cell>
          <cell r="F79">
            <v>24683</v>
          </cell>
          <cell r="G79">
            <v>42110</v>
          </cell>
          <cell r="J79">
            <v>42110</v>
          </cell>
          <cell r="K79" t="str">
            <v>Không</v>
          </cell>
          <cell r="L79" t="str">
            <v>205344576</v>
          </cell>
          <cell r="M79">
            <v>38198</v>
          </cell>
          <cell r="N79" t="str">
            <v>205344576-30/07/2004</v>
          </cell>
          <cell r="O79" t="str">
            <v>Quảng Nam</v>
          </cell>
          <cell r="P79" t="str">
            <v>Kinh</v>
          </cell>
          <cell r="Q79" t="str">
            <v>Không</v>
          </cell>
          <cell r="R79" t="str">
            <v>0918924406</v>
          </cell>
          <cell r="T79" t="str">
            <v>Đã Kết Hôn</v>
          </cell>
          <cell r="U79" t="str">
            <v>4908009530</v>
          </cell>
          <cell r="V79" t="str">
            <v>Có</v>
          </cell>
          <cell r="W79">
            <v>42461</v>
          </cell>
          <cell r="Y79" t="str">
            <v>Thôn Long Bình</v>
          </cell>
          <cell r="Z79" t="str">
            <v>Xã Tam Nghĩa</v>
          </cell>
          <cell r="AA79" t="str">
            <v>Huyện Núi Thành</v>
          </cell>
          <cell r="AB79" t="str">
            <v>Quảng Nam</v>
          </cell>
          <cell r="AC79" t="str">
            <v>Thôn Long Bình, Xã Tam Nghĩa, Huyện Núi Thành, Quảng Nam</v>
          </cell>
          <cell r="AD79" t="str">
            <v>Thôn Long Bình</v>
          </cell>
          <cell r="AE79" t="str">
            <v>Xã Tam Nghĩa</v>
          </cell>
          <cell r="AF79" t="str">
            <v>Huyện Núi Thành</v>
          </cell>
          <cell r="AG79" t="str">
            <v>Quảng Nam</v>
          </cell>
          <cell r="AH79" t="str">
            <v>Thôn Long Bình, Xã Tam Nghĩa, Huyện Núi Thành, Quảng Nam</v>
          </cell>
          <cell r="AI79" t="str">
            <v>1.8.4.4.2.3</v>
          </cell>
          <cell r="AJ79" t="str">
            <v>TP Nhân sự khác</v>
          </cell>
          <cell r="AK79" t="str">
            <v>Công nhân</v>
          </cell>
          <cell r="AL79" t="str">
            <v>Công nhân lái xe trung chuyển</v>
          </cell>
          <cell r="AM79" t="str">
            <v>Lĩnh vực Logistics</v>
          </cell>
          <cell r="AN79" t="str">
            <v>Công ty Vận Tải Đường Bộ</v>
          </cell>
          <cell r="AO79" t="str">
            <v>Đội lái xe trung chuyển</v>
          </cell>
          <cell r="AP79" t="str">
            <v>Khác</v>
          </cell>
          <cell r="AQ79" t="str">
            <v>Khác</v>
          </cell>
          <cell r="AR79">
            <v>43313</v>
          </cell>
          <cell r="AS79" t="str">
            <v>12/12</v>
          </cell>
          <cell r="AT79" t="str">
            <v>Sơ cấp</v>
          </cell>
          <cell r="AU79" t="str">
            <v>Sơ cấp</v>
          </cell>
          <cell r="AV79" t="str">
            <v>Sở giao thông vận tải Quảng Nam</v>
          </cell>
          <cell r="AW79" t="str">
            <v>Giấy phép lái xe hạng C</v>
          </cell>
          <cell r="AX79" t="str">
            <v>Không xếp loại</v>
          </cell>
          <cell r="AY79">
            <v>32509</v>
          </cell>
          <cell r="AZ79" t="str">
            <v>Công nhân lái xe trung chuyển</v>
          </cell>
          <cell r="BB79" t="str">
            <v>THACO GROUP</v>
          </cell>
          <cell r="BC79" t="str">
            <v>Lĩnh vực Logistics</v>
          </cell>
          <cell r="BD79" t="str">
            <v>Công ty Vận Tải Đường Bộ</v>
          </cell>
          <cell r="BE79" t="str">
            <v>Phòng vận chuyển</v>
          </cell>
          <cell r="BF79" t="str">
            <v>Bộ phận vận chuyển xe thành phẩm</v>
          </cell>
          <cell r="BG79" t="str">
            <v>Đội lái xe trung chuyển</v>
          </cell>
          <cell r="BJ79" t="str">
            <v>Trực Tiếp</v>
          </cell>
          <cell r="BK79" t="str">
            <v>HĐLĐ không xác định thời hạn</v>
          </cell>
          <cell r="BL79">
            <v>43389</v>
          </cell>
          <cell r="BM79" t="str">
            <v>Công ty TNHH Một Thành Viên Vận Tải Đường Bộ Chu Lai – Trường Hải</v>
          </cell>
          <cell r="BN79">
            <v>42293</v>
          </cell>
          <cell r="BO79">
            <v>3850000</v>
          </cell>
          <cell r="BP79" t="str">
            <v>B3</v>
          </cell>
          <cell r="BQ79" t="str">
            <v>Bậc 3</v>
          </cell>
          <cell r="BR79">
            <v>7500000</v>
          </cell>
          <cell r="BS79">
            <v>43252</v>
          </cell>
          <cell r="BT79">
            <v>42110</v>
          </cell>
          <cell r="BU79"/>
          <cell r="BW79"/>
          <cell r="BY79"/>
          <cell r="CA79"/>
          <cell r="CC79"/>
          <cell r="CE79"/>
        </row>
        <row r="80">
          <cell r="B80" t="str">
            <v>0508015</v>
          </cell>
          <cell r="C80" t="str">
            <v>Nguyễn Thị Thu Hằng</v>
          </cell>
          <cell r="D80" t="str">
            <v>Nữ</v>
          </cell>
          <cell r="E80" t="str">
            <v>Quảng Nam</v>
          </cell>
          <cell r="F80">
            <v>29427</v>
          </cell>
          <cell r="G80">
            <v>38581</v>
          </cell>
          <cell r="J80">
            <v>38581</v>
          </cell>
          <cell r="K80" t="str">
            <v>Không</v>
          </cell>
          <cell r="L80" t="str">
            <v>205025365</v>
          </cell>
          <cell r="M80">
            <v>38943</v>
          </cell>
          <cell r="N80" t="str">
            <v>205025365-14/08/2006</v>
          </cell>
          <cell r="O80" t="str">
            <v>Quảng Nam</v>
          </cell>
          <cell r="P80" t="str">
            <v>Kinh</v>
          </cell>
          <cell r="Q80" t="str">
            <v>Không</v>
          </cell>
          <cell r="R80" t="str">
            <v>0933806292</v>
          </cell>
          <cell r="T80" t="str">
            <v>Đã Kết Hôn</v>
          </cell>
          <cell r="U80" t="str">
            <v>9006008452</v>
          </cell>
          <cell r="V80" t="str">
            <v>Có</v>
          </cell>
          <cell r="W80">
            <v>39793</v>
          </cell>
          <cell r="Y80" t="str">
            <v>65 Nguyễn Thái Học, khối phố 1</v>
          </cell>
          <cell r="Z80" t="str">
            <v>Phường An Mỹ</v>
          </cell>
          <cell r="AA80" t="str">
            <v>Tp. Tam Kỳ</v>
          </cell>
          <cell r="AB80" t="str">
            <v>Quảng Nam</v>
          </cell>
          <cell r="AC80" t="str">
            <v>65 Nguyễn Thái Học, khối phố 1, Phường An Mỹ, Tp. Tam Kỳ, Quảng Nam</v>
          </cell>
          <cell r="AD80" t="str">
            <v>65 Nguyễn Thái Học, khối phố 1</v>
          </cell>
          <cell r="AE80" t="str">
            <v>Phường An Mỹ</v>
          </cell>
          <cell r="AF80" t="str">
            <v>Tp. Tam Kỳ</v>
          </cell>
          <cell r="AG80" t="str">
            <v>Quảng Nam</v>
          </cell>
          <cell r="AH80" t="str">
            <v>65 Nguyễn Thái Học, khối phố 1, Phường An Mỹ, Tp. Tam Kỳ, Quảng Nam</v>
          </cell>
          <cell r="AI80" t="str">
            <v>1.8.4.4.1.3</v>
          </cell>
          <cell r="AJ80" t="str">
            <v>TP Nhân sự khác</v>
          </cell>
          <cell r="AK80" t="str">
            <v>Chuyên viên</v>
          </cell>
          <cell r="AL80" t="str">
            <v>Chuyên viên Nghiệp vụ vận tải</v>
          </cell>
          <cell r="AM80" t="str">
            <v>Lĩnh vực Logistics</v>
          </cell>
          <cell r="AN80" t="str">
            <v>Công ty Vận Tải Đường Bộ</v>
          </cell>
          <cell r="AO80" t="str">
            <v>Chứng từ thanh toán</v>
          </cell>
          <cell r="AP80" t="str">
            <v>Khác</v>
          </cell>
          <cell r="AQ80" t="str">
            <v>Khác</v>
          </cell>
          <cell r="AR80">
            <v>43313</v>
          </cell>
          <cell r="AS80" t="str">
            <v>12/12</v>
          </cell>
          <cell r="AT80" t="str">
            <v>Cử nhân</v>
          </cell>
          <cell r="AU80" t="str">
            <v>Đại học</v>
          </cell>
          <cell r="AV80" t="str">
            <v>Viện đại học mở Hà Nội</v>
          </cell>
          <cell r="AW80" t="str">
            <v>Quản trị kinh doanh</v>
          </cell>
          <cell r="AX80" t="str">
            <v>TB-Khá</v>
          </cell>
          <cell r="AY80">
            <v>41640</v>
          </cell>
          <cell r="AZ80" t="str">
            <v>Cử nhân</v>
          </cell>
          <cell r="BB80" t="str">
            <v>THACO GROUP</v>
          </cell>
          <cell r="BC80" t="str">
            <v>Lĩnh vực Logistics</v>
          </cell>
          <cell r="BD80" t="str">
            <v>Công ty Vận Tải Đường Bộ</v>
          </cell>
          <cell r="BE80" t="str">
            <v>Phòng vận chuyển</v>
          </cell>
          <cell r="BF80" t="str">
            <v>Bộ phận nghiệp vụ vận chuyển</v>
          </cell>
          <cell r="BG80" t="str">
            <v>Chứng từ thanh toán</v>
          </cell>
          <cell r="BJ80" t="str">
            <v>Gián Tiếp</v>
          </cell>
          <cell r="BK80" t="str">
            <v>HĐLĐ không xác định thời hạn</v>
          </cell>
          <cell r="BL80">
            <v>40182</v>
          </cell>
          <cell r="BM80" t="str">
            <v>Công ty TNHH Một Thành Viên Vận Tải Đường Bộ Chu Lai – Trường Hải</v>
          </cell>
          <cell r="BN80">
            <v>39086</v>
          </cell>
          <cell r="BO80">
            <v>4280000</v>
          </cell>
          <cell r="BP80" t="str">
            <v>B2</v>
          </cell>
          <cell r="BQ80" t="str">
            <v>Bậc 2</v>
          </cell>
          <cell r="BR80">
            <v>9500000</v>
          </cell>
          <cell r="BS80">
            <v>43466</v>
          </cell>
          <cell r="BT80">
            <v>43101</v>
          </cell>
          <cell r="BU80" t="str">
            <v>ThN</v>
          </cell>
          <cell r="BV80">
            <v>10</v>
          </cell>
          <cell r="BW80"/>
          <cell r="BY80"/>
          <cell r="CA80"/>
          <cell r="CC80"/>
          <cell r="CE80"/>
        </row>
        <row r="81">
          <cell r="B81" t="str">
            <v>1501078</v>
          </cell>
          <cell r="C81" t="str">
            <v>Thạch Xuân Trường</v>
          </cell>
          <cell r="D81" t="str">
            <v>Nam</v>
          </cell>
          <cell r="E81" t="str">
            <v>Tp. Hồ Chí Minh</v>
          </cell>
          <cell r="F81">
            <v>34150</v>
          </cell>
          <cell r="G81">
            <v>42020</v>
          </cell>
          <cell r="J81">
            <v>42020</v>
          </cell>
          <cell r="K81" t="str">
            <v>Không</v>
          </cell>
          <cell r="L81" t="str">
            <v>079093012374</v>
          </cell>
          <cell r="M81">
            <v>43538</v>
          </cell>
          <cell r="N81" t="str">
            <v>079093012374-14/03/2019</v>
          </cell>
          <cell r="O81" t="str">
            <v>Tp. Hồ Chí Minh</v>
          </cell>
          <cell r="P81" t="str">
            <v>Khơme</v>
          </cell>
          <cell r="Q81" t="str">
            <v>Không</v>
          </cell>
          <cell r="R81" t="str">
            <v>01229641225</v>
          </cell>
          <cell r="S81" t="str">
            <v>thachxuantruong@thaco.com.vn</v>
          </cell>
          <cell r="T81" t="str">
            <v>Đã Kết Hôn</v>
          </cell>
          <cell r="U81" t="str">
            <v>4915007985</v>
          </cell>
          <cell r="V81" t="str">
            <v>Không</v>
          </cell>
          <cell r="Y81" t="str">
            <v>1206/35/4 Huỳnh Tấn Phát</v>
          </cell>
          <cell r="Z81" t="str">
            <v>Tân Phú</v>
          </cell>
          <cell r="AA81" t="str">
            <v>Quận 7</v>
          </cell>
          <cell r="AB81" t="str">
            <v>Tp. Hồ Chí Minh</v>
          </cell>
          <cell r="AC81" t="str">
            <v>1206/35/4 Huỳnh Tấn Phát, Tân Phú, Quận 7, Tp. Hồ Chí Minh</v>
          </cell>
          <cell r="AD81" t="str">
            <v>78A Dương Cát Lợi</v>
          </cell>
          <cell r="AE81" t="str">
            <v>Thị trấn Nhà Bè</v>
          </cell>
          <cell r="AF81" t="str">
            <v>Huyện Nhà Bè</v>
          </cell>
          <cell r="AG81" t="str">
            <v>Tp. Hồ Chí Minh</v>
          </cell>
          <cell r="AH81" t="str">
            <v>78A Dương Cát Lợi, Thị trấn Nhà Bè, Huyện Nhà Bè, Tp. Hồ Chí Minh</v>
          </cell>
          <cell r="AI81" t="str">
            <v>1.8.5.8</v>
          </cell>
          <cell r="AJ81" t="str">
            <v>TP Nhân sự khác</v>
          </cell>
          <cell r="AK81" t="str">
            <v>Chuyên viên</v>
          </cell>
          <cell r="AL81" t="str">
            <v>Chuyên viên Thủ tục tàu</v>
          </cell>
          <cell r="AM81" t="str">
            <v>Lĩnh vực Logistics</v>
          </cell>
          <cell r="AN81" t="str">
            <v>VPĐD NB</v>
          </cell>
          <cell r="AO81" t="str">
            <v>Phòng Kế hoạch - Kinh doanh</v>
          </cell>
          <cell r="AP81" t="str">
            <v>Khác</v>
          </cell>
          <cell r="AQ81" t="str">
            <v>Khác</v>
          </cell>
          <cell r="AR81">
            <v>42186</v>
          </cell>
          <cell r="AS81" t="str">
            <v>12/12</v>
          </cell>
          <cell r="AT81" t="str">
            <v>Cao đẳng kinh tế</v>
          </cell>
          <cell r="AU81" t="str">
            <v>Cao đẳng</v>
          </cell>
          <cell r="AV81" t="str">
            <v>Đại học CNTT Gia Định</v>
          </cell>
          <cell r="AW81" t="str">
            <v>Quản trị Kinh doanh</v>
          </cell>
          <cell r="AX81" t="str">
            <v>Khá</v>
          </cell>
          <cell r="AY81">
            <v>41640</v>
          </cell>
          <cell r="AZ81" t="str">
            <v>Cử nhân</v>
          </cell>
          <cell r="BB81" t="str">
            <v>THACO GROUP</v>
          </cell>
          <cell r="BC81" t="str">
            <v>Lĩnh vực Logistics</v>
          </cell>
          <cell r="BD81" t="str">
            <v>Văn phòng đại diện tại Hồ Chí Minh</v>
          </cell>
          <cell r="BE81" t="str">
            <v>Phòng Kế hoạch - Kinh doanh</v>
          </cell>
          <cell r="BJ81" t="str">
            <v>Gián Tiếp</v>
          </cell>
          <cell r="BK81" t="str">
            <v>HĐLĐ không xác định thời hạn</v>
          </cell>
          <cell r="BL81">
            <v>42567</v>
          </cell>
          <cell r="BM81" t="str">
            <v>Công ty TNHH MTV Vận Tải Biển Chu Lai – Trường Hải</v>
          </cell>
          <cell r="BN81">
            <v>42201</v>
          </cell>
          <cell r="BO81">
            <v>4750000</v>
          </cell>
          <cell r="BP81" t="str">
            <v>B2</v>
          </cell>
          <cell r="BQ81" t="str">
            <v>Bậc 4</v>
          </cell>
          <cell r="BR81">
            <v>11000000</v>
          </cell>
          <cell r="BS81">
            <v>43466</v>
          </cell>
          <cell r="BT81">
            <v>43101</v>
          </cell>
          <cell r="BU81"/>
          <cell r="BW81"/>
          <cell r="BY81"/>
          <cell r="CA81"/>
          <cell r="CC81"/>
          <cell r="CE81"/>
        </row>
        <row r="82">
          <cell r="B82" t="str">
            <v>1504988</v>
          </cell>
          <cell r="C82" t="str">
            <v>Phan Bá Quang</v>
          </cell>
          <cell r="D82" t="str">
            <v>Nam</v>
          </cell>
          <cell r="E82" t="str">
            <v>Quảng Nam</v>
          </cell>
          <cell r="F82">
            <v>28223</v>
          </cell>
          <cell r="G82">
            <v>42110</v>
          </cell>
          <cell r="J82">
            <v>42110</v>
          </cell>
          <cell r="K82" t="str">
            <v>Không</v>
          </cell>
          <cell r="L82" t="str">
            <v>205418974</v>
          </cell>
          <cell r="M82">
            <v>38624</v>
          </cell>
          <cell r="N82" t="str">
            <v>205418974-29/09/2005</v>
          </cell>
          <cell r="O82" t="str">
            <v>Quảng Nam</v>
          </cell>
          <cell r="P82" t="str">
            <v>Kinh</v>
          </cell>
          <cell r="Q82" t="str">
            <v>Không</v>
          </cell>
          <cell r="R82" t="str">
            <v>0905765607</v>
          </cell>
          <cell r="T82" t="str">
            <v>Đã Kết Hôn</v>
          </cell>
          <cell r="U82" t="str">
            <v>4915009644</v>
          </cell>
          <cell r="V82" t="str">
            <v>Có</v>
          </cell>
          <cell r="W82">
            <v>42461</v>
          </cell>
          <cell r="Y82" t="str">
            <v>Thôn Vĩnh Đại</v>
          </cell>
          <cell r="Z82" t="str">
            <v>Xã Tam Hiệp</v>
          </cell>
          <cell r="AA82" t="str">
            <v>Huyện Núi Thành</v>
          </cell>
          <cell r="AB82" t="str">
            <v>Quảng Nam</v>
          </cell>
          <cell r="AC82" t="str">
            <v>Thôn Vĩnh Đại, Xã Tam Hiệp, Huyện Núi Thành, Quảng Nam</v>
          </cell>
          <cell r="AD82" t="str">
            <v>Thôn Vĩnh Đại</v>
          </cell>
          <cell r="AE82" t="str">
            <v>Xã Tam Hiệp</v>
          </cell>
          <cell r="AF82" t="str">
            <v>Huyện Núi Thành</v>
          </cell>
          <cell r="AG82" t="str">
            <v>Quảng Nam</v>
          </cell>
          <cell r="AH82" t="str">
            <v>Thôn Vĩnh Đại, Xã Tam Hiệp, Huyện Núi Thành, Quảng Nam</v>
          </cell>
          <cell r="AI82" t="str">
            <v>1.8.4.4.2.3</v>
          </cell>
          <cell r="AJ82" t="str">
            <v>TP Nhân sự khác</v>
          </cell>
          <cell r="AK82" t="str">
            <v>Công nhân</v>
          </cell>
          <cell r="AL82" t="str">
            <v>Công nhân lái xe trung chuyển</v>
          </cell>
          <cell r="AM82" t="str">
            <v>Lĩnh vực Logistics</v>
          </cell>
          <cell r="AN82" t="str">
            <v>Công ty Vận Tải Đường Bộ</v>
          </cell>
          <cell r="AO82" t="str">
            <v>Đội lái xe trung chuyển</v>
          </cell>
          <cell r="AP82" t="str">
            <v>Khác</v>
          </cell>
          <cell r="AQ82" t="str">
            <v>Khác</v>
          </cell>
          <cell r="AR82">
            <v>43313</v>
          </cell>
          <cell r="AS82" t="str">
            <v>12/12</v>
          </cell>
          <cell r="AT82" t="str">
            <v>Sơ cấp</v>
          </cell>
          <cell r="AU82" t="str">
            <v>Sơ cấp</v>
          </cell>
          <cell r="AV82" t="str">
            <v>Sở Giao thông vận tải Quảng Nam</v>
          </cell>
          <cell r="AW82" t="str">
            <v>Giấy phép lái xe hạng E</v>
          </cell>
          <cell r="AX82" t="str">
            <v>Không xếp loại</v>
          </cell>
          <cell r="AY82">
            <v>42005</v>
          </cell>
          <cell r="AZ82" t="str">
            <v>Công nhân lái xe trung chuyển</v>
          </cell>
          <cell r="BB82" t="str">
            <v>THACO GROUP</v>
          </cell>
          <cell r="BC82" t="str">
            <v>Lĩnh vực Logistics</v>
          </cell>
          <cell r="BD82" t="str">
            <v>Công ty Vận Tải Đường Bộ</v>
          </cell>
          <cell r="BE82" t="str">
            <v>Phòng vận chuyển</v>
          </cell>
          <cell r="BF82" t="str">
            <v>Bộ phận vận chuyển xe thành phẩm</v>
          </cell>
          <cell r="BG82" t="str">
            <v>Đội lái xe trung chuyển</v>
          </cell>
          <cell r="BJ82" t="str">
            <v>Trực Tiếp</v>
          </cell>
          <cell r="BK82" t="str">
            <v>HĐLĐ không xác định thời hạn</v>
          </cell>
          <cell r="BL82">
            <v>42841</v>
          </cell>
          <cell r="BM82" t="str">
            <v>Công ty TNHH Một Thành Viên Vận Tải Đường Bộ Chu Lai – Trường Hải</v>
          </cell>
          <cell r="BN82">
            <v>42110</v>
          </cell>
          <cell r="BO82">
            <v>3850000</v>
          </cell>
          <cell r="BP82" t="str">
            <v>B3</v>
          </cell>
          <cell r="BQ82" t="str">
            <v>Bậc 3</v>
          </cell>
          <cell r="BR82">
            <v>7500000</v>
          </cell>
          <cell r="BS82">
            <v>43525</v>
          </cell>
          <cell r="BT82">
            <v>43252</v>
          </cell>
          <cell r="BU82"/>
          <cell r="BW82"/>
          <cell r="BY82"/>
          <cell r="CA82"/>
          <cell r="CC82"/>
          <cell r="CE82"/>
        </row>
        <row r="83">
          <cell r="B83" t="str">
            <v>1609433</v>
          </cell>
          <cell r="C83" t="str">
            <v>Nguyễn Trọng Luân</v>
          </cell>
          <cell r="D83" t="str">
            <v>Nam</v>
          </cell>
          <cell r="E83" t="str">
            <v>Nghệ An</v>
          </cell>
          <cell r="F83">
            <v>33036</v>
          </cell>
          <cell r="G83">
            <v>42626</v>
          </cell>
          <cell r="J83">
            <v>42626</v>
          </cell>
          <cell r="K83" t="str">
            <v>Không</v>
          </cell>
          <cell r="L83" t="str">
            <v>186987320</v>
          </cell>
          <cell r="M83">
            <v>40531</v>
          </cell>
          <cell r="N83" t="str">
            <v>186987320-19/12/2010</v>
          </cell>
          <cell r="O83" t="str">
            <v>Nghệ An</v>
          </cell>
          <cell r="P83" t="str">
            <v>Kinh</v>
          </cell>
          <cell r="Q83" t="str">
            <v>Không</v>
          </cell>
          <cell r="R83" t="str">
            <v>0963579274</v>
          </cell>
          <cell r="T83" t="str">
            <v>Độc Thân</v>
          </cell>
          <cell r="U83" t="str">
            <v>7413160021</v>
          </cell>
          <cell r="V83" t="str">
            <v>Có</v>
          </cell>
          <cell r="W83">
            <v>42857</v>
          </cell>
          <cell r="Y83" t="str">
            <v>Đội 1, Thôn 1</v>
          </cell>
          <cell r="Z83" t="str">
            <v>Xã Thanh Lương</v>
          </cell>
          <cell r="AA83" t="str">
            <v>Huyện Thanh Chương</v>
          </cell>
          <cell r="AB83" t="str">
            <v>Nghệ An</v>
          </cell>
          <cell r="AC83" t="str">
            <v>Đội 1, Thôn 1, Xã Thanh Lương, Huyện Thanh Chương, Nghệ An</v>
          </cell>
          <cell r="AD83" t="str">
            <v>Đội 1, Thôn 1</v>
          </cell>
          <cell r="AE83" t="str">
            <v>Xã Thanh Lương</v>
          </cell>
          <cell r="AF83" t="str">
            <v>Huyện Thanh Chương</v>
          </cell>
          <cell r="AG83" t="str">
            <v>Nghệ An</v>
          </cell>
          <cell r="AH83" t="str">
            <v>Đội 1, Thôn 1, Xã Thanh Lương, Huyện Thanh Chương, Nghệ An</v>
          </cell>
          <cell r="AI83" t="str">
            <v>1.8.3.5.4</v>
          </cell>
          <cell r="AJ83" t="str">
            <v>TP Nhân sự khác</v>
          </cell>
          <cell r="AK83" t="str">
            <v>Chuyên viên</v>
          </cell>
          <cell r="AL83" t="str">
            <v>Chuyên viên Kiểm đếm</v>
          </cell>
          <cell r="AM83" t="str">
            <v>Lĩnh vực Logistics</v>
          </cell>
          <cell r="AN83" t="str">
            <v>Công ty Cảng Chu Lai</v>
          </cell>
          <cell r="AO83" t="str">
            <v>Bộ phận kiểm đếm</v>
          </cell>
          <cell r="AP83" t="str">
            <v>Khác</v>
          </cell>
          <cell r="AQ83" t="str">
            <v>Khác</v>
          </cell>
          <cell r="AR83">
            <v>43481</v>
          </cell>
          <cell r="AS83" t="str">
            <v>12/12</v>
          </cell>
          <cell r="AT83" t="str">
            <v>Cao đẳng kỹ thuật</v>
          </cell>
          <cell r="AU83" t="str">
            <v>Cao đẳng</v>
          </cell>
          <cell r="AV83" t="str">
            <v>Trường CĐN kỹ thuật Việt - Đức Nghệ An</v>
          </cell>
          <cell r="AW83" t="str">
            <v>Điện công nghiệp</v>
          </cell>
          <cell r="AX83" t="str">
            <v>Khá</v>
          </cell>
          <cell r="AY83">
            <v>41172</v>
          </cell>
          <cell r="AZ83" t="str">
            <v>Cao đẳng kỹ thuật</v>
          </cell>
          <cell r="BB83" t="str">
            <v>THACO GROUP</v>
          </cell>
          <cell r="BC83" t="str">
            <v>Lĩnh vực Logistics</v>
          </cell>
          <cell r="BD83" t="str">
            <v>Công ty Cảng Chu Lai</v>
          </cell>
          <cell r="BE83" t="str">
            <v>Phòng Điều độ</v>
          </cell>
          <cell r="BF83" t="str">
            <v>Bộ phận kiểm đếm</v>
          </cell>
          <cell r="BJ83" t="str">
            <v>Trực Tiếp</v>
          </cell>
          <cell r="BK83" t="str">
            <v>HĐLĐ xác định thời hạn 2 năm</v>
          </cell>
          <cell r="BL83">
            <v>43191</v>
          </cell>
          <cell r="BM83" t="str">
            <v>Công ty TNHH MTV Sản xuất Linh kiện Composite Chu Lai Trường Hải</v>
          </cell>
          <cell r="BN83">
            <v>42826</v>
          </cell>
          <cell r="BO83">
            <v>3920000</v>
          </cell>
          <cell r="BP83" t="str">
            <v>B2</v>
          </cell>
          <cell r="BQ83" t="str">
            <v>Bậc 1</v>
          </cell>
          <cell r="BR83">
            <v>6900000</v>
          </cell>
          <cell r="BS83">
            <v>43466</v>
          </cell>
          <cell r="BT83">
            <v>43101</v>
          </cell>
          <cell r="BU83"/>
          <cell r="BW83"/>
          <cell r="BY83"/>
          <cell r="CA83"/>
          <cell r="CC83"/>
          <cell r="CE83"/>
        </row>
        <row r="84">
          <cell r="B84" t="str">
            <v>1605473</v>
          </cell>
          <cell r="C84" t="str">
            <v>Mai Minh</v>
          </cell>
          <cell r="D84" t="str">
            <v>Nam</v>
          </cell>
          <cell r="E84" t="str">
            <v>Quảng Nam</v>
          </cell>
          <cell r="F84">
            <v>31705</v>
          </cell>
          <cell r="G84">
            <v>42517</v>
          </cell>
          <cell r="J84">
            <v>42517</v>
          </cell>
          <cell r="K84" t="str">
            <v>Không</v>
          </cell>
          <cell r="L84" t="str">
            <v>205270053</v>
          </cell>
          <cell r="M84">
            <v>42046</v>
          </cell>
          <cell r="N84" t="str">
            <v>205270053-11/02/2015</v>
          </cell>
          <cell r="O84" t="str">
            <v>Quảng Nam</v>
          </cell>
          <cell r="P84" t="str">
            <v>Kinh</v>
          </cell>
          <cell r="Q84" t="str">
            <v>Không</v>
          </cell>
          <cell r="R84" t="str">
            <v>0908606496</v>
          </cell>
          <cell r="T84" t="str">
            <v>Độc Thân</v>
          </cell>
          <cell r="U84" t="str">
            <v>4916024937</v>
          </cell>
          <cell r="V84" t="str">
            <v>Có</v>
          </cell>
          <cell r="W84">
            <v>42857</v>
          </cell>
          <cell r="Y84" t="str">
            <v>Thôn Phú Nhuận 2</v>
          </cell>
          <cell r="Z84" t="str">
            <v>Xã Duy Tân</v>
          </cell>
          <cell r="AA84" t="str">
            <v>Huyện Duy Xuyên</v>
          </cell>
          <cell r="AB84" t="str">
            <v>Quảng Nam</v>
          </cell>
          <cell r="AC84" t="str">
            <v>Thôn Phú Nhuận 2, Xã Duy Tân, Huyện Duy Xuyên, Quảng Nam</v>
          </cell>
          <cell r="AD84" t="str">
            <v>Thôn Phú Nhuận 2</v>
          </cell>
          <cell r="AE84" t="str">
            <v>Xã Duy Tân</v>
          </cell>
          <cell r="AF84" t="str">
            <v>Huyện Duy Xuyên</v>
          </cell>
          <cell r="AG84" t="str">
            <v>Quảng Nam</v>
          </cell>
          <cell r="AH84" t="str">
            <v>Thôn Phú Nhuận 2, Xã Duy Tân, Huyện Duy Xuyên, Quảng Nam</v>
          </cell>
          <cell r="AI84" t="str">
            <v>1.8.4.4.2.3</v>
          </cell>
          <cell r="AJ84" t="str">
            <v>TP Nhân sự khác</v>
          </cell>
          <cell r="AK84" t="str">
            <v>Công nhân</v>
          </cell>
          <cell r="AL84" t="str">
            <v>Công nhân lái xe trung chuyển</v>
          </cell>
          <cell r="AM84" t="str">
            <v>Lĩnh vực Logistics</v>
          </cell>
          <cell r="AN84" t="str">
            <v>Công ty Vận Tải Đường Bộ</v>
          </cell>
          <cell r="AO84" t="str">
            <v>Đội lái xe trung chuyển</v>
          </cell>
          <cell r="AP84" t="str">
            <v>Khác</v>
          </cell>
          <cell r="AQ84" t="str">
            <v>Khác</v>
          </cell>
          <cell r="AR84">
            <v>43313</v>
          </cell>
          <cell r="AS84" t="str">
            <v>12/12</v>
          </cell>
          <cell r="AT84" t="str">
            <v>Sơ cấp</v>
          </cell>
          <cell r="AU84" t="str">
            <v>Sơ cấp</v>
          </cell>
          <cell r="AV84" t="str">
            <v>Sở Giao thông vận tải Quảng Nam</v>
          </cell>
          <cell r="AW84" t="str">
            <v>Giấy phép lái xe hạng C</v>
          </cell>
          <cell r="AX84" t="str">
            <v>Không xếp loại</v>
          </cell>
          <cell r="AY84">
            <v>39814</v>
          </cell>
          <cell r="AZ84" t="str">
            <v>Công nhân lái xe trung chuyển</v>
          </cell>
          <cell r="BB84" t="str">
            <v>THACO GROUP</v>
          </cell>
          <cell r="BC84" t="str">
            <v>Lĩnh vực Logistics</v>
          </cell>
          <cell r="BD84" t="str">
            <v>Công ty Vận Tải Đường Bộ</v>
          </cell>
          <cell r="BE84" t="str">
            <v>Phòng vận chuyển</v>
          </cell>
          <cell r="BF84" t="str">
            <v>Bộ phận vận chuyển xe thành phẩm</v>
          </cell>
          <cell r="BG84" t="str">
            <v>Đội lái xe trung chuyển</v>
          </cell>
          <cell r="BJ84" t="str">
            <v>Trực Tiếp</v>
          </cell>
          <cell r="BK84" t="str">
            <v>HĐLĐ xác định thời hạn 2 năm</v>
          </cell>
          <cell r="BL84">
            <v>43065</v>
          </cell>
          <cell r="BM84" t="str">
            <v>Công ty TNHH Một Thành Viên Vận Tải Đường Bộ Chu Lai – Trường Hải</v>
          </cell>
          <cell r="BN84">
            <v>42701</v>
          </cell>
          <cell r="BO84">
            <v>3660000</v>
          </cell>
          <cell r="BP84" t="str">
            <v>B3</v>
          </cell>
          <cell r="BQ84" t="str">
            <v>Bậc 2</v>
          </cell>
          <cell r="BR84">
            <v>6000000</v>
          </cell>
          <cell r="BS84">
            <v>43252</v>
          </cell>
          <cell r="BT84">
            <v>42517</v>
          </cell>
          <cell r="BU84"/>
          <cell r="BW84"/>
          <cell r="BY84"/>
          <cell r="CA84"/>
          <cell r="CC84"/>
          <cell r="CE84"/>
        </row>
        <row r="85">
          <cell r="B85" t="str">
            <v>9705044</v>
          </cell>
          <cell r="C85" t="str">
            <v>Phan Thanh Hà</v>
          </cell>
          <cell r="D85" t="str">
            <v>Nam</v>
          </cell>
          <cell r="E85" t="str">
            <v>Tp. Hồ Chí Minh</v>
          </cell>
          <cell r="F85">
            <v>23954</v>
          </cell>
          <cell r="G85">
            <v>35551</v>
          </cell>
          <cell r="J85">
            <v>35551</v>
          </cell>
          <cell r="K85" t="str">
            <v>Không</v>
          </cell>
          <cell r="L85" t="str">
            <v>022234803</v>
          </cell>
          <cell r="M85">
            <v>40245</v>
          </cell>
          <cell r="N85" t="str">
            <v>022234803-08/03/2010</v>
          </cell>
          <cell r="O85" t="str">
            <v>Tp. Hồ Chí Minh</v>
          </cell>
          <cell r="P85" t="str">
            <v>Kinh</v>
          </cell>
          <cell r="Q85" t="str">
            <v>Không</v>
          </cell>
          <cell r="R85" t="str">
            <v>0933 805 805</v>
          </cell>
          <cell r="S85" t="str">
            <v>phanthanhha@thaco.com.vn</v>
          </cell>
          <cell r="T85" t="str">
            <v>Đã Kết Hôn</v>
          </cell>
          <cell r="U85" t="str">
            <v>4799145967</v>
          </cell>
          <cell r="V85" t="str">
            <v>Có</v>
          </cell>
          <cell r="W85">
            <v>40330</v>
          </cell>
          <cell r="Y85" t="str">
            <v>309B Hòa Hảo</v>
          </cell>
          <cell r="Z85" t="str">
            <v>Phường 04</v>
          </cell>
          <cell r="AA85" t="str">
            <v>Quận 10</v>
          </cell>
          <cell r="AB85" t="str">
            <v>Tp. Hồ Chí Minh</v>
          </cell>
          <cell r="AC85" t="str">
            <v>309B Hòa Hảo, Phường 04, Quận 10, Tp. Hồ Chí Minh</v>
          </cell>
          <cell r="AD85" t="str">
            <v>309B Hòa Hảo</v>
          </cell>
          <cell r="AE85" t="str">
            <v>Phường 04</v>
          </cell>
          <cell r="AF85" t="str">
            <v>Quận 10</v>
          </cell>
          <cell r="AG85" t="str">
            <v>Tp. Hồ Chí Minh</v>
          </cell>
          <cell r="AH85" t="str">
            <v>309B Hòa Hảo, Phường 04, Quận 10, Tp. Hồ Chí Minh</v>
          </cell>
          <cell r="AI85" t="str">
            <v>1.8.5.1</v>
          </cell>
          <cell r="AJ85" t="str">
            <v>Trung cấp</v>
          </cell>
          <cell r="AK85" t="str">
            <v>Phó giám đốc</v>
          </cell>
          <cell r="AL85" t="str">
            <v>Phó giám đốc Phụ trách Logistic</v>
          </cell>
          <cell r="AM85" t="str">
            <v>Lĩnh vực Logistics</v>
          </cell>
          <cell r="AN85" t="str">
            <v>VPĐD NB</v>
          </cell>
          <cell r="AO85" t="str">
            <v>Ban Lãnh đạo</v>
          </cell>
          <cell r="AP85" t="str">
            <v>Khác</v>
          </cell>
          <cell r="AQ85" t="str">
            <v>Khác</v>
          </cell>
          <cell r="AR85">
            <v>42370</v>
          </cell>
          <cell r="AS85" t="str">
            <v>12/12</v>
          </cell>
          <cell r="AT85" t="str">
            <v>Cử nhân</v>
          </cell>
          <cell r="AU85" t="str">
            <v>Đại học</v>
          </cell>
          <cell r="AV85" t="str">
            <v>ĐH Ngoại thương</v>
          </cell>
          <cell r="AW85" t="str">
            <v>Quản Trị Kinh Doanh</v>
          </cell>
          <cell r="AX85" t="str">
            <v>Trung Bình</v>
          </cell>
          <cell r="AY85">
            <v>34335</v>
          </cell>
          <cell r="AZ85" t="str">
            <v>Phó giám đốc</v>
          </cell>
          <cell r="BB85" t="str">
            <v>THACO GROUP</v>
          </cell>
          <cell r="BC85" t="str">
            <v>Lĩnh vực Logistics</v>
          </cell>
          <cell r="BD85" t="str">
            <v>Văn phòng đại diện tại Hồ Chí Minh</v>
          </cell>
          <cell r="BE85" t="str">
            <v>Ban Lãnh đạo</v>
          </cell>
          <cell r="BJ85" t="str">
            <v>Gián Tiếp</v>
          </cell>
          <cell r="BK85" t="str">
            <v>HĐLĐ không xác định thời hạn</v>
          </cell>
          <cell r="BL85">
            <v>38808</v>
          </cell>
          <cell r="BM85" t="str">
            <v>Công ty TNHH Một Thành Viên Vận Tải Đường Bộ Chu Lai – Trường Hải</v>
          </cell>
          <cell r="BN85">
            <v>38808</v>
          </cell>
          <cell r="BO85">
            <v>9800000</v>
          </cell>
          <cell r="BP85" t="str">
            <v>A7</v>
          </cell>
          <cell r="BQ85" t="str">
            <v>Bậc 3</v>
          </cell>
          <cell r="BR85">
            <v>50000000</v>
          </cell>
          <cell r="BS85">
            <v>42979</v>
          </cell>
          <cell r="BT85">
            <v>42917</v>
          </cell>
          <cell r="BU85" t="str">
            <v>ThN</v>
          </cell>
          <cell r="BV85">
            <v>10</v>
          </cell>
          <cell r="BW85"/>
          <cell r="BY85"/>
          <cell r="CA85"/>
          <cell r="CC85"/>
          <cell r="CE85"/>
        </row>
        <row r="86">
          <cell r="B86" t="str">
            <v>1606405</v>
          </cell>
          <cell r="C86" t="str">
            <v>Nguyễn Thị Lệ</v>
          </cell>
          <cell r="D86" t="str">
            <v>Nữ</v>
          </cell>
          <cell r="E86" t="str">
            <v>Quảng Nam</v>
          </cell>
          <cell r="F86">
            <v>27303</v>
          </cell>
          <cell r="G86">
            <v>42544</v>
          </cell>
          <cell r="J86">
            <v>42544</v>
          </cell>
          <cell r="K86" t="str">
            <v>Không</v>
          </cell>
          <cell r="L86" t="str">
            <v>206237207</v>
          </cell>
          <cell r="M86">
            <v>42257</v>
          </cell>
          <cell r="N86" t="str">
            <v>206237207-10/09/2015</v>
          </cell>
          <cell r="O86" t="str">
            <v>Quảng Nam</v>
          </cell>
          <cell r="P86" t="str">
            <v>Kinh</v>
          </cell>
          <cell r="Q86" t="str">
            <v>Không</v>
          </cell>
          <cell r="R86" t="str">
            <v>0984020960</v>
          </cell>
          <cell r="T86" t="str">
            <v>Đã Kết Hôn</v>
          </cell>
          <cell r="U86" t="str">
            <v>4916017387</v>
          </cell>
          <cell r="V86" t="str">
            <v>Có</v>
          </cell>
          <cell r="W86">
            <v>43235</v>
          </cell>
          <cell r="Y86" t="str">
            <v>Thôn Trung Toàn</v>
          </cell>
          <cell r="Z86" t="str">
            <v>Xã Tam Quang</v>
          </cell>
          <cell r="AA86" t="str">
            <v>Huyện Núi Thành</v>
          </cell>
          <cell r="AB86" t="str">
            <v>Quảng Nam</v>
          </cell>
          <cell r="AC86" t="str">
            <v>Thôn Trung Toàn, Xã Tam Quang, Huyện Núi Thành, Quảng Nam</v>
          </cell>
          <cell r="AD86" t="str">
            <v>Thôn Trung Toàn</v>
          </cell>
          <cell r="AE86" t="str">
            <v>Xã Tam Quang</v>
          </cell>
          <cell r="AF86" t="str">
            <v>Huyện Núi Thành</v>
          </cell>
          <cell r="AG86" t="str">
            <v>Quảng Nam</v>
          </cell>
          <cell r="AH86" t="str">
            <v>Thôn Trung Toàn, Xã Tam Quang, Huyện Núi Thành, Quảng Nam</v>
          </cell>
          <cell r="AI86" t="str">
            <v>1.8.1.5.1.2</v>
          </cell>
          <cell r="AJ86" t="str">
            <v>TP Nhân sự khác</v>
          </cell>
          <cell r="AK86" t="str">
            <v>Nhân viên</v>
          </cell>
          <cell r="AL86" t="str">
            <v>Nhân Viên Vệ sinh công nghiệp</v>
          </cell>
          <cell r="AM86" t="str">
            <v>Lĩnh vực Logistics</v>
          </cell>
          <cell r="AN86" t="str">
            <v>Phòng nghiệp vụ Logisitcs</v>
          </cell>
          <cell r="AO86" t="str">
            <v>Tạp vụ</v>
          </cell>
          <cell r="AP86" t="str">
            <v>Khác</v>
          </cell>
          <cell r="AQ86" t="str">
            <v>Khác</v>
          </cell>
          <cell r="AR86">
            <v>42544</v>
          </cell>
          <cell r="AS86" t="str">
            <v>9/12</v>
          </cell>
          <cell r="AT86" t="str">
            <v>THCS</v>
          </cell>
          <cell r="AW86"/>
          <cell r="AZ86" t="str">
            <v>Nhân viên Tạp vụ</v>
          </cell>
          <cell r="BB86" t="str">
            <v>THACO GROUP</v>
          </cell>
          <cell r="BC86" t="str">
            <v>Lĩnh vực Logistics</v>
          </cell>
          <cell r="BD86" t="str">
            <v>Phòng nghiệp vụ Logistics</v>
          </cell>
          <cell r="BE86" t="str">
            <v>Phòng HC-MT</v>
          </cell>
          <cell r="BF86" t="str">
            <v>Bộ phận nghiệp vụ hành chính</v>
          </cell>
          <cell r="BG86" t="str">
            <v>Tạp vụ</v>
          </cell>
          <cell r="BJ86" t="str">
            <v>Gián Tiếp</v>
          </cell>
          <cell r="BK86" t="str">
            <v>HĐLĐ không xác định thời hạn</v>
          </cell>
          <cell r="BL86">
            <v>43702</v>
          </cell>
          <cell r="BM86" t="str">
            <v>Công ty TNHH MTV Cảng Chu Lai - Trường Hải</v>
          </cell>
          <cell r="BN86">
            <v>42607</v>
          </cell>
          <cell r="BO86">
            <v>3480000</v>
          </cell>
          <cell r="BP86" t="str">
            <v>B3</v>
          </cell>
          <cell r="BQ86" t="str">
            <v>Bậc 1</v>
          </cell>
          <cell r="BR86">
            <v>5500000</v>
          </cell>
          <cell r="BS86">
            <v>43466</v>
          </cell>
          <cell r="BT86">
            <v>43101</v>
          </cell>
          <cell r="BU86"/>
          <cell r="BW86"/>
          <cell r="BY86"/>
          <cell r="CA86"/>
          <cell r="CC86"/>
          <cell r="CE86"/>
        </row>
        <row r="87">
          <cell r="B87" t="str">
            <v>1510341</v>
          </cell>
          <cell r="C87" t="str">
            <v>Phạm Hồng Quang</v>
          </cell>
          <cell r="D87" t="str">
            <v>Nam</v>
          </cell>
          <cell r="E87" t="str">
            <v>Quảng Nam</v>
          </cell>
          <cell r="F87">
            <v>29696</v>
          </cell>
          <cell r="G87">
            <v>42299</v>
          </cell>
          <cell r="J87">
            <v>42299</v>
          </cell>
          <cell r="K87" t="str">
            <v>Không</v>
          </cell>
          <cell r="L87" t="str">
            <v>205100413</v>
          </cell>
          <cell r="M87">
            <v>38876</v>
          </cell>
          <cell r="N87" t="str">
            <v>205100413-08/06/2006</v>
          </cell>
          <cell r="O87" t="str">
            <v>Quảng Nam</v>
          </cell>
          <cell r="P87" t="str">
            <v>Kinh</v>
          </cell>
          <cell r="Q87" t="str">
            <v>Không</v>
          </cell>
          <cell r="R87" t="str">
            <v>01658022057</v>
          </cell>
          <cell r="T87" t="str">
            <v>Đã Kết Hôn</v>
          </cell>
          <cell r="U87" t="str">
            <v>4909021754</v>
          </cell>
          <cell r="V87" t="str">
            <v>Có</v>
          </cell>
          <cell r="W87">
            <v>42461</v>
          </cell>
          <cell r="Y87" t="str">
            <v>Thôn Mỹ Cang</v>
          </cell>
          <cell r="Z87" t="str">
            <v>Xã Tam Thăng</v>
          </cell>
          <cell r="AA87" t="str">
            <v>Tp. Tam Kỳ</v>
          </cell>
          <cell r="AB87" t="str">
            <v>Quảng Nam</v>
          </cell>
          <cell r="AC87" t="str">
            <v>Thôn Mỹ Cang, Xã Tam Thăng, Tp. Tam Kỳ, Quảng Nam</v>
          </cell>
          <cell r="AD87" t="str">
            <v>Thôn Mỹ Cang</v>
          </cell>
          <cell r="AE87" t="str">
            <v>Xã Tam Thăng</v>
          </cell>
          <cell r="AF87" t="str">
            <v>Tp. Tam Kỳ</v>
          </cell>
          <cell r="AG87" t="str">
            <v>Quảng Nam</v>
          </cell>
          <cell r="AH87" t="str">
            <v>Thôn Mỹ Cang, Xã Tam Thăng, Tp. Tam Kỳ, Quảng Nam</v>
          </cell>
          <cell r="AI87" t="str">
            <v>1.8.3.5.5</v>
          </cell>
          <cell r="AJ87" t="str">
            <v>Nhân sự tiềm năng</v>
          </cell>
          <cell r="AK87" t="str">
            <v>Tổ trưởng</v>
          </cell>
          <cell r="AL87" t="str">
            <v>Tổ trưởng tổ công nhân xếp dỡ</v>
          </cell>
          <cell r="AM87" t="str">
            <v>Lĩnh vực Logistics</v>
          </cell>
          <cell r="AN87" t="str">
            <v>Công ty Cảng Chu Lai</v>
          </cell>
          <cell r="AO87" t="str">
            <v>Bộ phận bốc xếp</v>
          </cell>
          <cell r="AP87" t="str">
            <v>Khác</v>
          </cell>
          <cell r="AQ87" t="str">
            <v>Khác</v>
          </cell>
          <cell r="AR87">
            <v>43313</v>
          </cell>
          <cell r="AS87" t="str">
            <v>9/12</v>
          </cell>
          <cell r="AT87" t="str">
            <v>THCS</v>
          </cell>
          <cell r="AW87"/>
          <cell r="AZ87" t="str">
            <v>Tổ trưởng</v>
          </cell>
          <cell r="BB87" t="str">
            <v>THACO GROUP</v>
          </cell>
          <cell r="BC87" t="str">
            <v>Lĩnh vực Logistics</v>
          </cell>
          <cell r="BD87" t="str">
            <v>Công ty Cảng Chu Lai</v>
          </cell>
          <cell r="BE87" t="str">
            <v>Phòng Điều độ</v>
          </cell>
          <cell r="BF87" t="str">
            <v>Bộ phận bốc xếp</v>
          </cell>
          <cell r="BJ87" t="str">
            <v>Trực Tiếp</v>
          </cell>
          <cell r="BK87" t="str">
            <v>HĐLĐ không xác định thời hạn</v>
          </cell>
          <cell r="BL87">
            <v>43091</v>
          </cell>
          <cell r="BM87" t="str">
            <v>Công ty TNHH MTV Cảng Chu Lai - Trường Hải</v>
          </cell>
          <cell r="BN87">
            <v>42361</v>
          </cell>
          <cell r="BO87">
            <v>3920000</v>
          </cell>
          <cell r="BP87" t="str">
            <v>B3</v>
          </cell>
          <cell r="BQ87" t="str">
            <v>Bậc 2</v>
          </cell>
          <cell r="BR87">
            <v>6500000</v>
          </cell>
          <cell r="BS87">
            <v>43466</v>
          </cell>
          <cell r="BT87">
            <v>43101</v>
          </cell>
          <cell r="BU87"/>
          <cell r="BW87"/>
          <cell r="BY87"/>
          <cell r="CA87"/>
          <cell r="CC87"/>
          <cell r="CE87"/>
        </row>
        <row r="88">
          <cell r="B88" t="str">
            <v>1004370</v>
          </cell>
          <cell r="C88" t="str">
            <v>Giao Vĩnh Lộc</v>
          </cell>
          <cell r="D88" t="str">
            <v>Nam</v>
          </cell>
          <cell r="E88" t="str">
            <v>Quảng Ngãi</v>
          </cell>
          <cell r="F88">
            <v>25602</v>
          </cell>
          <cell r="G88">
            <v>40295</v>
          </cell>
          <cell r="J88">
            <v>40295</v>
          </cell>
          <cell r="K88" t="str">
            <v>Không</v>
          </cell>
          <cell r="L88" t="str">
            <v>211421442</v>
          </cell>
          <cell r="M88">
            <v>40033</v>
          </cell>
          <cell r="N88" t="str">
            <v>211421442-08/08/2009</v>
          </cell>
          <cell r="O88" t="str">
            <v>Quảng Ngãi</v>
          </cell>
          <cell r="P88" t="str">
            <v>Kinh</v>
          </cell>
          <cell r="Q88" t="str">
            <v>Không</v>
          </cell>
          <cell r="R88" t="str">
            <v>0914300044</v>
          </cell>
          <cell r="T88" t="str">
            <v>Đã Kết Hôn</v>
          </cell>
          <cell r="U88" t="str">
            <v>4910010577</v>
          </cell>
          <cell r="V88" t="str">
            <v>Có</v>
          </cell>
          <cell r="W88">
            <v>41571</v>
          </cell>
          <cell r="Y88" t="str">
            <v>TT Châu Ổ</v>
          </cell>
          <cell r="Z88" t="str">
            <v>Thị trấn Châu ổ</v>
          </cell>
          <cell r="AA88" t="str">
            <v>Huyện Bình Sơn</v>
          </cell>
          <cell r="AB88" t="str">
            <v>Quảng Ngãi</v>
          </cell>
          <cell r="AC88" t="str">
            <v>TT Châu Ổ, Thị trấn Châu ổ, Huyện Bình Sơn, Quảng Ngãi</v>
          </cell>
          <cell r="AD88" t="str">
            <v>TT Châu Ổ</v>
          </cell>
          <cell r="AE88" t="str">
            <v>Thị trấn Châu ổ</v>
          </cell>
          <cell r="AF88" t="str">
            <v>Huyện Bình Sơn</v>
          </cell>
          <cell r="AG88" t="str">
            <v>Quảng Ngãi</v>
          </cell>
          <cell r="AH88" t="str">
            <v>TT Châu Ổ, Thị trấn Châu ổ, Huyện Bình Sơn, Quảng Ngãi</v>
          </cell>
          <cell r="AI88" t="str">
            <v>1.8.4.6</v>
          </cell>
          <cell r="AJ88" t="str">
            <v>TP Nhân sự khác</v>
          </cell>
          <cell r="AK88" t="str">
            <v>Công nhân</v>
          </cell>
          <cell r="AL88" t="str">
            <v>Công nhân lái xe đưa đón</v>
          </cell>
          <cell r="AM88" t="str">
            <v>Lĩnh vực Logistics</v>
          </cell>
          <cell r="AN88" t="str">
            <v>Công ty Vận Tải Đường Bộ</v>
          </cell>
          <cell r="AO88" t="str">
            <v>Bộ phận đưa đón CBCNV</v>
          </cell>
          <cell r="AP88" t="str">
            <v>Khác</v>
          </cell>
          <cell r="AQ88" t="str">
            <v>Khác</v>
          </cell>
          <cell r="AR88">
            <v>43313</v>
          </cell>
          <cell r="AS88" t="str">
            <v>9/12</v>
          </cell>
          <cell r="AT88" t="str">
            <v>Sơ cấp</v>
          </cell>
          <cell r="AU88" t="str">
            <v>Sơ cấp</v>
          </cell>
          <cell r="AV88" t="str">
            <v>Sở giao thông vận tải Quảng Nam</v>
          </cell>
          <cell r="AW88" t="str">
            <v>Giấy phép lái xe hạng E</v>
          </cell>
          <cell r="AX88" t="str">
            <v>Không xếp loại</v>
          </cell>
          <cell r="AY88">
            <v>38718</v>
          </cell>
          <cell r="AZ88" t="str">
            <v>Công nhân lái xe đưa đón CBCNV</v>
          </cell>
          <cell r="BB88" t="str">
            <v>THACO GROUP</v>
          </cell>
          <cell r="BC88" t="str">
            <v>Lĩnh vực Logistics</v>
          </cell>
          <cell r="BD88" t="str">
            <v>Công ty Vận Tải Đường Bộ</v>
          </cell>
          <cell r="BJ88" t="str">
            <v>Trực Tiếp</v>
          </cell>
          <cell r="BK88" t="str">
            <v>HĐLĐ không xác định thời hạn</v>
          </cell>
          <cell r="BL88">
            <v>43206</v>
          </cell>
          <cell r="BM88" t="str">
            <v>Công ty TNHH Một Thành Viên Vận Tải Đường Bộ Chu Lai – Trường Hải</v>
          </cell>
          <cell r="BN88">
            <v>40360</v>
          </cell>
          <cell r="BO88">
            <v>4050000</v>
          </cell>
          <cell r="BP88" t="str">
            <v>B3</v>
          </cell>
          <cell r="BQ88" t="str">
            <v>Bậc 4</v>
          </cell>
          <cell r="BR88">
            <v>8700000</v>
          </cell>
          <cell r="BS88">
            <v>43101</v>
          </cell>
          <cell r="BT88">
            <v>42826</v>
          </cell>
          <cell r="BU88" t="str">
            <v>ThN</v>
          </cell>
          <cell r="BV88">
            <v>5</v>
          </cell>
          <cell r="BW88"/>
          <cell r="BY88"/>
          <cell r="CA88"/>
          <cell r="CC88"/>
          <cell r="CE88"/>
        </row>
        <row r="89">
          <cell r="B89" t="str">
            <v>1505367</v>
          </cell>
          <cell r="C89" t="str">
            <v>Ngô Viết Kế</v>
          </cell>
          <cell r="D89" t="str">
            <v>Nam</v>
          </cell>
          <cell r="E89" t="str">
            <v>Quảng Nam</v>
          </cell>
          <cell r="F89">
            <v>32922</v>
          </cell>
          <cell r="G89">
            <v>42110</v>
          </cell>
          <cell r="J89">
            <v>42110</v>
          </cell>
          <cell r="K89" t="str">
            <v>Không</v>
          </cell>
          <cell r="L89" t="str">
            <v>205410650</v>
          </cell>
          <cell r="M89">
            <v>38548</v>
          </cell>
          <cell r="N89" t="str">
            <v>205410650-15/07/2005</v>
          </cell>
          <cell r="O89" t="str">
            <v>Quảng Nam</v>
          </cell>
          <cell r="P89" t="str">
            <v>Kinh</v>
          </cell>
          <cell r="Q89" t="str">
            <v>Không</v>
          </cell>
          <cell r="R89" t="str">
            <v>01666229571</v>
          </cell>
          <cell r="T89" t="str">
            <v>Đã Kết Hôn</v>
          </cell>
          <cell r="U89" t="str">
            <v>4912013053</v>
          </cell>
          <cell r="V89" t="str">
            <v>Có</v>
          </cell>
          <cell r="W89">
            <v>42579</v>
          </cell>
          <cell r="Y89" t="str">
            <v>Thôn Hòa An</v>
          </cell>
          <cell r="Z89" t="str">
            <v>Xã Tam Giang</v>
          </cell>
          <cell r="AA89" t="str">
            <v>Huyện Núi Thành</v>
          </cell>
          <cell r="AB89" t="str">
            <v>Quảng Nam</v>
          </cell>
          <cell r="AC89" t="str">
            <v>Thôn Hòa An, Xã Tam Giang, Huyện Núi Thành, Quảng Nam</v>
          </cell>
          <cell r="AD89" t="str">
            <v>Thôn Hòa An</v>
          </cell>
          <cell r="AE89" t="str">
            <v>Xã Tam Giang</v>
          </cell>
          <cell r="AF89" t="str">
            <v>Huyện Núi Thành</v>
          </cell>
          <cell r="AG89" t="str">
            <v>Quảng Nam</v>
          </cell>
          <cell r="AH89" t="str">
            <v>Thôn Hòa An, Xã Tam Giang, Huyện Núi Thành, Quảng Nam</v>
          </cell>
          <cell r="AI89" t="str">
            <v>1.8.4.4.3.3</v>
          </cell>
          <cell r="AJ89" t="str">
            <v>TP Nhân sự khác</v>
          </cell>
          <cell r="AK89" t="str">
            <v>Công nhân</v>
          </cell>
          <cell r="AL89" t="str">
            <v>Công nhân lái xe đầu kéo</v>
          </cell>
          <cell r="AM89" t="str">
            <v>Lĩnh vực Logistics</v>
          </cell>
          <cell r="AN89" t="str">
            <v>Công ty Vận Tải Đường Bộ</v>
          </cell>
          <cell r="AO89" t="str">
            <v>Đội lái xe đầu kéo</v>
          </cell>
          <cell r="AP89" t="str">
            <v>Khác</v>
          </cell>
          <cell r="AQ89" t="str">
            <v>Khác</v>
          </cell>
          <cell r="AR89">
            <v>43709</v>
          </cell>
          <cell r="AS89" t="str">
            <v>10/12</v>
          </cell>
          <cell r="AT89" t="str">
            <v>Sơ cấp</v>
          </cell>
          <cell r="AU89" t="str">
            <v>Sơ cấp</v>
          </cell>
          <cell r="AV89" t="str">
            <v>Sở Giao thông vận tải Quảng Nam</v>
          </cell>
          <cell r="AW89" t="str">
            <v>Giấy phép lái xe hạng C</v>
          </cell>
          <cell r="AX89" t="str">
            <v>Không xếp loại</v>
          </cell>
          <cell r="AY89">
            <v>40544</v>
          </cell>
          <cell r="AZ89" t="str">
            <v>Công nhân lái xe đầu kéo</v>
          </cell>
          <cell r="BB89" t="str">
            <v>THACO GROUP</v>
          </cell>
          <cell r="BC89" t="str">
            <v>Lĩnh vực Logistics</v>
          </cell>
          <cell r="BD89" t="str">
            <v>Công ty Vận Tải Đường Bộ</v>
          </cell>
          <cell r="BE89" t="str">
            <v>Phòng vận chuyển</v>
          </cell>
          <cell r="BF89" t="str">
            <v>Bộ phận vận chuyển hàng Con't - hàng rời</v>
          </cell>
          <cell r="BG89" t="str">
            <v>Đội lái xe đầu kéo</v>
          </cell>
          <cell r="BJ89" t="str">
            <v>Trực Tiếp</v>
          </cell>
          <cell r="BK89" t="str">
            <v>HĐLĐ không xác định thời hạn</v>
          </cell>
          <cell r="BL89">
            <v>43571</v>
          </cell>
          <cell r="BM89" t="str">
            <v>Công ty TNHH Một Thành Viên Vận Tải Đường Bộ Chu Lai – Trường Hải</v>
          </cell>
          <cell r="BN89">
            <v>42476</v>
          </cell>
          <cell r="BO89">
            <v>3660000</v>
          </cell>
          <cell r="BP89" t="str">
            <v>B3</v>
          </cell>
          <cell r="BQ89" t="str">
            <v>Bậc 3</v>
          </cell>
          <cell r="BR89">
            <v>7500000</v>
          </cell>
          <cell r="BS89">
            <v>43662</v>
          </cell>
          <cell r="BT89">
            <v>43252</v>
          </cell>
          <cell r="BU89"/>
          <cell r="BW89"/>
          <cell r="BY89"/>
          <cell r="CA89"/>
          <cell r="CC89"/>
          <cell r="CE89"/>
        </row>
        <row r="90">
          <cell r="B90" t="str">
            <v>1805131</v>
          </cell>
          <cell r="C90" t="str">
            <v>Mai Xuân Khởi</v>
          </cell>
          <cell r="D90" t="str">
            <v>Nam</v>
          </cell>
          <cell r="E90" t="str">
            <v>Quảng Bình</v>
          </cell>
          <cell r="F90">
            <v>28721</v>
          </cell>
          <cell r="G90">
            <v>43225</v>
          </cell>
          <cell r="J90">
            <v>43225</v>
          </cell>
          <cell r="K90" t="str">
            <v>Không</v>
          </cell>
          <cell r="L90" t="str">
            <v>194096112</v>
          </cell>
          <cell r="M90">
            <v>39687</v>
          </cell>
          <cell r="N90" t="str">
            <v>194096112-27/08/2008</v>
          </cell>
          <cell r="O90" t="str">
            <v>Quảng Bình</v>
          </cell>
          <cell r="P90" t="str">
            <v>Kinh</v>
          </cell>
          <cell r="Q90" t="str">
            <v>Không</v>
          </cell>
          <cell r="T90" t="str">
            <v>Đã Kết Hôn</v>
          </cell>
          <cell r="V90" t="str">
            <v>Không</v>
          </cell>
          <cell r="Y90" t="str">
            <v>Linh Cận Sơn</v>
          </cell>
          <cell r="Z90" t="str">
            <v>Xã Quảng Sơn</v>
          </cell>
          <cell r="AA90" t="str">
            <v>Thị xã Ba Đồn</v>
          </cell>
          <cell r="AB90" t="str">
            <v>Quảng Bình</v>
          </cell>
          <cell r="AC90" t="str">
            <v>Linh Cận Sơn, Xã Quảng Sơn, Thị xã Ba Đồn, Quảng Bình</v>
          </cell>
          <cell r="AD90" t="str">
            <v>Linh Cận Sơn</v>
          </cell>
          <cell r="AE90" t="str">
            <v>Xã Quảng Sơn</v>
          </cell>
          <cell r="AF90" t="str">
            <v>Thị xã Ba Đồn</v>
          </cell>
          <cell r="AG90" t="str">
            <v>Quảng Bình</v>
          </cell>
          <cell r="AH90" t="str">
            <v>Linh Cận Sơn, Xã Quảng Sơn, Thị xã Ba Đồn, Quảng Bình</v>
          </cell>
          <cell r="AI90" t="str">
            <v>1.8.2.3.3</v>
          </cell>
          <cell r="AJ90" t="str">
            <v>TP Nhân sự khác</v>
          </cell>
          <cell r="AK90" t="str">
            <v>Thủy thủ</v>
          </cell>
          <cell r="AL90" t="str">
            <v>Thủy thủ</v>
          </cell>
          <cell r="AM90" t="str">
            <v>Lĩnh vực Logistics</v>
          </cell>
          <cell r="AN90" t="str">
            <v>Công ty Vận Tải Biển</v>
          </cell>
          <cell r="AO90" t="str">
            <v>Tàu THS3</v>
          </cell>
          <cell r="AP90" t="str">
            <v>Khác</v>
          </cell>
          <cell r="AQ90" t="str">
            <v>Khác</v>
          </cell>
          <cell r="AR90">
            <v>43659</v>
          </cell>
          <cell r="AS90" t="str">
            <v>12/12</v>
          </cell>
          <cell r="AT90" t="str">
            <v>Trung cấp kỹ thuật</v>
          </cell>
          <cell r="AU90" t="str">
            <v>Trung cấp</v>
          </cell>
          <cell r="AV90" t="str">
            <v>Trường cao đẳng hàng hải I</v>
          </cell>
          <cell r="AW90" t="str">
            <v>Điều khiển tàu biển</v>
          </cell>
          <cell r="AX90" t="str">
            <v>Khá</v>
          </cell>
          <cell r="AZ90" t="str">
            <v>Thủy thủ</v>
          </cell>
          <cell r="BB90" t="str">
            <v>THACO GROUP</v>
          </cell>
          <cell r="BC90" t="str">
            <v>Lĩnh vực Logistics</v>
          </cell>
          <cell r="BD90" t="str">
            <v>Công ty Vận Tải Biển</v>
          </cell>
          <cell r="BE90" t="str">
            <v>Phòng Quản lý tàu</v>
          </cell>
          <cell r="BF90" t="str">
            <v>Tàu THS3</v>
          </cell>
          <cell r="BJ90" t="str">
            <v>Trực Tiếp</v>
          </cell>
          <cell r="BK90" t="str">
            <v>HĐLĐ xác định thời hạn 2 năm</v>
          </cell>
          <cell r="BL90">
            <v>43620</v>
          </cell>
          <cell r="BM90" t="str">
            <v>Công ty TNHH MTV Vận Tải Biển Chu Lai – Trường Hải</v>
          </cell>
          <cell r="BN90">
            <v>43255</v>
          </cell>
          <cell r="BO90">
            <v>4330000</v>
          </cell>
          <cell r="BP90" t="str">
            <v>TV7</v>
          </cell>
          <cell r="BQ90" t="str">
            <v>Bậc 4</v>
          </cell>
          <cell r="BR90">
            <v>10000000</v>
          </cell>
          <cell r="BS90">
            <v>43466</v>
          </cell>
          <cell r="BT90">
            <v>43252</v>
          </cell>
          <cell r="BU90"/>
          <cell r="BW90"/>
          <cell r="BY90"/>
          <cell r="CA90"/>
          <cell r="CC90"/>
          <cell r="CE90"/>
        </row>
        <row r="91">
          <cell r="B91" t="str">
            <v>1605431</v>
          </cell>
          <cell r="C91" t="str">
            <v>Đỗ Thị Thu Trang</v>
          </cell>
          <cell r="D91" t="str">
            <v>Nữ</v>
          </cell>
          <cell r="E91" t="str">
            <v>Quảng Nam</v>
          </cell>
          <cell r="F91">
            <v>33298</v>
          </cell>
          <cell r="G91">
            <v>42514</v>
          </cell>
          <cell r="J91">
            <v>42514</v>
          </cell>
          <cell r="K91" t="str">
            <v>Không</v>
          </cell>
          <cell r="L91" t="str">
            <v>205456895</v>
          </cell>
          <cell r="M91">
            <v>41789</v>
          </cell>
          <cell r="N91" t="str">
            <v>205456895-30/05/2014</v>
          </cell>
          <cell r="O91" t="str">
            <v>Quảng Nam</v>
          </cell>
          <cell r="P91" t="str">
            <v>Kinh</v>
          </cell>
          <cell r="Q91" t="str">
            <v>Không</v>
          </cell>
          <cell r="R91" t="str">
            <v>0932346036</v>
          </cell>
          <cell r="T91" t="str">
            <v>Đã Kết Hôn</v>
          </cell>
          <cell r="U91" t="str">
            <v>4916017087</v>
          </cell>
          <cell r="V91" t="str">
            <v>Có</v>
          </cell>
          <cell r="W91">
            <v>42579</v>
          </cell>
          <cell r="Y91" t="str">
            <v>Thôn Phong Thử 1</v>
          </cell>
          <cell r="Z91" t="str">
            <v>Xã Điện Thọ</v>
          </cell>
          <cell r="AA91" t="str">
            <v>Thị xã Điện Bàn</v>
          </cell>
          <cell r="AB91" t="str">
            <v>Quảng Nam</v>
          </cell>
          <cell r="AC91" t="str">
            <v>Thôn Phong Thử 1, Xã Điện Thọ, Thị xã Điện Bàn, Quảng Nam</v>
          </cell>
          <cell r="AD91" t="str">
            <v>Thôn Phong Thử 1</v>
          </cell>
          <cell r="AE91" t="str">
            <v>Xã Điện Thọ</v>
          </cell>
          <cell r="AF91" t="str">
            <v>Thị xã Điện Bàn</v>
          </cell>
          <cell r="AG91" t="str">
            <v>Quảng Nam</v>
          </cell>
          <cell r="AH91" t="str">
            <v>Thôn Phong Thử 1, Xã Điện Thọ, Thị xã Điện Bàn, Quảng Nam</v>
          </cell>
          <cell r="AI91" t="str">
            <v>1.8.3.3.2</v>
          </cell>
          <cell r="AJ91" t="str">
            <v>TP Nhân sự khác</v>
          </cell>
          <cell r="AK91" t="str">
            <v>Chuyên viên</v>
          </cell>
          <cell r="AL91" t="str">
            <v>Chuyên viên Thủ tục khai báo hải quan</v>
          </cell>
          <cell r="AM91" t="str">
            <v>Lĩnh vực Logistics</v>
          </cell>
          <cell r="AN91" t="str">
            <v>Công ty Cảng Chu Lai</v>
          </cell>
          <cell r="AO91" t="str">
            <v>Bộ phận kho ngoại quan</v>
          </cell>
          <cell r="AP91" t="str">
            <v>Khác</v>
          </cell>
          <cell r="AQ91" t="str">
            <v>Khác</v>
          </cell>
          <cell r="AR91">
            <v>42514</v>
          </cell>
          <cell r="AS91" t="str">
            <v>12/12</v>
          </cell>
          <cell r="AT91" t="str">
            <v>Cử nhân</v>
          </cell>
          <cell r="AU91" t="str">
            <v>Đại học</v>
          </cell>
          <cell r="AV91" t="str">
            <v>Đại học Duy Tân</v>
          </cell>
          <cell r="AW91" t="str">
            <v>Quản trị kinh doanh</v>
          </cell>
          <cell r="AX91" t="str">
            <v>Khá</v>
          </cell>
          <cell r="AY91">
            <v>41640</v>
          </cell>
          <cell r="AZ91" t="str">
            <v>Cử nhân</v>
          </cell>
          <cell r="BB91" t="str">
            <v>THACO GROUP</v>
          </cell>
          <cell r="BC91" t="str">
            <v>Lĩnh vực Logistics</v>
          </cell>
          <cell r="BD91" t="str">
            <v>Công ty Cảng Chu Lai</v>
          </cell>
          <cell r="BE91" t="str">
            <v>Phòng quản lý kho cảng</v>
          </cell>
          <cell r="BF91" t="str">
            <v>Bộ phận kho ngoại quan</v>
          </cell>
          <cell r="BJ91" t="str">
            <v>Gián Tiếp</v>
          </cell>
          <cell r="BK91" t="str">
            <v>HĐLĐ không xác định thời hạn</v>
          </cell>
          <cell r="BL91">
            <v>43670</v>
          </cell>
          <cell r="BM91" t="str">
            <v>Công ty TNHH MTV Cảng Chu Lai - Trường Hải</v>
          </cell>
          <cell r="BN91">
            <v>42575</v>
          </cell>
          <cell r="BO91">
            <v>4070000</v>
          </cell>
          <cell r="BP91" t="str">
            <v>B2</v>
          </cell>
          <cell r="BQ91" t="str">
            <v>Bậc 1</v>
          </cell>
          <cell r="BR91">
            <v>8000000</v>
          </cell>
          <cell r="BS91">
            <v>43466</v>
          </cell>
          <cell r="BT91">
            <v>43101</v>
          </cell>
          <cell r="BU91"/>
          <cell r="BW91"/>
          <cell r="BY91"/>
          <cell r="CA91"/>
          <cell r="CC91"/>
          <cell r="CE91"/>
        </row>
        <row r="92">
          <cell r="B92" t="str">
            <v>1505337</v>
          </cell>
          <cell r="C92" t="str">
            <v>Phạm Thanh Đạo</v>
          </cell>
          <cell r="D92" t="str">
            <v>Nam</v>
          </cell>
          <cell r="E92" t="str">
            <v>Quảng Ngãi</v>
          </cell>
          <cell r="F92">
            <v>30759</v>
          </cell>
          <cell r="G92">
            <v>42110</v>
          </cell>
          <cell r="J92">
            <v>42110</v>
          </cell>
          <cell r="K92" t="str">
            <v>Không</v>
          </cell>
          <cell r="L92" t="str">
            <v>051056950</v>
          </cell>
          <cell r="M92">
            <v>42450</v>
          </cell>
          <cell r="N92" t="str">
            <v>051056950-21/03/2016</v>
          </cell>
          <cell r="O92" t="str">
            <v>Sơn La</v>
          </cell>
          <cell r="P92" t="str">
            <v>Kinh</v>
          </cell>
          <cell r="Q92" t="str">
            <v>Không</v>
          </cell>
          <cell r="R92" t="str">
            <v>0988754779</v>
          </cell>
          <cell r="T92" t="str">
            <v>Độc Thân</v>
          </cell>
          <cell r="U92" t="str">
            <v>4915009707</v>
          </cell>
          <cell r="V92" t="str">
            <v>Có</v>
          </cell>
          <cell r="W92">
            <v>42461</v>
          </cell>
          <cell r="Y92" t="str">
            <v>Thôn Trì Bình</v>
          </cell>
          <cell r="Z92" t="str">
            <v>Xã Bình Trung</v>
          </cell>
          <cell r="AA92" t="str">
            <v>Huyện Bình Sơn</v>
          </cell>
          <cell r="AB92" t="str">
            <v>Quảng Ngãi</v>
          </cell>
          <cell r="AC92" t="str">
            <v>Thôn Trì Bình, Xã Bình Trung, Huyện Bình Sơn, Quảng Ngãi</v>
          </cell>
          <cell r="AD92" t="str">
            <v>Thôn Trì Bình</v>
          </cell>
          <cell r="AE92" t="str">
            <v>Xã Bình Trung</v>
          </cell>
          <cell r="AF92" t="str">
            <v>Huyện Bình Sơn</v>
          </cell>
          <cell r="AG92" t="str">
            <v>Quảng Ngãi</v>
          </cell>
          <cell r="AH92" t="str">
            <v>Thôn Trì Bình, Xã Bình Trung, Huyện Bình Sơn, Quảng Ngãi</v>
          </cell>
          <cell r="AI92" t="str">
            <v>1.8.4.4.3.3</v>
          </cell>
          <cell r="AJ92" t="str">
            <v>TP Nhân sự khác</v>
          </cell>
          <cell r="AK92" t="str">
            <v>Công nhân</v>
          </cell>
          <cell r="AL92" t="str">
            <v>Công nhân lái xe đầu kéo</v>
          </cell>
          <cell r="AM92" t="str">
            <v>Lĩnh vực Logistics</v>
          </cell>
          <cell r="AN92" t="str">
            <v>Công ty Vận Tải Đường Bộ</v>
          </cell>
          <cell r="AO92" t="str">
            <v>Đội lái xe đầu kéo</v>
          </cell>
          <cell r="AP92" t="str">
            <v>Khác</v>
          </cell>
          <cell r="AQ92" t="str">
            <v>Khác</v>
          </cell>
          <cell r="AR92">
            <v>43313</v>
          </cell>
          <cell r="AS92" t="str">
            <v>12/12</v>
          </cell>
          <cell r="AT92" t="str">
            <v>Sơ cấp</v>
          </cell>
          <cell r="AU92" t="str">
            <v>Sơ cấp</v>
          </cell>
          <cell r="AV92" t="str">
            <v>Sở Giao thông vận tải Bình Định</v>
          </cell>
          <cell r="AW92" t="str">
            <v>Giấy phép lái xe hạng E</v>
          </cell>
          <cell r="AX92" t="str">
            <v>Không xếp loại</v>
          </cell>
          <cell r="AY92">
            <v>41640</v>
          </cell>
          <cell r="AZ92" t="str">
            <v>Công nhân lái xe đầu kéo</v>
          </cell>
          <cell r="BB92" t="str">
            <v>THACO GROUP</v>
          </cell>
          <cell r="BC92" t="str">
            <v>Lĩnh vực Logistics</v>
          </cell>
          <cell r="BD92" t="str">
            <v>Công ty Vận Tải Đường Bộ</v>
          </cell>
          <cell r="BE92" t="str">
            <v>Phòng vận chuyển</v>
          </cell>
          <cell r="BF92" t="str">
            <v>Bộ phận vận chuyển hàng Con't - hàng rời</v>
          </cell>
          <cell r="BG92" t="str">
            <v>Đội lái xe đầu kéo</v>
          </cell>
          <cell r="BJ92" t="str">
            <v>Trực Tiếp</v>
          </cell>
          <cell r="BK92" t="str">
            <v>HĐLĐ không xác định thời hạn</v>
          </cell>
          <cell r="BL92">
            <v>42841</v>
          </cell>
          <cell r="BM92" t="str">
            <v>Công ty TNHH Một Thành Viên Vận Tải Đường Bộ Chu Lai – Trường Hải</v>
          </cell>
          <cell r="BN92">
            <v>42110</v>
          </cell>
          <cell r="BO92">
            <v>3850000</v>
          </cell>
          <cell r="BP92" t="str">
            <v>B3</v>
          </cell>
          <cell r="BQ92" t="str">
            <v>Bậc 3</v>
          </cell>
          <cell r="BR92">
            <v>7500000</v>
          </cell>
          <cell r="BS92">
            <v>43252</v>
          </cell>
          <cell r="BT92">
            <v>42476</v>
          </cell>
          <cell r="BU92"/>
          <cell r="BW92"/>
          <cell r="BY92"/>
          <cell r="CA92"/>
          <cell r="CC92"/>
          <cell r="CE92"/>
        </row>
        <row r="93">
          <cell r="B93" t="str">
            <v>1606256</v>
          </cell>
          <cell r="C93" t="str">
            <v>Trần Quang Chiến</v>
          </cell>
          <cell r="D93" t="str">
            <v>Nam</v>
          </cell>
          <cell r="E93" t="str">
            <v>Nam Định</v>
          </cell>
          <cell r="F93">
            <v>27212</v>
          </cell>
          <cell r="G93">
            <v>42535</v>
          </cell>
          <cell r="J93">
            <v>42535</v>
          </cell>
          <cell r="K93" t="str">
            <v>Không</v>
          </cell>
          <cell r="L93" t="str">
            <v>036074001485</v>
          </cell>
          <cell r="M93">
            <v>42466</v>
          </cell>
          <cell r="N93" t="str">
            <v>036074001485-06/04/2016</v>
          </cell>
          <cell r="O93" t="str">
            <v>Cục CS ĐKQL Cư trú và DLQG về dân cư</v>
          </cell>
          <cell r="P93" t="str">
            <v>Kinh</v>
          </cell>
          <cell r="Q93" t="str">
            <v>Không</v>
          </cell>
          <cell r="R93" t="str">
            <v>0947207440</v>
          </cell>
          <cell r="T93" t="str">
            <v>Đã Kết Hôn</v>
          </cell>
          <cell r="U93" t="str">
            <v>0116166337</v>
          </cell>
          <cell r="V93" t="str">
            <v>Không</v>
          </cell>
          <cell r="Y93" t="str">
            <v>Phú Lão</v>
          </cell>
          <cell r="Z93" t="str">
            <v>Xã Minh Thuận</v>
          </cell>
          <cell r="AA93" t="str">
            <v>Huyện Vụ Bản</v>
          </cell>
          <cell r="AB93" t="str">
            <v>Nam Định</v>
          </cell>
          <cell r="AC93" t="str">
            <v>Phú Lão, Xã Minh Thuận, Huyện Vụ Bản, Nam Định</v>
          </cell>
          <cell r="AD93" t="str">
            <v>Phú Lão</v>
          </cell>
          <cell r="AE93" t="str">
            <v>Xã Minh Thuận</v>
          </cell>
          <cell r="AF93" t="str">
            <v>Huyện Vụ Bản</v>
          </cell>
          <cell r="AG93" t="str">
            <v>Nam Định</v>
          </cell>
          <cell r="AH93" t="str">
            <v>Phú Lão, Xã Minh Thuận, Huyện Vụ Bản, Nam Định</v>
          </cell>
          <cell r="AI93" t="str">
            <v>1.8.6.6.1</v>
          </cell>
          <cell r="AJ93" t="str">
            <v>TP Nhân sự khác</v>
          </cell>
          <cell r="AK93" t="str">
            <v>Công nhân</v>
          </cell>
          <cell r="AL93" t="str">
            <v>Công nhân kho bãi</v>
          </cell>
          <cell r="AM93" t="str">
            <v>Lĩnh vực Logistics</v>
          </cell>
          <cell r="AN93" t="str">
            <v>VPĐD BB</v>
          </cell>
          <cell r="AO93" t="str">
            <v>BP Kho xe</v>
          </cell>
          <cell r="AP93" t="str">
            <v>Khác</v>
          </cell>
          <cell r="AQ93" t="str">
            <v>Khác</v>
          </cell>
          <cell r="AR93">
            <v>42535</v>
          </cell>
          <cell r="AS93" t="str">
            <v>12/12</v>
          </cell>
          <cell r="AT93" t="str">
            <v>Sơ cấp</v>
          </cell>
          <cell r="AU93" t="str">
            <v>Sơ cấp</v>
          </cell>
          <cell r="AV93" t="str">
            <v>Trung cấp nghề số 5 - Bộ Quốc phòng</v>
          </cell>
          <cell r="AW93" t="str">
            <v>Lái xe hạng C</v>
          </cell>
          <cell r="AX93" t="str">
            <v>Khá</v>
          </cell>
          <cell r="AY93">
            <v>39448</v>
          </cell>
          <cell r="AZ93" t="str">
            <v>Công nhân Kho</v>
          </cell>
          <cell r="BB93" t="str">
            <v>THACO GROUP</v>
          </cell>
          <cell r="BC93" t="str">
            <v>Lĩnh vực Logistics</v>
          </cell>
          <cell r="BD93" t="str">
            <v>Văn phòng đại diện tại Hà Nội</v>
          </cell>
          <cell r="BE93" t="str">
            <v>Phòng QL kho bãi</v>
          </cell>
          <cell r="BF93" t="str">
            <v>BP Kho xe</v>
          </cell>
          <cell r="BJ93" t="str">
            <v>Trực Tiếp</v>
          </cell>
          <cell r="BK93" t="str">
            <v>HĐLĐ không xác định thời hạn</v>
          </cell>
          <cell r="BL93">
            <v>43692</v>
          </cell>
          <cell r="BM93" t="str">
            <v>Công ty TNHH Một Thành Viên Vận Tải Đường Bộ Chu Lai – Trường Hải</v>
          </cell>
          <cell r="BN93">
            <v>42596</v>
          </cell>
          <cell r="BO93">
            <v>5100000</v>
          </cell>
          <cell r="BP93" t="str">
            <v>B3</v>
          </cell>
          <cell r="BQ93" t="str">
            <v>Bậc 3</v>
          </cell>
          <cell r="BR93">
            <v>7500000</v>
          </cell>
          <cell r="BS93">
            <v>43466</v>
          </cell>
          <cell r="BT93">
            <v>43101</v>
          </cell>
          <cell r="BU93"/>
          <cell r="BW93"/>
          <cell r="BY93"/>
          <cell r="CA93"/>
          <cell r="CC93"/>
          <cell r="CE93"/>
        </row>
        <row r="94">
          <cell r="B94" t="str">
            <v>1504332</v>
          </cell>
          <cell r="C94" t="str">
            <v>Phan Anh Thu</v>
          </cell>
          <cell r="D94" t="str">
            <v>Nam</v>
          </cell>
          <cell r="E94" t="str">
            <v>Quảng Nam</v>
          </cell>
          <cell r="F94">
            <v>30460</v>
          </cell>
          <cell r="G94">
            <v>42102</v>
          </cell>
          <cell r="J94">
            <v>42102</v>
          </cell>
          <cell r="K94" t="str">
            <v>Không</v>
          </cell>
          <cell r="L94" t="str">
            <v>205157627</v>
          </cell>
          <cell r="M94">
            <v>42376</v>
          </cell>
          <cell r="N94" t="str">
            <v>205157627-07/01/2016</v>
          </cell>
          <cell r="O94" t="str">
            <v>Quảng Nam</v>
          </cell>
          <cell r="P94" t="str">
            <v>Kinh</v>
          </cell>
          <cell r="Q94" t="str">
            <v>Không</v>
          </cell>
          <cell r="R94" t="str">
            <v>01684314478</v>
          </cell>
          <cell r="T94" t="str">
            <v>Đã Kết Hôn</v>
          </cell>
          <cell r="U94" t="str">
            <v>4909015996</v>
          </cell>
          <cell r="V94" t="str">
            <v>Có</v>
          </cell>
          <cell r="W94">
            <v>42248</v>
          </cell>
          <cell r="Y94" t="str">
            <v>Khối 7</v>
          </cell>
          <cell r="Z94" t="str">
            <v>Thị trấn Núi Thành</v>
          </cell>
          <cell r="AA94" t="str">
            <v>Huyện Núi Thành</v>
          </cell>
          <cell r="AB94" t="str">
            <v>Quảng Nam</v>
          </cell>
          <cell r="AC94" t="str">
            <v>Khối 7, Thị trấn Núi Thành, Huyện Núi Thành, Quảng Nam</v>
          </cell>
          <cell r="AD94" t="str">
            <v>Khối 7</v>
          </cell>
          <cell r="AE94" t="str">
            <v>Thị trấn Núi Thành</v>
          </cell>
          <cell r="AF94" t="str">
            <v>Huyện Núi Thành</v>
          </cell>
          <cell r="AG94" t="str">
            <v>Quảng Nam</v>
          </cell>
          <cell r="AH94" t="str">
            <v>Khối 7, Thị trấn Núi Thành, Huyện Núi Thành, Quảng Nam</v>
          </cell>
          <cell r="AI94" t="str">
            <v>1.8.3.3.1</v>
          </cell>
          <cell r="AJ94" t="str">
            <v>TP Nhân sự khác</v>
          </cell>
          <cell r="AK94" t="str">
            <v>Công nhân</v>
          </cell>
          <cell r="AL94" t="str">
            <v>Công nhân vận hành xe nâng</v>
          </cell>
          <cell r="AM94" t="str">
            <v>Lĩnh vực Logistics</v>
          </cell>
          <cell r="AN94" t="str">
            <v>Công ty Cảng Chu Lai</v>
          </cell>
          <cell r="AO94" t="str">
            <v>Bộ phận rút Cont</v>
          </cell>
          <cell r="AP94" t="str">
            <v>Khác</v>
          </cell>
          <cell r="AQ94" t="str">
            <v>Khác</v>
          </cell>
          <cell r="AR94">
            <v>42370</v>
          </cell>
          <cell r="AS94" t="str">
            <v>12/12</v>
          </cell>
          <cell r="AT94" t="str">
            <v>Sơ cấp</v>
          </cell>
          <cell r="AU94" t="str">
            <v>Sơ cấp</v>
          </cell>
          <cell r="AV94" t="str">
            <v>Cao đẳng nghề Chu Lai Trường Hải</v>
          </cell>
          <cell r="AW94" t="str">
            <v>Vận hành máy xe nâng</v>
          </cell>
          <cell r="AX94" t="str">
            <v>Giỏi</v>
          </cell>
          <cell r="AY94">
            <v>42370</v>
          </cell>
          <cell r="AZ94" t="str">
            <v>Công nhân vận hành xe nâng</v>
          </cell>
          <cell r="BB94" t="str">
            <v>THACO GROUP</v>
          </cell>
          <cell r="BC94" t="str">
            <v>Lĩnh vực Logistics</v>
          </cell>
          <cell r="BD94" t="str">
            <v>Công ty Cảng Chu Lai</v>
          </cell>
          <cell r="BE94" t="str">
            <v>Phòng quản lý kho cảng</v>
          </cell>
          <cell r="BF94" t="str">
            <v>Bộ phận rút Cont</v>
          </cell>
          <cell r="BJ94" t="str">
            <v>Trực Tiếp</v>
          </cell>
          <cell r="BK94" t="str">
            <v>HĐLĐ không xác định thời hạn</v>
          </cell>
          <cell r="BL94">
            <v>42922</v>
          </cell>
          <cell r="BM94" t="str">
            <v>Công ty TNHH MTV Cảng Chu Lai - Trường Hải</v>
          </cell>
          <cell r="BN94">
            <v>42193</v>
          </cell>
          <cell r="BO94">
            <v>3920000</v>
          </cell>
          <cell r="BP94" t="str">
            <v>B3</v>
          </cell>
          <cell r="BQ94" t="str">
            <v>Bậc 2</v>
          </cell>
          <cell r="BR94">
            <v>6700000</v>
          </cell>
          <cell r="BS94">
            <v>43466</v>
          </cell>
          <cell r="BT94">
            <v>43101</v>
          </cell>
          <cell r="BU94"/>
          <cell r="BW94"/>
          <cell r="BY94"/>
          <cell r="CA94"/>
          <cell r="CC94"/>
          <cell r="CE94"/>
        </row>
        <row r="95">
          <cell r="B95" t="str">
            <v>1504796</v>
          </cell>
          <cell r="C95" t="str">
            <v>Nguyễn Huy Cường</v>
          </cell>
          <cell r="D95" t="str">
            <v>Nam</v>
          </cell>
          <cell r="E95" t="str">
            <v>Quảng Nam</v>
          </cell>
          <cell r="F95">
            <v>25703</v>
          </cell>
          <cell r="G95">
            <v>42110</v>
          </cell>
          <cell r="J95">
            <v>42110</v>
          </cell>
          <cell r="K95" t="str">
            <v>Không</v>
          </cell>
          <cell r="L95" t="str">
            <v>205280460</v>
          </cell>
          <cell r="M95">
            <v>39875</v>
          </cell>
          <cell r="N95" t="str">
            <v>205280460-03/03/2009</v>
          </cell>
          <cell r="O95" t="str">
            <v>Quảng Nam</v>
          </cell>
          <cell r="P95" t="str">
            <v>Kinh</v>
          </cell>
          <cell r="Q95" t="str">
            <v>Không</v>
          </cell>
          <cell r="R95" t="str">
            <v>01699358580 hoặc 0935020438</v>
          </cell>
          <cell r="T95" t="str">
            <v>Đã Kết Hôn</v>
          </cell>
          <cell r="U95" t="str">
            <v>4911007903</v>
          </cell>
          <cell r="V95" t="str">
            <v>Có</v>
          </cell>
          <cell r="W95">
            <v>42461</v>
          </cell>
          <cell r="Y95" t="str">
            <v>Thôn Phú Quý 3</v>
          </cell>
          <cell r="Z95" t="str">
            <v>Xã Tam Mỹ Đông</v>
          </cell>
          <cell r="AA95" t="str">
            <v>Huyện Núi Thành</v>
          </cell>
          <cell r="AB95" t="str">
            <v>Quảng Nam</v>
          </cell>
          <cell r="AC95" t="str">
            <v>Thôn Phú Quý 3, Xã Tam Mỹ Đông, Huyện Núi Thành, Quảng Nam</v>
          </cell>
          <cell r="AD95" t="str">
            <v>Thôn Phú Quý 3</v>
          </cell>
          <cell r="AE95" t="str">
            <v>Xã Tam Mỹ Đông</v>
          </cell>
          <cell r="AF95" t="str">
            <v>Huyện Núi Thành</v>
          </cell>
          <cell r="AG95" t="str">
            <v>Quảng Nam</v>
          </cell>
          <cell r="AH95" t="str">
            <v>Thôn Phú Quý 3, Xã Tam Mỹ Đông, Huyện Núi Thành, Quảng Nam</v>
          </cell>
          <cell r="AI95" t="str">
            <v>1.8.4.4.2.3</v>
          </cell>
          <cell r="AJ95" t="str">
            <v>TP Nhân sự khác</v>
          </cell>
          <cell r="AK95" t="str">
            <v>Công nhân</v>
          </cell>
          <cell r="AL95" t="str">
            <v>Công nhân lái xe trung chuyển</v>
          </cell>
          <cell r="AM95" t="str">
            <v>Lĩnh vực Logistics</v>
          </cell>
          <cell r="AN95" t="str">
            <v>Công ty Vận Tải Đường Bộ</v>
          </cell>
          <cell r="AO95" t="str">
            <v>Đội lái xe trung chuyển</v>
          </cell>
          <cell r="AP95" t="str">
            <v>Khác</v>
          </cell>
          <cell r="AQ95" t="str">
            <v>Khác</v>
          </cell>
          <cell r="AR95">
            <v>43313</v>
          </cell>
          <cell r="AS95" t="str">
            <v>9/12</v>
          </cell>
          <cell r="AT95" t="str">
            <v>Sơ cấp</v>
          </cell>
          <cell r="AU95" t="str">
            <v>Sơ cấp</v>
          </cell>
          <cell r="AV95" t="str">
            <v>Sở Giao thông vận tải Quảng Nam</v>
          </cell>
          <cell r="AW95" t="str">
            <v>Giấy phép lái xe hạng C</v>
          </cell>
          <cell r="AX95" t="str">
            <v>Không xếp loại</v>
          </cell>
          <cell r="AY95">
            <v>41275</v>
          </cell>
          <cell r="AZ95" t="str">
            <v>Công nhân lái xe trung chuyển</v>
          </cell>
          <cell r="BB95" t="str">
            <v>THACO GROUP</v>
          </cell>
          <cell r="BC95" t="str">
            <v>Lĩnh vực Logistics</v>
          </cell>
          <cell r="BD95" t="str">
            <v>Công ty Vận Tải Đường Bộ</v>
          </cell>
          <cell r="BE95" t="str">
            <v>Phòng vận chuyển</v>
          </cell>
          <cell r="BF95" t="str">
            <v>Bộ phận vận chuyển xe thành phẩm</v>
          </cell>
          <cell r="BG95" t="str">
            <v>Đội lái xe trung chuyển</v>
          </cell>
          <cell r="BJ95" t="str">
            <v>Trực Tiếp</v>
          </cell>
          <cell r="BK95" t="str">
            <v>HĐLĐ không xác định thời hạn</v>
          </cell>
          <cell r="BL95">
            <v>42841</v>
          </cell>
          <cell r="BM95" t="str">
            <v>Công ty TNHH Một Thành Viên Vận Tải Đường Bộ Chu Lai – Trường Hải</v>
          </cell>
          <cell r="BN95">
            <v>42110</v>
          </cell>
          <cell r="BO95">
            <v>3850000</v>
          </cell>
          <cell r="BP95" t="str">
            <v>B3</v>
          </cell>
          <cell r="BQ95" t="str">
            <v>Bậc 3</v>
          </cell>
          <cell r="BR95">
            <v>7000000</v>
          </cell>
          <cell r="BS95">
            <v>43252</v>
          </cell>
          <cell r="BT95">
            <v>42476</v>
          </cell>
          <cell r="BU95"/>
          <cell r="BW95"/>
          <cell r="BY95"/>
          <cell r="CA95"/>
          <cell r="CC95"/>
          <cell r="CE95"/>
        </row>
        <row r="96">
          <cell r="B96" t="str">
            <v>1505411</v>
          </cell>
          <cell r="C96" t="str">
            <v>Nguyễn Vĩnh Hảo</v>
          </cell>
          <cell r="D96" t="str">
            <v>Nam</v>
          </cell>
          <cell r="E96" t="str">
            <v>Quảng Nam</v>
          </cell>
          <cell r="F96">
            <v>27030</v>
          </cell>
          <cell r="G96">
            <v>42110</v>
          </cell>
          <cell r="J96">
            <v>42110</v>
          </cell>
          <cell r="K96" t="str">
            <v>Không</v>
          </cell>
          <cell r="L96" t="str">
            <v>205171707</v>
          </cell>
          <cell r="M96">
            <v>37000</v>
          </cell>
          <cell r="N96" t="str">
            <v>205171707-19/04/2001</v>
          </cell>
          <cell r="O96" t="str">
            <v>Quảng Nam</v>
          </cell>
          <cell r="P96" t="str">
            <v>Kinh</v>
          </cell>
          <cell r="Q96" t="str">
            <v>Không</v>
          </cell>
          <cell r="R96" t="str">
            <v>01687890789</v>
          </cell>
          <cell r="T96" t="str">
            <v>Đã Kết Hôn</v>
          </cell>
          <cell r="U96" t="str">
            <v>4908009544</v>
          </cell>
          <cell r="V96" t="str">
            <v>Có</v>
          </cell>
          <cell r="W96">
            <v>42461</v>
          </cell>
          <cell r="Y96" t="str">
            <v>Khối 1</v>
          </cell>
          <cell r="Z96" t="str">
            <v>Thị trấn Núi Thành</v>
          </cell>
          <cell r="AA96" t="str">
            <v>Huyện Núi Thành</v>
          </cell>
          <cell r="AB96" t="str">
            <v>Quảng Nam</v>
          </cell>
          <cell r="AC96" t="str">
            <v>Khối 1, Thị trấn Núi Thành, Huyện Núi Thành, Quảng Nam</v>
          </cell>
          <cell r="AD96" t="str">
            <v>Khối 1</v>
          </cell>
          <cell r="AE96" t="str">
            <v>Thị trấn Núi Thành</v>
          </cell>
          <cell r="AF96" t="str">
            <v>Huyện Núi Thành</v>
          </cell>
          <cell r="AG96" t="str">
            <v>Quảng Nam</v>
          </cell>
          <cell r="AH96" t="str">
            <v>Khối 1, Thị trấn Núi Thành, Huyện Núi Thành, Quảng Nam</v>
          </cell>
          <cell r="AI96" t="str">
            <v>1.8.4.4.2.3</v>
          </cell>
          <cell r="AJ96" t="str">
            <v>TP Nhân sự khác</v>
          </cell>
          <cell r="AK96" t="str">
            <v>Công nhân</v>
          </cell>
          <cell r="AL96" t="str">
            <v>Công nhân lái xe trung chuyển</v>
          </cell>
          <cell r="AM96" t="str">
            <v>Lĩnh vực Logistics</v>
          </cell>
          <cell r="AN96" t="str">
            <v>Công ty Vận Tải Đường Bộ</v>
          </cell>
          <cell r="AO96" t="str">
            <v>Đội lái xe trung chuyển</v>
          </cell>
          <cell r="AP96" t="str">
            <v>Khác</v>
          </cell>
          <cell r="AQ96" t="str">
            <v>Khác</v>
          </cell>
          <cell r="AR96">
            <v>43419</v>
          </cell>
          <cell r="AS96" t="str">
            <v>12/12</v>
          </cell>
          <cell r="AT96" t="str">
            <v>Sơ cấp</v>
          </cell>
          <cell r="AU96" t="str">
            <v>Sơ cấp</v>
          </cell>
          <cell r="AV96" t="str">
            <v>Sở giao thông vận tải Quảng Nam</v>
          </cell>
          <cell r="AW96" t="str">
            <v>Giấy phép lái xe hạng E</v>
          </cell>
          <cell r="AX96" t="str">
            <v>Không xếp loại</v>
          </cell>
          <cell r="AY96">
            <v>40179</v>
          </cell>
          <cell r="AZ96" t="str">
            <v>Công nhân lái xe trung chuyển</v>
          </cell>
          <cell r="BB96" t="str">
            <v>THACO GROUP</v>
          </cell>
          <cell r="BC96" t="str">
            <v>Lĩnh vực Logistics</v>
          </cell>
          <cell r="BD96" t="str">
            <v>Công ty Vận Tải Đường Bộ</v>
          </cell>
          <cell r="BE96" t="str">
            <v>Phòng vận chuyển</v>
          </cell>
          <cell r="BF96" t="str">
            <v>Bộ phận vận chuyển xe thành phẩm</v>
          </cell>
          <cell r="BG96" t="str">
            <v>Đội lái xe trung chuyển</v>
          </cell>
          <cell r="BJ96" t="str">
            <v>Trực Tiếp</v>
          </cell>
          <cell r="BK96" t="str">
            <v>HĐLĐ không xác định thời hạn</v>
          </cell>
          <cell r="BL96">
            <v>42841</v>
          </cell>
          <cell r="BM96" t="str">
            <v>Công ty TNHH Một Thành Viên Vận Tải Đường Bộ Chu Lai – Trường Hải</v>
          </cell>
          <cell r="BN96">
            <v>42110</v>
          </cell>
          <cell r="BO96">
            <v>3850000</v>
          </cell>
          <cell r="BP96" t="str">
            <v>B3</v>
          </cell>
          <cell r="BQ96" t="str">
            <v>Bậc 3</v>
          </cell>
          <cell r="BR96">
            <v>7000000</v>
          </cell>
          <cell r="BS96">
            <v>43313</v>
          </cell>
          <cell r="BT96">
            <v>42110</v>
          </cell>
          <cell r="BU96"/>
          <cell r="BW96"/>
          <cell r="BY96"/>
          <cell r="CA96"/>
          <cell r="CC96"/>
          <cell r="CE96"/>
        </row>
        <row r="97">
          <cell r="B97" t="str">
            <v>1003249</v>
          </cell>
          <cell r="C97" t="str">
            <v>Bùi Tấn Trung</v>
          </cell>
          <cell r="D97" t="str">
            <v>Nam</v>
          </cell>
          <cell r="E97" t="str">
            <v>Quảng Nam</v>
          </cell>
          <cell r="F97">
            <v>28051</v>
          </cell>
          <cell r="G97">
            <v>40238</v>
          </cell>
          <cell r="J97">
            <v>40238</v>
          </cell>
          <cell r="K97" t="str">
            <v>Không</v>
          </cell>
          <cell r="L97" t="str">
            <v>205983718</v>
          </cell>
          <cell r="M97">
            <v>41340</v>
          </cell>
          <cell r="N97" t="str">
            <v>205983718-07/03/2013</v>
          </cell>
          <cell r="O97" t="str">
            <v>Quảng Nam</v>
          </cell>
          <cell r="P97" t="str">
            <v>Kinh</v>
          </cell>
          <cell r="Q97" t="str">
            <v>Không</v>
          </cell>
          <cell r="R97" t="str">
            <v>0914000435 hoặc 0933806717</v>
          </cell>
          <cell r="T97" t="str">
            <v>Đã Kết Hôn</v>
          </cell>
          <cell r="U97" t="str">
            <v>4910013223</v>
          </cell>
          <cell r="V97" t="str">
            <v>Có</v>
          </cell>
          <cell r="W97">
            <v>41571</v>
          </cell>
          <cell r="Y97" t="str">
            <v>514 Phạm Văn Đồng, khối 3</v>
          </cell>
          <cell r="Z97" t="str">
            <v>Thị trấn Núi Thành</v>
          </cell>
          <cell r="AA97" t="str">
            <v>Huyện Núi Thành</v>
          </cell>
          <cell r="AB97" t="str">
            <v>Quảng Nam</v>
          </cell>
          <cell r="AC97" t="str">
            <v>514 Phạm Văn Đồng, khối 3, Thị trấn Núi Thành, Huyện Núi Thành, Quảng Nam</v>
          </cell>
          <cell r="AD97" t="str">
            <v>514 Phạm Văn Đồng, khối 3</v>
          </cell>
          <cell r="AE97" t="str">
            <v>Thị trấn Núi Thành</v>
          </cell>
          <cell r="AF97" t="str">
            <v>Huyện Núi Thành</v>
          </cell>
          <cell r="AG97" t="str">
            <v>Quảng Nam</v>
          </cell>
          <cell r="AH97" t="str">
            <v>514 Phạm Văn Đồng, khối 3, Thị trấn Núi Thành, Huyện Núi Thành, Quảng Nam</v>
          </cell>
          <cell r="AI97" t="str">
            <v>1.8.3.3.1</v>
          </cell>
          <cell r="AJ97" t="str">
            <v>TP Nhân sự khác</v>
          </cell>
          <cell r="AK97" t="str">
            <v>Công nhân</v>
          </cell>
          <cell r="AL97" t="str">
            <v>Công nhân lái xe đầu kéo</v>
          </cell>
          <cell r="AM97" t="str">
            <v>Lĩnh vực Logistics</v>
          </cell>
          <cell r="AN97" t="str">
            <v>Công ty Cảng Chu Lai</v>
          </cell>
          <cell r="AO97" t="str">
            <v>Bộ phận rút Cont</v>
          </cell>
          <cell r="AP97" t="str">
            <v>Khác</v>
          </cell>
          <cell r="AQ97" t="str">
            <v>Khác</v>
          </cell>
          <cell r="AR97">
            <v>43313</v>
          </cell>
          <cell r="AS97" t="str">
            <v>9/12</v>
          </cell>
          <cell r="AT97" t="str">
            <v>Sơ cấp</v>
          </cell>
          <cell r="AU97" t="str">
            <v>Sơ cấp</v>
          </cell>
          <cell r="AV97" t="str">
            <v>Sở giao thông vận tải Quảng Nam</v>
          </cell>
          <cell r="AW97" t="str">
            <v>Giấy phép lái xe hạng C</v>
          </cell>
          <cell r="AX97" t="str">
            <v>Không xếp loại</v>
          </cell>
          <cell r="AY97">
            <v>39083</v>
          </cell>
          <cell r="AZ97" t="str">
            <v>Công nhân lái xe đầu kéo</v>
          </cell>
          <cell r="BB97" t="str">
            <v>THACO GROUP</v>
          </cell>
          <cell r="BC97" t="str">
            <v>Lĩnh vực Logistics</v>
          </cell>
          <cell r="BD97" t="str">
            <v>Công ty Cảng Chu Lai</v>
          </cell>
          <cell r="BE97" t="str">
            <v>Phòng quản lý kho cảng</v>
          </cell>
          <cell r="BF97" t="str">
            <v>Bộ phận rút Cont</v>
          </cell>
          <cell r="BJ97" t="str">
            <v>Trực Tiếp</v>
          </cell>
          <cell r="BK97" t="str">
            <v>HĐLĐ không xác định thời hạn</v>
          </cell>
          <cell r="BL97">
            <v>43040</v>
          </cell>
          <cell r="BM97" t="str">
            <v>Công ty TNHH MTV Cảng Chu Lai - Trường Hải</v>
          </cell>
          <cell r="BN97">
            <v>40299</v>
          </cell>
          <cell r="BO97">
            <v>4050000</v>
          </cell>
          <cell r="BP97" t="str">
            <v>B3</v>
          </cell>
          <cell r="BQ97" t="str">
            <v>Bậc 4</v>
          </cell>
          <cell r="BR97">
            <v>8800000</v>
          </cell>
          <cell r="BS97">
            <v>43466</v>
          </cell>
          <cell r="BT97">
            <v>42370</v>
          </cell>
          <cell r="BU97" t="str">
            <v>ThN</v>
          </cell>
          <cell r="BV97">
            <v>5</v>
          </cell>
          <cell r="BW97"/>
          <cell r="BY97"/>
          <cell r="CA97"/>
          <cell r="CC97"/>
          <cell r="CE97"/>
        </row>
        <row r="98">
          <cell r="B98" t="str">
            <v>9804003</v>
          </cell>
          <cell r="C98" t="str">
            <v>Nguyễn Anh Tuấn</v>
          </cell>
          <cell r="D98" t="str">
            <v>Nam</v>
          </cell>
          <cell r="E98" t="str">
            <v>Bến Tre</v>
          </cell>
          <cell r="F98">
            <v>24996</v>
          </cell>
          <cell r="G98">
            <v>35886</v>
          </cell>
          <cell r="J98">
            <v>35886</v>
          </cell>
          <cell r="K98" t="str">
            <v>Không</v>
          </cell>
          <cell r="L98" t="str">
            <v>270778055</v>
          </cell>
          <cell r="M98">
            <v>39340</v>
          </cell>
          <cell r="N98" t="str">
            <v>270778055-15/09/2007</v>
          </cell>
          <cell r="O98" t="str">
            <v>Đồng Nai</v>
          </cell>
          <cell r="P98" t="str">
            <v>Kinh</v>
          </cell>
          <cell r="Q98" t="str">
            <v>Không</v>
          </cell>
          <cell r="R98" t="str">
            <v>0933805853</v>
          </cell>
          <cell r="S98" t="str">
            <v>nguyenanh.tuan@thaco.com.vn</v>
          </cell>
          <cell r="T98" t="str">
            <v>Đã Kết Hôn</v>
          </cell>
          <cell r="U98" t="str">
            <v>4798116793</v>
          </cell>
          <cell r="V98" t="str">
            <v>Có</v>
          </cell>
          <cell r="W98">
            <v>40330</v>
          </cell>
          <cell r="Y98" t="str">
            <v>Ấp 4</v>
          </cell>
          <cell r="Z98" t="str">
            <v>Xã Thạnh Phú</v>
          </cell>
          <cell r="AA98" t="str">
            <v>Huyện Vĩnh Cửu</v>
          </cell>
          <cell r="AB98" t="str">
            <v>Đồng Nai</v>
          </cell>
          <cell r="AC98" t="str">
            <v>Ấp 4, Xã Thạnh Phú, Huyện Vĩnh Cửu, Đồng Nai</v>
          </cell>
          <cell r="AD98" t="str">
            <v>Ấp 4</v>
          </cell>
          <cell r="AE98" t="str">
            <v>Xã Thạnh Phú</v>
          </cell>
          <cell r="AF98" t="str">
            <v>Huyện Vĩnh Cửu</v>
          </cell>
          <cell r="AG98" t="str">
            <v>Đồng Nai</v>
          </cell>
          <cell r="AH98" t="str">
            <v>Ấp 4, Xã Thạnh Phú, Huyện Vĩnh Cửu, Đồng Nai</v>
          </cell>
          <cell r="AI98" t="str">
            <v>1.8.5.6.1</v>
          </cell>
          <cell r="AJ98" t="str">
            <v>Nhân sự tiềm năng</v>
          </cell>
          <cell r="AK98" t="str">
            <v>Tổ trưởng</v>
          </cell>
          <cell r="AL98" t="str">
            <v>Tổ trưởng Tổ Lái xe</v>
          </cell>
          <cell r="AM98" t="str">
            <v>Lĩnh vực Logistics</v>
          </cell>
          <cell r="AN98" t="str">
            <v>VPĐD NB</v>
          </cell>
          <cell r="AO98" t="str">
            <v>Tổ Điều phối</v>
          </cell>
          <cell r="AP98" t="str">
            <v>Khác</v>
          </cell>
          <cell r="AQ98" t="str">
            <v>Khác</v>
          </cell>
          <cell r="AR98">
            <v>42370</v>
          </cell>
          <cell r="AS98" t="str">
            <v>9/12</v>
          </cell>
          <cell r="AT98" t="str">
            <v>Sơ cấp</v>
          </cell>
          <cell r="AU98" t="str">
            <v>Sơ cấp</v>
          </cell>
          <cell r="AV98" t="str">
            <v>Sở GTVT Tỉnh Đồng Nai</v>
          </cell>
          <cell r="AW98" t="str">
            <v>GPLX hạng E</v>
          </cell>
          <cell r="AX98" t="str">
            <v>Khá</v>
          </cell>
          <cell r="AY98">
            <v>39952</v>
          </cell>
          <cell r="AZ98" t="str">
            <v>Tổ trưởng</v>
          </cell>
          <cell r="BB98" t="str">
            <v>THACO GROUP</v>
          </cell>
          <cell r="BC98" t="str">
            <v>Lĩnh vực Logistics</v>
          </cell>
          <cell r="BD98" t="str">
            <v>Văn phòng đại diện tại Hồ Chí Minh</v>
          </cell>
          <cell r="BE98" t="str">
            <v>Phòng Vận chuyển</v>
          </cell>
          <cell r="BF98" t="str">
            <v>Tổ Điều phối</v>
          </cell>
          <cell r="BJ98" t="str">
            <v>Gián Tiếp</v>
          </cell>
          <cell r="BK98" t="str">
            <v>HĐLĐ không xác định thời hạn</v>
          </cell>
          <cell r="BL98">
            <v>36008</v>
          </cell>
          <cell r="BM98" t="str">
            <v>Công ty TNHH Một Thành Viên Vận Tải Đường Bộ Chu Lai – Trường Hải</v>
          </cell>
          <cell r="BN98">
            <v>36008</v>
          </cell>
          <cell r="BO98">
            <v>5800000</v>
          </cell>
          <cell r="BP98" t="str">
            <v>B2</v>
          </cell>
          <cell r="BQ98" t="str">
            <v>Bậc 4</v>
          </cell>
          <cell r="BR98">
            <v>12000000</v>
          </cell>
          <cell r="BS98">
            <v>43466</v>
          </cell>
          <cell r="BT98">
            <v>43101</v>
          </cell>
          <cell r="BU98" t="str">
            <v>ThN</v>
          </cell>
          <cell r="BV98">
            <v>10</v>
          </cell>
          <cell r="BW98"/>
          <cell r="BY98"/>
          <cell r="CA98"/>
          <cell r="CC98"/>
          <cell r="CE98"/>
        </row>
        <row r="99">
          <cell r="B99" t="str">
            <v>1505214</v>
          </cell>
          <cell r="C99" t="str">
            <v>Võ Văn Thắng</v>
          </cell>
          <cell r="D99" t="str">
            <v>Nam</v>
          </cell>
          <cell r="E99" t="str">
            <v>Quảng Nam</v>
          </cell>
          <cell r="F99">
            <v>29043</v>
          </cell>
          <cell r="G99">
            <v>42111</v>
          </cell>
          <cell r="J99">
            <v>42111</v>
          </cell>
          <cell r="K99" t="str">
            <v>Không</v>
          </cell>
          <cell r="L99" t="str">
            <v>205083383</v>
          </cell>
          <cell r="M99">
            <v>42061</v>
          </cell>
          <cell r="N99" t="str">
            <v>205083383-26/02/2015</v>
          </cell>
          <cell r="O99" t="str">
            <v>Quảng Nam</v>
          </cell>
          <cell r="P99" t="str">
            <v>Kinh</v>
          </cell>
          <cell r="Q99" t="str">
            <v>Không</v>
          </cell>
          <cell r="R99" t="str">
            <v>0902865441</v>
          </cell>
          <cell r="T99" t="str">
            <v>Đã Kết Hôn</v>
          </cell>
          <cell r="U99" t="str">
            <v>4915020367</v>
          </cell>
          <cell r="V99" t="str">
            <v>Có</v>
          </cell>
          <cell r="W99">
            <v>42579</v>
          </cell>
          <cell r="Y99" t="str">
            <v>Thôn 1</v>
          </cell>
          <cell r="Z99" t="str">
            <v>Xã Tam Thành</v>
          </cell>
          <cell r="AA99" t="str">
            <v>Huyện Phú Ninh</v>
          </cell>
          <cell r="AB99" t="str">
            <v>Quảng Nam</v>
          </cell>
          <cell r="AC99" t="str">
            <v>Thôn 1, Xã Tam Thành, Huyện Phú Ninh, Quảng Nam</v>
          </cell>
          <cell r="AD99" t="str">
            <v>Thôn 1</v>
          </cell>
          <cell r="AE99" t="str">
            <v>Xã Tam Thành</v>
          </cell>
          <cell r="AF99" t="str">
            <v>Huyện Phú Ninh</v>
          </cell>
          <cell r="AG99" t="str">
            <v>Quảng Nam</v>
          </cell>
          <cell r="AH99" t="str">
            <v>Thôn 1, Xã Tam Thành, Huyện Phú Ninh, Quảng Nam</v>
          </cell>
          <cell r="AI99" t="str">
            <v>1.8.4.4.2.3</v>
          </cell>
          <cell r="AJ99" t="str">
            <v>TP Nhân sự khác</v>
          </cell>
          <cell r="AK99" t="str">
            <v>Công nhân</v>
          </cell>
          <cell r="AL99" t="str">
            <v>Công nhân lái xe trung chuyển</v>
          </cell>
          <cell r="AM99" t="str">
            <v>Lĩnh vực Logistics</v>
          </cell>
          <cell r="AN99" t="str">
            <v>Công ty Vận Tải Đường Bộ</v>
          </cell>
          <cell r="AO99" t="str">
            <v>Đội lái xe trung chuyển</v>
          </cell>
          <cell r="AP99" t="str">
            <v>Khác</v>
          </cell>
          <cell r="AQ99" t="str">
            <v>Khác</v>
          </cell>
          <cell r="AR99">
            <v>43313</v>
          </cell>
          <cell r="AS99" t="str">
            <v>9/12</v>
          </cell>
          <cell r="AT99" t="str">
            <v>Sơ cấp</v>
          </cell>
          <cell r="AU99" t="str">
            <v>Sơ cấp</v>
          </cell>
          <cell r="AV99" t="str">
            <v>Sở giao thông vận tải Hải Phòng</v>
          </cell>
          <cell r="AW99" t="str">
            <v>Giấy phép lái xe hạng E</v>
          </cell>
          <cell r="AX99" t="str">
            <v>Không xếp loại</v>
          </cell>
          <cell r="AY99">
            <v>42370</v>
          </cell>
          <cell r="AZ99" t="str">
            <v>Công nhân lái xe trung chuyển</v>
          </cell>
          <cell r="BB99" t="str">
            <v>THACO GROUP</v>
          </cell>
          <cell r="BC99" t="str">
            <v>Lĩnh vực Logistics</v>
          </cell>
          <cell r="BD99" t="str">
            <v>Công ty Vận Tải Đường Bộ</v>
          </cell>
          <cell r="BE99" t="str">
            <v>Phòng vận chuyển</v>
          </cell>
          <cell r="BF99" t="str">
            <v>Bộ phận vận chuyển xe thành phẩm</v>
          </cell>
          <cell r="BG99" t="str">
            <v>Đội lái xe trung chuyển</v>
          </cell>
          <cell r="BJ99" t="str">
            <v>Trực Tiếp</v>
          </cell>
          <cell r="BK99" t="str">
            <v>HĐLĐ không xác định thời hạn</v>
          </cell>
          <cell r="BL99">
            <v>43389</v>
          </cell>
          <cell r="BM99" t="str">
            <v>Công ty TNHH Một Thành Viên Vận Tải Đường Bộ Chu Lai – Trường Hải</v>
          </cell>
          <cell r="BN99">
            <v>42294</v>
          </cell>
          <cell r="BO99">
            <v>3850000</v>
          </cell>
          <cell r="BP99" t="str">
            <v>B3</v>
          </cell>
          <cell r="BQ99" t="str">
            <v>Bậc 3</v>
          </cell>
          <cell r="BR99">
            <v>7000000</v>
          </cell>
          <cell r="BS99">
            <v>43252</v>
          </cell>
          <cell r="BT99">
            <v>42111</v>
          </cell>
          <cell r="BU99"/>
          <cell r="BW99"/>
          <cell r="BY99"/>
          <cell r="CA99"/>
          <cell r="CC99"/>
          <cell r="CE99"/>
        </row>
        <row r="100">
          <cell r="B100" t="str">
            <v>1312138</v>
          </cell>
          <cell r="C100" t="str">
            <v>Phùng Thế Hiển</v>
          </cell>
          <cell r="D100" t="str">
            <v>Nam</v>
          </cell>
          <cell r="E100" t="str">
            <v>Cần Thơ</v>
          </cell>
          <cell r="F100">
            <v>29221</v>
          </cell>
          <cell r="G100">
            <v>41624</v>
          </cell>
          <cell r="J100">
            <v>41624</v>
          </cell>
          <cell r="K100" t="str">
            <v>Không</v>
          </cell>
          <cell r="L100" t="str">
            <v>092080001208</v>
          </cell>
          <cell r="M100">
            <v>42446</v>
          </cell>
          <cell r="N100" t="str">
            <v>092080001208-17/03/2016</v>
          </cell>
          <cell r="O100" t="str">
            <v>Tp. Hồ Chí Minh</v>
          </cell>
          <cell r="P100" t="str">
            <v>Kinh</v>
          </cell>
          <cell r="Q100" t="str">
            <v>Đạo Phật</v>
          </cell>
          <cell r="R100" t="str">
            <v>0938809493</v>
          </cell>
          <cell r="T100" t="str">
            <v>Đã Kết Hôn</v>
          </cell>
          <cell r="U100" t="str">
            <v>7514151346</v>
          </cell>
          <cell r="V100" t="str">
            <v>Không</v>
          </cell>
          <cell r="Y100" t="str">
            <v>37B Đặng Nhữ Lâm, tổ 10, khu phố 6</v>
          </cell>
          <cell r="Z100" t="str">
            <v>Thị trấn Nhà Bè</v>
          </cell>
          <cell r="AA100" t="str">
            <v>Huyện Nhà Bè</v>
          </cell>
          <cell r="AB100" t="str">
            <v>Tp. Hồ Chí Minh</v>
          </cell>
          <cell r="AC100" t="str">
            <v>37B Đặng Nhữ Lâm, tổ 10, khu phố 6, Thị trấn Nhà Bè, Huyện Nhà Bè, Tp. Hồ Chí Minh</v>
          </cell>
          <cell r="AD100" t="str">
            <v>37B Đặng Nhữ Lâm, tổ 10, khu phố 6</v>
          </cell>
          <cell r="AE100" t="str">
            <v>Thị trấn Nhà Bè</v>
          </cell>
          <cell r="AF100" t="str">
            <v>Huyện Nhà Bè</v>
          </cell>
          <cell r="AG100" t="str">
            <v>Tp. Hồ Chí Minh</v>
          </cell>
          <cell r="AH100" t="str">
            <v>37B Đặng Nhữ Lâm, tổ 10, khu phố 6, Thị trấn Nhà Bè, Huyện Nhà Bè, Tp. Hồ Chí Minh</v>
          </cell>
          <cell r="AI100" t="str">
            <v>1.8.5.6.3</v>
          </cell>
          <cell r="AJ100" t="str">
            <v>TP Nhân sự khác</v>
          </cell>
          <cell r="AK100" t="str">
            <v>Công nhân</v>
          </cell>
          <cell r="AL100" t="str">
            <v>Công nhân lái xe trung chuyển</v>
          </cell>
          <cell r="AM100" t="str">
            <v>Lĩnh vực Logistics</v>
          </cell>
          <cell r="AN100" t="str">
            <v>VPĐD NB</v>
          </cell>
          <cell r="AO100" t="str">
            <v>Đội lái xe trung chuyển</v>
          </cell>
          <cell r="AP100" t="str">
            <v>Khác</v>
          </cell>
          <cell r="AQ100" t="str">
            <v>Khác</v>
          </cell>
          <cell r="AR100">
            <v>42370</v>
          </cell>
          <cell r="AS100" t="str">
            <v>12/12</v>
          </cell>
          <cell r="AT100" t="str">
            <v>Sơ cấp</v>
          </cell>
          <cell r="AU100" t="str">
            <v>Sơ cấp</v>
          </cell>
          <cell r="AV100" t="str">
            <v>Sở GTVT TP HCM</v>
          </cell>
          <cell r="AW100" t="str">
            <v>GPLX hạng E</v>
          </cell>
          <cell r="AX100" t="str">
            <v>Khá</v>
          </cell>
          <cell r="AY100">
            <v>41270</v>
          </cell>
          <cell r="AZ100" t="str">
            <v>Công nhân lái xe trung chuyển</v>
          </cell>
          <cell r="BB100" t="str">
            <v>THACO GROUP</v>
          </cell>
          <cell r="BC100" t="str">
            <v>Lĩnh vực Logistics</v>
          </cell>
          <cell r="BD100" t="str">
            <v>Văn phòng đại diện tại Hồ Chí Minh</v>
          </cell>
          <cell r="BE100" t="str">
            <v>Phòng Vận chuyển</v>
          </cell>
          <cell r="BF100" t="str">
            <v>Đội lái xe trung chuyển</v>
          </cell>
          <cell r="BJ100" t="str">
            <v>Trực Tiếp</v>
          </cell>
          <cell r="BK100" t="str">
            <v>HĐLĐ không xác định thời hạn</v>
          </cell>
          <cell r="BL100">
            <v>42170</v>
          </cell>
          <cell r="BM100" t="str">
            <v>Công ty TNHH Một Thành Viên Vận Tải Đường Bộ Chu Lai – Trường Hải</v>
          </cell>
          <cell r="BN100">
            <v>41806</v>
          </cell>
          <cell r="BO100">
            <v>5100000</v>
          </cell>
          <cell r="BP100" t="str">
            <v>B3</v>
          </cell>
          <cell r="BQ100" t="str">
            <v>Bậc 3</v>
          </cell>
          <cell r="BR100">
            <v>7500000</v>
          </cell>
          <cell r="BS100">
            <v>43632</v>
          </cell>
          <cell r="BT100">
            <v>43252</v>
          </cell>
          <cell r="BU100" t="str">
            <v>ThN</v>
          </cell>
          <cell r="BV100">
            <v>5</v>
          </cell>
          <cell r="BW100"/>
          <cell r="BY100"/>
          <cell r="CA100"/>
          <cell r="CC100"/>
          <cell r="CE100"/>
        </row>
        <row r="101">
          <cell r="B101" t="str">
            <v>1208002</v>
          </cell>
          <cell r="C101" t="str">
            <v>Vũ Nguyễn Thanh Chương</v>
          </cell>
          <cell r="D101" t="str">
            <v>Nam</v>
          </cell>
          <cell r="E101" t="str">
            <v>Quảng Nam</v>
          </cell>
          <cell r="F101">
            <v>29873</v>
          </cell>
          <cell r="G101">
            <v>41122</v>
          </cell>
          <cell r="J101">
            <v>41122</v>
          </cell>
          <cell r="K101" t="str">
            <v>Không</v>
          </cell>
          <cell r="L101" t="str">
            <v>205010259</v>
          </cell>
          <cell r="M101">
            <v>42143</v>
          </cell>
          <cell r="N101" t="str">
            <v>205010259-19/05/2015</v>
          </cell>
          <cell r="O101" t="str">
            <v>Quảng Nam</v>
          </cell>
          <cell r="P101" t="str">
            <v>Kinh</v>
          </cell>
          <cell r="Q101" t="str">
            <v>Không</v>
          </cell>
          <cell r="R101" t="str">
            <v>0982458758</v>
          </cell>
          <cell r="T101" t="str">
            <v>Đã Kết Hôn</v>
          </cell>
          <cell r="U101" t="str">
            <v>4912016686</v>
          </cell>
          <cell r="V101" t="str">
            <v>Có</v>
          </cell>
          <cell r="W101">
            <v>41571</v>
          </cell>
          <cell r="Y101" t="str">
            <v>Thôn Xuân Ngọc 2</v>
          </cell>
          <cell r="Z101" t="str">
            <v>Xã Tam Anh Nam</v>
          </cell>
          <cell r="AA101" t="str">
            <v>Huyện Núi Thành</v>
          </cell>
          <cell r="AB101" t="str">
            <v>Quảng Nam</v>
          </cell>
          <cell r="AC101" t="str">
            <v>Thôn Xuân Ngọc 2, Xã Tam Anh Nam, Huyện Núi Thành, Quảng Nam</v>
          </cell>
          <cell r="AD101" t="str">
            <v>Thôn Xuân Ngọc 2</v>
          </cell>
          <cell r="AE101" t="str">
            <v>Xã Tam Anh Nam</v>
          </cell>
          <cell r="AF101" t="str">
            <v>Huyện Núi Thành</v>
          </cell>
          <cell r="AG101" t="str">
            <v>Quảng Nam</v>
          </cell>
          <cell r="AH101" t="str">
            <v>Thôn Xuân Ngọc 2, Xã Tam Anh Nam, Huyện Núi Thành, Quảng Nam</v>
          </cell>
          <cell r="AI101" t="str">
            <v>1.8.4.4.3.1</v>
          </cell>
          <cell r="AJ101" t="str">
            <v>Nhân sự tiềm năng</v>
          </cell>
          <cell r="AK101" t="str">
            <v>Trưởng bộ phận</v>
          </cell>
          <cell r="AL101" t="str">
            <v>Trưởng bộ phận Điều độ xe</v>
          </cell>
          <cell r="AM101" t="str">
            <v>Lĩnh vực Logistics</v>
          </cell>
          <cell r="AN101" t="str">
            <v>Công ty Vận Tải Đường Bộ</v>
          </cell>
          <cell r="AO101" t="str">
            <v>Tổ nghiệp vụ - thống kê</v>
          </cell>
          <cell r="AP101" t="str">
            <v>Khác</v>
          </cell>
          <cell r="AQ101" t="str">
            <v>Khác</v>
          </cell>
          <cell r="AR101">
            <v>43525</v>
          </cell>
          <cell r="AS101" t="str">
            <v>12/12</v>
          </cell>
          <cell r="AT101" t="str">
            <v>Kỹ sư</v>
          </cell>
          <cell r="AU101" t="str">
            <v>Đại học</v>
          </cell>
          <cell r="AV101" t="str">
            <v>Đại học công nghiệp TP. Hồ Chí Minh</v>
          </cell>
          <cell r="AW101" t="str">
            <v>Công nghệ thông tin-Phần Cứng Và Mạng</v>
          </cell>
          <cell r="AX101" t="str">
            <v>Khá</v>
          </cell>
          <cell r="AY101">
            <v>39448</v>
          </cell>
          <cell r="AZ101" t="str">
            <v>Trưởng bộ phận</v>
          </cell>
          <cell r="BB101" t="str">
            <v>THACO GROUP</v>
          </cell>
          <cell r="BC101" t="str">
            <v>Lĩnh vực Logistics</v>
          </cell>
          <cell r="BD101" t="str">
            <v>Công ty Vận Tải Đường Bộ</v>
          </cell>
          <cell r="BE101" t="str">
            <v>Phòng vận chuyển</v>
          </cell>
          <cell r="BF101" t="str">
            <v>Bộ phận vận chuyển hàng Con't - hàng rời</v>
          </cell>
          <cell r="BG101" t="str">
            <v>Tổ nghiệp vụ - thống kê</v>
          </cell>
          <cell r="BJ101" t="str">
            <v>Gián Tiếp</v>
          </cell>
          <cell r="BK101" t="str">
            <v>HĐLĐ không xác định thời hạn</v>
          </cell>
          <cell r="BL101">
            <v>41671</v>
          </cell>
          <cell r="BM101" t="str">
            <v>Công ty TNHH Một Thành Viên Vận Tải Đường Bộ Chu Lai – Trường Hải</v>
          </cell>
          <cell r="BN101">
            <v>41183</v>
          </cell>
          <cell r="BO101">
            <v>4750000</v>
          </cell>
          <cell r="BP101" t="str">
            <v>B2</v>
          </cell>
          <cell r="BQ101" t="str">
            <v>Bậc 4</v>
          </cell>
          <cell r="BR101">
            <v>11000000</v>
          </cell>
          <cell r="BS101">
            <v>43466</v>
          </cell>
          <cell r="BT101">
            <v>43191</v>
          </cell>
          <cell r="BU101" t="str">
            <v>ThN</v>
          </cell>
          <cell r="BV101">
            <v>5</v>
          </cell>
          <cell r="BW101"/>
          <cell r="BY101"/>
          <cell r="CA101"/>
          <cell r="CC101"/>
          <cell r="CE101"/>
        </row>
        <row r="102">
          <cell r="B102" t="str">
            <v>1604593</v>
          </cell>
          <cell r="C102" t="str">
            <v>Lưu Vũ Thanh Tùng</v>
          </cell>
          <cell r="D102" t="str">
            <v>Nam</v>
          </cell>
          <cell r="E102" t="str">
            <v>Quảng Nam</v>
          </cell>
          <cell r="F102">
            <v>31591</v>
          </cell>
          <cell r="G102">
            <v>42486</v>
          </cell>
          <cell r="J102">
            <v>42486</v>
          </cell>
          <cell r="K102" t="str">
            <v>Không</v>
          </cell>
          <cell r="L102" t="str">
            <v>205247001</v>
          </cell>
          <cell r="M102">
            <v>39821</v>
          </cell>
          <cell r="N102" t="str">
            <v>205247001-08/01/2009</v>
          </cell>
          <cell r="O102" t="str">
            <v>Quảng Nam</v>
          </cell>
          <cell r="P102" t="str">
            <v>Kinh</v>
          </cell>
          <cell r="Q102" t="str">
            <v>Không</v>
          </cell>
          <cell r="R102" t="str">
            <v>0935947277</v>
          </cell>
          <cell r="T102" t="str">
            <v>Đã Kết Hôn</v>
          </cell>
          <cell r="U102" t="str">
            <v>4916022201</v>
          </cell>
          <cell r="V102" t="str">
            <v>Có</v>
          </cell>
          <cell r="W102">
            <v>42857</v>
          </cell>
          <cell r="Y102" t="str">
            <v>Thôn An Hải Đông</v>
          </cell>
          <cell r="Z102" t="str">
            <v>Xã Tam Quang</v>
          </cell>
          <cell r="AA102" t="str">
            <v>Huyện Núi Thành</v>
          </cell>
          <cell r="AB102" t="str">
            <v>Quảng Nam</v>
          </cell>
          <cell r="AC102" t="str">
            <v>Thôn An Hải Đông, Xã Tam Quang, Huyện Núi Thành, Quảng Nam</v>
          </cell>
          <cell r="AD102" t="str">
            <v>Thôn An Hải Đông</v>
          </cell>
          <cell r="AE102" t="str">
            <v>Xã Tam Quang</v>
          </cell>
          <cell r="AF102" t="str">
            <v>Huyện Núi Thành</v>
          </cell>
          <cell r="AG102" t="str">
            <v>Quảng Nam</v>
          </cell>
          <cell r="AH102" t="str">
            <v>Thôn An Hải Đông, Xã Tam Quang, Huyện Núi Thành, Quảng Nam</v>
          </cell>
          <cell r="AI102" t="str">
            <v>1.8.4.4.3.3</v>
          </cell>
          <cell r="AJ102" t="str">
            <v>TP Nhân sự khác</v>
          </cell>
          <cell r="AK102" t="str">
            <v>Công nhân</v>
          </cell>
          <cell r="AL102" t="str">
            <v>Công nhân lái xe đầu kéo</v>
          </cell>
          <cell r="AM102" t="str">
            <v>Lĩnh vực Logistics</v>
          </cell>
          <cell r="AN102" t="str">
            <v>Công ty Vận Tải Đường Bộ</v>
          </cell>
          <cell r="AO102" t="str">
            <v>Đội lái xe đầu kéo</v>
          </cell>
          <cell r="AP102" t="str">
            <v>Khác</v>
          </cell>
          <cell r="AQ102" t="str">
            <v>Khác</v>
          </cell>
          <cell r="AR102">
            <v>43714</v>
          </cell>
          <cell r="AS102" t="str">
            <v>12/12</v>
          </cell>
          <cell r="AT102" t="str">
            <v>Sơ cấp</v>
          </cell>
          <cell r="AU102" t="str">
            <v>Sơ cấp</v>
          </cell>
          <cell r="AV102" t="str">
            <v>Sở Giao thông vận tải Quảng Nam</v>
          </cell>
          <cell r="AW102" t="str">
            <v>Giấy phép lái xe hạng D</v>
          </cell>
          <cell r="AX102" t="str">
            <v>Không xếp loại</v>
          </cell>
          <cell r="AY102">
            <v>42005</v>
          </cell>
          <cell r="AZ102" t="str">
            <v>Công nhân lái xe đầu kéo</v>
          </cell>
          <cell r="BB102" t="str">
            <v>THACO GROUP</v>
          </cell>
          <cell r="BC102" t="str">
            <v>Lĩnh vực Logistics</v>
          </cell>
          <cell r="BD102" t="str">
            <v>Công ty Vận Tải Đường Bộ</v>
          </cell>
          <cell r="BE102" t="str">
            <v>Phòng vận chuyển</v>
          </cell>
          <cell r="BF102" t="str">
            <v>Bộ phận vận chuyển hàng Con't - hàng rời</v>
          </cell>
          <cell r="BG102" t="str">
            <v>Đội lái xe đầu kéo</v>
          </cell>
          <cell r="BJ102" t="str">
            <v>Trực Tiếp</v>
          </cell>
          <cell r="BK102" t="str">
            <v>HĐLĐ xác định thời hạn 2 năm</v>
          </cell>
          <cell r="BL102">
            <v>43034</v>
          </cell>
          <cell r="BM102" t="str">
            <v>Công ty TNHH Một Thành Viên Vận Tải Đường Bộ Chu Lai – Trường Hải</v>
          </cell>
          <cell r="BN102">
            <v>42669</v>
          </cell>
          <cell r="BO102">
            <v>3660000</v>
          </cell>
          <cell r="BP102" t="str">
            <v>B3</v>
          </cell>
          <cell r="BQ102" t="str">
            <v>Bậc 3</v>
          </cell>
          <cell r="BR102">
            <v>7000000</v>
          </cell>
          <cell r="BS102">
            <v>43714</v>
          </cell>
          <cell r="BT102">
            <v>43252</v>
          </cell>
          <cell r="BU102"/>
          <cell r="BW102"/>
          <cell r="BY102"/>
          <cell r="CA102"/>
          <cell r="CC102"/>
          <cell r="CE102"/>
        </row>
        <row r="103">
          <cell r="B103" t="str">
            <v>1504773</v>
          </cell>
          <cell r="C103" t="str">
            <v>Trần Hữu Hải</v>
          </cell>
          <cell r="D103" t="str">
            <v>Nam</v>
          </cell>
          <cell r="E103" t="str">
            <v>Quảng Nam</v>
          </cell>
          <cell r="F103">
            <v>28550</v>
          </cell>
          <cell r="G103">
            <v>42110</v>
          </cell>
          <cell r="J103">
            <v>42110</v>
          </cell>
          <cell r="K103" t="str">
            <v>Không</v>
          </cell>
          <cell r="L103" t="str">
            <v>205052783</v>
          </cell>
          <cell r="M103">
            <v>42233</v>
          </cell>
          <cell r="N103" t="str">
            <v>205052783-17/08/2015</v>
          </cell>
          <cell r="O103" t="str">
            <v>Quảng Nam</v>
          </cell>
          <cell r="P103" t="str">
            <v>Kinh</v>
          </cell>
          <cell r="Q103" t="str">
            <v>Không</v>
          </cell>
          <cell r="R103" t="str">
            <v>0905634417</v>
          </cell>
          <cell r="T103" t="str">
            <v>Đã Kết Hôn</v>
          </cell>
          <cell r="U103" t="str">
            <v>4915009702</v>
          </cell>
          <cell r="V103" t="str">
            <v>Có</v>
          </cell>
          <cell r="W103">
            <v>42461</v>
          </cell>
          <cell r="Y103" t="str">
            <v>Thôn Hòa Mỹ</v>
          </cell>
          <cell r="Z103" t="str">
            <v>Xã Tam Nghĩa</v>
          </cell>
          <cell r="AA103" t="str">
            <v>Huyện Núi Thành</v>
          </cell>
          <cell r="AB103" t="str">
            <v>Quảng Nam</v>
          </cell>
          <cell r="AC103" t="str">
            <v>Thôn Hòa Mỹ, Xã Tam Nghĩa, Huyện Núi Thành, Quảng Nam</v>
          </cell>
          <cell r="AD103" t="str">
            <v>Thôn Hòa Mỹ</v>
          </cell>
          <cell r="AE103" t="str">
            <v>Xã Tam Nghĩa</v>
          </cell>
          <cell r="AF103" t="str">
            <v>Huyện Núi Thành</v>
          </cell>
          <cell r="AG103" t="str">
            <v>Quảng Nam</v>
          </cell>
          <cell r="AH103" t="str">
            <v>Thôn Hòa Mỹ, Xã Tam Nghĩa, Huyện Núi Thành, Quảng Nam</v>
          </cell>
          <cell r="AI103" t="str">
            <v>1.8.4.4.2.3</v>
          </cell>
          <cell r="AJ103" t="str">
            <v>TP Nhân sự khác</v>
          </cell>
          <cell r="AK103" t="str">
            <v>Công nhân</v>
          </cell>
          <cell r="AL103" t="str">
            <v>Công nhân lái xe trung chuyển</v>
          </cell>
          <cell r="AM103" t="str">
            <v>Lĩnh vực Logistics</v>
          </cell>
          <cell r="AN103" t="str">
            <v>Công ty Vận Tải Đường Bộ</v>
          </cell>
          <cell r="AO103" t="str">
            <v>Đội lái xe trung chuyển</v>
          </cell>
          <cell r="AP103" t="str">
            <v>Khác</v>
          </cell>
          <cell r="AQ103" t="str">
            <v>Khác</v>
          </cell>
          <cell r="AR103">
            <v>43313</v>
          </cell>
          <cell r="AS103" t="str">
            <v>12/12</v>
          </cell>
          <cell r="AT103" t="str">
            <v>Sơ cấp</v>
          </cell>
          <cell r="AU103" t="str">
            <v>Sơ cấp</v>
          </cell>
          <cell r="AV103" t="str">
            <v>Sở giao thông vận tải Hải Phòng</v>
          </cell>
          <cell r="AW103" t="str">
            <v>Giấy phép lái xe hạng E</v>
          </cell>
          <cell r="AX103" t="str">
            <v>Không xếp loại</v>
          </cell>
          <cell r="AY103">
            <v>42005</v>
          </cell>
          <cell r="AZ103" t="str">
            <v>Công nhân lái xe trung chuyển</v>
          </cell>
          <cell r="BB103" t="str">
            <v>THACO GROUP</v>
          </cell>
          <cell r="BC103" t="str">
            <v>Lĩnh vực Logistics</v>
          </cell>
          <cell r="BD103" t="str">
            <v>Công ty Vận Tải Đường Bộ</v>
          </cell>
          <cell r="BE103" t="str">
            <v>Phòng vận chuyển</v>
          </cell>
          <cell r="BF103" t="str">
            <v>Bộ phận vận chuyển xe thành phẩm</v>
          </cell>
          <cell r="BG103" t="str">
            <v>Đội lái xe trung chuyển</v>
          </cell>
          <cell r="BJ103" t="str">
            <v>Trực Tiếp</v>
          </cell>
          <cell r="BK103" t="str">
            <v>HĐLĐ không xác định thời hạn</v>
          </cell>
          <cell r="BL103">
            <v>42841</v>
          </cell>
          <cell r="BM103" t="str">
            <v>Công ty TNHH Một Thành Viên Vận Tải Đường Bộ Chu Lai – Trường Hải</v>
          </cell>
          <cell r="BN103">
            <v>42110</v>
          </cell>
          <cell r="BO103">
            <v>3850000</v>
          </cell>
          <cell r="BP103" t="str">
            <v>B3</v>
          </cell>
          <cell r="BQ103" t="str">
            <v>Bậc 3</v>
          </cell>
          <cell r="BR103">
            <v>7000000</v>
          </cell>
          <cell r="BS103">
            <v>43252</v>
          </cell>
          <cell r="BT103">
            <v>42476</v>
          </cell>
          <cell r="BU103"/>
          <cell r="BW103"/>
          <cell r="BY103"/>
          <cell r="CA103"/>
          <cell r="CC103"/>
          <cell r="CE103"/>
        </row>
        <row r="104">
          <cell r="B104" t="str">
            <v>1010379</v>
          </cell>
          <cell r="C104" t="str">
            <v>Mai Thị Mỹ Nhung</v>
          </cell>
          <cell r="D104" t="str">
            <v>Nữ</v>
          </cell>
          <cell r="E104" t="str">
            <v>Quảng Nam</v>
          </cell>
          <cell r="F104">
            <v>26886</v>
          </cell>
          <cell r="G104">
            <v>40486</v>
          </cell>
          <cell r="J104">
            <v>40486</v>
          </cell>
          <cell r="K104" t="str">
            <v>Không</v>
          </cell>
          <cell r="L104" t="str">
            <v>205587943</v>
          </cell>
          <cell r="M104">
            <v>39554</v>
          </cell>
          <cell r="N104" t="str">
            <v>205587943-16/04/2008</v>
          </cell>
          <cell r="O104" t="str">
            <v>Quảng Nam</v>
          </cell>
          <cell r="P104" t="str">
            <v>Kinh</v>
          </cell>
          <cell r="Q104" t="str">
            <v>Không</v>
          </cell>
          <cell r="R104" t="str">
            <v>01657477348</v>
          </cell>
          <cell r="T104" t="str">
            <v>Đã Kết Hôn</v>
          </cell>
          <cell r="U104" t="str">
            <v>4912005504</v>
          </cell>
          <cell r="V104" t="str">
            <v>Có</v>
          </cell>
          <cell r="W104">
            <v>41571</v>
          </cell>
          <cell r="Y104" t="str">
            <v>Phú Quý 2</v>
          </cell>
          <cell r="Z104" t="str">
            <v>Xã Tam Mỹ Đông</v>
          </cell>
          <cell r="AA104" t="str">
            <v>Huyện Núi Thành</v>
          </cell>
          <cell r="AB104" t="str">
            <v>Quảng Nam</v>
          </cell>
          <cell r="AC104" t="str">
            <v>Phú Quý 2, Xã Tam Mỹ Đông, Huyện Núi Thành, Quảng Nam</v>
          </cell>
          <cell r="AD104" t="str">
            <v>Phú Quý 2</v>
          </cell>
          <cell r="AE104" t="str">
            <v>Xã Tam Mỹ Đông</v>
          </cell>
          <cell r="AF104" t="str">
            <v>Huyện Núi Thành</v>
          </cell>
          <cell r="AG104" t="str">
            <v>Quảng Nam</v>
          </cell>
          <cell r="AH104" t="str">
            <v>Phú Quý 2, Xã Tam Mỹ Đông, Huyện Núi Thành, Quảng Nam</v>
          </cell>
          <cell r="AI104" t="str">
            <v>1.8.1.5.1.2</v>
          </cell>
          <cell r="AJ104" t="str">
            <v>TP Nhân sự khác</v>
          </cell>
          <cell r="AK104" t="str">
            <v>Nhân viên</v>
          </cell>
          <cell r="AL104" t="str">
            <v>Nhân viên Tạp vụ</v>
          </cell>
          <cell r="AM104" t="str">
            <v>Lĩnh vực Logistics</v>
          </cell>
          <cell r="AN104" t="str">
            <v>Phòng nghiệp vụ Logisitcs</v>
          </cell>
          <cell r="AO104" t="str">
            <v>Tạp vụ</v>
          </cell>
          <cell r="AP104" t="str">
            <v>Khác</v>
          </cell>
          <cell r="AQ104" t="str">
            <v>Khác</v>
          </cell>
          <cell r="AR104">
            <v>41000</v>
          </cell>
          <cell r="AS104" t="str">
            <v>8/12</v>
          </cell>
          <cell r="AT104" t="str">
            <v>THCS</v>
          </cell>
          <cell r="AW104"/>
          <cell r="AZ104" t="str">
            <v>Nhân viên Tạp vụ</v>
          </cell>
          <cell r="BB104" t="str">
            <v>THACO GROUP</v>
          </cell>
          <cell r="BC104" t="str">
            <v>Lĩnh vực Logistics</v>
          </cell>
          <cell r="BD104" t="str">
            <v>Phòng nghiệp vụ Logistics</v>
          </cell>
          <cell r="BE104" t="str">
            <v>Phòng HC-MT</v>
          </cell>
          <cell r="BF104" t="str">
            <v>Bộ phận nghiệp vụ hành chính</v>
          </cell>
          <cell r="BG104" t="str">
            <v>Tạp vụ</v>
          </cell>
          <cell r="BJ104" t="str">
            <v>Gián Tiếp</v>
          </cell>
          <cell r="BK104" t="str">
            <v>HĐLĐ không xác định thời hạn</v>
          </cell>
          <cell r="BL104">
            <v>41699</v>
          </cell>
          <cell r="BM104" t="str">
            <v>Công ty TNHH MTV Cảng Chu Lai - Trường Hải</v>
          </cell>
          <cell r="BN104">
            <v>40969</v>
          </cell>
          <cell r="BO104">
            <v>3660000</v>
          </cell>
          <cell r="BP104" t="str">
            <v>B3</v>
          </cell>
          <cell r="BQ104" t="str">
            <v>Bậc 2</v>
          </cell>
          <cell r="BR104">
            <v>6500000</v>
          </cell>
          <cell r="BS104">
            <v>43466</v>
          </cell>
          <cell r="BT104">
            <v>43101</v>
          </cell>
          <cell r="BU104" t="str">
            <v>ThN</v>
          </cell>
          <cell r="BV104">
            <v>5</v>
          </cell>
          <cell r="BW104"/>
          <cell r="BY104"/>
          <cell r="CA104"/>
          <cell r="CC104"/>
          <cell r="CE104"/>
        </row>
        <row r="105">
          <cell r="B105" t="str">
            <v>1906405</v>
          </cell>
          <cell r="C105" t="str">
            <v>Dương Văn Rin</v>
          </cell>
          <cell r="D105" t="str">
            <v>Nam</v>
          </cell>
          <cell r="E105" t="str">
            <v>Quảng Nam</v>
          </cell>
          <cell r="F105">
            <v>33840</v>
          </cell>
          <cell r="G105">
            <v>43633</v>
          </cell>
          <cell r="J105">
            <v>43633</v>
          </cell>
          <cell r="K105" t="str">
            <v>Không</v>
          </cell>
          <cell r="L105" t="str">
            <v>205546841</v>
          </cell>
          <cell r="M105">
            <v>39455</v>
          </cell>
          <cell r="N105" t="str">
            <v>205546841-08/01/2008</v>
          </cell>
          <cell r="O105" t="str">
            <v>Quảng Nam</v>
          </cell>
          <cell r="P105" t="str">
            <v>Kinh</v>
          </cell>
          <cell r="Q105" t="str">
            <v>Không</v>
          </cell>
          <cell r="R105" t="str">
            <v>0931979023</v>
          </cell>
          <cell r="T105" t="str">
            <v>Đã Kết Hôn</v>
          </cell>
          <cell r="V105" t="str">
            <v>Không</v>
          </cell>
          <cell r="Y105" t="str">
            <v>Thôn Định Phước</v>
          </cell>
          <cell r="Z105" t="str">
            <v>Xã Tam Nghĩa</v>
          </cell>
          <cell r="AA105" t="str">
            <v>Huyện Núi Thành</v>
          </cell>
          <cell r="AB105" t="str">
            <v>Quảng Nam</v>
          </cell>
          <cell r="AC105" t="str">
            <v>Thôn Định Phước, Xã Tam Nghĩa, Huyện Núi Thành, Quảng Nam</v>
          </cell>
          <cell r="AD105" t="str">
            <v>Thôn Định Phước</v>
          </cell>
          <cell r="AE105" t="str">
            <v>Xã Tam Nghĩa</v>
          </cell>
          <cell r="AF105" t="str">
            <v>Huyện Núi Thành</v>
          </cell>
          <cell r="AG105" t="str">
            <v>Quảng Nam</v>
          </cell>
          <cell r="AH105" t="str">
            <v>Thôn Định Phước, Xã Tam Nghĩa, Huyện Núi Thành, Quảng Nam</v>
          </cell>
          <cell r="AI105" t="str">
            <v>1.8.3.3.2</v>
          </cell>
          <cell r="AJ105" t="str">
            <v>TP Nhân sự khác</v>
          </cell>
          <cell r="AK105" t="str">
            <v>Chuyên viên</v>
          </cell>
          <cell r="AL105" t="str">
            <v xml:space="preserve">Chuyên viên thống kê </v>
          </cell>
          <cell r="AM105" t="str">
            <v>Lĩnh vực Logistics</v>
          </cell>
          <cell r="AN105" t="str">
            <v>Công ty Cảng Chu Lai</v>
          </cell>
          <cell r="AO105" t="str">
            <v>Bộ phận kho ngoại quan</v>
          </cell>
          <cell r="AP105" t="str">
            <v>Khác</v>
          </cell>
          <cell r="AQ105" t="str">
            <v>Khác</v>
          </cell>
          <cell r="AR105">
            <v>43633</v>
          </cell>
          <cell r="AS105" t="str">
            <v>12/12</v>
          </cell>
          <cell r="AT105" t="str">
            <v>Cử nhân</v>
          </cell>
          <cell r="AU105" t="str">
            <v>Đại học</v>
          </cell>
          <cell r="AV105" t="str">
            <v>Trường Đại Học Kinh Tế  Đại Học Đà Nẵng</v>
          </cell>
          <cell r="AW105" t="str">
            <v>Kế Toán</v>
          </cell>
          <cell r="AX105" t="str">
            <v>Khá</v>
          </cell>
          <cell r="AY105">
            <v>42295</v>
          </cell>
          <cell r="AZ105" t="str">
            <v>Cử nhân</v>
          </cell>
          <cell r="BB105" t="str">
            <v>THACO GROUP</v>
          </cell>
          <cell r="BC105" t="str">
            <v>Lĩnh vực Logistics</v>
          </cell>
          <cell r="BD105" t="str">
            <v>Công ty Cảng Chu Lai</v>
          </cell>
          <cell r="BE105" t="str">
            <v>Phòng quản lý kho cảng</v>
          </cell>
          <cell r="BF105" t="str">
            <v>Bộ phận kho ngoại quan</v>
          </cell>
          <cell r="BJ105" t="str">
            <v>Gián Tiếp</v>
          </cell>
          <cell r="BK105" t="str">
            <v>HĐLĐ xác định thời hạn 1 năm</v>
          </cell>
          <cell r="BL105">
            <v>43693</v>
          </cell>
          <cell r="BM105" t="str">
            <v>Công ty TNHH MTV Cảng Chu Lai - Trường Hải</v>
          </cell>
          <cell r="BN105">
            <v>43693</v>
          </cell>
          <cell r="BO105">
            <v>4070000</v>
          </cell>
          <cell r="BP105" t="str">
            <v>B2</v>
          </cell>
          <cell r="BQ105" t="str">
            <v>Bậc 1</v>
          </cell>
          <cell r="BR105">
            <v>7500000</v>
          </cell>
          <cell r="BS105">
            <v>43709</v>
          </cell>
          <cell r="BT105">
            <v>43633</v>
          </cell>
          <cell r="BU105"/>
          <cell r="BW105"/>
          <cell r="BY105"/>
          <cell r="CA105"/>
          <cell r="CC105"/>
          <cell r="CE105"/>
        </row>
        <row r="106">
          <cell r="B106" t="str">
            <v>1005209</v>
          </cell>
          <cell r="C106" t="str">
            <v>Trần Toàn</v>
          </cell>
          <cell r="D106" t="str">
            <v>Nam</v>
          </cell>
          <cell r="E106" t="str">
            <v>Bình Định</v>
          </cell>
          <cell r="F106">
            <v>22767</v>
          </cell>
          <cell r="G106">
            <v>40317</v>
          </cell>
          <cell r="J106">
            <v>40317</v>
          </cell>
          <cell r="K106" t="str">
            <v>Không</v>
          </cell>
          <cell r="L106" t="str">
            <v>210671556</v>
          </cell>
          <cell r="M106">
            <v>38204</v>
          </cell>
          <cell r="N106" t="str">
            <v>210671556-05/08/2004</v>
          </cell>
          <cell r="O106" t="str">
            <v>Bình Định</v>
          </cell>
          <cell r="P106" t="str">
            <v>Kinh</v>
          </cell>
          <cell r="Q106" t="str">
            <v>Không</v>
          </cell>
          <cell r="R106" t="str">
            <v>0933806293</v>
          </cell>
          <cell r="T106" t="str">
            <v>Đã Kết Hôn</v>
          </cell>
          <cell r="U106" t="str">
            <v>4910017774</v>
          </cell>
          <cell r="V106" t="str">
            <v>Có</v>
          </cell>
          <cell r="W106">
            <v>41571</v>
          </cell>
          <cell r="Y106" t="str">
            <v>Tổ 56-KV1D</v>
          </cell>
          <cell r="Z106" t="str">
            <v>Phường Hải Cảng</v>
          </cell>
          <cell r="AA106" t="str">
            <v>Tp. Quy Nhơn</v>
          </cell>
          <cell r="AB106" t="str">
            <v>Bình Định</v>
          </cell>
          <cell r="AC106" t="str">
            <v>Tổ 56-KV1D, Phường Hải Cảng, Tp. Quy Nhơn, Bình Định</v>
          </cell>
          <cell r="AD106" t="str">
            <v>Tổ 56-KV1D</v>
          </cell>
          <cell r="AE106" t="str">
            <v>Phường Hải Cảng</v>
          </cell>
          <cell r="AF106" t="str">
            <v>Tp. Quy Nhơn</v>
          </cell>
          <cell r="AG106" t="str">
            <v>Bình Định</v>
          </cell>
          <cell r="AH106" t="str">
            <v>Tổ 56-KV1D, Phường Hải Cảng, Tp. Quy Nhơn, Bình Định</v>
          </cell>
          <cell r="AI106" t="str">
            <v>1.8.2.3.2</v>
          </cell>
          <cell r="AJ106" t="str">
            <v>Sơ trung cấp</v>
          </cell>
          <cell r="AK106" t="str">
            <v>Máy trưởng</v>
          </cell>
          <cell r="AL106" t="str">
            <v>Máy trưởng</v>
          </cell>
          <cell r="AM106" t="str">
            <v>Lĩnh vực Logistics</v>
          </cell>
          <cell r="AN106" t="str">
            <v>Công ty Vận Tải Biển</v>
          </cell>
          <cell r="AO106" t="str">
            <v>Tàu THS2</v>
          </cell>
          <cell r="AP106" t="str">
            <v>Khác</v>
          </cell>
          <cell r="AQ106" t="str">
            <v>Khác</v>
          </cell>
          <cell r="AR106">
            <v>43313</v>
          </cell>
          <cell r="AS106" t="str">
            <v>12/12</v>
          </cell>
          <cell r="AT106" t="str">
            <v>Kỹ sư</v>
          </cell>
          <cell r="AU106" t="str">
            <v>Đại học</v>
          </cell>
          <cell r="AV106" t="str">
            <v>Đại học Hàng Hải</v>
          </cell>
          <cell r="AW106" t="str">
            <v>Máy tàu biển</v>
          </cell>
          <cell r="AX106" t="str">
            <v>Trung Bình</v>
          </cell>
          <cell r="AY106">
            <v>40179</v>
          </cell>
          <cell r="AZ106" t="str">
            <v>Máy trưởng</v>
          </cell>
          <cell r="BB106" t="str">
            <v>THACO GROUP</v>
          </cell>
          <cell r="BC106" t="str">
            <v>Lĩnh vực Logistics</v>
          </cell>
          <cell r="BD106" t="str">
            <v>Công ty Vận Tải Biển</v>
          </cell>
          <cell r="BE106" t="str">
            <v>Phòng Quản lý tàu</v>
          </cell>
          <cell r="BF106" t="str">
            <v>Tàu THS2</v>
          </cell>
          <cell r="BJ106" t="str">
            <v>Trực Tiếp</v>
          </cell>
          <cell r="BK106" t="str">
            <v>HĐLĐ không xác định thời hạn</v>
          </cell>
          <cell r="BL106">
            <v>41183</v>
          </cell>
          <cell r="BM106" t="str">
            <v>Công ty TNHH MTV Vận Tải Biển Chu Lai – Trường Hải</v>
          </cell>
          <cell r="BN106">
            <v>40452</v>
          </cell>
          <cell r="BO106">
            <v>9250000</v>
          </cell>
          <cell r="BP106" t="str">
            <v>TV2</v>
          </cell>
          <cell r="BQ106" t="str">
            <v>Bậc 4</v>
          </cell>
          <cell r="BR106">
            <v>45000000</v>
          </cell>
          <cell r="BS106">
            <v>43466</v>
          </cell>
          <cell r="BT106">
            <v>43101</v>
          </cell>
          <cell r="BU106" t="str">
            <v>ThN</v>
          </cell>
          <cell r="BV106">
            <v>5</v>
          </cell>
          <cell r="BW106"/>
          <cell r="BY106"/>
          <cell r="CA106"/>
          <cell r="CC106"/>
          <cell r="CE106"/>
        </row>
        <row r="107">
          <cell r="B107" t="str">
            <v>1508224</v>
          </cell>
          <cell r="C107" t="str">
            <v>Trần Văn Hùng</v>
          </cell>
          <cell r="D107" t="str">
            <v>Nam</v>
          </cell>
          <cell r="E107" t="str">
            <v>Nghệ An</v>
          </cell>
          <cell r="F107">
            <v>34102</v>
          </cell>
          <cell r="G107">
            <v>42226</v>
          </cell>
          <cell r="I107">
            <v>43696</v>
          </cell>
          <cell r="J107">
            <v>43696</v>
          </cell>
          <cell r="K107" t="str">
            <v>Có</v>
          </cell>
          <cell r="L107" t="str">
            <v>187123853</v>
          </cell>
          <cell r="M107">
            <v>41018</v>
          </cell>
          <cell r="N107" t="str">
            <v>187123853-19/04/2012</v>
          </cell>
          <cell r="O107" t="str">
            <v>Nghệ An</v>
          </cell>
          <cell r="P107" t="str">
            <v>Kinh</v>
          </cell>
          <cell r="Q107" t="str">
            <v>Không</v>
          </cell>
          <cell r="R107" t="str">
            <v>0987829221</v>
          </cell>
          <cell r="T107" t="str">
            <v>Đã Kết Hôn</v>
          </cell>
          <cell r="U107" t="str">
            <v>4915022593</v>
          </cell>
          <cell r="V107" t="str">
            <v>Có</v>
          </cell>
          <cell r="W107">
            <v>42579</v>
          </cell>
          <cell r="Y107" t="str">
            <v>Xóm 15</v>
          </cell>
          <cell r="Z107" t="str">
            <v>Xã Diễn Trường</v>
          </cell>
          <cell r="AA107" t="str">
            <v>Huyện Diễn Châu</v>
          </cell>
          <cell r="AB107" t="str">
            <v>Nghệ An</v>
          </cell>
          <cell r="AC107" t="str">
            <v>Xóm 15, Xã Diễn Trường, Huyện Diễn Châu, Nghệ An</v>
          </cell>
          <cell r="AD107" t="str">
            <v>Xóm 15</v>
          </cell>
          <cell r="AE107" t="str">
            <v>Xã Diễn Trường</v>
          </cell>
          <cell r="AF107" t="str">
            <v>Huyện Diễn Châu</v>
          </cell>
          <cell r="AG107" t="str">
            <v>Nghệ An</v>
          </cell>
          <cell r="AH107" t="str">
            <v>Xóm 15, Xã Diễn Trường, Huyện Diễn Châu, Nghệ An</v>
          </cell>
          <cell r="AI107" t="str">
            <v>1.8.3.6.2</v>
          </cell>
          <cell r="AJ107" t="str">
            <v>TP Nhân sự khác</v>
          </cell>
          <cell r="AK107" t="str">
            <v>Chuyên viên</v>
          </cell>
          <cell r="AL107" t="str">
            <v>Chuyên viên Quản lý bãi cảng</v>
          </cell>
          <cell r="AM107" t="str">
            <v>Lĩnh vực Logistics</v>
          </cell>
          <cell r="AN107" t="str">
            <v>Công ty Cảng Chu Lai</v>
          </cell>
          <cell r="AO107" t="str">
            <v>Bộ phận quản lý container</v>
          </cell>
          <cell r="AP107" t="str">
            <v>Khác</v>
          </cell>
          <cell r="AQ107" t="str">
            <v>Khác</v>
          </cell>
          <cell r="AR107">
            <v>43739</v>
          </cell>
          <cell r="AS107" t="str">
            <v>12/12</v>
          </cell>
          <cell r="AT107" t="str">
            <v>Cao đẳng kỹ thuật</v>
          </cell>
          <cell r="AU107" t="str">
            <v>Cao đẳng</v>
          </cell>
          <cell r="AV107" t="str">
            <v>Trường Đại học sư phạm kỹ thuật Vinh</v>
          </cell>
          <cell r="AW107" t="str">
            <v>Công nghệ kỹ thuật Ô tô</v>
          </cell>
          <cell r="AX107" t="str">
            <v>Khá</v>
          </cell>
          <cell r="AY107">
            <v>42005</v>
          </cell>
          <cell r="AZ107" t="str">
            <v>Cao đẳng kỹ thuật</v>
          </cell>
          <cell r="BB107" t="str">
            <v>THACO GROUP</v>
          </cell>
          <cell r="BC107" t="str">
            <v>Lĩnh vực Logistics</v>
          </cell>
          <cell r="BD107" t="str">
            <v>Công ty Cảng Chu Lai</v>
          </cell>
          <cell r="BJ107" t="str">
            <v>Trực Tiếp</v>
          </cell>
          <cell r="BK107" t="str">
            <v>Hợp đồng thử việc - 60 ngày</v>
          </cell>
          <cell r="BL107">
            <v>43696</v>
          </cell>
          <cell r="BM107" t="str">
            <v>Công ty TNHH MTV Cảng Chu Lai - Trường Hải</v>
          </cell>
          <cell r="BN107">
            <v>42324</v>
          </cell>
          <cell r="BO107">
            <v>4070000</v>
          </cell>
          <cell r="BP107" t="str">
            <v>B2</v>
          </cell>
          <cell r="BQ107" t="str">
            <v>Bậc 1</v>
          </cell>
          <cell r="BR107">
            <v>7000000</v>
          </cell>
          <cell r="BS107">
            <v>43696</v>
          </cell>
          <cell r="BT107">
            <v>43101</v>
          </cell>
          <cell r="BU107"/>
          <cell r="BW107"/>
          <cell r="BY107"/>
          <cell r="CA107"/>
          <cell r="CC107"/>
          <cell r="CE107"/>
        </row>
        <row r="108">
          <cell r="B108" t="str">
            <v>0706049</v>
          </cell>
          <cell r="C108" t="str">
            <v>Lê Trung Hưng</v>
          </cell>
          <cell r="D108" t="str">
            <v>Nam</v>
          </cell>
          <cell r="E108" t="str">
            <v>Quảng Nam</v>
          </cell>
          <cell r="F108">
            <v>25705</v>
          </cell>
          <cell r="G108">
            <v>39260</v>
          </cell>
          <cell r="J108">
            <v>39260</v>
          </cell>
          <cell r="K108" t="str">
            <v>Không</v>
          </cell>
          <cell r="L108" t="str">
            <v>201282579</v>
          </cell>
          <cell r="M108">
            <v>34082</v>
          </cell>
          <cell r="N108" t="str">
            <v>201282579-23/04/1993</v>
          </cell>
          <cell r="O108" t="str">
            <v>Quảng Nam</v>
          </cell>
          <cell r="P108" t="str">
            <v>Kinh</v>
          </cell>
          <cell r="Q108" t="str">
            <v>Đạo Phật</v>
          </cell>
          <cell r="R108" t="str">
            <v>0933805773</v>
          </cell>
          <cell r="T108" t="str">
            <v>Đã Kết Hôn</v>
          </cell>
          <cell r="U108" t="str">
            <v>4908019529</v>
          </cell>
          <cell r="V108" t="str">
            <v>Có</v>
          </cell>
          <cell r="W108">
            <v>40236</v>
          </cell>
          <cell r="Y108" t="str">
            <v>Khối phố 5</v>
          </cell>
          <cell r="Z108" t="str">
            <v>Phường An Xuân</v>
          </cell>
          <cell r="AA108" t="str">
            <v>Tp. Tam Kỳ</v>
          </cell>
          <cell r="AB108" t="str">
            <v>Quảng Nam</v>
          </cell>
          <cell r="AC108" t="str">
            <v>Khối phố 5, Phường An Xuân, Tp. Tam Kỳ, Quảng Nam</v>
          </cell>
          <cell r="AD108" t="str">
            <v>Khối phố 5</v>
          </cell>
          <cell r="AE108" t="str">
            <v>Phường An Xuân</v>
          </cell>
          <cell r="AF108" t="str">
            <v>Tp. Tam Kỳ</v>
          </cell>
          <cell r="AG108" t="str">
            <v>Quảng Nam</v>
          </cell>
          <cell r="AH108" t="str">
            <v>Khối phố 5, Phường An Xuân, Tp. Tam Kỳ, Quảng Nam</v>
          </cell>
          <cell r="AI108" t="str">
            <v>1.8.4.6</v>
          </cell>
          <cell r="AJ108" t="str">
            <v>TP Nhân sự khác</v>
          </cell>
          <cell r="AK108" t="str">
            <v>Công nhân</v>
          </cell>
          <cell r="AL108" t="str">
            <v>Công nhân lái xe đưa đón</v>
          </cell>
          <cell r="AM108" t="str">
            <v>Lĩnh vực Logistics</v>
          </cell>
          <cell r="AN108" t="str">
            <v>Công ty Vận Tải Đường Bộ</v>
          </cell>
          <cell r="AO108" t="str">
            <v>Bộ phận đưa đón CBCNV</v>
          </cell>
          <cell r="AP108" t="str">
            <v>Khác</v>
          </cell>
          <cell r="AQ108" t="str">
            <v>Khác</v>
          </cell>
          <cell r="AR108">
            <v>43313</v>
          </cell>
          <cell r="AS108" t="str">
            <v>11/12</v>
          </cell>
          <cell r="AT108" t="str">
            <v>Sơ cấp</v>
          </cell>
          <cell r="AU108" t="str">
            <v>Sơ cấp</v>
          </cell>
          <cell r="AV108" t="str">
            <v>Sở giao thông vận tải Quảng Nam</v>
          </cell>
          <cell r="AW108" t="str">
            <v>Giấy phép lái xe hạng E</v>
          </cell>
          <cell r="AX108" t="str">
            <v>Không xếp loại</v>
          </cell>
          <cell r="AY108">
            <v>39083</v>
          </cell>
          <cell r="AZ108" t="str">
            <v>Công nhân lái xe đưa đón CBCNV</v>
          </cell>
          <cell r="BB108" t="str">
            <v>THACO GROUP</v>
          </cell>
          <cell r="BC108" t="str">
            <v>Lĩnh vực Logistics</v>
          </cell>
          <cell r="BD108" t="str">
            <v>Công ty Vận Tải Đường Bộ</v>
          </cell>
          <cell r="BJ108" t="str">
            <v>Trực Tiếp</v>
          </cell>
          <cell r="BK108" t="str">
            <v>HĐLĐ không xác định thời hạn</v>
          </cell>
          <cell r="BL108">
            <v>40148</v>
          </cell>
          <cell r="BM108" t="str">
            <v>Công ty TNHH Một Thành Viên Vận Tải Đường Bộ Chu Lai – Trường Hải</v>
          </cell>
          <cell r="BN108">
            <v>39417</v>
          </cell>
          <cell r="BO108">
            <v>4050000</v>
          </cell>
          <cell r="BP108" t="str">
            <v>B3</v>
          </cell>
          <cell r="BQ108" t="str">
            <v>Bậc 4</v>
          </cell>
          <cell r="BR108">
            <v>8400000</v>
          </cell>
          <cell r="BS108">
            <v>43221</v>
          </cell>
          <cell r="BT108">
            <v>42979</v>
          </cell>
          <cell r="BU108" t="str">
            <v>ThN</v>
          </cell>
          <cell r="BV108">
            <v>10</v>
          </cell>
          <cell r="BW108"/>
          <cell r="BY108"/>
          <cell r="CA108"/>
          <cell r="CC108"/>
          <cell r="CE108"/>
        </row>
        <row r="109">
          <cell r="B109" t="str">
            <v>0709029</v>
          </cell>
          <cell r="C109" t="str">
            <v>Đoàn Năng</v>
          </cell>
          <cell r="D109" t="str">
            <v>Nam</v>
          </cell>
          <cell r="E109" t="str">
            <v>Quảng Nam</v>
          </cell>
          <cell r="F109">
            <v>26424</v>
          </cell>
          <cell r="G109">
            <v>39345</v>
          </cell>
          <cell r="J109">
            <v>39345</v>
          </cell>
          <cell r="K109" t="str">
            <v>Không</v>
          </cell>
          <cell r="L109" t="str">
            <v>205470833</v>
          </cell>
          <cell r="M109">
            <v>38818</v>
          </cell>
          <cell r="N109" t="str">
            <v>205470833-11/04/2006</v>
          </cell>
          <cell r="O109" t="str">
            <v>Quảng Nam</v>
          </cell>
          <cell r="P109" t="str">
            <v>Kinh</v>
          </cell>
          <cell r="Q109" t="str">
            <v>Không</v>
          </cell>
          <cell r="R109" t="str">
            <v>0938805232</v>
          </cell>
          <cell r="T109" t="str">
            <v>Đã Kết Hôn</v>
          </cell>
          <cell r="U109" t="str">
            <v>4908009584</v>
          </cell>
          <cell r="V109" t="str">
            <v>Có</v>
          </cell>
          <cell r="W109">
            <v>40235</v>
          </cell>
          <cell r="Y109" t="str">
            <v>Đại Phú</v>
          </cell>
          <cell r="Z109" t="str">
            <v>Xã Tam Hiệp</v>
          </cell>
          <cell r="AA109" t="str">
            <v>Huyện Núi Thành</v>
          </cell>
          <cell r="AB109" t="str">
            <v>Quảng Nam</v>
          </cell>
          <cell r="AC109" t="str">
            <v>Đại Phú, Xã Tam Hiệp, Huyện Núi Thành, Quảng Nam</v>
          </cell>
          <cell r="AD109" t="str">
            <v>Đại Phú</v>
          </cell>
          <cell r="AE109" t="str">
            <v>Xã Tam Hiệp</v>
          </cell>
          <cell r="AF109" t="str">
            <v>Huyện Núi Thành</v>
          </cell>
          <cell r="AG109" t="str">
            <v>Quảng Nam</v>
          </cell>
          <cell r="AH109" t="str">
            <v>Đại Phú, Xã Tam Hiệp, Huyện Núi Thành, Quảng Nam</v>
          </cell>
          <cell r="AI109" t="str">
            <v>1.8.3.4</v>
          </cell>
          <cell r="AJ109" t="str">
            <v>TP Nhân sự khác</v>
          </cell>
          <cell r="AK109" t="str">
            <v>Nhân viên</v>
          </cell>
          <cell r="AL109" t="str">
            <v>Nhân viên Bảo vệ</v>
          </cell>
          <cell r="AM109" t="str">
            <v>Lĩnh vực Logistics</v>
          </cell>
          <cell r="AN109" t="str">
            <v>Công ty Cảng Chu Lai</v>
          </cell>
          <cell r="AO109" t="str">
            <v>Tổ bảo vệ</v>
          </cell>
          <cell r="AP109" t="str">
            <v>Khác</v>
          </cell>
          <cell r="AQ109" t="str">
            <v>Khác</v>
          </cell>
          <cell r="AR109">
            <v>42948</v>
          </cell>
          <cell r="AS109" t="str">
            <v>9/12</v>
          </cell>
          <cell r="AT109" t="str">
            <v>Sơ cấp</v>
          </cell>
          <cell r="AU109" t="str">
            <v>Sơ cấp</v>
          </cell>
          <cell r="AV109" t="str">
            <v>Trung tâm huấn luyện &amp; Bồi dưỡng nghiệp vụ - Công an tỉnh Quảng Nam</v>
          </cell>
          <cell r="AW109" t="str">
            <v>Huấn luyện võ thuật</v>
          </cell>
          <cell r="AX109" t="str">
            <v>TB-Khá</v>
          </cell>
          <cell r="AY109">
            <v>41275</v>
          </cell>
          <cell r="AZ109" t="str">
            <v>Nhân viên Bảo vệ</v>
          </cell>
          <cell r="BB109" t="str">
            <v>THACO GROUP</v>
          </cell>
          <cell r="BC109" t="str">
            <v>Lĩnh vực Logistics</v>
          </cell>
          <cell r="BD109" t="str">
            <v>Công ty Cảng Chu Lai</v>
          </cell>
          <cell r="BE109" t="str">
            <v>Tổ bảo vệ</v>
          </cell>
          <cell r="BJ109" t="str">
            <v>Gián Tiếp</v>
          </cell>
          <cell r="BK109" t="str">
            <v>HĐLĐ không xác định thời hạn</v>
          </cell>
          <cell r="BL109">
            <v>42948</v>
          </cell>
          <cell r="BM109" t="str">
            <v>Công ty TNHH MTV Cảng Chu Lai - Trường Hải</v>
          </cell>
          <cell r="BN109">
            <v>39345</v>
          </cell>
          <cell r="BO109">
            <v>4050000</v>
          </cell>
          <cell r="BP109" t="str">
            <v>B3</v>
          </cell>
          <cell r="BQ109" t="str">
            <v>Bậc 4</v>
          </cell>
          <cell r="BR109">
            <v>8200000</v>
          </cell>
          <cell r="BS109">
            <v>43466</v>
          </cell>
          <cell r="BT109">
            <v>43282</v>
          </cell>
          <cell r="BU109" t="str">
            <v>ThN</v>
          </cell>
          <cell r="BV109">
            <v>10</v>
          </cell>
          <cell r="BW109"/>
          <cell r="BY109"/>
          <cell r="CA109"/>
          <cell r="CC109"/>
          <cell r="CE109"/>
        </row>
        <row r="110">
          <cell r="B110" t="str">
            <v>1509253</v>
          </cell>
          <cell r="C110" t="str">
            <v>Bùi Thị Xinh</v>
          </cell>
          <cell r="D110" t="str">
            <v>Nữ</v>
          </cell>
          <cell r="E110" t="str">
            <v>Quảng Nam</v>
          </cell>
          <cell r="F110">
            <v>26216</v>
          </cell>
          <cell r="G110">
            <v>42263</v>
          </cell>
          <cell r="J110">
            <v>42263</v>
          </cell>
          <cell r="K110" t="str">
            <v>Không</v>
          </cell>
          <cell r="L110" t="str">
            <v>206236256</v>
          </cell>
          <cell r="M110">
            <v>42145</v>
          </cell>
          <cell r="N110" t="str">
            <v>206236256-21/05/2015</v>
          </cell>
          <cell r="O110" t="str">
            <v>Quảng Nam</v>
          </cell>
          <cell r="P110" t="str">
            <v>Kinh</v>
          </cell>
          <cell r="Q110" t="str">
            <v>Không</v>
          </cell>
          <cell r="R110" t="str">
            <v>01696339778</v>
          </cell>
          <cell r="T110" t="str">
            <v>Đã Kết Hôn</v>
          </cell>
          <cell r="U110" t="str">
            <v>4915021194</v>
          </cell>
          <cell r="V110" t="str">
            <v>Có</v>
          </cell>
          <cell r="W110">
            <v>42461</v>
          </cell>
          <cell r="Y110" t="str">
            <v>Thôn Tiên Xuân 1</v>
          </cell>
          <cell r="Z110" t="str">
            <v>Xã Tam Anh Nam</v>
          </cell>
          <cell r="AA110" t="str">
            <v>Huyện Núi Thành</v>
          </cell>
          <cell r="AB110" t="str">
            <v>Quảng Nam</v>
          </cell>
          <cell r="AC110" t="str">
            <v>Thôn Tiên Xuân 1, Xã Tam Anh Nam, Huyện Núi Thành, Quảng Nam</v>
          </cell>
          <cell r="AD110" t="str">
            <v>Thôn Tiên Xuân 1</v>
          </cell>
          <cell r="AE110" t="str">
            <v>Xã Tam Anh Nam</v>
          </cell>
          <cell r="AF110" t="str">
            <v>Huyện Núi Thành</v>
          </cell>
          <cell r="AG110" t="str">
            <v>Quảng Nam</v>
          </cell>
          <cell r="AH110" t="str">
            <v>Thôn Tiên Xuân 1, Xã Tam Anh Nam, Huyện Núi Thành, Quảng Nam</v>
          </cell>
          <cell r="AI110" t="str">
            <v>1.8.1.5.1.2</v>
          </cell>
          <cell r="AJ110" t="str">
            <v>TP Nhân sự khác</v>
          </cell>
          <cell r="AK110" t="str">
            <v>Nhân viên</v>
          </cell>
          <cell r="AL110" t="str">
            <v>Nhân viên Tạp vụ</v>
          </cell>
          <cell r="AM110" t="str">
            <v>Lĩnh vực Logistics</v>
          </cell>
          <cell r="AN110" t="str">
            <v>Phòng nghiệp vụ Logisitcs</v>
          </cell>
          <cell r="AO110" t="str">
            <v>Tạp vụ</v>
          </cell>
          <cell r="AP110" t="str">
            <v>Khác</v>
          </cell>
          <cell r="AQ110" t="str">
            <v>Khác</v>
          </cell>
          <cell r="AR110">
            <v>42263</v>
          </cell>
          <cell r="AS110" t="str">
            <v>9/12</v>
          </cell>
          <cell r="AT110" t="str">
            <v>THCS</v>
          </cell>
          <cell r="AW110"/>
          <cell r="AZ110" t="str">
            <v>Nhân viên Tạp vụ</v>
          </cell>
          <cell r="BB110" t="str">
            <v>THACO GROUP</v>
          </cell>
          <cell r="BC110" t="str">
            <v>Lĩnh vực Logistics</v>
          </cell>
          <cell r="BD110" t="str">
            <v>Phòng nghiệp vụ Logistics</v>
          </cell>
          <cell r="BE110" t="str">
            <v>Phòng HC-MT</v>
          </cell>
          <cell r="BF110" t="str">
            <v>Bộ phận nghiệp vụ hành chính</v>
          </cell>
          <cell r="BG110" t="str">
            <v>Tạp vụ</v>
          </cell>
          <cell r="BJ110" t="str">
            <v>Gián Tiếp</v>
          </cell>
          <cell r="BK110" t="str">
            <v>HĐLĐ không xác định thời hạn</v>
          </cell>
          <cell r="BL110">
            <v>43420</v>
          </cell>
          <cell r="BM110" t="str">
            <v>Công ty TNHH Một Thành Viên Vận Tải Đường Bộ Chu Lai – Trường Hải</v>
          </cell>
          <cell r="BN110">
            <v>42324</v>
          </cell>
          <cell r="BO110">
            <v>3480000</v>
          </cell>
          <cell r="BP110" t="str">
            <v>B3</v>
          </cell>
          <cell r="BQ110" t="str">
            <v>Bậc 1</v>
          </cell>
          <cell r="BR110">
            <v>5500000</v>
          </cell>
          <cell r="BS110">
            <v>43466</v>
          </cell>
          <cell r="BT110">
            <v>43101</v>
          </cell>
          <cell r="BU110"/>
          <cell r="BW110"/>
          <cell r="BY110"/>
          <cell r="CA110"/>
          <cell r="CC110"/>
          <cell r="CE110"/>
        </row>
        <row r="111">
          <cell r="B111" t="str">
            <v>1507702</v>
          </cell>
          <cell r="C111" t="str">
            <v>Đặng Hoàng Hiệp</v>
          </cell>
          <cell r="D111" t="str">
            <v>Nam</v>
          </cell>
          <cell r="E111" t="str">
            <v>Lâm Đồng</v>
          </cell>
          <cell r="F111">
            <v>34155</v>
          </cell>
          <cell r="G111">
            <v>42212</v>
          </cell>
          <cell r="J111">
            <v>42212</v>
          </cell>
          <cell r="K111" t="str">
            <v>Không</v>
          </cell>
          <cell r="L111" t="str">
            <v>250917787</v>
          </cell>
          <cell r="M111">
            <v>40318</v>
          </cell>
          <cell r="N111" t="str">
            <v>250917787-20/05/2010</v>
          </cell>
          <cell r="O111" t="str">
            <v>Lâm Đồng</v>
          </cell>
          <cell r="P111" t="str">
            <v>Kinh</v>
          </cell>
          <cell r="Q111" t="str">
            <v>Không</v>
          </cell>
          <cell r="R111" t="str">
            <v>01653311049</v>
          </cell>
          <cell r="S111" t="str">
            <v>danghoanghiep@thaco.com.vn</v>
          </cell>
          <cell r="T111" t="str">
            <v>Đã Kết Hôn</v>
          </cell>
          <cell r="U111" t="str">
            <v>7515112208</v>
          </cell>
          <cell r="V111" t="str">
            <v>Không</v>
          </cell>
          <cell r="Y111" t="str">
            <v>khu Phố 5</v>
          </cell>
          <cell r="Z111" t="str">
            <v>Phường Trảng Dài</v>
          </cell>
          <cell r="AA111" t="str">
            <v>Thành phố Biên Hòa</v>
          </cell>
          <cell r="AB111" t="str">
            <v>Đồng Nai</v>
          </cell>
          <cell r="AC111" t="str">
            <v>khu Phố 5, Phường Trảng Dài, Thành phố Biên Hòa, Đồng Nai</v>
          </cell>
          <cell r="AD111" t="str">
            <v>khu Phố 5</v>
          </cell>
          <cell r="AE111" t="str">
            <v>Phường Trảng Dài</v>
          </cell>
          <cell r="AF111" t="str">
            <v>Thành phố Biên Hòa</v>
          </cell>
          <cell r="AG111" t="str">
            <v>Đồng Nai</v>
          </cell>
          <cell r="AH111" t="str">
            <v>khu Phố 5, Phường Trảng Dài, Thành phố Biên Hòa, Đồng Nai</v>
          </cell>
          <cell r="AI111" t="str">
            <v>1.8.5.7</v>
          </cell>
          <cell r="AJ111" t="str">
            <v>TP Nhân sự khác</v>
          </cell>
          <cell r="AK111" t="str">
            <v>Chuyên viên</v>
          </cell>
          <cell r="AL111" t="str">
            <v>Chuyên viên Điều phối xe</v>
          </cell>
          <cell r="AM111" t="str">
            <v>Lĩnh vực Logistics</v>
          </cell>
          <cell r="AN111" t="str">
            <v>VPĐD NB</v>
          </cell>
          <cell r="AO111" t="str">
            <v>Phòng Quản lý Kho bãi</v>
          </cell>
          <cell r="AP111" t="str">
            <v>Khác</v>
          </cell>
          <cell r="AQ111" t="str">
            <v>Khác</v>
          </cell>
          <cell r="AR111">
            <v>43009</v>
          </cell>
          <cell r="AS111" t="str">
            <v>12/12</v>
          </cell>
          <cell r="AT111" t="str">
            <v>Kỹ sư</v>
          </cell>
          <cell r="AU111" t="str">
            <v>Đại học</v>
          </cell>
          <cell r="AV111" t="str">
            <v>ĐH Công nghệ Đồng Nai</v>
          </cell>
          <cell r="AW111" t="str">
            <v>Công nghệ kỹ thuật ô tô</v>
          </cell>
          <cell r="AX111" t="str">
            <v>Trung Bình</v>
          </cell>
          <cell r="AY111">
            <v>42370</v>
          </cell>
          <cell r="AZ111" t="str">
            <v>Kỹ sư</v>
          </cell>
          <cell r="BB111" t="str">
            <v>THACO GROUP</v>
          </cell>
          <cell r="BC111" t="str">
            <v>Lĩnh vực Logistics</v>
          </cell>
          <cell r="BD111" t="str">
            <v>Văn phòng đại diện tại Hồ Chí Minh</v>
          </cell>
          <cell r="BE111" t="str">
            <v>Phòng Quản lý Kho bãi</v>
          </cell>
          <cell r="BJ111" t="str">
            <v>Gián Tiếp</v>
          </cell>
          <cell r="BK111" t="str">
            <v>HĐLĐ không xác định thời hạn</v>
          </cell>
          <cell r="BL111">
            <v>43369</v>
          </cell>
          <cell r="BM111" t="str">
            <v>Công ty TNHH Một Thành Viên Vận Tải Đường Bộ Chu Lai – Trường Hải</v>
          </cell>
          <cell r="BN111">
            <v>42274</v>
          </cell>
          <cell r="BO111">
            <v>5250000</v>
          </cell>
          <cell r="BP111" t="str">
            <v>B2</v>
          </cell>
          <cell r="BQ111" t="str">
            <v>Bậc 2</v>
          </cell>
          <cell r="BR111">
            <v>9000000</v>
          </cell>
          <cell r="BS111">
            <v>43466</v>
          </cell>
          <cell r="BT111">
            <v>43101</v>
          </cell>
          <cell r="BU111"/>
          <cell r="BW111"/>
          <cell r="BY111"/>
          <cell r="CA111"/>
          <cell r="CC111"/>
          <cell r="CE111"/>
        </row>
        <row r="112">
          <cell r="B112" t="str">
            <v>1406103</v>
          </cell>
          <cell r="C112" t="str">
            <v>Trần Văn Lý</v>
          </cell>
          <cell r="D112" t="str">
            <v>Nam</v>
          </cell>
          <cell r="E112" t="str">
            <v>Nghệ An</v>
          </cell>
          <cell r="F112">
            <v>32915</v>
          </cell>
          <cell r="G112">
            <v>41799</v>
          </cell>
          <cell r="J112">
            <v>41799</v>
          </cell>
          <cell r="K112" t="str">
            <v>Không</v>
          </cell>
          <cell r="L112" t="str">
            <v>186959038</v>
          </cell>
          <cell r="M112">
            <v>39809</v>
          </cell>
          <cell r="N112" t="str">
            <v>186959038-27/12/2008</v>
          </cell>
          <cell r="O112" t="str">
            <v>Nghệ An</v>
          </cell>
          <cell r="P112" t="str">
            <v>Kinh</v>
          </cell>
          <cell r="Q112" t="str">
            <v>Không</v>
          </cell>
          <cell r="R112" t="str">
            <v>0977246315/ 0938906614</v>
          </cell>
          <cell r="S112" t="str">
            <v>tranvanly@thaco.com.vn</v>
          </cell>
          <cell r="T112" t="str">
            <v>Độc Thân</v>
          </cell>
          <cell r="U112" t="str">
            <v>7514157798</v>
          </cell>
          <cell r="V112" t="str">
            <v>Không</v>
          </cell>
          <cell r="Y112" t="str">
            <v>xóm 8</v>
          </cell>
          <cell r="Z112" t="str">
            <v>Xã Bắc Sơn</v>
          </cell>
          <cell r="AA112" t="str">
            <v>Huyện Đô Lương</v>
          </cell>
          <cell r="AB112" t="str">
            <v>Nghệ An</v>
          </cell>
          <cell r="AC112" t="str">
            <v>xóm 8, Xã Bắc Sơn, Huyện Đô Lương, Nghệ An</v>
          </cell>
          <cell r="AD112" t="str">
            <v>C25, khu phố 1</v>
          </cell>
          <cell r="AE112" t="str">
            <v>Phường Tân Hiệp</v>
          </cell>
          <cell r="AF112" t="str">
            <v>Thành phố Biên Hòa</v>
          </cell>
          <cell r="AG112" t="str">
            <v>Đồng Nai</v>
          </cell>
          <cell r="AH112" t="str">
            <v>C25, khu phố 1, Phường Tân Hiệp, Thành phố Biên Hòa, Đồng Nai</v>
          </cell>
          <cell r="AI112" t="str">
            <v>1.8.5.7</v>
          </cell>
          <cell r="AJ112" t="str">
            <v>Nhân sự tiềm năng</v>
          </cell>
          <cell r="AK112" t="str">
            <v>Trưởng nhóm</v>
          </cell>
          <cell r="AL112" t="str">
            <v>Trưởng nhóm PDI</v>
          </cell>
          <cell r="AM112" t="str">
            <v>Lĩnh vực Logistics</v>
          </cell>
          <cell r="AN112" t="str">
            <v>VPĐD NB</v>
          </cell>
          <cell r="AO112" t="str">
            <v>Phòng Quản lý Kho bãi</v>
          </cell>
          <cell r="AP112" t="str">
            <v>Khác</v>
          </cell>
          <cell r="AQ112" t="str">
            <v>Khác</v>
          </cell>
          <cell r="AR112">
            <v>42370</v>
          </cell>
          <cell r="AS112" t="str">
            <v>12/12</v>
          </cell>
          <cell r="AT112" t="str">
            <v>Kỹ sư</v>
          </cell>
          <cell r="AU112" t="str">
            <v>Đại học</v>
          </cell>
          <cell r="AV112" t="str">
            <v>ĐH Sư phạm kỹ thuật Vinh</v>
          </cell>
          <cell r="AW112" t="str">
            <v>Công nghệ kỹ thuật ô tô</v>
          </cell>
          <cell r="AX112" t="str">
            <v>Khá</v>
          </cell>
          <cell r="AY112">
            <v>41275</v>
          </cell>
          <cell r="AZ112" t="str">
            <v>Nhóm trưởng</v>
          </cell>
          <cell r="BB112" t="str">
            <v>THACO GROUP</v>
          </cell>
          <cell r="BC112" t="str">
            <v>Lĩnh vực Logistics</v>
          </cell>
          <cell r="BD112" t="str">
            <v>Văn phòng đại diện tại Hồ Chí Minh</v>
          </cell>
          <cell r="BE112" t="str">
            <v>Phòng Quản lý Kho bãi</v>
          </cell>
          <cell r="BJ112" t="str">
            <v>Gián Tiếp</v>
          </cell>
          <cell r="BK112" t="str">
            <v>HĐLĐ không xác định thời hạn</v>
          </cell>
          <cell r="BL112">
            <v>42346</v>
          </cell>
          <cell r="BM112" t="str">
            <v>Công ty TNHH Một Thành Viên Vận Tải Đường Bộ Chu Lai – Trường Hải</v>
          </cell>
          <cell r="BN112">
            <v>41982</v>
          </cell>
          <cell r="BO112">
            <v>5800000</v>
          </cell>
          <cell r="BP112" t="str">
            <v>B2</v>
          </cell>
          <cell r="BQ112" t="str">
            <v>Bậc 4</v>
          </cell>
          <cell r="BR112">
            <v>11000000</v>
          </cell>
          <cell r="BS112">
            <v>43466</v>
          </cell>
          <cell r="BT112">
            <v>43101</v>
          </cell>
          <cell r="BU112"/>
          <cell r="BW112"/>
          <cell r="BY112"/>
          <cell r="CA112"/>
          <cell r="CC112"/>
          <cell r="CE112"/>
        </row>
        <row r="113">
          <cell r="B113" t="str">
            <v>1101070</v>
          </cell>
          <cell r="C113" t="str">
            <v>Nguyễn Văn Toàn</v>
          </cell>
          <cell r="D113" t="str">
            <v>Nam</v>
          </cell>
          <cell r="E113" t="str">
            <v>Hải Phòng</v>
          </cell>
          <cell r="F113">
            <v>25089</v>
          </cell>
          <cell r="G113">
            <v>40544</v>
          </cell>
          <cell r="J113">
            <v>40544</v>
          </cell>
          <cell r="K113" t="str">
            <v>Không</v>
          </cell>
          <cell r="L113" t="str">
            <v>030732878</v>
          </cell>
          <cell r="M113">
            <v>37333</v>
          </cell>
          <cell r="N113" t="str">
            <v>030732878-18/03/2002</v>
          </cell>
          <cell r="O113" t="str">
            <v>Hải Phòng</v>
          </cell>
          <cell r="P113" t="str">
            <v>Kinh</v>
          </cell>
          <cell r="Q113" t="str">
            <v>Không</v>
          </cell>
          <cell r="R113" t="str">
            <v>0912824999</v>
          </cell>
          <cell r="S113" t="str">
            <v>nguyenvantoan@thaco.com.vn</v>
          </cell>
          <cell r="T113" t="str">
            <v>Đã Kết Hôn</v>
          </cell>
          <cell r="U113" t="str">
            <v>0111063193</v>
          </cell>
          <cell r="V113" t="str">
            <v>Có</v>
          </cell>
          <cell r="W113">
            <v>42612</v>
          </cell>
          <cell r="Y113" t="str">
            <v>Số 5/279</v>
          </cell>
          <cell r="Z113" t="str">
            <v>Phường Trần Nguyên Hãn</v>
          </cell>
          <cell r="AA113" t="str">
            <v>Quận Lê Chân</v>
          </cell>
          <cell r="AB113" t="str">
            <v>Hải Phòng</v>
          </cell>
          <cell r="AC113" t="str">
            <v>Số 5/279, Phường Trần Nguyên Hãn, Quận Lê Chân, Hải Phòng</v>
          </cell>
          <cell r="AD113" t="str">
            <v>Số 5/279</v>
          </cell>
          <cell r="AE113" t="str">
            <v>Phường Trần Nguyên Hãn</v>
          </cell>
          <cell r="AF113" t="str">
            <v>Quận Lê Chân</v>
          </cell>
          <cell r="AG113" t="str">
            <v>Hải Phòng</v>
          </cell>
          <cell r="AH113" t="str">
            <v>Số 5/279, Phường Trần Nguyên Hãn, Quận Lê Chân, Hải Phòng</v>
          </cell>
          <cell r="AI113" t="str">
            <v>1.8.6.6.1</v>
          </cell>
          <cell r="AJ113" t="str">
            <v>TP Nhân sự khác</v>
          </cell>
          <cell r="AK113" t="str">
            <v>Chuyên viên</v>
          </cell>
          <cell r="AL113" t="str">
            <v>Chuyên viên Thủ tục tàu</v>
          </cell>
          <cell r="AM113" t="str">
            <v>Lĩnh vực Logistics</v>
          </cell>
          <cell r="AN113" t="str">
            <v>VPĐD BB</v>
          </cell>
          <cell r="AO113" t="str">
            <v>BP Kho xe</v>
          </cell>
          <cell r="AP113" t="str">
            <v>Khác</v>
          </cell>
          <cell r="AQ113" t="str">
            <v>Khác</v>
          </cell>
          <cell r="AR113">
            <v>42370</v>
          </cell>
          <cell r="AS113" t="str">
            <v>12/12</v>
          </cell>
          <cell r="AT113" t="str">
            <v>THPT</v>
          </cell>
          <cell r="AW113"/>
          <cell r="AZ113" t="str">
            <v>Cử nhân</v>
          </cell>
          <cell r="BB113" t="str">
            <v>THACO GROUP</v>
          </cell>
          <cell r="BC113" t="str">
            <v>Lĩnh vực Logistics</v>
          </cell>
          <cell r="BD113" t="str">
            <v>Văn phòng đại diện tại Hà Nội</v>
          </cell>
          <cell r="BE113" t="str">
            <v>Phòng QL kho bãi</v>
          </cell>
          <cell r="BF113" t="str">
            <v>BP Kho xe</v>
          </cell>
          <cell r="BJ113" t="str">
            <v>Gián Tiếp</v>
          </cell>
          <cell r="BK113" t="str">
            <v>HĐLĐ không xác định thời hạn</v>
          </cell>
          <cell r="BL113">
            <v>41791</v>
          </cell>
          <cell r="BM113" t="str">
            <v>Công ty TNHH Một Thành Viên Vận Tải Đường Bộ Chu Lai – Trường Hải</v>
          </cell>
          <cell r="BN113">
            <v>40603</v>
          </cell>
          <cell r="BO113">
            <v>5250000</v>
          </cell>
          <cell r="BP113" t="str">
            <v>B2</v>
          </cell>
          <cell r="BQ113" t="str">
            <v>Bậc 2</v>
          </cell>
          <cell r="BR113">
            <v>9000000</v>
          </cell>
          <cell r="BS113">
            <v>43466</v>
          </cell>
          <cell r="BT113">
            <v>43101</v>
          </cell>
          <cell r="BU113" t="str">
            <v>ThN</v>
          </cell>
          <cell r="BV113">
            <v>5</v>
          </cell>
          <cell r="BW113"/>
          <cell r="BY113"/>
          <cell r="CA113"/>
          <cell r="CC113"/>
          <cell r="CE113"/>
        </row>
        <row r="114">
          <cell r="B114" t="str">
            <v>1106161</v>
          </cell>
          <cell r="C114" t="str">
            <v>Võ Trần Huy</v>
          </cell>
          <cell r="D114" t="str">
            <v>Nam</v>
          </cell>
          <cell r="E114" t="str">
            <v>Quảng Nam</v>
          </cell>
          <cell r="F114">
            <v>30555</v>
          </cell>
          <cell r="G114">
            <v>41752</v>
          </cell>
          <cell r="J114">
            <v>41752</v>
          </cell>
          <cell r="K114" t="str">
            <v>Không</v>
          </cell>
          <cell r="L114" t="str">
            <v>205121334</v>
          </cell>
          <cell r="M114">
            <v>42187</v>
          </cell>
          <cell r="N114" t="str">
            <v>205121334-02/07/2015</v>
          </cell>
          <cell r="O114" t="str">
            <v>Quảng Nam</v>
          </cell>
          <cell r="P114" t="str">
            <v>Kinh</v>
          </cell>
          <cell r="Q114" t="str">
            <v>Không</v>
          </cell>
          <cell r="R114" t="str">
            <v>0987262277</v>
          </cell>
          <cell r="T114" t="str">
            <v>Ly Hôn</v>
          </cell>
          <cell r="U114" t="str">
            <v>4914012587</v>
          </cell>
          <cell r="V114" t="str">
            <v>Có</v>
          </cell>
          <cell r="W114">
            <v>41936</v>
          </cell>
          <cell r="Y114" t="str">
            <v>Đông Xuân</v>
          </cell>
          <cell r="Z114" t="str">
            <v>Xã Tam Giang</v>
          </cell>
          <cell r="AA114" t="str">
            <v>Huyện Núi Thành</v>
          </cell>
          <cell r="AB114" t="str">
            <v>Quảng Nam</v>
          </cell>
          <cell r="AC114" t="str">
            <v>Đông Xuân, Xã Tam Giang, Huyện Núi Thành, Quảng Nam</v>
          </cell>
          <cell r="AD114" t="str">
            <v>Đông Xuân</v>
          </cell>
          <cell r="AE114" t="str">
            <v>Xã Tam Giang</v>
          </cell>
          <cell r="AF114" t="str">
            <v>Huyện Núi Thành</v>
          </cell>
          <cell r="AG114" t="str">
            <v>Quảng Nam</v>
          </cell>
          <cell r="AH114" t="str">
            <v>Đông Xuân, Xã Tam Giang, Huyện Núi Thành, Quảng Nam</v>
          </cell>
          <cell r="AI114" t="str">
            <v>1.8.2.3.1</v>
          </cell>
          <cell r="AJ114" t="str">
            <v>TP Nhân sự khác</v>
          </cell>
          <cell r="AK114" t="str">
            <v>Chuyên viên</v>
          </cell>
          <cell r="AL114" t="str">
            <v>Chuyên viên Kỹ thuật</v>
          </cell>
          <cell r="AM114" t="str">
            <v>Lĩnh vực Logistics</v>
          </cell>
          <cell r="AN114" t="str">
            <v>Công ty Vận Tải Biển</v>
          </cell>
          <cell r="AO114" t="str">
            <v>Bộ phận pháp chế và ATHH</v>
          </cell>
          <cell r="AP114" t="str">
            <v>Khác</v>
          </cell>
          <cell r="AQ114" t="str">
            <v>Khác</v>
          </cell>
          <cell r="AR114">
            <v>43639</v>
          </cell>
          <cell r="AS114" t="str">
            <v>12/12</v>
          </cell>
          <cell r="AT114" t="str">
            <v>Cao đẳng kỹ thuật</v>
          </cell>
          <cell r="AU114" t="str">
            <v>Cao đẳng</v>
          </cell>
          <cell r="AV114" t="str">
            <v>Cao đẳng bách nghệ Hải Phòng</v>
          </cell>
          <cell r="AW114" t="str">
            <v>Vận hành máy</v>
          </cell>
          <cell r="AX114" t="str">
            <v>Trung Bình</v>
          </cell>
          <cell r="AY114">
            <v>39814</v>
          </cell>
          <cell r="AZ114" t="str">
            <v>Cao đẳng kỹ thuật</v>
          </cell>
          <cell r="BB114" t="str">
            <v>THACO GROUP</v>
          </cell>
          <cell r="BC114" t="str">
            <v>Lĩnh vực Logistics</v>
          </cell>
          <cell r="BD114" t="str">
            <v>Công ty Vận Tải Biển</v>
          </cell>
          <cell r="BE114" t="str">
            <v>Phòng Quản lý tàu</v>
          </cell>
          <cell r="BF114" t="str">
            <v>Bộ phận pháp chế và ATHH</v>
          </cell>
          <cell r="BJ114" t="str">
            <v>Trực Tiếp</v>
          </cell>
          <cell r="BK114" t="str">
            <v>HĐLĐ không xác định thời hạn</v>
          </cell>
          <cell r="BL114">
            <v>42848</v>
          </cell>
          <cell r="BM114" t="str">
            <v>Công ty TNHH MTV Vận Tải Biển Chu Lai – Trường Hải</v>
          </cell>
          <cell r="BN114">
            <v>41752</v>
          </cell>
          <cell r="BO114">
            <v>6990000</v>
          </cell>
          <cell r="BP114" t="str">
            <v>B2</v>
          </cell>
          <cell r="BQ114" t="str">
            <v>Bậc 3</v>
          </cell>
          <cell r="BR114">
            <v>10000000</v>
          </cell>
          <cell r="BS114">
            <v>43639</v>
          </cell>
          <cell r="BT114">
            <v>43466</v>
          </cell>
          <cell r="BU114"/>
          <cell r="BW114"/>
          <cell r="BY114"/>
          <cell r="CA114"/>
          <cell r="CC114"/>
          <cell r="CE114"/>
        </row>
        <row r="115">
          <cell r="B115" t="str">
            <v>1505222</v>
          </cell>
          <cell r="C115" t="str">
            <v>Dương Văn Lưu</v>
          </cell>
          <cell r="D115" t="str">
            <v>Nam</v>
          </cell>
          <cell r="E115" t="str">
            <v>Quảng Nam</v>
          </cell>
          <cell r="F115">
            <v>27831</v>
          </cell>
          <cell r="G115">
            <v>42110</v>
          </cell>
          <cell r="J115">
            <v>42110</v>
          </cell>
          <cell r="K115" t="str">
            <v>Không</v>
          </cell>
          <cell r="L115" t="str">
            <v>205468768</v>
          </cell>
          <cell r="M115">
            <v>38890</v>
          </cell>
          <cell r="N115" t="str">
            <v>205468768-22/06/2006</v>
          </cell>
          <cell r="O115" t="str">
            <v>Quảng Nam</v>
          </cell>
          <cell r="P115" t="str">
            <v>Kinh</v>
          </cell>
          <cell r="Q115" t="str">
            <v>Không</v>
          </cell>
          <cell r="R115" t="str">
            <v>0961133730 hoặc 01203477910</v>
          </cell>
          <cell r="T115" t="str">
            <v>Đã Kết Hôn</v>
          </cell>
          <cell r="U115" t="str">
            <v>4913007752</v>
          </cell>
          <cell r="V115" t="str">
            <v>Có</v>
          </cell>
          <cell r="W115">
            <v>42461</v>
          </cell>
          <cell r="Y115" t="str">
            <v>Thôn Vân Trai</v>
          </cell>
          <cell r="Z115" t="str">
            <v>Xã Tam Hiệp</v>
          </cell>
          <cell r="AA115" t="str">
            <v>Huyện Núi Thành</v>
          </cell>
          <cell r="AB115" t="str">
            <v>Quảng Nam</v>
          </cell>
          <cell r="AC115" t="str">
            <v>Thôn Vân Trai, Xã Tam Hiệp, Huyện Núi Thành, Quảng Nam</v>
          </cell>
          <cell r="AD115" t="str">
            <v>Thôn Vân Trai</v>
          </cell>
          <cell r="AE115" t="str">
            <v>Xã Tam Hiệp</v>
          </cell>
          <cell r="AF115" t="str">
            <v>Huyện Núi Thành</v>
          </cell>
          <cell r="AG115" t="str">
            <v>Quảng Nam</v>
          </cell>
          <cell r="AH115" t="str">
            <v>Thôn Vân Trai, Xã Tam Hiệp, Huyện Núi Thành, Quảng Nam</v>
          </cell>
          <cell r="AI115" t="str">
            <v>1.8.4.4.3.2</v>
          </cell>
          <cell r="AJ115" t="str">
            <v>TP Nhân sự khác</v>
          </cell>
          <cell r="AK115" t="str">
            <v>Công nhân</v>
          </cell>
          <cell r="AL115" t="str">
            <v>Công nhân lái xe chuyên dụng</v>
          </cell>
          <cell r="AM115" t="str">
            <v>Lĩnh vực Logistics</v>
          </cell>
          <cell r="AN115" t="str">
            <v>Công ty Vận Tải Đường Bộ</v>
          </cell>
          <cell r="AO115" t="str">
            <v>Đội lái xe chuyên dụng</v>
          </cell>
          <cell r="AP115" t="str">
            <v>Khác</v>
          </cell>
          <cell r="AQ115" t="str">
            <v>Khác</v>
          </cell>
          <cell r="AR115">
            <v>43693</v>
          </cell>
          <cell r="AS115" t="str">
            <v>12/12</v>
          </cell>
          <cell r="AT115" t="str">
            <v>Sơ cấp</v>
          </cell>
          <cell r="AU115" t="str">
            <v>Sơ cấp</v>
          </cell>
          <cell r="AV115" t="str">
            <v>Sở giao thông vận tải Quảng Nam</v>
          </cell>
          <cell r="AW115" t="str">
            <v>Giấy phép lái xe hạng C</v>
          </cell>
          <cell r="AX115" t="str">
            <v>Không xếp loại</v>
          </cell>
          <cell r="AY115">
            <v>39814</v>
          </cell>
          <cell r="AZ115" t="str">
            <v>Công nhân lái xe chuyên dụng</v>
          </cell>
          <cell r="BB115" t="str">
            <v>THACO GROUP</v>
          </cell>
          <cell r="BC115" t="str">
            <v>Lĩnh vực Logistics</v>
          </cell>
          <cell r="BD115" t="str">
            <v>Công ty Vận Tải Đường Bộ</v>
          </cell>
          <cell r="BE115" t="str">
            <v>Phòng vận chuyển</v>
          </cell>
          <cell r="BF115" t="str">
            <v>Bộ phận vận chuyển hàng Con't - hàng rời</v>
          </cell>
          <cell r="BG115" t="str">
            <v>Đội lái xe chuyên dụng</v>
          </cell>
          <cell r="BJ115" t="str">
            <v>Trực Tiếp</v>
          </cell>
          <cell r="BK115" t="str">
            <v>HĐLĐ không xác định thời hạn</v>
          </cell>
          <cell r="BL115">
            <v>43389</v>
          </cell>
          <cell r="BM115" t="str">
            <v>Công ty TNHH Một Thành Viên Vận Tải Đường Bộ Chu Lai – Trường Hải</v>
          </cell>
          <cell r="BN115">
            <v>42293</v>
          </cell>
          <cell r="BO115">
            <v>3850000</v>
          </cell>
          <cell r="BP115" t="str">
            <v>B3</v>
          </cell>
          <cell r="BQ115" t="str">
            <v>Bậc 2</v>
          </cell>
          <cell r="BR115">
            <v>6500000</v>
          </cell>
          <cell r="BS115">
            <v>43693</v>
          </cell>
          <cell r="BT115">
            <v>43252</v>
          </cell>
          <cell r="BU115"/>
          <cell r="BW115"/>
          <cell r="BY115"/>
          <cell r="CA115"/>
          <cell r="CC115"/>
          <cell r="CE115"/>
        </row>
        <row r="116">
          <cell r="B116" t="str">
            <v>1104119</v>
          </cell>
          <cell r="C116" t="str">
            <v>Huỳnh Thị Trinh</v>
          </cell>
          <cell r="D116" t="str">
            <v>Nữ</v>
          </cell>
          <cell r="E116" t="str">
            <v>Quảng Nam</v>
          </cell>
          <cell r="F116">
            <v>31778</v>
          </cell>
          <cell r="G116">
            <v>40634</v>
          </cell>
          <cell r="J116">
            <v>40634</v>
          </cell>
          <cell r="K116" t="str">
            <v>Không</v>
          </cell>
          <cell r="L116" t="str">
            <v>205394350</v>
          </cell>
          <cell r="M116">
            <v>38367</v>
          </cell>
          <cell r="N116" t="str">
            <v>205394350-15/01/2005</v>
          </cell>
          <cell r="O116" t="str">
            <v>Quảng Nam</v>
          </cell>
          <cell r="P116" t="str">
            <v>Kinh</v>
          </cell>
          <cell r="Q116" t="str">
            <v>Không</v>
          </cell>
          <cell r="R116" t="str">
            <v>0934.771.353</v>
          </cell>
          <cell r="T116" t="str">
            <v>Đã Kết Hôn</v>
          </cell>
          <cell r="U116" t="str">
            <v>4911010945</v>
          </cell>
          <cell r="V116" t="str">
            <v>Có</v>
          </cell>
          <cell r="W116">
            <v>41571</v>
          </cell>
          <cell r="Y116" t="str">
            <v>Thôn Tiên Xuân 1</v>
          </cell>
          <cell r="Z116" t="str">
            <v>Xã Tam Anh Nam</v>
          </cell>
          <cell r="AA116" t="str">
            <v>Huyện Núi Thành</v>
          </cell>
          <cell r="AB116" t="str">
            <v>Quảng Nam</v>
          </cell>
          <cell r="AC116" t="str">
            <v>Thôn Tiên Xuân 1, Xã Tam Anh Nam, Huyện Núi Thành, Quảng Nam</v>
          </cell>
          <cell r="AD116" t="str">
            <v>Thôn Tiên Xuân 1</v>
          </cell>
          <cell r="AE116" t="str">
            <v>Xã Tam Anh Nam</v>
          </cell>
          <cell r="AF116" t="str">
            <v>Huyện Núi Thành</v>
          </cell>
          <cell r="AG116" t="str">
            <v>Quảng Nam</v>
          </cell>
          <cell r="AH116" t="str">
            <v>Thôn Tiên Xuân 1, Xã Tam Anh Nam, Huyện Núi Thành, Quảng Nam</v>
          </cell>
          <cell r="AI116" t="str">
            <v>1.8.4.2</v>
          </cell>
          <cell r="AJ116" t="str">
            <v>TP Nhân sự khác</v>
          </cell>
          <cell r="AK116" t="str">
            <v>Chuyên viên</v>
          </cell>
          <cell r="AL116" t="str">
            <v>Chuyên viên Kế toán Giá thành</v>
          </cell>
          <cell r="AM116" t="str">
            <v>Lĩnh vực Logistics</v>
          </cell>
          <cell r="AN116" t="str">
            <v>Công ty Vận Tải Đường Bộ</v>
          </cell>
          <cell r="AO116" t="str">
            <v>Phòng TCKT</v>
          </cell>
          <cell r="AP116" t="str">
            <v>Khác</v>
          </cell>
          <cell r="AQ116" t="str">
            <v>Khác</v>
          </cell>
          <cell r="AR116">
            <v>43739</v>
          </cell>
          <cell r="AS116" t="str">
            <v>12/12</v>
          </cell>
          <cell r="AT116" t="str">
            <v>Cử nhân</v>
          </cell>
          <cell r="AU116" t="str">
            <v>Đại học</v>
          </cell>
          <cell r="AV116" t="str">
            <v>Trường đại học Đông Á</v>
          </cell>
          <cell r="AW116" t="str">
            <v>Kế toán</v>
          </cell>
          <cell r="AX116" t="str">
            <v>Xuất sắc</v>
          </cell>
          <cell r="AZ116" t="str">
            <v>Cử nhân</v>
          </cell>
          <cell r="BB116" t="str">
            <v>THACO GROUP</v>
          </cell>
          <cell r="BC116" t="str">
            <v>Lĩnh vực Logistics</v>
          </cell>
          <cell r="BD116" t="str">
            <v>Công ty Vận Tải Đường Bộ</v>
          </cell>
          <cell r="BE116" t="str">
            <v>Phòng TCKT</v>
          </cell>
          <cell r="BJ116" t="str">
            <v>Gián Tiếp</v>
          </cell>
          <cell r="BK116" t="str">
            <v>HĐLĐ không xác định thời hạn</v>
          </cell>
          <cell r="BL116">
            <v>42155</v>
          </cell>
          <cell r="BM116" t="str">
            <v>Công ty TNHH Một Thành Viên Vận Tải Đường Bộ Chu Lai – Trường Hải</v>
          </cell>
          <cell r="BN116">
            <v>40695</v>
          </cell>
          <cell r="BO116">
            <v>4750000</v>
          </cell>
          <cell r="BP116" t="str">
            <v>B2</v>
          </cell>
          <cell r="BQ116" t="str">
            <v>Bậc 4</v>
          </cell>
          <cell r="BR116">
            <v>11000000</v>
          </cell>
          <cell r="BS116">
            <v>43466</v>
          </cell>
          <cell r="BT116">
            <v>43101</v>
          </cell>
          <cell r="BU116" t="str">
            <v>ThN</v>
          </cell>
          <cell r="BV116">
            <v>5</v>
          </cell>
          <cell r="BW116"/>
          <cell r="BY116"/>
          <cell r="CA116"/>
          <cell r="CC116"/>
          <cell r="CE116"/>
        </row>
        <row r="117">
          <cell r="B117" t="str">
            <v>1003329</v>
          </cell>
          <cell r="C117" t="str">
            <v>Phạm Thị Thủy</v>
          </cell>
          <cell r="D117" t="str">
            <v>Nữ</v>
          </cell>
          <cell r="E117" t="str">
            <v>Vũng Tàu</v>
          </cell>
          <cell r="F117">
            <v>30945</v>
          </cell>
          <cell r="G117">
            <v>40238</v>
          </cell>
          <cell r="J117">
            <v>40238</v>
          </cell>
          <cell r="K117" t="str">
            <v>Không</v>
          </cell>
          <cell r="L117" t="str">
            <v>273131425</v>
          </cell>
          <cell r="M117">
            <v>40317</v>
          </cell>
          <cell r="N117" t="str">
            <v>273131425-19/05/2010</v>
          </cell>
          <cell r="O117" t="str">
            <v>Bà Rịa - Vũng Tàu</v>
          </cell>
          <cell r="P117" t="str">
            <v>Kinh</v>
          </cell>
          <cell r="Q117" t="str">
            <v>Đạo Phật</v>
          </cell>
          <cell r="R117" t="str">
            <v>0985 932 012</v>
          </cell>
          <cell r="S117" t="str">
            <v>phamthithuy@thaco.com.vn</v>
          </cell>
          <cell r="T117" t="str">
            <v>Đã Kết Hôn</v>
          </cell>
          <cell r="U117" t="str">
            <v>7909248071</v>
          </cell>
          <cell r="V117" t="str">
            <v>Không</v>
          </cell>
          <cell r="Y117" t="str">
            <v>Thôn Quảng Long</v>
          </cell>
          <cell r="Z117" t="str">
            <v>Xã Kim Long</v>
          </cell>
          <cell r="AA117" t="str">
            <v>Huyện Châu Đức</v>
          </cell>
          <cell r="AB117" t="str">
            <v>Bà Rịa - Vũng Tàu</v>
          </cell>
          <cell r="AC117" t="str">
            <v>Thôn Quảng Long, Xã Kim Long, Huyện Châu Đức, Bà Rịa - Vũng Tàu</v>
          </cell>
          <cell r="AD117" t="str">
            <v>E 2/2, cư xá 304, Đường D1</v>
          </cell>
          <cell r="AE117" t="str">
            <v>Phường 25</v>
          </cell>
          <cell r="AF117" t="str">
            <v>Quận Bình Thạnh</v>
          </cell>
          <cell r="AG117" t="str">
            <v>Tp. Hồ Chí Minh</v>
          </cell>
          <cell r="AH117" t="str">
            <v>E 2/2, cư xá 304, Đường D1, Phường 25, Quận Bình Thạnh, Tp. Hồ Chí Minh</v>
          </cell>
          <cell r="AI117" t="str">
            <v>1.8.5.5</v>
          </cell>
          <cell r="AJ117" t="str">
            <v>TP Nhân sự khác</v>
          </cell>
          <cell r="AK117" t="str">
            <v>Chuyên viên</v>
          </cell>
          <cell r="AL117" t="str">
            <v>Chuyên viên khai báo hải quan</v>
          </cell>
          <cell r="AM117" t="str">
            <v>Lĩnh vực Logistics</v>
          </cell>
          <cell r="AN117" t="str">
            <v>VPĐD NB</v>
          </cell>
          <cell r="AO117" t="str">
            <v>Phòng Xuất nhập khẩu</v>
          </cell>
          <cell r="AP117" t="str">
            <v>Khác</v>
          </cell>
          <cell r="AQ117" t="str">
            <v>Khác</v>
          </cell>
          <cell r="AR117">
            <v>42370</v>
          </cell>
          <cell r="AS117" t="str">
            <v>12/12</v>
          </cell>
          <cell r="AT117" t="str">
            <v>Cử nhân</v>
          </cell>
          <cell r="AU117" t="str">
            <v>Đại học</v>
          </cell>
          <cell r="AV117" t="str">
            <v>ĐHCN TP HCM</v>
          </cell>
          <cell r="AW117" t="str">
            <v>Quản trị doanh nghiệp</v>
          </cell>
          <cell r="AX117" t="str">
            <v>Khá</v>
          </cell>
          <cell r="AY117">
            <v>38718</v>
          </cell>
          <cell r="AZ117" t="str">
            <v>Cử nhân</v>
          </cell>
          <cell r="BB117" t="str">
            <v>THACO GROUP</v>
          </cell>
          <cell r="BC117" t="str">
            <v>Lĩnh vực Logistics</v>
          </cell>
          <cell r="BD117" t="str">
            <v>Văn phòng đại diện tại Hồ Chí Minh</v>
          </cell>
          <cell r="BE117" t="str">
            <v>Phòng Xuất nhập khẩu</v>
          </cell>
          <cell r="BJ117" t="str">
            <v>Gián Tiếp</v>
          </cell>
          <cell r="BK117" t="str">
            <v>HĐLĐ không xác định thời hạn</v>
          </cell>
          <cell r="BL117">
            <v>41734</v>
          </cell>
          <cell r="BM117" t="str">
            <v>Công ty TNHH Một Thành Viên Vận Tải Đường Bộ Chu Lai – Trường Hải</v>
          </cell>
          <cell r="BN117">
            <v>40273</v>
          </cell>
          <cell r="BO117">
            <v>6090000</v>
          </cell>
          <cell r="BP117" t="str">
            <v>B2</v>
          </cell>
          <cell r="BQ117" t="str">
            <v>Bậc 5</v>
          </cell>
          <cell r="BR117">
            <v>14000000</v>
          </cell>
          <cell r="BS117">
            <v>43466</v>
          </cell>
          <cell r="BT117">
            <v>43101</v>
          </cell>
          <cell r="BU117" t="str">
            <v>ThN</v>
          </cell>
          <cell r="BV117">
            <v>5</v>
          </cell>
          <cell r="BW117"/>
          <cell r="BY117"/>
          <cell r="CA117"/>
          <cell r="CC117"/>
          <cell r="CE117"/>
        </row>
        <row r="118">
          <cell r="B118" t="str">
            <v>1804649</v>
          </cell>
          <cell r="C118" t="str">
            <v>Đặng Quang Lạc</v>
          </cell>
          <cell r="D118" t="str">
            <v>Nam</v>
          </cell>
          <cell r="E118" t="str">
            <v>Quảng Nam</v>
          </cell>
          <cell r="F118">
            <v>34825</v>
          </cell>
          <cell r="G118">
            <v>43215</v>
          </cell>
          <cell r="J118">
            <v>43215</v>
          </cell>
          <cell r="K118" t="str">
            <v>Không</v>
          </cell>
          <cell r="L118" t="str">
            <v>205855724</v>
          </cell>
          <cell r="M118">
            <v>41606</v>
          </cell>
          <cell r="N118" t="str">
            <v>205855724-28/11/2013</v>
          </cell>
          <cell r="O118" t="str">
            <v>Quảng Nam</v>
          </cell>
          <cell r="P118" t="str">
            <v>Kinh</v>
          </cell>
          <cell r="Q118" t="str">
            <v>Không</v>
          </cell>
          <cell r="R118" t="str">
            <v>01632498337</v>
          </cell>
          <cell r="T118" t="str">
            <v>Độc Thân</v>
          </cell>
          <cell r="V118" t="str">
            <v>Không</v>
          </cell>
          <cell r="Y118" t="str">
            <v>thôn Nam Định</v>
          </cell>
          <cell r="Z118" t="str">
            <v>Xã Tam Anh Nam</v>
          </cell>
          <cell r="AA118" t="str">
            <v>Huyện Núi Thành</v>
          </cell>
          <cell r="AB118" t="str">
            <v>Quảng Nam</v>
          </cell>
          <cell r="AC118" t="str">
            <v>thôn Nam Định, Xã Tam Anh Nam, Huyện Núi Thành, Quảng Nam</v>
          </cell>
          <cell r="AD118" t="str">
            <v>thôn Nam Định</v>
          </cell>
          <cell r="AE118" t="str">
            <v>Xã Tam Anh Nam</v>
          </cell>
          <cell r="AF118" t="str">
            <v>Huyện Núi Thành</v>
          </cell>
          <cell r="AG118" t="str">
            <v>Quảng Nam</v>
          </cell>
          <cell r="AH118" t="str">
            <v>thôn Nam Định, Xã Tam Anh Nam, Huyện Núi Thành, Quảng Nam</v>
          </cell>
          <cell r="AI118" t="str">
            <v>1.8.3.5.5</v>
          </cell>
          <cell r="AJ118" t="str">
            <v>TP Nhân sự khác</v>
          </cell>
          <cell r="AK118" t="str">
            <v>Công nhân</v>
          </cell>
          <cell r="AL118" t="str">
            <v>Công nhân Xếp dỡ</v>
          </cell>
          <cell r="AM118" t="str">
            <v>Lĩnh vực Logistics</v>
          </cell>
          <cell r="AN118" t="str">
            <v>Công ty Cảng Chu Lai</v>
          </cell>
          <cell r="AO118" t="str">
            <v>Bộ phận bốc xếp</v>
          </cell>
          <cell r="AP118" t="str">
            <v>Khác</v>
          </cell>
          <cell r="AQ118" t="str">
            <v>Khác</v>
          </cell>
          <cell r="AR118">
            <v>43313</v>
          </cell>
          <cell r="AS118" t="str">
            <v>9/12</v>
          </cell>
          <cell r="AT118" t="str">
            <v>THCS</v>
          </cell>
          <cell r="AW118"/>
          <cell r="AZ118" t="str">
            <v>Nhân viên Bốc xếp</v>
          </cell>
          <cell r="BB118" t="str">
            <v>THACO GROUP</v>
          </cell>
          <cell r="BC118" t="str">
            <v>Lĩnh vực Logistics</v>
          </cell>
          <cell r="BD118" t="str">
            <v>Công ty Cảng Chu Lai</v>
          </cell>
          <cell r="BE118" t="str">
            <v>Phòng Điều độ</v>
          </cell>
          <cell r="BF118" t="str">
            <v>Bộ phận bốc xếp</v>
          </cell>
          <cell r="BJ118" t="str">
            <v>Trực Tiếp</v>
          </cell>
          <cell r="BK118" t="str">
            <v>HĐLĐ xác định thời hạn 2 năm</v>
          </cell>
          <cell r="BL118">
            <v>43610</v>
          </cell>
          <cell r="BM118" t="str">
            <v>Công ty TNHH MTV Cảng Chu Lai - Trường Hải</v>
          </cell>
          <cell r="BN118">
            <v>43245</v>
          </cell>
          <cell r="BO118">
            <v>3730000</v>
          </cell>
          <cell r="BP118" t="str">
            <v>B3</v>
          </cell>
          <cell r="BQ118" t="str">
            <v>Bậc 1</v>
          </cell>
          <cell r="BR118">
            <v>5500000</v>
          </cell>
          <cell r="BS118">
            <v>43466</v>
          </cell>
          <cell r="BT118">
            <v>43215</v>
          </cell>
          <cell r="BU118"/>
          <cell r="BW118"/>
          <cell r="BY118"/>
          <cell r="CA118"/>
          <cell r="CC118"/>
          <cell r="CE118"/>
        </row>
        <row r="119">
          <cell r="B119" t="str">
            <v>1904442</v>
          </cell>
          <cell r="C119" t="str">
            <v>Nguyễn Thành Duy</v>
          </cell>
          <cell r="D119" t="str">
            <v>Nam</v>
          </cell>
          <cell r="E119" t="str">
            <v>Quảng Ngãi</v>
          </cell>
          <cell r="F119">
            <v>32238</v>
          </cell>
          <cell r="G119">
            <v>43570</v>
          </cell>
          <cell r="J119">
            <v>43570</v>
          </cell>
          <cell r="K119" t="str">
            <v>Không</v>
          </cell>
          <cell r="L119" t="str">
            <v>212729863</v>
          </cell>
          <cell r="M119">
            <v>42789</v>
          </cell>
          <cell r="N119" t="str">
            <v>212729863-23/02/2017</v>
          </cell>
          <cell r="O119" t="str">
            <v>Quảng Ngãi</v>
          </cell>
          <cell r="P119" t="str">
            <v>Kinh</v>
          </cell>
          <cell r="Q119" t="str">
            <v>Không</v>
          </cell>
          <cell r="R119" t="str">
            <v>0899212474</v>
          </cell>
          <cell r="T119" t="str">
            <v>Đã Kết Hôn</v>
          </cell>
          <cell r="U119" t="str">
            <v>CHƯA CÓ</v>
          </cell>
          <cell r="V119" t="str">
            <v>Không</v>
          </cell>
          <cell r="Y119" t="str">
            <v>Thôn Diên Niên</v>
          </cell>
          <cell r="Z119" t="str">
            <v>Xã Tịnh Sơn</v>
          </cell>
          <cell r="AA119" t="str">
            <v>Huyện Sơn Tịnh</v>
          </cell>
          <cell r="AB119" t="str">
            <v>Quảng Ngãi</v>
          </cell>
          <cell r="AC119" t="str">
            <v>Thôn Diên Niên, Xã Tịnh Sơn, Huyện Sơn Tịnh, Quảng Ngãi</v>
          </cell>
          <cell r="AD119" t="str">
            <v>Thôn Diên Niên</v>
          </cell>
          <cell r="AE119" t="str">
            <v>Xã Tịnh Sơn</v>
          </cell>
          <cell r="AF119" t="str">
            <v>Huyện Sơn Tịnh</v>
          </cell>
          <cell r="AG119" t="str">
            <v>Quảng Ngãi</v>
          </cell>
          <cell r="AH119" t="str">
            <v>Thôn Diên Niên, Xã Tịnh Sơn, Huyện Sơn Tịnh, Quảng Ngãi</v>
          </cell>
          <cell r="AI119" t="str">
            <v>1.8.4.6</v>
          </cell>
          <cell r="AJ119" t="str">
            <v>TP Nhân sự khác</v>
          </cell>
          <cell r="AK119" t="str">
            <v>Công nhân</v>
          </cell>
          <cell r="AL119" t="str">
            <v>Công nhân lái xe đưa đón</v>
          </cell>
          <cell r="AM119" t="str">
            <v>Lĩnh vực Logistics</v>
          </cell>
          <cell r="AN119" t="str">
            <v>Công ty Vận Tải Đường Bộ</v>
          </cell>
          <cell r="AO119" t="str">
            <v>Bộ phận đưa đón CBCNV</v>
          </cell>
          <cell r="AP119" t="str">
            <v>Khác</v>
          </cell>
          <cell r="AQ119" t="str">
            <v>Khác</v>
          </cell>
          <cell r="AR119">
            <v>43739</v>
          </cell>
          <cell r="AS119" t="str">
            <v>9/12</v>
          </cell>
          <cell r="AT119" t="str">
            <v>Sơ cấp</v>
          </cell>
          <cell r="AU119" t="str">
            <v>Sơ cấp</v>
          </cell>
          <cell r="AV119" t="str">
            <v>Sở GTVT Quảng Ngãi</v>
          </cell>
          <cell r="AW119" t="str">
            <v>Giấy phép lái xe hạng E</v>
          </cell>
          <cell r="AX119" t="str">
            <v>Không xếp loại</v>
          </cell>
          <cell r="AY119">
            <v>42688</v>
          </cell>
          <cell r="AZ119" t="str">
            <v>Công nhân lái xe đưa đón CBCNV</v>
          </cell>
          <cell r="BB119" t="str">
            <v>THACO GROUP</v>
          </cell>
          <cell r="BC119" t="str">
            <v>Lĩnh vực Logistics</v>
          </cell>
          <cell r="BD119" t="str">
            <v>Công ty Vận Tải Đường Bộ</v>
          </cell>
          <cell r="BJ119" t="str">
            <v>Trực Tiếp</v>
          </cell>
          <cell r="BK119" t="str">
            <v>HĐLĐ xác định thời hạn 1 năm</v>
          </cell>
          <cell r="BL119">
            <v>43600</v>
          </cell>
          <cell r="BM119" t="str">
            <v>Công ty TNHH Một Thành Viên Vận Tải Đường Bộ Chu Lai – Trường Hải</v>
          </cell>
          <cell r="BN119">
            <v>43600</v>
          </cell>
          <cell r="BO119">
            <v>3660000</v>
          </cell>
          <cell r="BP119" t="str">
            <v>B3</v>
          </cell>
          <cell r="BQ119" t="str">
            <v>Bậc 2</v>
          </cell>
          <cell r="BR119">
            <v>6500000</v>
          </cell>
          <cell r="BS119">
            <v>43570</v>
          </cell>
          <cell r="BU119"/>
          <cell r="BW119"/>
          <cell r="BY119"/>
          <cell r="CA119"/>
          <cell r="CC119"/>
          <cell r="CE119"/>
        </row>
        <row r="120">
          <cell r="B120" t="str">
            <v>1505352</v>
          </cell>
          <cell r="C120" t="str">
            <v>Lương Ngọc Ba</v>
          </cell>
          <cell r="D120" t="str">
            <v>Nam</v>
          </cell>
          <cell r="E120" t="str">
            <v>Bình Thuận</v>
          </cell>
          <cell r="F120">
            <v>32454</v>
          </cell>
          <cell r="G120">
            <v>42110</v>
          </cell>
          <cell r="J120">
            <v>42110</v>
          </cell>
          <cell r="K120" t="str">
            <v>Không</v>
          </cell>
          <cell r="L120" t="str">
            <v>206234823</v>
          </cell>
          <cell r="M120">
            <v>41900</v>
          </cell>
          <cell r="N120" t="str">
            <v>206234823-18/09/2014</v>
          </cell>
          <cell r="O120" t="str">
            <v>Quảng Nam</v>
          </cell>
          <cell r="P120" t="str">
            <v>Kinh</v>
          </cell>
          <cell r="Q120" t="str">
            <v>Không</v>
          </cell>
          <cell r="R120" t="str">
            <v>0919767546 hoặc 0963363360</v>
          </cell>
          <cell r="T120" t="str">
            <v>Đã Kết Hôn</v>
          </cell>
          <cell r="U120" t="str">
            <v>4915020336</v>
          </cell>
          <cell r="V120" t="str">
            <v>Có</v>
          </cell>
          <cell r="W120">
            <v>42461</v>
          </cell>
          <cell r="Y120" t="str">
            <v>Thôn Hòa An</v>
          </cell>
          <cell r="Z120" t="str">
            <v>Xã Tam Giang</v>
          </cell>
          <cell r="AA120" t="str">
            <v>Huyện Núi Thành</v>
          </cell>
          <cell r="AB120" t="str">
            <v>Quảng Nam</v>
          </cell>
          <cell r="AC120" t="str">
            <v>Thôn Hòa An, Xã Tam Giang, Huyện Núi Thành, Quảng Nam</v>
          </cell>
          <cell r="AD120" t="str">
            <v>Thôn Hòa An</v>
          </cell>
          <cell r="AE120" t="str">
            <v>Xã Tam Giang</v>
          </cell>
          <cell r="AF120" t="str">
            <v>Huyện Núi Thành</v>
          </cell>
          <cell r="AG120" t="str">
            <v>Quảng Nam</v>
          </cell>
          <cell r="AH120" t="str">
            <v>Thôn Hòa An, Xã Tam Giang, Huyện Núi Thành, Quảng Nam</v>
          </cell>
          <cell r="AI120" t="str">
            <v>1.8.4.4.3.3</v>
          </cell>
          <cell r="AJ120" t="str">
            <v>TP Nhân sự khác</v>
          </cell>
          <cell r="AK120" t="str">
            <v>Công nhân</v>
          </cell>
          <cell r="AL120" t="str">
            <v>Công nhân lái xe đầu kéo</v>
          </cell>
          <cell r="AM120" t="str">
            <v>Lĩnh vực Logistics</v>
          </cell>
          <cell r="AN120" t="str">
            <v>Công ty Vận Tải Đường Bộ</v>
          </cell>
          <cell r="AO120" t="str">
            <v>Đội lái xe đầu kéo</v>
          </cell>
          <cell r="AP120" t="str">
            <v>Khác</v>
          </cell>
          <cell r="AQ120" t="str">
            <v>Khác</v>
          </cell>
          <cell r="AR120">
            <v>43556</v>
          </cell>
          <cell r="AS120" t="str">
            <v>9/12</v>
          </cell>
          <cell r="AT120" t="str">
            <v>Sơ cấp</v>
          </cell>
          <cell r="AU120" t="str">
            <v>Sơ cấp</v>
          </cell>
          <cell r="AV120" t="str">
            <v>Sở giao thông vận tải Quảng Nam</v>
          </cell>
          <cell r="AW120" t="str">
            <v>Giấy phép lái xe hạng C</v>
          </cell>
          <cell r="AX120" t="str">
            <v>Không xếp loại</v>
          </cell>
          <cell r="AY120">
            <v>42005</v>
          </cell>
          <cell r="AZ120" t="str">
            <v>Công nhân lái xe đầu kéo</v>
          </cell>
          <cell r="BB120" t="str">
            <v>THACO GROUP</v>
          </cell>
          <cell r="BC120" t="str">
            <v>Lĩnh vực Logistics</v>
          </cell>
          <cell r="BD120" t="str">
            <v>Công ty Vận Tải Đường Bộ</v>
          </cell>
          <cell r="BE120" t="str">
            <v>Phòng vận chuyển</v>
          </cell>
          <cell r="BF120" t="str">
            <v>Bộ phận vận chuyển hàng Con't - hàng rời</v>
          </cell>
          <cell r="BG120" t="str">
            <v>Đội lái xe đầu kéo</v>
          </cell>
          <cell r="BJ120" t="str">
            <v>Trực Tiếp</v>
          </cell>
          <cell r="BK120" t="str">
            <v>HĐLĐ không xác định thời hạn</v>
          </cell>
          <cell r="BL120">
            <v>43389</v>
          </cell>
          <cell r="BM120" t="str">
            <v>Công ty TNHH Một Thành Viên Vận Tải Đường Bộ Chu Lai – Trường Hải</v>
          </cell>
          <cell r="BN120">
            <v>42293</v>
          </cell>
          <cell r="BO120">
            <v>3660000</v>
          </cell>
          <cell r="BP120" t="str">
            <v>B3</v>
          </cell>
          <cell r="BQ120" t="str">
            <v>Bậc 3</v>
          </cell>
          <cell r="BR120">
            <v>7000000</v>
          </cell>
          <cell r="BS120">
            <v>43571</v>
          </cell>
          <cell r="BT120">
            <v>43252</v>
          </cell>
          <cell r="BU120"/>
          <cell r="BW120"/>
          <cell r="BY120"/>
          <cell r="CA120"/>
          <cell r="CC120"/>
          <cell r="CE120"/>
        </row>
        <row r="121">
          <cell r="B121" t="str">
            <v>1504819</v>
          </cell>
          <cell r="C121" t="str">
            <v>Phan Bá Ánh</v>
          </cell>
          <cell r="D121" t="str">
            <v>Nam</v>
          </cell>
          <cell r="E121" t="str">
            <v>Quảng Nam</v>
          </cell>
          <cell r="F121">
            <v>30199</v>
          </cell>
          <cell r="G121">
            <v>42110</v>
          </cell>
          <cell r="J121">
            <v>42110</v>
          </cell>
          <cell r="K121" t="str">
            <v>Không</v>
          </cell>
          <cell r="L121" t="str">
            <v>205225417</v>
          </cell>
          <cell r="M121">
            <v>37315</v>
          </cell>
          <cell r="N121" t="str">
            <v>205225417-28/02/2002</v>
          </cell>
          <cell r="O121" t="str">
            <v>Quảng Nam</v>
          </cell>
          <cell r="P121" t="str">
            <v>Kinh</v>
          </cell>
          <cell r="Q121" t="str">
            <v>Không</v>
          </cell>
          <cell r="R121" t="str">
            <v>01696505095</v>
          </cell>
          <cell r="T121" t="str">
            <v>Đã Kết Hôn</v>
          </cell>
          <cell r="U121" t="str">
            <v>4915009675</v>
          </cell>
          <cell r="V121" t="str">
            <v>Có</v>
          </cell>
          <cell r="W121">
            <v>42461</v>
          </cell>
          <cell r="Y121" t="str">
            <v>Thôn Đông An</v>
          </cell>
          <cell r="Z121" t="str">
            <v>Xã Tam Giang</v>
          </cell>
          <cell r="AA121" t="str">
            <v>Huyện Núi Thành</v>
          </cell>
          <cell r="AB121" t="str">
            <v>Quảng Nam</v>
          </cell>
          <cell r="AC121" t="str">
            <v>Thôn Đông An, Xã Tam Giang, Huyện Núi Thành, Quảng Nam</v>
          </cell>
          <cell r="AD121" t="str">
            <v>Thôn Đông An</v>
          </cell>
          <cell r="AE121" t="str">
            <v>Xã Tam Giang</v>
          </cell>
          <cell r="AF121" t="str">
            <v>Huyện Núi Thành</v>
          </cell>
          <cell r="AG121" t="str">
            <v>Quảng Nam</v>
          </cell>
          <cell r="AH121" t="str">
            <v>Thôn Đông An, Xã Tam Giang, Huyện Núi Thành, Quảng Nam</v>
          </cell>
          <cell r="AI121" t="str">
            <v>1.8.4.4.3.3</v>
          </cell>
          <cell r="AJ121" t="str">
            <v>TP Nhân sự khác</v>
          </cell>
          <cell r="AK121" t="str">
            <v>Công nhân</v>
          </cell>
          <cell r="AL121" t="str">
            <v>Công nhân lái xe đầu kéo</v>
          </cell>
          <cell r="AM121" t="str">
            <v>Lĩnh vực Logistics</v>
          </cell>
          <cell r="AN121" t="str">
            <v>Công ty Vận Tải Đường Bộ</v>
          </cell>
          <cell r="AO121" t="str">
            <v>Đội lái xe đầu kéo</v>
          </cell>
          <cell r="AP121" t="str">
            <v>Khác</v>
          </cell>
          <cell r="AQ121" t="str">
            <v>Khác</v>
          </cell>
          <cell r="AR121">
            <v>43556</v>
          </cell>
          <cell r="AS121" t="str">
            <v>12/12</v>
          </cell>
          <cell r="AT121" t="str">
            <v>Sơ cấp</v>
          </cell>
          <cell r="AU121" t="str">
            <v>Sơ cấp</v>
          </cell>
          <cell r="AV121" t="str">
            <v>Sở Giao thông vận tải Hải Phòng</v>
          </cell>
          <cell r="AW121" t="str">
            <v>Giấy phép lái xe hạng E</v>
          </cell>
          <cell r="AX121" t="str">
            <v>Không xếp loại</v>
          </cell>
          <cell r="AY121">
            <v>42005</v>
          </cell>
          <cell r="AZ121" t="str">
            <v>Công nhân lái xe đầu kéo</v>
          </cell>
          <cell r="BB121" t="str">
            <v>THACO GROUP</v>
          </cell>
          <cell r="BC121" t="str">
            <v>Lĩnh vực Logistics</v>
          </cell>
          <cell r="BD121" t="str">
            <v>Công ty Vận Tải Đường Bộ</v>
          </cell>
          <cell r="BE121" t="str">
            <v>Phòng vận chuyển</v>
          </cell>
          <cell r="BF121" t="str">
            <v>Bộ phận vận chuyển hàng Con't - hàng rời</v>
          </cell>
          <cell r="BG121" t="str">
            <v>Đội lái xe đầu kéo</v>
          </cell>
          <cell r="BJ121" t="str">
            <v>Trực Tiếp</v>
          </cell>
          <cell r="BK121" t="str">
            <v>HĐLĐ không xác định thời hạn</v>
          </cell>
          <cell r="BL121">
            <v>42841</v>
          </cell>
          <cell r="BM121" t="str">
            <v>Công ty TNHH Một Thành Viên Vận Tải Đường Bộ Chu Lai – Trường Hải</v>
          </cell>
          <cell r="BN121">
            <v>42110</v>
          </cell>
          <cell r="BO121">
            <v>3850000</v>
          </cell>
          <cell r="BP121" t="str">
            <v>B3</v>
          </cell>
          <cell r="BQ121" t="str">
            <v>Bậc 3</v>
          </cell>
          <cell r="BR121">
            <v>7000000</v>
          </cell>
          <cell r="BS121">
            <v>43252</v>
          </cell>
          <cell r="BT121">
            <v>42476</v>
          </cell>
          <cell r="BU121"/>
          <cell r="BW121"/>
          <cell r="BY121"/>
          <cell r="CA121"/>
          <cell r="CC121"/>
          <cell r="CE121"/>
        </row>
        <row r="122">
          <cell r="B122" t="str">
            <v>1508202</v>
          </cell>
          <cell r="C122" t="str">
            <v>Huỳnh Lương Tâm</v>
          </cell>
          <cell r="D122" t="str">
            <v>Nam</v>
          </cell>
          <cell r="E122" t="str">
            <v>Quảng Nam</v>
          </cell>
          <cell r="F122">
            <v>29984</v>
          </cell>
          <cell r="G122">
            <v>42219</v>
          </cell>
          <cell r="J122">
            <v>42219</v>
          </cell>
          <cell r="K122" t="str">
            <v>Không</v>
          </cell>
          <cell r="L122" t="str">
            <v>205367586</v>
          </cell>
          <cell r="M122">
            <v>37875</v>
          </cell>
          <cell r="N122" t="str">
            <v>205367586-11/09/2003</v>
          </cell>
          <cell r="O122" t="str">
            <v>Quảng Nam</v>
          </cell>
          <cell r="P122" t="str">
            <v>Kinh</v>
          </cell>
          <cell r="Q122" t="str">
            <v>Không</v>
          </cell>
          <cell r="R122" t="str">
            <v>0906471020</v>
          </cell>
          <cell r="T122" t="str">
            <v>Đã Kết Hôn</v>
          </cell>
          <cell r="U122" t="str">
            <v>4916002581</v>
          </cell>
          <cell r="V122" t="str">
            <v>Có</v>
          </cell>
          <cell r="W122">
            <v>42461</v>
          </cell>
          <cell r="Y122" t="str">
            <v>Thôn An Lương</v>
          </cell>
          <cell r="Z122" t="str">
            <v>Xã Tam Anh Bắc</v>
          </cell>
          <cell r="AA122" t="str">
            <v>Huyện Núi Thành</v>
          </cell>
          <cell r="AB122" t="str">
            <v>Quảng Nam</v>
          </cell>
          <cell r="AC122" t="str">
            <v>Thôn An Lương, Xã Tam Anh Bắc, Huyện Núi Thành, Quảng Nam</v>
          </cell>
          <cell r="AD122" t="str">
            <v>Thôn An Lương</v>
          </cell>
          <cell r="AE122" t="str">
            <v>Xã Tam Anh Bắc</v>
          </cell>
          <cell r="AF122" t="str">
            <v>Huyện Núi Thành</v>
          </cell>
          <cell r="AG122" t="str">
            <v>Quảng Nam</v>
          </cell>
          <cell r="AH122" t="str">
            <v>Thôn An Lương, Xã Tam Anh Bắc, Huyện Núi Thành, Quảng Nam</v>
          </cell>
          <cell r="AI122" t="str">
            <v>1.8.4.4.2.3</v>
          </cell>
          <cell r="AJ122" t="str">
            <v>TP Nhân sự khác</v>
          </cell>
          <cell r="AK122" t="str">
            <v>Công nhân</v>
          </cell>
          <cell r="AL122" t="str">
            <v>Công nhân lái xe trung chuyển</v>
          </cell>
          <cell r="AM122" t="str">
            <v>Lĩnh vực Logistics</v>
          </cell>
          <cell r="AN122" t="str">
            <v>Công ty Vận Tải Đường Bộ</v>
          </cell>
          <cell r="AO122" t="str">
            <v>Đội lái xe trung chuyển</v>
          </cell>
          <cell r="AP122" t="str">
            <v>Khác</v>
          </cell>
          <cell r="AQ122" t="str">
            <v>Khác</v>
          </cell>
          <cell r="AR122">
            <v>43313</v>
          </cell>
          <cell r="AS122" t="str">
            <v>12/12</v>
          </cell>
          <cell r="AT122" t="str">
            <v>Sơ cấp</v>
          </cell>
          <cell r="AU122" t="str">
            <v>Sơ cấp</v>
          </cell>
          <cell r="AV122" t="str">
            <v>Sở Giao thông vận tải Quảng Nam</v>
          </cell>
          <cell r="AW122" t="str">
            <v>Giấy phép lái xe hạng D</v>
          </cell>
          <cell r="AX122" t="str">
            <v>Không xếp loại</v>
          </cell>
          <cell r="AY122">
            <v>42005</v>
          </cell>
          <cell r="AZ122" t="str">
            <v>Công nhân lái xe trung chuyển</v>
          </cell>
          <cell r="BB122" t="str">
            <v>THACO GROUP</v>
          </cell>
          <cell r="BC122" t="str">
            <v>Lĩnh vực Logistics</v>
          </cell>
          <cell r="BD122" t="str">
            <v>Công ty Vận Tải Đường Bộ</v>
          </cell>
          <cell r="BE122" t="str">
            <v>Phòng vận chuyển</v>
          </cell>
          <cell r="BF122" t="str">
            <v>Bộ phận vận chuyển xe thành phẩm</v>
          </cell>
          <cell r="BG122" t="str">
            <v>Đội lái xe trung chuyển</v>
          </cell>
          <cell r="BJ122" t="str">
            <v>Trực Tiếp</v>
          </cell>
          <cell r="BK122" t="str">
            <v>HĐLĐ không xác định thời hạn</v>
          </cell>
          <cell r="BL122">
            <v>43499</v>
          </cell>
          <cell r="BM122" t="str">
            <v>Công ty TNHH Một Thành Viên Vận Tải Đường Bộ Chu Lai – Trường Hải</v>
          </cell>
          <cell r="BN122">
            <v>42403</v>
          </cell>
          <cell r="BO122">
            <v>3660000</v>
          </cell>
          <cell r="BP122" t="str">
            <v>B3</v>
          </cell>
          <cell r="BQ122" t="str">
            <v>Bậc 2</v>
          </cell>
          <cell r="BR122">
            <v>6000000</v>
          </cell>
          <cell r="BS122">
            <v>43252</v>
          </cell>
          <cell r="BT122">
            <v>42219</v>
          </cell>
          <cell r="BU122"/>
          <cell r="BW122"/>
          <cell r="BY122"/>
          <cell r="CA122"/>
          <cell r="CC122"/>
          <cell r="CE122"/>
        </row>
        <row r="123">
          <cell r="B123" t="str">
            <v>0805010</v>
          </cell>
          <cell r="C123" t="str">
            <v>Nguyễn Công Sử</v>
          </cell>
          <cell r="D123" t="str">
            <v>Nam</v>
          </cell>
          <cell r="E123" t="str">
            <v>Hà Nội</v>
          </cell>
          <cell r="F123">
            <v>22378</v>
          </cell>
          <cell r="G123">
            <v>39570</v>
          </cell>
          <cell r="J123">
            <v>39570</v>
          </cell>
          <cell r="K123" t="str">
            <v>Không</v>
          </cell>
          <cell r="L123" t="str">
            <v>011407482</v>
          </cell>
          <cell r="M123">
            <v>39982</v>
          </cell>
          <cell r="N123" t="str">
            <v>011407482-18/06/2009</v>
          </cell>
          <cell r="O123" t="str">
            <v>Hà Nội</v>
          </cell>
          <cell r="P123" t="str">
            <v>Kinh</v>
          </cell>
          <cell r="Q123" t="str">
            <v>Không</v>
          </cell>
          <cell r="R123" t="str">
            <v>0388829436</v>
          </cell>
          <cell r="T123" t="str">
            <v>Đã Kết Hôn</v>
          </cell>
          <cell r="U123" t="str">
            <v>0111141792</v>
          </cell>
          <cell r="V123" t="str">
            <v>Có</v>
          </cell>
          <cell r="W123">
            <v>41265</v>
          </cell>
          <cell r="Y123" t="str">
            <v>Xóm Từa - Thôn Phù Dực</v>
          </cell>
          <cell r="Z123" t="str">
            <v>Xã Phù Đổng</v>
          </cell>
          <cell r="AA123" t="str">
            <v>Huyện Gia Lâm</v>
          </cell>
          <cell r="AB123" t="str">
            <v>Hà Nội</v>
          </cell>
          <cell r="AC123" t="str">
            <v>Xóm Từa - Thôn Phù Dực, Xã Phù Đổng, Huyện Gia Lâm, Hà Nội</v>
          </cell>
          <cell r="AD123" t="str">
            <v>Xóm Từa - Phù Dực</v>
          </cell>
          <cell r="AE123" t="str">
            <v>Xã Phù Đổng</v>
          </cell>
          <cell r="AF123" t="str">
            <v>Huyện Gia Lâm</v>
          </cell>
          <cell r="AG123" t="str">
            <v>Hà Nội</v>
          </cell>
          <cell r="AH123" t="str">
            <v>Xóm Từa - Phù Dực, Xã Phù Đổng, Huyện Gia Lâm, Hà Nội</v>
          </cell>
          <cell r="AI123" t="str">
            <v>1.8.6.4.3</v>
          </cell>
          <cell r="AJ123" t="str">
            <v>TP Nhân sự khác</v>
          </cell>
          <cell r="AK123" t="str">
            <v>Nhân viên</v>
          </cell>
          <cell r="AL123" t="str">
            <v>Nhân viên Bảo vệ</v>
          </cell>
          <cell r="AM123" t="str">
            <v>Lĩnh vực Logistics</v>
          </cell>
          <cell r="AN123" t="str">
            <v>VPĐD BB</v>
          </cell>
          <cell r="AO123" t="str">
            <v>BP bảo vệ</v>
          </cell>
          <cell r="AP123" t="str">
            <v>Khác</v>
          </cell>
          <cell r="AQ123" t="str">
            <v>Khác</v>
          </cell>
          <cell r="AR123">
            <v>42736</v>
          </cell>
          <cell r="AS123" t="str">
            <v>7/12</v>
          </cell>
          <cell r="AT123" t="str">
            <v>THCS</v>
          </cell>
          <cell r="AW123"/>
          <cell r="AZ123" t="str">
            <v>Nhân viên Bảo vệ</v>
          </cell>
          <cell r="BB123" t="str">
            <v>THACO GROUP</v>
          </cell>
          <cell r="BC123" t="str">
            <v>Lĩnh vực Logistics</v>
          </cell>
          <cell r="BD123" t="str">
            <v>Văn phòng đại diện tại Hà Nội</v>
          </cell>
          <cell r="BE123" t="str">
            <v>Phòng QTNV</v>
          </cell>
          <cell r="BF123" t="str">
            <v>BP bảo vệ</v>
          </cell>
          <cell r="BJ123" t="str">
            <v>Gián Tiếp</v>
          </cell>
          <cell r="BK123" t="str">
            <v>HĐLĐ không xác định thời hạn</v>
          </cell>
          <cell r="BL123">
            <v>42406</v>
          </cell>
          <cell r="BM123" t="str">
            <v>Công ty TNHH Một Thành Viên Vận Tải Đường Bộ Chu Lai – Trường Hải</v>
          </cell>
          <cell r="BN123">
            <v>39630</v>
          </cell>
          <cell r="BO123">
            <v>5100000</v>
          </cell>
          <cell r="BP123" t="str">
            <v>B3</v>
          </cell>
          <cell r="BQ123" t="str">
            <v>Bậc 3</v>
          </cell>
          <cell r="BR123">
            <v>7000000</v>
          </cell>
          <cell r="BS123">
            <v>43466</v>
          </cell>
          <cell r="BT123">
            <v>43282</v>
          </cell>
          <cell r="BU123" t="str">
            <v>ThN</v>
          </cell>
          <cell r="BV123">
            <v>10</v>
          </cell>
          <cell r="BW123"/>
          <cell r="BY123"/>
          <cell r="CA123"/>
          <cell r="CC123"/>
          <cell r="CE123"/>
        </row>
        <row r="124">
          <cell r="B124" t="str">
            <v>1505250</v>
          </cell>
          <cell r="C124" t="str">
            <v>Đặng Văn Vũ</v>
          </cell>
          <cell r="D124" t="str">
            <v>Nam</v>
          </cell>
          <cell r="E124" t="str">
            <v>Quảng Nam</v>
          </cell>
          <cell r="F124">
            <v>31312</v>
          </cell>
          <cell r="G124">
            <v>42110</v>
          </cell>
          <cell r="J124">
            <v>42110</v>
          </cell>
          <cell r="K124" t="str">
            <v>Không</v>
          </cell>
          <cell r="L124" t="str">
            <v>205104165</v>
          </cell>
          <cell r="M124">
            <v>40379</v>
          </cell>
          <cell r="N124" t="str">
            <v>205104165-20/07/2010</v>
          </cell>
          <cell r="O124" t="str">
            <v>Quảng Nam</v>
          </cell>
          <cell r="P124" t="str">
            <v>Kinh</v>
          </cell>
          <cell r="Q124" t="str">
            <v>Không</v>
          </cell>
          <cell r="R124" t="str">
            <v>0973025048 hoặc 0961512978</v>
          </cell>
          <cell r="T124" t="str">
            <v>Đã Kết Hôn</v>
          </cell>
          <cell r="U124" t="str">
            <v>4915020381</v>
          </cell>
          <cell r="V124" t="str">
            <v>Có</v>
          </cell>
          <cell r="W124">
            <v>42461</v>
          </cell>
          <cell r="Y124" t="str">
            <v>Thôn 1</v>
          </cell>
          <cell r="Z124" t="str">
            <v>Xã Tiên Lộc</v>
          </cell>
          <cell r="AA124" t="str">
            <v>Huyện Tiên Phước</v>
          </cell>
          <cell r="AB124" t="str">
            <v>Quảng Nam</v>
          </cell>
          <cell r="AC124" t="str">
            <v>Thôn 1, Xã Tiên Lộc, Huyện Tiên Phước, Quảng Nam</v>
          </cell>
          <cell r="AD124" t="str">
            <v>Thôn 1</v>
          </cell>
          <cell r="AE124" t="str">
            <v>Xã Tiên Lộc</v>
          </cell>
          <cell r="AF124" t="str">
            <v>Huyện Tiên Phước</v>
          </cell>
          <cell r="AG124" t="str">
            <v>Quảng Nam</v>
          </cell>
          <cell r="AH124" t="str">
            <v>Thôn 1, Xã Tiên Lộc, Huyện Tiên Phước, Quảng Nam</v>
          </cell>
          <cell r="AI124" t="str">
            <v>1.8.4.4.3.3</v>
          </cell>
          <cell r="AJ124" t="str">
            <v>TP Nhân sự khác</v>
          </cell>
          <cell r="AK124" t="str">
            <v>Công nhân</v>
          </cell>
          <cell r="AL124" t="str">
            <v>Công nhân lái xe đầu kéo</v>
          </cell>
          <cell r="AM124" t="str">
            <v>Lĩnh vực Logistics</v>
          </cell>
          <cell r="AN124" t="str">
            <v>Công ty Vận Tải Đường Bộ</v>
          </cell>
          <cell r="AO124" t="str">
            <v>Đội lái xe đầu kéo</v>
          </cell>
          <cell r="AP124" t="str">
            <v>Khác</v>
          </cell>
          <cell r="AQ124" t="str">
            <v>Khác</v>
          </cell>
          <cell r="AR124">
            <v>43313</v>
          </cell>
          <cell r="AS124" t="str">
            <v>12/12</v>
          </cell>
          <cell r="AT124" t="str">
            <v>Sơ cấp</v>
          </cell>
          <cell r="AU124" t="str">
            <v>Sơ cấp</v>
          </cell>
          <cell r="AV124" t="str">
            <v>Sở giao thông vận tải Hải Phòng</v>
          </cell>
          <cell r="AW124" t="str">
            <v>Giấy phép lái xe hạng FC</v>
          </cell>
          <cell r="AX124" t="str">
            <v>Không xếp loại</v>
          </cell>
          <cell r="AY124">
            <v>42005</v>
          </cell>
          <cell r="AZ124" t="str">
            <v>Công nhân lái xe đầu kéo</v>
          </cell>
          <cell r="BB124" t="str">
            <v>THACO GROUP</v>
          </cell>
          <cell r="BC124" t="str">
            <v>Lĩnh vực Logistics</v>
          </cell>
          <cell r="BD124" t="str">
            <v>Công ty Vận Tải Đường Bộ</v>
          </cell>
          <cell r="BE124" t="str">
            <v>Phòng vận chuyển</v>
          </cell>
          <cell r="BF124" t="str">
            <v>Bộ phận vận chuyển hàng Con't - hàng rời</v>
          </cell>
          <cell r="BG124" t="str">
            <v>Đội lái xe đầu kéo</v>
          </cell>
          <cell r="BJ124" t="str">
            <v>Trực Tiếp</v>
          </cell>
          <cell r="BK124" t="str">
            <v>HĐLĐ không xác định thời hạn</v>
          </cell>
          <cell r="BL124">
            <v>43389</v>
          </cell>
          <cell r="BM124" t="str">
            <v>Công ty TNHH Một Thành Viên Vận Tải Đường Bộ Chu Lai – Trường Hải</v>
          </cell>
          <cell r="BN124">
            <v>42293</v>
          </cell>
          <cell r="BO124">
            <v>3850000</v>
          </cell>
          <cell r="BP124" t="str">
            <v>B3</v>
          </cell>
          <cell r="BQ124" t="str">
            <v>Bậc 3</v>
          </cell>
          <cell r="BR124">
            <v>7500000</v>
          </cell>
          <cell r="BS124">
            <v>43191</v>
          </cell>
          <cell r="BT124">
            <v>42293</v>
          </cell>
          <cell r="BU124"/>
          <cell r="BW124"/>
          <cell r="BY124"/>
          <cell r="CA124"/>
          <cell r="CC124"/>
          <cell r="CE124"/>
        </row>
        <row r="125">
          <cell r="B125" t="str">
            <v>1505172</v>
          </cell>
          <cell r="C125" t="str">
            <v>Nguyễn Tấn Thắng</v>
          </cell>
          <cell r="D125" t="str">
            <v>Nam</v>
          </cell>
          <cell r="E125" t="str">
            <v>Quảng Nam</v>
          </cell>
          <cell r="F125">
            <v>29659</v>
          </cell>
          <cell r="G125">
            <v>42110</v>
          </cell>
          <cell r="J125">
            <v>42110</v>
          </cell>
          <cell r="K125" t="str">
            <v>Không</v>
          </cell>
          <cell r="L125" t="str">
            <v>205077150</v>
          </cell>
          <cell r="M125">
            <v>41123</v>
          </cell>
          <cell r="N125" t="str">
            <v>205077150-02/08/2012</v>
          </cell>
          <cell r="O125" t="str">
            <v>Quảng Nam</v>
          </cell>
          <cell r="P125" t="str">
            <v>Kinh</v>
          </cell>
          <cell r="Q125" t="str">
            <v>Không</v>
          </cell>
          <cell r="R125" t="str">
            <v>0905374507</v>
          </cell>
          <cell r="T125" t="str">
            <v>Đã Kết Hôn</v>
          </cell>
          <cell r="U125" t="str">
            <v>4915009638</v>
          </cell>
          <cell r="V125" t="str">
            <v>Có</v>
          </cell>
          <cell r="W125">
            <v>42579</v>
          </cell>
          <cell r="Y125" t="str">
            <v>Thôn Định Phước</v>
          </cell>
          <cell r="Z125" t="str">
            <v>Xã Tam Nghĩa</v>
          </cell>
          <cell r="AA125" t="str">
            <v>Huyện Núi Thành</v>
          </cell>
          <cell r="AB125" t="str">
            <v>Quảng Nam</v>
          </cell>
          <cell r="AC125" t="str">
            <v>Thôn Định Phước, Xã Tam Nghĩa, Huyện Núi Thành, Quảng Nam</v>
          </cell>
          <cell r="AD125" t="str">
            <v>Thôn Định Phước</v>
          </cell>
          <cell r="AE125" t="str">
            <v>Xã Tam Nghĩa</v>
          </cell>
          <cell r="AF125" t="str">
            <v>Huyện Núi Thành</v>
          </cell>
          <cell r="AG125" t="str">
            <v>Quảng Nam</v>
          </cell>
          <cell r="AH125" t="str">
            <v>Thôn Định Phước, Xã Tam Nghĩa, Huyện Núi Thành, Quảng Nam</v>
          </cell>
          <cell r="AI125" t="str">
            <v>1.8.4.4.2.3</v>
          </cell>
          <cell r="AJ125" t="str">
            <v>Nhân sự tiềm năng</v>
          </cell>
          <cell r="AK125" t="str">
            <v>Tổ trưởng</v>
          </cell>
          <cell r="AL125" t="str">
            <v>Tổ trưởng Lái xe trung chuyển</v>
          </cell>
          <cell r="AM125" t="str">
            <v>Lĩnh vực Logistics</v>
          </cell>
          <cell r="AN125" t="str">
            <v>Công ty Vận Tải Đường Bộ</v>
          </cell>
          <cell r="AO125" t="str">
            <v>Đội lái xe trung chuyển</v>
          </cell>
          <cell r="AP125" t="str">
            <v>Khác</v>
          </cell>
          <cell r="AQ125" t="str">
            <v>Khác</v>
          </cell>
          <cell r="AR125">
            <v>43313</v>
          </cell>
          <cell r="AS125" t="str">
            <v>9/12</v>
          </cell>
          <cell r="AT125" t="str">
            <v>Sơ cấp</v>
          </cell>
          <cell r="AU125" t="str">
            <v>Sơ cấp</v>
          </cell>
          <cell r="AV125" t="str">
            <v>Sở giao thông vận tải Quảng Nam</v>
          </cell>
          <cell r="AW125" t="str">
            <v>Giấy phép lái xe hạng FC</v>
          </cell>
          <cell r="AX125" t="str">
            <v>Không xếp loại</v>
          </cell>
          <cell r="AY125">
            <v>40909</v>
          </cell>
          <cell r="AZ125" t="str">
            <v>Tổ trưởng</v>
          </cell>
          <cell r="BB125" t="str">
            <v>THACO GROUP</v>
          </cell>
          <cell r="BC125" t="str">
            <v>Lĩnh vực Logistics</v>
          </cell>
          <cell r="BD125" t="str">
            <v>Công ty Vận Tải Đường Bộ</v>
          </cell>
          <cell r="BE125" t="str">
            <v>Phòng vận chuyển</v>
          </cell>
          <cell r="BF125" t="str">
            <v>Bộ phận vận chuyển xe thành phẩm</v>
          </cell>
          <cell r="BG125" t="str">
            <v>Đội lái xe trung chuyển</v>
          </cell>
          <cell r="BJ125" t="str">
            <v>Trực Tiếp</v>
          </cell>
          <cell r="BK125" t="str">
            <v>HĐLĐ không xác định thời hạn</v>
          </cell>
          <cell r="BL125">
            <v>42841</v>
          </cell>
          <cell r="BM125" t="str">
            <v>Công ty TNHH Một Thành Viên Vận Tải Đường Bộ Chu Lai – Trường Hải</v>
          </cell>
          <cell r="BN125">
            <v>42110</v>
          </cell>
          <cell r="BO125">
            <v>3660000</v>
          </cell>
          <cell r="BP125" t="str">
            <v>B3</v>
          </cell>
          <cell r="BQ125" t="str">
            <v>Bậc 2</v>
          </cell>
          <cell r="BR125">
            <v>6500000</v>
          </cell>
          <cell r="BS125">
            <v>43252</v>
          </cell>
          <cell r="BT125">
            <v>42583</v>
          </cell>
          <cell r="BU125"/>
          <cell r="BW125" t="str">
            <v>TrN</v>
          </cell>
          <cell r="BX125">
            <v>10</v>
          </cell>
          <cell r="BY125"/>
          <cell r="CA125"/>
          <cell r="CC125"/>
          <cell r="CE125"/>
        </row>
        <row r="126">
          <cell r="B126" t="str">
            <v>1505103</v>
          </cell>
          <cell r="C126" t="str">
            <v>Dương Ngọc Hào</v>
          </cell>
          <cell r="D126" t="str">
            <v>Nam</v>
          </cell>
          <cell r="E126" t="str">
            <v>Quảng Nam</v>
          </cell>
          <cell r="F126">
            <v>31188</v>
          </cell>
          <cell r="G126">
            <v>42110</v>
          </cell>
          <cell r="J126">
            <v>42110</v>
          </cell>
          <cell r="K126" t="str">
            <v>Không</v>
          </cell>
          <cell r="L126" t="str">
            <v>205242707</v>
          </cell>
          <cell r="M126">
            <v>37504</v>
          </cell>
          <cell r="N126" t="str">
            <v>205242707-05/09/2002</v>
          </cell>
          <cell r="O126" t="str">
            <v>Quảng Nam</v>
          </cell>
          <cell r="P126" t="str">
            <v>Kinh</v>
          </cell>
          <cell r="Q126" t="str">
            <v>Không</v>
          </cell>
          <cell r="R126" t="str">
            <v>0987885548</v>
          </cell>
          <cell r="T126" t="str">
            <v>Đã Kết Hôn</v>
          </cell>
          <cell r="U126" t="str">
            <v>4909016060</v>
          </cell>
          <cell r="V126" t="str">
            <v>Có</v>
          </cell>
          <cell r="W126">
            <v>42579</v>
          </cell>
          <cell r="Y126" t="str">
            <v>Thôn Long Bình</v>
          </cell>
          <cell r="Z126" t="str">
            <v>Xã Tam Nghĩa</v>
          </cell>
          <cell r="AA126" t="str">
            <v>Huyện Núi Thành</v>
          </cell>
          <cell r="AB126" t="str">
            <v>Quảng Nam</v>
          </cell>
          <cell r="AC126" t="str">
            <v>Thôn Long Bình, Xã Tam Nghĩa, Huyện Núi Thành, Quảng Nam</v>
          </cell>
          <cell r="AD126" t="str">
            <v>Thôn Long Bình</v>
          </cell>
          <cell r="AE126" t="str">
            <v>Xã Tam Nghĩa</v>
          </cell>
          <cell r="AF126" t="str">
            <v>Huyện Núi Thành</v>
          </cell>
          <cell r="AG126" t="str">
            <v>Quảng Nam</v>
          </cell>
          <cell r="AH126" t="str">
            <v>Thôn Long Bình, Xã Tam Nghĩa, Huyện Núi Thành, Quảng Nam</v>
          </cell>
          <cell r="AI126" t="str">
            <v>1.8.4.4.2.3</v>
          </cell>
          <cell r="AJ126" t="str">
            <v>TP Nhân sự khác</v>
          </cell>
          <cell r="AK126" t="str">
            <v>Công nhân</v>
          </cell>
          <cell r="AL126" t="str">
            <v>Công nhân lái xe trung chuyển</v>
          </cell>
          <cell r="AM126" t="str">
            <v>Lĩnh vực Logistics</v>
          </cell>
          <cell r="AN126" t="str">
            <v>Công ty Vận Tải Đường Bộ</v>
          </cell>
          <cell r="AO126" t="str">
            <v>Đội lái xe trung chuyển</v>
          </cell>
          <cell r="AP126" t="str">
            <v>Khác</v>
          </cell>
          <cell r="AQ126" t="str">
            <v>Khác</v>
          </cell>
          <cell r="AR126">
            <v>43313</v>
          </cell>
          <cell r="AS126" t="str">
            <v>12/12</v>
          </cell>
          <cell r="AT126" t="str">
            <v>Sơ cấp</v>
          </cell>
          <cell r="AU126" t="str">
            <v>Sơ cấp</v>
          </cell>
          <cell r="AV126" t="str">
            <v>Sở Giao thông vận tải Quảng Nam</v>
          </cell>
          <cell r="AW126" t="str">
            <v>Lái xe C</v>
          </cell>
          <cell r="AX126" t="str">
            <v>Không xếp loại</v>
          </cell>
          <cell r="AY126">
            <v>40179</v>
          </cell>
          <cell r="AZ126" t="str">
            <v>Công nhân lái xe trung chuyển</v>
          </cell>
          <cell r="BB126" t="str">
            <v>THACO GROUP</v>
          </cell>
          <cell r="BC126" t="str">
            <v>Lĩnh vực Logistics</v>
          </cell>
          <cell r="BD126" t="str">
            <v>Công ty Vận Tải Đường Bộ</v>
          </cell>
          <cell r="BE126" t="str">
            <v>Phòng vận chuyển</v>
          </cell>
          <cell r="BF126" t="str">
            <v>Bộ phận vận chuyển xe thành phẩm</v>
          </cell>
          <cell r="BG126" t="str">
            <v>Đội lái xe trung chuyển</v>
          </cell>
          <cell r="BJ126" t="str">
            <v>Trực Tiếp</v>
          </cell>
          <cell r="BK126" t="str">
            <v>HĐLĐ không xác định thời hạn</v>
          </cell>
          <cell r="BL126">
            <v>42841</v>
          </cell>
          <cell r="BM126" t="str">
            <v>Công ty TNHH Một Thành Viên Vận Tải Đường Bộ Chu Lai – Trường Hải</v>
          </cell>
          <cell r="BN126">
            <v>42110</v>
          </cell>
          <cell r="BO126">
            <v>3660000</v>
          </cell>
          <cell r="BP126" t="str">
            <v>B3</v>
          </cell>
          <cell r="BQ126" t="str">
            <v>Bậc 2</v>
          </cell>
          <cell r="BR126">
            <v>6500000</v>
          </cell>
          <cell r="BS126">
            <v>43252</v>
          </cell>
          <cell r="BT126">
            <v>42476</v>
          </cell>
          <cell r="BU126"/>
          <cell r="BW126"/>
          <cell r="BY126"/>
          <cell r="CA126"/>
          <cell r="CC126"/>
          <cell r="CE126"/>
        </row>
        <row r="127">
          <cell r="B127" t="str">
            <v>1212029</v>
          </cell>
          <cell r="C127" t="str">
            <v>Bùi Trần Nhân Nghiêm</v>
          </cell>
          <cell r="D127" t="str">
            <v>Nam</v>
          </cell>
          <cell r="E127" t="str">
            <v>Kon Tum</v>
          </cell>
          <cell r="F127">
            <v>32006</v>
          </cell>
          <cell r="G127">
            <v>43521</v>
          </cell>
          <cell r="I127">
            <v>43521</v>
          </cell>
          <cell r="J127">
            <v>43521</v>
          </cell>
          <cell r="K127" t="str">
            <v>Không</v>
          </cell>
          <cell r="L127" t="str">
            <v>233110898</v>
          </cell>
          <cell r="M127">
            <v>41132</v>
          </cell>
          <cell r="N127" t="str">
            <v>233110898-11/08/2012</v>
          </cell>
          <cell r="O127" t="str">
            <v>Kon Tum</v>
          </cell>
          <cell r="P127" t="str">
            <v>Kinh</v>
          </cell>
          <cell r="Q127" t="str">
            <v>Không</v>
          </cell>
          <cell r="R127" t="str">
            <v>0938809680</v>
          </cell>
          <cell r="S127" t="str">
            <v>buitrannhannghiem@thaco.com.vn</v>
          </cell>
          <cell r="T127" t="str">
            <v>Đã Kết Hôn</v>
          </cell>
          <cell r="V127" t="str">
            <v>Không</v>
          </cell>
          <cell r="Y127" t="str">
            <v>Thôn 2</v>
          </cell>
          <cell r="Z127" t="str">
            <v>Thị trấn Hà Lam</v>
          </cell>
          <cell r="AA127" t="str">
            <v>Huyện Thăng Bình</v>
          </cell>
          <cell r="AB127" t="str">
            <v>Quảng Nam</v>
          </cell>
          <cell r="AC127" t="str">
            <v>Thôn 2, Thị trấn Hà Lam, Huyện Thăng Bình, Quảng Nam</v>
          </cell>
          <cell r="AD127" t="str">
            <v>07 Trần Nhật Duật</v>
          </cell>
          <cell r="AE127" t="str">
            <v>Phường Tân Thạnh</v>
          </cell>
          <cell r="AF127" t="str">
            <v>Tp. Tam Kỳ</v>
          </cell>
          <cell r="AG127" t="str">
            <v>Quảng Nam</v>
          </cell>
          <cell r="AH127" t="str">
            <v>07 Trần Nhật Duật, Phường Tân Thạnh, Tp. Tam Kỳ, Quảng Nam</v>
          </cell>
          <cell r="AI127" t="str">
            <v>1.8.4.4.3.1</v>
          </cell>
          <cell r="AJ127" t="str">
            <v>Sơ cấp</v>
          </cell>
          <cell r="AK127" t="str">
            <v>Trưởng bộ phận</v>
          </cell>
          <cell r="AL127" t="str">
            <v>Trưởng bộ phận Điều phối</v>
          </cell>
          <cell r="AM127" t="str">
            <v>Lĩnh vực Logistics</v>
          </cell>
          <cell r="AN127" t="str">
            <v>Công ty Vận Tải Đường Bộ</v>
          </cell>
          <cell r="AO127" t="str">
            <v>Tổ nghiệp vụ - thống kê</v>
          </cell>
          <cell r="AP127" t="str">
            <v>Khác</v>
          </cell>
          <cell r="AQ127" t="str">
            <v>Khác</v>
          </cell>
          <cell r="AR127">
            <v>43521</v>
          </cell>
          <cell r="AS127" t="str">
            <v>12/12</v>
          </cell>
          <cell r="AT127" t="str">
            <v>Cử nhân</v>
          </cell>
          <cell r="AU127" t="str">
            <v>Đại học</v>
          </cell>
          <cell r="AV127" t="str">
            <v>ĐH Kinh tế TP HCM</v>
          </cell>
          <cell r="AW127" t="str">
            <v>Quản trị KD</v>
          </cell>
          <cell r="AX127" t="str">
            <v>Khá</v>
          </cell>
          <cell r="AY127">
            <v>40909</v>
          </cell>
          <cell r="AZ127" t="str">
            <v>Trưởng bộ phận</v>
          </cell>
          <cell r="BB127" t="str">
            <v>THACO GROUP</v>
          </cell>
          <cell r="BC127" t="str">
            <v>Lĩnh vực Logistics</v>
          </cell>
          <cell r="BD127" t="str">
            <v>Công ty Vận Tải Đường Bộ</v>
          </cell>
          <cell r="BE127" t="str">
            <v>Phòng vận chuyển</v>
          </cell>
          <cell r="BF127" t="str">
            <v>Bộ phận vận chuyển hàng Con't - hàng rời</v>
          </cell>
          <cell r="BG127" t="str">
            <v>Tổ nghiệp vụ - thống kê</v>
          </cell>
          <cell r="BJ127" t="str">
            <v>Gián Tiếp</v>
          </cell>
          <cell r="BK127" t="str">
            <v>HĐLĐ xác định thời hạn 1 năm</v>
          </cell>
          <cell r="BL127">
            <v>43580</v>
          </cell>
          <cell r="BM127" t="str">
            <v>Công ty TNHH Một Thành Viên Vận Tải Đường Bộ Chu Lai – Trường Hải</v>
          </cell>
          <cell r="BN127">
            <v>43580</v>
          </cell>
          <cell r="BO127">
            <v>6650000</v>
          </cell>
          <cell r="BP127" t="str">
            <v>B1</v>
          </cell>
          <cell r="BQ127" t="str">
            <v>Bậc 1</v>
          </cell>
          <cell r="BR127">
            <v>15000000</v>
          </cell>
          <cell r="BS127">
            <v>43521</v>
          </cell>
          <cell r="BU127"/>
          <cell r="BW127"/>
          <cell r="BY127"/>
          <cell r="CA127"/>
          <cell r="CC127"/>
          <cell r="CE127"/>
        </row>
        <row r="128">
          <cell r="B128" t="str">
            <v>1505523</v>
          </cell>
          <cell r="C128" t="str">
            <v>Lê Trọng Hoàng</v>
          </cell>
          <cell r="D128" t="str">
            <v>Nam</v>
          </cell>
          <cell r="E128" t="str">
            <v>Thanh Hóa</v>
          </cell>
          <cell r="F128">
            <v>30060</v>
          </cell>
          <cell r="G128">
            <v>42110</v>
          </cell>
          <cell r="J128">
            <v>42110</v>
          </cell>
          <cell r="K128" t="str">
            <v>Không</v>
          </cell>
          <cell r="L128" t="str">
            <v>205220939</v>
          </cell>
          <cell r="M128">
            <v>41428</v>
          </cell>
          <cell r="N128" t="str">
            <v>205220939-03/06/2013</v>
          </cell>
          <cell r="O128" t="str">
            <v>Quảng Nam</v>
          </cell>
          <cell r="P128" t="str">
            <v>Kinh</v>
          </cell>
          <cell r="Q128" t="str">
            <v>Không</v>
          </cell>
          <cell r="R128" t="str">
            <v>01224185052</v>
          </cell>
          <cell r="T128" t="str">
            <v>Đã Kết Hôn</v>
          </cell>
          <cell r="U128" t="str">
            <v>4915020331</v>
          </cell>
          <cell r="V128" t="str">
            <v>Có</v>
          </cell>
          <cell r="W128">
            <v>42579</v>
          </cell>
          <cell r="Y128" t="str">
            <v>Khối phố 10</v>
          </cell>
          <cell r="Z128" t="str">
            <v>Phường An Mỹ</v>
          </cell>
          <cell r="AA128" t="str">
            <v>Tp. Tam Kỳ</v>
          </cell>
          <cell r="AB128" t="str">
            <v>Quảng Nam</v>
          </cell>
          <cell r="AC128" t="str">
            <v>Khối phố 10, Phường An Mỹ, Tp. Tam Kỳ, Quảng Nam</v>
          </cell>
          <cell r="AD128" t="str">
            <v>Khối phố 10</v>
          </cell>
          <cell r="AE128" t="str">
            <v>Phường An Mỹ</v>
          </cell>
          <cell r="AF128" t="str">
            <v>Tp. Tam Kỳ</v>
          </cell>
          <cell r="AG128" t="str">
            <v>Quảng Nam</v>
          </cell>
          <cell r="AH128" t="str">
            <v>Khối phố 10, Phường An Mỹ, Tp. Tam Kỳ, Quảng Nam</v>
          </cell>
          <cell r="AI128" t="str">
            <v>1.8.4.4.2.3</v>
          </cell>
          <cell r="AJ128" t="str">
            <v>TP Nhân sự khác</v>
          </cell>
          <cell r="AK128" t="str">
            <v>Công nhân</v>
          </cell>
          <cell r="AL128" t="str">
            <v>Công nhân lái xe trung chuyển</v>
          </cell>
          <cell r="AM128" t="str">
            <v>Lĩnh vực Logistics</v>
          </cell>
          <cell r="AN128" t="str">
            <v>Công ty Vận Tải Đường Bộ</v>
          </cell>
          <cell r="AO128" t="str">
            <v>Đội lái xe trung chuyển</v>
          </cell>
          <cell r="AP128" t="str">
            <v>Khác</v>
          </cell>
          <cell r="AQ128" t="str">
            <v>Khác</v>
          </cell>
          <cell r="AR128">
            <v>43313</v>
          </cell>
          <cell r="AS128" t="str">
            <v>10/12</v>
          </cell>
          <cell r="AT128" t="str">
            <v>Sơ cấp</v>
          </cell>
          <cell r="AU128" t="str">
            <v>Sơ cấp</v>
          </cell>
          <cell r="AV128" t="str">
            <v>Sở giao thông vận tải Quảng Nam</v>
          </cell>
          <cell r="AW128" t="str">
            <v>Giấy phép lái xe hạng C</v>
          </cell>
          <cell r="AX128" t="str">
            <v>Không xếp loại</v>
          </cell>
          <cell r="AY128">
            <v>40179</v>
          </cell>
          <cell r="AZ128" t="str">
            <v>Công nhân lái xe trung chuyển</v>
          </cell>
          <cell r="BB128" t="str">
            <v>THACO GROUP</v>
          </cell>
          <cell r="BC128" t="str">
            <v>Lĩnh vực Logistics</v>
          </cell>
          <cell r="BD128" t="str">
            <v>Công ty Vận Tải Đường Bộ</v>
          </cell>
          <cell r="BE128" t="str">
            <v>Phòng vận chuyển</v>
          </cell>
          <cell r="BF128" t="str">
            <v>Bộ phận vận chuyển xe thành phẩm</v>
          </cell>
          <cell r="BG128" t="str">
            <v>Đội lái xe trung chuyển</v>
          </cell>
          <cell r="BJ128" t="str">
            <v>Trực Tiếp</v>
          </cell>
          <cell r="BK128" t="str">
            <v>HĐLĐ không xác định thời hạn</v>
          </cell>
          <cell r="BL128">
            <v>43389</v>
          </cell>
          <cell r="BM128" t="str">
            <v>Công ty TNHH Một Thành Viên Vận Tải Đường Bộ Chu Lai – Trường Hải</v>
          </cell>
          <cell r="BN128">
            <v>42293</v>
          </cell>
          <cell r="BO128">
            <v>3660000</v>
          </cell>
          <cell r="BP128" t="str">
            <v>B3</v>
          </cell>
          <cell r="BQ128" t="str">
            <v>Bậc 2</v>
          </cell>
          <cell r="BR128">
            <v>6000000</v>
          </cell>
          <cell r="BS128">
            <v>43252</v>
          </cell>
          <cell r="BT128">
            <v>42110</v>
          </cell>
          <cell r="BU128"/>
          <cell r="BW128"/>
          <cell r="BY128"/>
          <cell r="CA128"/>
          <cell r="CC128"/>
          <cell r="CE128"/>
        </row>
        <row r="129">
          <cell r="B129" t="str">
            <v>1501069</v>
          </cell>
          <cell r="C129" t="str">
            <v>Lê Văn Tuân</v>
          </cell>
          <cell r="D129" t="str">
            <v>Nam</v>
          </cell>
          <cell r="E129" t="str">
            <v>Quảng Trị</v>
          </cell>
          <cell r="F129">
            <v>33922</v>
          </cell>
          <cell r="G129">
            <v>42011</v>
          </cell>
          <cell r="J129">
            <v>42011</v>
          </cell>
          <cell r="K129" t="str">
            <v>Không</v>
          </cell>
          <cell r="L129" t="str">
            <v>197278107</v>
          </cell>
          <cell r="M129">
            <v>39945</v>
          </cell>
          <cell r="N129" t="str">
            <v>197278107-12/05/2009</v>
          </cell>
          <cell r="O129" t="str">
            <v>Quảng Trị</v>
          </cell>
          <cell r="P129" t="str">
            <v>Kinh</v>
          </cell>
          <cell r="Q129" t="str">
            <v>Không</v>
          </cell>
          <cell r="R129" t="str">
            <v>0162 632 6708</v>
          </cell>
          <cell r="T129" t="str">
            <v>Đã Kết Hôn</v>
          </cell>
          <cell r="U129" t="str">
            <v>7515105004</v>
          </cell>
          <cell r="V129" t="str">
            <v>Không</v>
          </cell>
          <cell r="Y129" t="str">
            <v>Cẩm Phố</v>
          </cell>
          <cell r="Z129" t="str">
            <v>Xã Gio Mỹ</v>
          </cell>
          <cell r="AA129" t="str">
            <v>Huyện Gio Linh</v>
          </cell>
          <cell r="AB129" t="str">
            <v>Quảng Trị</v>
          </cell>
          <cell r="AC129" t="str">
            <v>Cẩm Phố, Xã Gio Mỹ, Huyện Gio Linh, Quảng Trị</v>
          </cell>
          <cell r="AD129" t="str">
            <v>khu phố 4</v>
          </cell>
          <cell r="AE129" t="str">
            <v>Phường Long Bình</v>
          </cell>
          <cell r="AF129" t="str">
            <v>Thành phố Biên Hòa</v>
          </cell>
          <cell r="AG129" t="str">
            <v>Đồng Nai</v>
          </cell>
          <cell r="AH129" t="str">
            <v>khu phố 4, Phường Long Bình, Thành phố Biên Hòa, Đồng Nai</v>
          </cell>
          <cell r="AI129" t="str">
            <v>1.8.5.7</v>
          </cell>
          <cell r="AJ129" t="str">
            <v>TP Nhân sự khác</v>
          </cell>
          <cell r="AK129" t="str">
            <v>Công nhân</v>
          </cell>
          <cell r="AL129" t="str">
            <v>Công nhân Kho</v>
          </cell>
          <cell r="AM129" t="str">
            <v>Lĩnh vực Logistics</v>
          </cell>
          <cell r="AN129" t="str">
            <v>VPĐD NB</v>
          </cell>
          <cell r="AO129" t="str">
            <v>Phòng Quản lý Kho bãi</v>
          </cell>
          <cell r="AP129" t="str">
            <v>Khác</v>
          </cell>
          <cell r="AQ129" t="str">
            <v>Khác</v>
          </cell>
          <cell r="AR129">
            <v>42557</v>
          </cell>
          <cell r="AS129" t="str">
            <v>12/12</v>
          </cell>
          <cell r="AT129" t="str">
            <v>Trung cấp kỹ thuật</v>
          </cell>
          <cell r="AU129" t="str">
            <v>Trung cấp</v>
          </cell>
          <cell r="AV129" t="str">
            <v>Trung cấp nghề Quảng Trị</v>
          </cell>
          <cell r="AW129" t="str">
            <v>Công nghệ Ôtô</v>
          </cell>
          <cell r="AX129" t="str">
            <v>TB-Khá</v>
          </cell>
          <cell r="AY129">
            <v>43643</v>
          </cell>
          <cell r="AZ129" t="str">
            <v>Công nhân Kho</v>
          </cell>
          <cell r="BB129" t="str">
            <v>THACO GROUP</v>
          </cell>
          <cell r="BC129" t="str">
            <v>Lĩnh vực Logistics</v>
          </cell>
          <cell r="BD129" t="str">
            <v>Văn phòng đại diện tại Hồ Chí Minh</v>
          </cell>
          <cell r="BE129" t="str">
            <v>Phòng Quản lý Kho bãi</v>
          </cell>
          <cell r="BJ129" t="str">
            <v>Trực Tiếp</v>
          </cell>
          <cell r="BK129" t="str">
            <v>HĐLĐ không xác định thời hạn</v>
          </cell>
          <cell r="BL129">
            <v>42557</v>
          </cell>
          <cell r="BM129" t="str">
            <v>Công ty TNHH Một Thành Viên Vận Tải Đường Bộ Chu Lai – Trường Hải</v>
          </cell>
          <cell r="BN129">
            <v>42192</v>
          </cell>
          <cell r="BO129">
            <v>5380000</v>
          </cell>
          <cell r="BP129" t="str">
            <v>B3</v>
          </cell>
          <cell r="BQ129" t="str">
            <v>Bậc 4</v>
          </cell>
          <cell r="BR129">
            <v>8500000</v>
          </cell>
          <cell r="BS129">
            <v>43466</v>
          </cell>
          <cell r="BT129">
            <v>43101</v>
          </cell>
          <cell r="BU129"/>
          <cell r="BW129"/>
          <cell r="BY129"/>
          <cell r="CA129"/>
          <cell r="CC129"/>
          <cell r="CE129"/>
        </row>
        <row r="130">
          <cell r="B130" t="str">
            <v>1505105</v>
          </cell>
          <cell r="C130" t="str">
            <v>Phan Văn Thuyết</v>
          </cell>
          <cell r="D130" t="str">
            <v>Nam</v>
          </cell>
          <cell r="E130" t="str">
            <v>Quảng Nam</v>
          </cell>
          <cell r="F130">
            <v>33647</v>
          </cell>
          <cell r="G130">
            <v>42128</v>
          </cell>
          <cell r="J130">
            <v>42128</v>
          </cell>
          <cell r="K130" t="str">
            <v>Không</v>
          </cell>
          <cell r="L130" t="str">
            <v>205625455</v>
          </cell>
          <cell r="M130">
            <v>41330</v>
          </cell>
          <cell r="N130" t="str">
            <v>205625455-25/02/2013</v>
          </cell>
          <cell r="O130" t="str">
            <v>Quảng Nam</v>
          </cell>
          <cell r="P130" t="str">
            <v>Kinh</v>
          </cell>
          <cell r="Q130" t="str">
            <v>Không</v>
          </cell>
          <cell r="R130" t="str">
            <v>0938807240</v>
          </cell>
          <cell r="T130" t="str">
            <v>Đã Kết Hôn</v>
          </cell>
          <cell r="U130" t="str">
            <v>4915010444</v>
          </cell>
          <cell r="V130" t="str">
            <v>Có</v>
          </cell>
          <cell r="W130">
            <v>42248</v>
          </cell>
          <cell r="Y130" t="str">
            <v>Khối phố 5</v>
          </cell>
          <cell r="Z130" t="str">
            <v>Phường Trường Xuân</v>
          </cell>
          <cell r="AA130" t="str">
            <v>Tp. Tam Kỳ</v>
          </cell>
          <cell r="AB130" t="str">
            <v>Quảng Nam</v>
          </cell>
          <cell r="AC130" t="str">
            <v>Khối phố 5, Phường Trường Xuân, Tp. Tam Kỳ, Quảng Nam</v>
          </cell>
          <cell r="AD130" t="str">
            <v>Khối phố 5</v>
          </cell>
          <cell r="AE130" t="str">
            <v>Phường Trường Xuân</v>
          </cell>
          <cell r="AF130" t="str">
            <v>Tp. Tam Kỳ</v>
          </cell>
          <cell r="AG130" t="str">
            <v>Quảng Nam</v>
          </cell>
          <cell r="AH130" t="str">
            <v>Khối phố 5, Phường Trường Xuân, Tp. Tam Kỳ, Quảng Nam</v>
          </cell>
          <cell r="AI130" t="str">
            <v>1.8.3.3.1</v>
          </cell>
          <cell r="AJ130" t="str">
            <v>TP Nhân sự khác</v>
          </cell>
          <cell r="AK130" t="str">
            <v>Chuyên viên</v>
          </cell>
          <cell r="AL130" t="str">
            <v>Chuyên viên Kế hoạch</v>
          </cell>
          <cell r="AM130" t="str">
            <v>Lĩnh vực Logistics</v>
          </cell>
          <cell r="AN130" t="str">
            <v>Công ty Cảng Chu Lai</v>
          </cell>
          <cell r="AO130" t="str">
            <v>Bộ phận rút Cont</v>
          </cell>
          <cell r="AP130" t="str">
            <v>Khác</v>
          </cell>
          <cell r="AQ130" t="str">
            <v>Khác</v>
          </cell>
          <cell r="AR130">
            <v>42186</v>
          </cell>
          <cell r="AS130" t="str">
            <v>12/12</v>
          </cell>
          <cell r="AT130" t="str">
            <v>Cử nhân</v>
          </cell>
          <cell r="AU130" t="str">
            <v>Đại học</v>
          </cell>
          <cell r="AV130" t="str">
            <v>Đại học Kinh tế Đà Nẵng</v>
          </cell>
          <cell r="AW130" t="str">
            <v>Kinh tế</v>
          </cell>
          <cell r="AX130" t="str">
            <v>Khá</v>
          </cell>
          <cell r="AY130">
            <v>42005</v>
          </cell>
          <cell r="AZ130" t="str">
            <v>Cử nhân</v>
          </cell>
          <cell r="BB130" t="str">
            <v>THACO GROUP</v>
          </cell>
          <cell r="BC130" t="str">
            <v>Lĩnh vực Logistics</v>
          </cell>
          <cell r="BD130" t="str">
            <v>Công ty Cảng Chu Lai</v>
          </cell>
          <cell r="BE130" t="str">
            <v>Phòng quản lý kho cảng</v>
          </cell>
          <cell r="BF130" t="str">
            <v>Bộ phận rút Cont</v>
          </cell>
          <cell r="BJ130" t="str">
            <v>Gián Tiếp</v>
          </cell>
          <cell r="BK130" t="str">
            <v>HĐLĐ không xác định thời hạn</v>
          </cell>
          <cell r="BL130">
            <v>42917</v>
          </cell>
          <cell r="BM130" t="str">
            <v>Công ty TNHH MTV Cảng Chu Lai - Trường Hải</v>
          </cell>
          <cell r="BN130">
            <v>42189</v>
          </cell>
          <cell r="BO130">
            <v>4750000</v>
          </cell>
          <cell r="BP130" t="str">
            <v>B2</v>
          </cell>
          <cell r="BQ130" t="str">
            <v>Bậc 4</v>
          </cell>
          <cell r="BR130">
            <v>11000000</v>
          </cell>
          <cell r="BS130">
            <v>43466</v>
          </cell>
          <cell r="BT130">
            <v>43101</v>
          </cell>
          <cell r="BU130"/>
          <cell r="BW130"/>
          <cell r="BY130"/>
          <cell r="CA130"/>
          <cell r="CC130"/>
          <cell r="CE130"/>
        </row>
        <row r="131">
          <cell r="B131" t="str">
            <v>1804647</v>
          </cell>
          <cell r="C131" t="str">
            <v>Nguyễn Minh Tiến</v>
          </cell>
          <cell r="D131" t="str">
            <v>Nam</v>
          </cell>
          <cell r="E131" t="str">
            <v>Quảng Nam</v>
          </cell>
          <cell r="F131">
            <v>28974</v>
          </cell>
          <cell r="G131">
            <v>43216</v>
          </cell>
          <cell r="J131">
            <v>43216</v>
          </cell>
          <cell r="K131" t="str">
            <v>Không</v>
          </cell>
          <cell r="L131" t="str">
            <v>206109509</v>
          </cell>
          <cell r="M131">
            <v>42847</v>
          </cell>
          <cell r="N131" t="str">
            <v>206109509-22/04/2017</v>
          </cell>
          <cell r="O131" t="str">
            <v>Quảng Nam</v>
          </cell>
          <cell r="P131" t="str">
            <v>Kinh</v>
          </cell>
          <cell r="Q131" t="str">
            <v>Không</v>
          </cell>
          <cell r="R131" t="str">
            <v>0914615769</v>
          </cell>
          <cell r="T131" t="str">
            <v>Đã Kết Hôn</v>
          </cell>
          <cell r="V131" t="str">
            <v>Không</v>
          </cell>
          <cell r="Y131" t="str">
            <v>An Thành 3</v>
          </cell>
          <cell r="Z131" t="str">
            <v>Xã Bình An</v>
          </cell>
          <cell r="AA131" t="str">
            <v>Huyện Thăng Bình</v>
          </cell>
          <cell r="AB131" t="str">
            <v>Quảng Nam</v>
          </cell>
          <cell r="AC131" t="str">
            <v>An Thành 3, Xã Bình An, Huyện Thăng Bình, Quảng Nam</v>
          </cell>
          <cell r="AD131" t="str">
            <v>An Thành 3</v>
          </cell>
          <cell r="AE131" t="str">
            <v>Xã Bình An</v>
          </cell>
          <cell r="AF131" t="str">
            <v>Huyện Thăng Bình</v>
          </cell>
          <cell r="AG131" t="str">
            <v>Quảng Nam</v>
          </cell>
          <cell r="AH131" t="str">
            <v>An Thành 3, Xã Bình An, Huyện Thăng Bình, Quảng Nam</v>
          </cell>
          <cell r="AI131" t="str">
            <v>1.8.3.5.5</v>
          </cell>
          <cell r="AJ131" t="str">
            <v>TP Nhân sự khác</v>
          </cell>
          <cell r="AK131" t="str">
            <v>Công nhân</v>
          </cell>
          <cell r="AL131" t="str">
            <v>Công nhân vận hành cẩu trục</v>
          </cell>
          <cell r="AM131" t="str">
            <v>Lĩnh vực Logistics</v>
          </cell>
          <cell r="AN131" t="str">
            <v>Công ty Cảng Chu Lai</v>
          </cell>
          <cell r="AO131" t="str">
            <v>Bộ phận bốc xếp</v>
          </cell>
          <cell r="AP131" t="str">
            <v>Khác</v>
          </cell>
          <cell r="AQ131" t="str">
            <v>Khác</v>
          </cell>
          <cell r="AR131">
            <v>43313</v>
          </cell>
          <cell r="AS131" t="str">
            <v>12/12</v>
          </cell>
          <cell r="AT131" t="str">
            <v>Sơ cấp</v>
          </cell>
          <cell r="AU131" t="str">
            <v>Sơ cấp</v>
          </cell>
          <cell r="AV131" t="str">
            <v>Trung tâm kiểm định kỹ thuật an toàn khu vực III</v>
          </cell>
          <cell r="AW131" t="str">
            <v>Vận hành Cần trục</v>
          </cell>
          <cell r="AX131" t="str">
            <v>Khá</v>
          </cell>
          <cell r="AY131">
            <v>38901</v>
          </cell>
          <cell r="AZ131" t="str">
            <v>Công nhân Vận hành cẩu trục</v>
          </cell>
          <cell r="BB131" t="str">
            <v>THACO GROUP</v>
          </cell>
          <cell r="BC131" t="str">
            <v>Lĩnh vực Logistics</v>
          </cell>
          <cell r="BD131" t="str">
            <v>Công ty Cảng Chu Lai</v>
          </cell>
          <cell r="BE131" t="str">
            <v>Phòng Điều độ</v>
          </cell>
          <cell r="BF131" t="str">
            <v>Bộ phận bốc xếp</v>
          </cell>
          <cell r="BJ131" t="str">
            <v>Trực Tiếp</v>
          </cell>
          <cell r="BK131" t="str">
            <v>HĐLĐ xác định thời hạn 2 năm</v>
          </cell>
          <cell r="BL131">
            <v>43611</v>
          </cell>
          <cell r="BM131" t="str">
            <v>Công ty TNHH MTV Cảng Chu Lai - Trường Hải</v>
          </cell>
          <cell r="BN131">
            <v>43246</v>
          </cell>
          <cell r="BO131">
            <v>4120000</v>
          </cell>
          <cell r="BP131" t="str">
            <v>B3</v>
          </cell>
          <cell r="BQ131" t="str">
            <v>Bậc 3</v>
          </cell>
          <cell r="BR131">
            <v>7500000</v>
          </cell>
          <cell r="BS131">
            <v>43466</v>
          </cell>
          <cell r="BT131">
            <v>43216</v>
          </cell>
          <cell r="BU131"/>
          <cell r="BW131"/>
          <cell r="BY131"/>
          <cell r="CA131"/>
          <cell r="CC131"/>
          <cell r="CE131"/>
        </row>
        <row r="132">
          <cell r="B132" t="str">
            <v>1505374</v>
          </cell>
          <cell r="C132" t="str">
            <v>Nguyễn Cao Cường</v>
          </cell>
          <cell r="D132" t="str">
            <v>Nam</v>
          </cell>
          <cell r="E132" t="str">
            <v>Quảng Nam</v>
          </cell>
          <cell r="F132">
            <v>31191</v>
          </cell>
          <cell r="G132">
            <v>42110</v>
          </cell>
          <cell r="J132">
            <v>42110</v>
          </cell>
          <cell r="K132" t="str">
            <v>Không</v>
          </cell>
          <cell r="L132" t="str">
            <v>205122257</v>
          </cell>
          <cell r="M132">
            <v>39876</v>
          </cell>
          <cell r="N132" t="str">
            <v>205122257-04/03/2009</v>
          </cell>
          <cell r="O132" t="str">
            <v>Quảng Nam</v>
          </cell>
          <cell r="P132" t="str">
            <v>Kinh</v>
          </cell>
          <cell r="Q132" t="str">
            <v>Không</v>
          </cell>
          <cell r="R132" t="str">
            <v>0906443996</v>
          </cell>
          <cell r="T132" t="str">
            <v>Đã Kết Hôn</v>
          </cell>
          <cell r="U132" t="str">
            <v>4909019012</v>
          </cell>
          <cell r="V132" t="str">
            <v>Có</v>
          </cell>
          <cell r="W132">
            <v>42461</v>
          </cell>
          <cell r="Y132" t="str">
            <v>Thôn Phú Quý 1</v>
          </cell>
          <cell r="Z132" t="str">
            <v>Xã Tam Mỹ Đông</v>
          </cell>
          <cell r="AA132" t="str">
            <v>Huyện Núi Thành</v>
          </cell>
          <cell r="AB132" t="str">
            <v>Quảng Nam</v>
          </cell>
          <cell r="AC132" t="str">
            <v>Thôn Phú Quý 1, Xã Tam Mỹ Đông, Huyện Núi Thành, Quảng Nam</v>
          </cell>
          <cell r="AD132" t="str">
            <v>Thôn Phú Quý 1</v>
          </cell>
          <cell r="AE132" t="str">
            <v>Xã Tam Mỹ Đông</v>
          </cell>
          <cell r="AF132" t="str">
            <v>Huyện Núi Thành</v>
          </cell>
          <cell r="AG132" t="str">
            <v>Quảng Nam</v>
          </cell>
          <cell r="AH132" t="str">
            <v>Thôn Phú Quý 1, Xã Tam Mỹ Đông, Huyện Núi Thành, Quảng Nam</v>
          </cell>
          <cell r="AI132" t="str">
            <v>1.8.4.4.2.3</v>
          </cell>
          <cell r="AJ132" t="str">
            <v>TP Nhân sự khác</v>
          </cell>
          <cell r="AK132" t="str">
            <v>Công nhân</v>
          </cell>
          <cell r="AL132" t="str">
            <v>Công nhân lái xe trung chuyển</v>
          </cell>
          <cell r="AM132" t="str">
            <v>Lĩnh vực Logistics</v>
          </cell>
          <cell r="AN132" t="str">
            <v>Công ty Vận Tải Đường Bộ</v>
          </cell>
          <cell r="AO132" t="str">
            <v>Đội lái xe trung chuyển</v>
          </cell>
          <cell r="AP132" t="str">
            <v>Khác</v>
          </cell>
          <cell r="AQ132" t="str">
            <v>Khác</v>
          </cell>
          <cell r="AR132">
            <v>43313</v>
          </cell>
          <cell r="AS132" t="str">
            <v>12/12</v>
          </cell>
          <cell r="AT132" t="str">
            <v>Sơ cấp</v>
          </cell>
          <cell r="AU132" t="str">
            <v>Sơ cấp</v>
          </cell>
          <cell r="AV132" t="str">
            <v>Sở giao thông vận tải Quảng Ngãi</v>
          </cell>
          <cell r="AW132" t="str">
            <v>Giấy phép lái xe hạng C</v>
          </cell>
          <cell r="AX132" t="str">
            <v>Không xếp loại</v>
          </cell>
          <cell r="AY132">
            <v>39083</v>
          </cell>
          <cell r="AZ132" t="str">
            <v>Công nhân lái xe trung chuyển</v>
          </cell>
          <cell r="BB132" t="str">
            <v>THACO GROUP</v>
          </cell>
          <cell r="BC132" t="str">
            <v>Lĩnh vực Logistics</v>
          </cell>
          <cell r="BD132" t="str">
            <v>Công ty Vận Tải Đường Bộ</v>
          </cell>
          <cell r="BE132" t="str">
            <v>Phòng vận chuyển</v>
          </cell>
          <cell r="BF132" t="str">
            <v>Bộ phận vận chuyển xe thành phẩm</v>
          </cell>
          <cell r="BG132" t="str">
            <v>Đội lái xe trung chuyển</v>
          </cell>
          <cell r="BJ132" t="str">
            <v>Trực Tiếp</v>
          </cell>
          <cell r="BK132" t="str">
            <v>HĐLĐ không xác định thời hạn</v>
          </cell>
          <cell r="BL132">
            <v>43389</v>
          </cell>
          <cell r="BM132" t="str">
            <v>Công ty TNHH Một Thành Viên Vận Tải Đường Bộ Chu Lai – Trường Hải</v>
          </cell>
          <cell r="BN132">
            <v>42293</v>
          </cell>
          <cell r="BO132">
            <v>3660000</v>
          </cell>
          <cell r="BP132" t="str">
            <v>B3</v>
          </cell>
          <cell r="BQ132" t="str">
            <v>Bậc 3</v>
          </cell>
          <cell r="BR132">
            <v>7500000</v>
          </cell>
          <cell r="BS132">
            <v>43497</v>
          </cell>
          <cell r="BT132">
            <v>43252</v>
          </cell>
          <cell r="BU132"/>
          <cell r="BW132"/>
          <cell r="BY132"/>
          <cell r="CA132"/>
          <cell r="CC132"/>
          <cell r="CE132"/>
        </row>
        <row r="133">
          <cell r="B133" t="str">
            <v>1605475</v>
          </cell>
          <cell r="C133" t="str">
            <v>Nguyễn Ngọc Thuận</v>
          </cell>
          <cell r="D133" t="str">
            <v>Nam</v>
          </cell>
          <cell r="E133" t="str">
            <v>Quảng Nam</v>
          </cell>
          <cell r="F133">
            <v>32660</v>
          </cell>
          <cell r="G133">
            <v>42517</v>
          </cell>
          <cell r="J133">
            <v>42517</v>
          </cell>
          <cell r="K133" t="str">
            <v>Không</v>
          </cell>
          <cell r="L133" t="str">
            <v>205346131</v>
          </cell>
          <cell r="M133">
            <v>41354</v>
          </cell>
          <cell r="N133" t="str">
            <v>205346131-21/03/2013</v>
          </cell>
          <cell r="O133" t="str">
            <v>Quảng Nam</v>
          </cell>
          <cell r="P133" t="str">
            <v>Kinh</v>
          </cell>
          <cell r="Q133" t="str">
            <v>Không</v>
          </cell>
          <cell r="R133" t="str">
            <v>0984070474 hoặc 0982454293</v>
          </cell>
          <cell r="T133" t="str">
            <v>Đã Kết Hôn</v>
          </cell>
          <cell r="U133" t="str">
            <v>4909018783</v>
          </cell>
          <cell r="V133" t="str">
            <v>Có</v>
          </cell>
          <cell r="W133">
            <v>42857</v>
          </cell>
          <cell r="Y133" t="str">
            <v>Thôn 4</v>
          </cell>
          <cell r="Z133" t="str">
            <v>Xã Tam Mỹ Tây</v>
          </cell>
          <cell r="AA133" t="str">
            <v>Huyện Núi Thành</v>
          </cell>
          <cell r="AB133" t="str">
            <v>Quảng Nam</v>
          </cell>
          <cell r="AC133" t="str">
            <v>Thôn 4, Xã Tam Mỹ Tây, Huyện Núi Thành, Quảng Nam</v>
          </cell>
          <cell r="AD133" t="str">
            <v>Thôn 4</v>
          </cell>
          <cell r="AE133" t="str">
            <v>Xã Tam Mỹ Tây</v>
          </cell>
          <cell r="AF133" t="str">
            <v>Huyện Núi Thành</v>
          </cell>
          <cell r="AG133" t="str">
            <v>Quảng Nam</v>
          </cell>
          <cell r="AH133" t="str">
            <v>Thôn 4, Xã Tam Mỹ Tây, Huyện Núi Thành, Quảng Nam</v>
          </cell>
          <cell r="AI133" t="str">
            <v>1.8.4.4.3.3</v>
          </cell>
          <cell r="AJ133" t="str">
            <v>TP Nhân sự khác</v>
          </cell>
          <cell r="AK133" t="str">
            <v>Công nhân</v>
          </cell>
          <cell r="AL133" t="str">
            <v>Công nhân lái xe đầu kéo</v>
          </cell>
          <cell r="AM133" t="str">
            <v>Lĩnh vực Logistics</v>
          </cell>
          <cell r="AN133" t="str">
            <v>Công ty Vận Tải Đường Bộ</v>
          </cell>
          <cell r="AO133" t="str">
            <v>Đội lái xe đầu kéo</v>
          </cell>
          <cell r="AP133" t="str">
            <v>Khác</v>
          </cell>
          <cell r="AQ133" t="str">
            <v>Khác</v>
          </cell>
          <cell r="AR133">
            <v>43587</v>
          </cell>
          <cell r="AS133" t="str">
            <v>12/12</v>
          </cell>
          <cell r="AT133" t="str">
            <v>Sơ cấp</v>
          </cell>
          <cell r="AU133" t="str">
            <v>Sơ cấp</v>
          </cell>
          <cell r="AV133" t="str">
            <v>Sở giao thông vận tải Quảng Nam</v>
          </cell>
          <cell r="AW133" t="str">
            <v>Giấy phép lái xe hạng C</v>
          </cell>
          <cell r="AX133" t="str">
            <v>Không xếp loại</v>
          </cell>
          <cell r="AY133">
            <v>42005</v>
          </cell>
          <cell r="AZ133" t="str">
            <v>Công nhân lái xe đầu kéo</v>
          </cell>
          <cell r="BB133" t="str">
            <v>THACO GROUP</v>
          </cell>
          <cell r="BC133" t="str">
            <v>Lĩnh vực Logistics</v>
          </cell>
          <cell r="BD133" t="str">
            <v>Công ty Vận Tải Đường Bộ</v>
          </cell>
          <cell r="BE133" t="str">
            <v>Phòng vận chuyển</v>
          </cell>
          <cell r="BF133" t="str">
            <v>Bộ phận vận chuyển hàng Con't - hàng rời</v>
          </cell>
          <cell r="BG133" t="str">
            <v>Đội lái xe đầu kéo</v>
          </cell>
          <cell r="BJ133" t="str">
            <v>Trực Tiếp</v>
          </cell>
          <cell r="BK133" t="str">
            <v>HĐLĐ xác định thời hạn 2 năm</v>
          </cell>
          <cell r="BL133">
            <v>43065</v>
          </cell>
          <cell r="BM133" t="str">
            <v>Công ty TNHH Một Thành Viên Vận Tải Đường Bộ Chu Lai – Trường Hải</v>
          </cell>
          <cell r="BN133">
            <v>42701</v>
          </cell>
          <cell r="BO133">
            <v>3660000</v>
          </cell>
          <cell r="BP133" t="str">
            <v>B3</v>
          </cell>
          <cell r="BQ133" t="str">
            <v>Bậc 3</v>
          </cell>
          <cell r="BR133">
            <v>7000000</v>
          </cell>
          <cell r="BS133">
            <v>43587</v>
          </cell>
          <cell r="BT133">
            <v>43252</v>
          </cell>
          <cell r="BU133"/>
          <cell r="BW133"/>
          <cell r="BY133"/>
          <cell r="CA133"/>
          <cell r="CC133"/>
          <cell r="CE133"/>
        </row>
        <row r="134">
          <cell r="B134" t="str">
            <v>1501238</v>
          </cell>
          <cell r="C134" t="str">
            <v>Nguyễn Văn Minh Trung</v>
          </cell>
          <cell r="D134" t="str">
            <v>Nam</v>
          </cell>
          <cell r="E134" t="str">
            <v>Quảng Nam</v>
          </cell>
          <cell r="F134">
            <v>27921</v>
          </cell>
          <cell r="G134">
            <v>42110</v>
          </cell>
          <cell r="J134">
            <v>42110</v>
          </cell>
          <cell r="K134" t="str">
            <v>Không</v>
          </cell>
          <cell r="L134" t="str">
            <v>206322804</v>
          </cell>
          <cell r="M134">
            <v>42938</v>
          </cell>
          <cell r="N134" t="str">
            <v>206322804-22/07/2017</v>
          </cell>
          <cell r="O134" t="str">
            <v>Quảng Nam</v>
          </cell>
          <cell r="P134" t="str">
            <v>Kinh</v>
          </cell>
          <cell r="Q134" t="str">
            <v>Không</v>
          </cell>
          <cell r="R134" t="str">
            <v>0935363119</v>
          </cell>
          <cell r="T134" t="str">
            <v>Đã Kết Hôn</v>
          </cell>
          <cell r="U134" t="str">
            <v>4915020328</v>
          </cell>
          <cell r="V134" t="str">
            <v>Có</v>
          </cell>
          <cell r="W134">
            <v>42579</v>
          </cell>
          <cell r="Y134" t="str">
            <v>Khối phố Hương Sơn</v>
          </cell>
          <cell r="Z134" t="str">
            <v>Phường Hòa Hương</v>
          </cell>
          <cell r="AA134" t="str">
            <v>Tp. Tam Kỳ</v>
          </cell>
          <cell r="AB134" t="str">
            <v>Quảng Nam</v>
          </cell>
          <cell r="AC134" t="str">
            <v>Khối phố Hương Sơn, Phường Hòa Hương, Tp. Tam Kỳ, Quảng Nam</v>
          </cell>
          <cell r="AD134" t="str">
            <v>Khối phố Hương Sơn</v>
          </cell>
          <cell r="AE134" t="str">
            <v>Phường Hòa Hương</v>
          </cell>
          <cell r="AF134" t="str">
            <v>Tp. Tam Kỳ</v>
          </cell>
          <cell r="AG134" t="str">
            <v>Quảng Nam</v>
          </cell>
          <cell r="AH134" t="str">
            <v>Khối phố Hương Sơn, Phường Hòa Hương, Tp. Tam Kỳ, Quảng Nam</v>
          </cell>
          <cell r="AI134" t="str">
            <v>1.8.4.4.2.3</v>
          </cell>
          <cell r="AJ134" t="str">
            <v>TP Nhân sự khác</v>
          </cell>
          <cell r="AK134" t="str">
            <v>Công nhân</v>
          </cell>
          <cell r="AL134" t="str">
            <v>Công nhân lái xe trung chuyển</v>
          </cell>
          <cell r="AM134" t="str">
            <v>Lĩnh vực Logistics</v>
          </cell>
          <cell r="AN134" t="str">
            <v>Công ty Vận Tải Đường Bộ</v>
          </cell>
          <cell r="AO134" t="str">
            <v>Đội lái xe trung chuyển</v>
          </cell>
          <cell r="AP134" t="str">
            <v>Khác</v>
          </cell>
          <cell r="AQ134" t="str">
            <v>Khác</v>
          </cell>
          <cell r="AR134">
            <v>43313</v>
          </cell>
          <cell r="AS134" t="str">
            <v>12/12</v>
          </cell>
          <cell r="AT134" t="str">
            <v>Sơ cấp</v>
          </cell>
          <cell r="AU134" t="str">
            <v>Sơ cấp</v>
          </cell>
          <cell r="AV134" t="str">
            <v>Sở giao thông vận tải Kon Tum</v>
          </cell>
          <cell r="AW134" t="str">
            <v>Giấy phép lái xe hạng D</v>
          </cell>
          <cell r="AX134" t="str">
            <v>Không xếp loại</v>
          </cell>
          <cell r="AY134">
            <v>41275</v>
          </cell>
          <cell r="AZ134" t="str">
            <v>Công nhân lái xe trung chuyển</v>
          </cell>
          <cell r="BB134" t="str">
            <v>THACO GROUP</v>
          </cell>
          <cell r="BC134" t="str">
            <v>Lĩnh vực Logistics</v>
          </cell>
          <cell r="BD134" t="str">
            <v>Công ty Vận Tải Đường Bộ</v>
          </cell>
          <cell r="BE134" t="str">
            <v>Phòng vận chuyển</v>
          </cell>
          <cell r="BF134" t="str">
            <v>Bộ phận vận chuyển xe thành phẩm</v>
          </cell>
          <cell r="BG134" t="str">
            <v>Đội lái xe trung chuyển</v>
          </cell>
          <cell r="BJ134" t="str">
            <v>Trực Tiếp</v>
          </cell>
          <cell r="BK134" t="str">
            <v>HĐLĐ không xác định thời hạn</v>
          </cell>
          <cell r="BL134">
            <v>43389</v>
          </cell>
          <cell r="BM134" t="str">
            <v>Công ty TNHH Một Thành Viên Vận Tải Đường Bộ Chu Lai – Trường Hải</v>
          </cell>
          <cell r="BN134">
            <v>42293</v>
          </cell>
          <cell r="BO134">
            <v>3660000</v>
          </cell>
          <cell r="BP134" t="str">
            <v>B3</v>
          </cell>
          <cell r="BQ134" t="str">
            <v>Bậc 3</v>
          </cell>
          <cell r="BR134">
            <v>7000000</v>
          </cell>
          <cell r="BS134">
            <v>43601</v>
          </cell>
          <cell r="BT134">
            <v>43252</v>
          </cell>
          <cell r="BU134"/>
          <cell r="BW134"/>
          <cell r="BY134"/>
          <cell r="CA134"/>
          <cell r="CC134"/>
          <cell r="CE134"/>
        </row>
        <row r="135">
          <cell r="B135" t="str">
            <v>1504560</v>
          </cell>
          <cell r="C135" t="str">
            <v>Hứa Văn Minh</v>
          </cell>
          <cell r="D135" t="str">
            <v>Nam</v>
          </cell>
          <cell r="E135" t="str">
            <v>Quảng Nam</v>
          </cell>
          <cell r="F135">
            <v>22707</v>
          </cell>
          <cell r="G135">
            <v>42105</v>
          </cell>
          <cell r="J135">
            <v>42105</v>
          </cell>
          <cell r="K135" t="str">
            <v>Không</v>
          </cell>
          <cell r="L135" t="str">
            <v>205542178</v>
          </cell>
          <cell r="M135">
            <v>39174</v>
          </cell>
          <cell r="N135" t="str">
            <v>205542178-02/04/2007</v>
          </cell>
          <cell r="O135" t="str">
            <v>Quảng Nam</v>
          </cell>
          <cell r="P135" t="str">
            <v>Kinh</v>
          </cell>
          <cell r="Q135" t="str">
            <v>Không</v>
          </cell>
          <cell r="R135" t="str">
            <v>0935547924</v>
          </cell>
          <cell r="T135" t="str">
            <v>Đã Kết Hôn</v>
          </cell>
          <cell r="U135" t="str">
            <v>4915010040</v>
          </cell>
          <cell r="V135" t="str">
            <v>Có</v>
          </cell>
          <cell r="W135">
            <v>42461</v>
          </cell>
          <cell r="Y135" t="str">
            <v>569 Phạm Văn Đồng, khối 4</v>
          </cell>
          <cell r="Z135" t="str">
            <v>Thị trấn Núi Thành</v>
          </cell>
          <cell r="AA135" t="str">
            <v>Huyện Núi Thành</v>
          </cell>
          <cell r="AB135" t="str">
            <v>Quảng Nam</v>
          </cell>
          <cell r="AC135" t="str">
            <v>569 Phạm Văn Đồng, khối 4, Thị trấn Núi Thành, Huyện Núi Thành, Quảng Nam</v>
          </cell>
          <cell r="AD135" t="str">
            <v>569 Phạm Văn Đồng, khối 4</v>
          </cell>
          <cell r="AE135" t="str">
            <v>Thị trấn Núi Thành</v>
          </cell>
          <cell r="AF135" t="str">
            <v>Huyện Núi Thành</v>
          </cell>
          <cell r="AG135" t="str">
            <v>Quảng Nam</v>
          </cell>
          <cell r="AH135" t="str">
            <v>569 Phạm Văn Đồng, khối 4, Thị trấn Núi Thành, Huyện Núi Thành, Quảng Nam</v>
          </cell>
          <cell r="AI135" t="str">
            <v>1.8.4.4.1.5</v>
          </cell>
          <cell r="AJ135" t="str">
            <v>TP Nhân sự khác</v>
          </cell>
          <cell r="AK135" t="str">
            <v>Công nhân</v>
          </cell>
          <cell r="AL135" t="str">
            <v>Công nhân quản lý công cụ, dụng cụ giao xe</v>
          </cell>
          <cell r="AM135" t="str">
            <v>Lĩnh vực Logistics</v>
          </cell>
          <cell r="AN135" t="str">
            <v>Công ty Vận Tải Đường Bộ</v>
          </cell>
          <cell r="AO135" t="str">
            <v>Tổ hỗ trợ vận chuyển</v>
          </cell>
          <cell r="AP135" t="str">
            <v>Khác</v>
          </cell>
          <cell r="AQ135" t="str">
            <v>Khác</v>
          </cell>
          <cell r="AR135">
            <v>43313</v>
          </cell>
          <cell r="AS135" t="str">
            <v>10/12</v>
          </cell>
          <cell r="AT135" t="str">
            <v>Sơ cấp</v>
          </cell>
          <cell r="AU135" t="str">
            <v>Sơ cấp</v>
          </cell>
          <cell r="AV135" t="str">
            <v>Sở Giao Thông vận tải Đà Nẵng</v>
          </cell>
          <cell r="AW135" t="str">
            <v>Giấy phép lái xe hạng D</v>
          </cell>
          <cell r="AX135" t="str">
            <v>Không xếp loại</v>
          </cell>
          <cell r="AY135">
            <v>33239</v>
          </cell>
          <cell r="AZ135" t="str">
            <v>Công nhân Kho</v>
          </cell>
          <cell r="BB135" t="str">
            <v>THACO GROUP</v>
          </cell>
          <cell r="BC135" t="str">
            <v>Lĩnh vực Logistics</v>
          </cell>
          <cell r="BD135" t="str">
            <v>Công ty Vận Tải Đường Bộ</v>
          </cell>
          <cell r="BE135" t="str">
            <v>Phòng vận chuyển</v>
          </cell>
          <cell r="BF135" t="str">
            <v>Bộ phận nghiệp vụ vận chuyển</v>
          </cell>
          <cell r="BG135" t="str">
            <v>Tổ hỗ trợ vận chuyển</v>
          </cell>
          <cell r="BJ135" t="str">
            <v>Trực Tiếp</v>
          </cell>
          <cell r="BK135" t="str">
            <v>HĐLĐ không xác định thời hạn</v>
          </cell>
          <cell r="BL135">
            <v>42654</v>
          </cell>
          <cell r="BM135" t="str">
            <v>Công ty TNHH Một Thành Viên Vận Tải Đường Bộ Chu Lai – Trường Hải</v>
          </cell>
          <cell r="BN135">
            <v>42166</v>
          </cell>
          <cell r="BO135">
            <v>3660000</v>
          </cell>
          <cell r="BP135" t="str">
            <v>B3</v>
          </cell>
          <cell r="BQ135" t="str">
            <v>Bậc 2</v>
          </cell>
          <cell r="BR135">
            <v>6300000</v>
          </cell>
          <cell r="BS135">
            <v>43466</v>
          </cell>
          <cell r="BT135">
            <v>43101</v>
          </cell>
          <cell r="BU135"/>
          <cell r="BW135"/>
          <cell r="BY135"/>
          <cell r="CA135"/>
          <cell r="CC135"/>
          <cell r="CE135"/>
        </row>
        <row r="136">
          <cell r="B136" t="str">
            <v>1310133</v>
          </cell>
          <cell r="C136" t="str">
            <v>Nguyễn Cao Cường</v>
          </cell>
          <cell r="D136" t="str">
            <v>Nam</v>
          </cell>
          <cell r="E136" t="str">
            <v>Hà Nội</v>
          </cell>
          <cell r="F136">
            <v>28640</v>
          </cell>
          <cell r="G136">
            <v>41561</v>
          </cell>
          <cell r="J136">
            <v>41561</v>
          </cell>
          <cell r="K136" t="str">
            <v>Không</v>
          </cell>
          <cell r="L136" t="str">
            <v>001078001612</v>
          </cell>
          <cell r="M136">
            <v>41802</v>
          </cell>
          <cell r="N136" t="str">
            <v>001078001612-12/06/2014</v>
          </cell>
          <cell r="O136" t="str">
            <v>Cục CS ĐKQL Cư trú và DLQG về dân cư</v>
          </cell>
          <cell r="P136" t="str">
            <v>Kinh</v>
          </cell>
          <cell r="Q136" t="str">
            <v>Không</v>
          </cell>
          <cell r="R136" t="str">
            <v>0906.086.886</v>
          </cell>
          <cell r="T136" t="str">
            <v>Đã Kết Hôn</v>
          </cell>
          <cell r="U136" t="str">
            <v>0110121447</v>
          </cell>
          <cell r="V136" t="str">
            <v>Có</v>
          </cell>
          <cell r="W136">
            <v>42612</v>
          </cell>
          <cell r="Y136" t="str">
            <v>Tổ 25</v>
          </cell>
          <cell r="Z136" t="str">
            <v>Phường Thượng Thanh</v>
          </cell>
          <cell r="AA136" t="str">
            <v>Quận Long Biên</v>
          </cell>
          <cell r="AB136" t="str">
            <v>Hà Nội</v>
          </cell>
          <cell r="AC136" t="str">
            <v>Tổ 25, Phường Thượng Thanh, Quận Long Biên, Hà Nội</v>
          </cell>
          <cell r="AD136" t="str">
            <v>Tổ 25</v>
          </cell>
          <cell r="AE136" t="str">
            <v>Phường Thượng Thanh</v>
          </cell>
          <cell r="AF136" t="str">
            <v>Quận Long Biên</v>
          </cell>
          <cell r="AG136" t="str">
            <v>Hà Nội</v>
          </cell>
          <cell r="AH136" t="str">
            <v>Tổ 25, Phường Thượng Thanh, Quận Long Biên, Hà Nội</v>
          </cell>
          <cell r="AI136" t="str">
            <v>1.8.6.5.2</v>
          </cell>
          <cell r="AJ136" t="str">
            <v>TP Nhân sự khác</v>
          </cell>
          <cell r="AK136" t="str">
            <v>Công nhân</v>
          </cell>
          <cell r="AL136" t="str">
            <v>Công nhân lái xe chuyên dụng</v>
          </cell>
          <cell r="AM136" t="str">
            <v>Lĩnh vực Logistics</v>
          </cell>
          <cell r="AN136" t="str">
            <v>VPĐD BB</v>
          </cell>
          <cell r="AO136" t="str">
            <v>BP Lái xe</v>
          </cell>
          <cell r="AP136" t="str">
            <v>Khác</v>
          </cell>
          <cell r="AQ136" t="str">
            <v>Khác</v>
          </cell>
          <cell r="AR136">
            <v>42370</v>
          </cell>
          <cell r="AS136" t="str">
            <v>12/12</v>
          </cell>
          <cell r="AT136" t="str">
            <v>Sơ cấp</v>
          </cell>
          <cell r="AU136" t="str">
            <v>Sơ cấp</v>
          </cell>
          <cell r="AV136" t="str">
            <v>Trung tâm đào tạo nghề</v>
          </cell>
          <cell r="AW136" t="str">
            <v>Lái xe hạng E</v>
          </cell>
          <cell r="AX136" t="str">
            <v>Không xếp loại</v>
          </cell>
          <cell r="AY136">
            <v>40179</v>
          </cell>
          <cell r="AZ136" t="str">
            <v>Công nhân lái xe chuyên dụng</v>
          </cell>
          <cell r="BB136" t="str">
            <v>THACO GROUP</v>
          </cell>
          <cell r="BC136" t="str">
            <v>Lĩnh vực Logistics</v>
          </cell>
          <cell r="BD136" t="str">
            <v>Văn phòng đại diện tại Hà Nội</v>
          </cell>
          <cell r="BE136" t="str">
            <v>Phòng Kinh doanh vận chuyển</v>
          </cell>
          <cell r="BF136" t="str">
            <v>BP Lái xe</v>
          </cell>
          <cell r="BJ136" t="str">
            <v>Trực Tiếp</v>
          </cell>
          <cell r="BK136" t="str">
            <v>HĐLĐ không xác định thời hạn</v>
          </cell>
          <cell r="BL136">
            <v>42156</v>
          </cell>
          <cell r="BM136" t="str">
            <v>Công ty TNHH Một Thành Viên Vận Tải Đường Bộ Chu Lai – Trường Hải</v>
          </cell>
          <cell r="BN136">
            <v>42156</v>
          </cell>
          <cell r="BO136">
            <v>5100000</v>
          </cell>
          <cell r="BP136" t="str">
            <v>B3</v>
          </cell>
          <cell r="BQ136" t="str">
            <v>Bậc 3</v>
          </cell>
          <cell r="BR136">
            <v>7500000</v>
          </cell>
          <cell r="BS136">
            <v>43617</v>
          </cell>
          <cell r="BT136">
            <v>43252</v>
          </cell>
          <cell r="BU136" t="str">
            <v>ThN</v>
          </cell>
          <cell r="BV136">
            <v>5</v>
          </cell>
          <cell r="BW136"/>
          <cell r="BY136"/>
          <cell r="CA136"/>
          <cell r="CC136"/>
          <cell r="CE136"/>
        </row>
        <row r="137">
          <cell r="B137" t="str">
            <v>1703218</v>
          </cell>
          <cell r="C137" t="str">
            <v>Bùi Văn Trà</v>
          </cell>
          <cell r="D137" t="str">
            <v>Nam</v>
          </cell>
          <cell r="E137" t="str">
            <v>Quảng Nam</v>
          </cell>
          <cell r="F137">
            <v>33918</v>
          </cell>
          <cell r="G137">
            <v>42816</v>
          </cell>
          <cell r="J137">
            <v>42816</v>
          </cell>
          <cell r="K137" t="str">
            <v>Không</v>
          </cell>
          <cell r="L137" t="str">
            <v>205654525</v>
          </cell>
          <cell r="M137">
            <v>40113</v>
          </cell>
          <cell r="N137" t="str">
            <v>205654525-27/10/2009</v>
          </cell>
          <cell r="O137" t="str">
            <v>Quảng Nam</v>
          </cell>
          <cell r="P137" t="str">
            <v>Kinh</v>
          </cell>
          <cell r="Q137" t="str">
            <v>Không</v>
          </cell>
          <cell r="R137" t="str">
            <v>01697440003</v>
          </cell>
          <cell r="S137"/>
          <cell r="T137" t="str">
            <v>Đã Kết Hôn</v>
          </cell>
          <cell r="U137" t="str">
            <v>4914002125</v>
          </cell>
          <cell r="V137" t="str">
            <v>Có</v>
          </cell>
          <cell r="W137">
            <v>43235</v>
          </cell>
          <cell r="Y137" t="str">
            <v>Đức Bồ 1</v>
          </cell>
          <cell r="Z137" t="str">
            <v>Xã Tam Anh Bắc</v>
          </cell>
          <cell r="AA137" t="str">
            <v>Huyện Núi Thành</v>
          </cell>
          <cell r="AB137" t="str">
            <v>Quảng Nam</v>
          </cell>
          <cell r="AC137" t="str">
            <v>Đức Bồ 1, Xã Tam Anh Bắc, Huyện Núi Thành, Quảng Nam</v>
          </cell>
          <cell r="AD137" t="str">
            <v>Đức Bồ 1</v>
          </cell>
          <cell r="AE137" t="str">
            <v>Xã Tam Anh Bắc</v>
          </cell>
          <cell r="AF137" t="str">
            <v>Huyện Núi Thành</v>
          </cell>
          <cell r="AG137" t="str">
            <v>Quảng Nam</v>
          </cell>
          <cell r="AH137" t="str">
            <v>Đức Bồ 1, Xã Tam Anh Bắc, Huyện Núi Thành, Quảng Nam</v>
          </cell>
          <cell r="AI137" t="str">
            <v>1.8.3.3.1</v>
          </cell>
          <cell r="AJ137" t="str">
            <v>TP Nhân sự khác</v>
          </cell>
          <cell r="AK137" t="str">
            <v>Công nhân</v>
          </cell>
          <cell r="AL137" t="str">
            <v>Công nhân check list</v>
          </cell>
          <cell r="AM137" t="str">
            <v>Lĩnh vực Logistics</v>
          </cell>
          <cell r="AN137" t="str">
            <v>Công ty Cảng Chu Lai</v>
          </cell>
          <cell r="AO137" t="str">
            <v>Bộ phận rút Cont</v>
          </cell>
          <cell r="AP137" t="str">
            <v>Khác</v>
          </cell>
          <cell r="AQ137" t="str">
            <v>Khác</v>
          </cell>
          <cell r="AR137">
            <v>42816</v>
          </cell>
          <cell r="AS137" t="str">
            <v>12/12</v>
          </cell>
          <cell r="AT137" t="str">
            <v>Trung cấp kỹ thuật</v>
          </cell>
          <cell r="AU137" t="str">
            <v>Trung cấp</v>
          </cell>
          <cell r="AV137" t="str">
            <v>Cao đẳng ngề Quảng Nam</v>
          </cell>
          <cell r="AW137" t="str">
            <v>Công nghệ ô tô</v>
          </cell>
          <cell r="AX137" t="str">
            <v>TB-Khá</v>
          </cell>
          <cell r="AY137">
            <v>40909</v>
          </cell>
          <cell r="AZ137" t="str">
            <v>Công nhân Kho</v>
          </cell>
          <cell r="BB137" t="str">
            <v>THACO GROUP</v>
          </cell>
          <cell r="BC137" t="str">
            <v>Lĩnh vực Logistics</v>
          </cell>
          <cell r="BD137" t="str">
            <v>Công ty Cảng Chu Lai</v>
          </cell>
          <cell r="BE137" t="str">
            <v>Phòng quản lý kho cảng</v>
          </cell>
          <cell r="BF137" t="str">
            <v>Bộ phận rút Cont</v>
          </cell>
          <cell r="BJ137" t="str">
            <v>Trực Tiếp</v>
          </cell>
          <cell r="BK137" t="str">
            <v>HĐLĐ xác định thời hạn 2 năm</v>
          </cell>
          <cell r="BL137">
            <v>43242</v>
          </cell>
          <cell r="BM137" t="str">
            <v>Công ty TNHH MTV Cảng Chu Lai - Trường Hải</v>
          </cell>
          <cell r="BN137">
            <v>42877</v>
          </cell>
          <cell r="BO137">
            <v>3920000</v>
          </cell>
          <cell r="BP137" t="str">
            <v>B3</v>
          </cell>
          <cell r="BQ137" t="str">
            <v>Bậc 2</v>
          </cell>
          <cell r="BR137">
            <v>6500000</v>
          </cell>
          <cell r="BS137">
            <v>43466</v>
          </cell>
          <cell r="BT137">
            <v>43101</v>
          </cell>
          <cell r="BU137"/>
          <cell r="BW137"/>
          <cell r="BY137"/>
          <cell r="CA137"/>
          <cell r="CC137"/>
          <cell r="CE137"/>
        </row>
        <row r="138">
          <cell r="B138" t="str">
            <v>1210106</v>
          </cell>
          <cell r="C138" t="str">
            <v>Nguyễn Văn Tân</v>
          </cell>
          <cell r="D138" t="str">
            <v>Nam</v>
          </cell>
          <cell r="E138" t="str">
            <v>Quảng Nam</v>
          </cell>
          <cell r="F138">
            <v>33359</v>
          </cell>
          <cell r="G138">
            <v>41780</v>
          </cell>
          <cell r="J138">
            <v>41780</v>
          </cell>
          <cell r="K138" t="str">
            <v>Không</v>
          </cell>
          <cell r="L138" t="str">
            <v>205480599</v>
          </cell>
          <cell r="M138">
            <v>40047</v>
          </cell>
          <cell r="N138" t="str">
            <v>205480599-22/08/2009</v>
          </cell>
          <cell r="O138" t="str">
            <v>Quảng Nam</v>
          </cell>
          <cell r="P138" t="str">
            <v>Kinh</v>
          </cell>
          <cell r="Q138" t="str">
            <v>Không</v>
          </cell>
          <cell r="R138" t="str">
            <v>01677877780</v>
          </cell>
          <cell r="T138" t="str">
            <v>Đã Kết Hôn</v>
          </cell>
          <cell r="U138" t="str">
            <v>4913000249</v>
          </cell>
          <cell r="V138" t="str">
            <v>Có</v>
          </cell>
          <cell r="W138">
            <v>41936</v>
          </cell>
          <cell r="Y138" t="str">
            <v>Diêm Phổ</v>
          </cell>
          <cell r="Z138" t="str">
            <v>Xã Tam Anh Nam</v>
          </cell>
          <cell r="AA138" t="str">
            <v>Huyện Núi Thành</v>
          </cell>
          <cell r="AB138" t="str">
            <v>Quảng Nam</v>
          </cell>
          <cell r="AC138" t="str">
            <v>Diêm Phổ, Xã Tam Anh Nam, Huyện Núi Thành, Quảng Nam</v>
          </cell>
          <cell r="AD138" t="str">
            <v>Diêm Phổ</v>
          </cell>
          <cell r="AE138" t="str">
            <v>Xã Tam Anh Nam</v>
          </cell>
          <cell r="AF138" t="str">
            <v>Huyện Núi Thành</v>
          </cell>
          <cell r="AG138" t="str">
            <v>Quảng Nam</v>
          </cell>
          <cell r="AH138" t="str">
            <v>Diêm Phổ, Xã Tam Anh Nam, Huyện Núi Thành, Quảng Nam</v>
          </cell>
          <cell r="AI138" t="str">
            <v>1.8.3.4</v>
          </cell>
          <cell r="AJ138" t="str">
            <v>Nhân sự tiềm năng</v>
          </cell>
          <cell r="AK138" t="str">
            <v>Ca trưởng</v>
          </cell>
          <cell r="AL138" t="str">
            <v>Ca trưởng bảo vệ</v>
          </cell>
          <cell r="AM138" t="str">
            <v>Lĩnh vực Logistics</v>
          </cell>
          <cell r="AN138" t="str">
            <v>Công ty Cảng Chu Lai</v>
          </cell>
          <cell r="AO138" t="str">
            <v>Tổ bảo vệ</v>
          </cell>
          <cell r="AP138" t="str">
            <v>Khác</v>
          </cell>
          <cell r="AQ138" t="str">
            <v>Hành chính - Môi trường</v>
          </cell>
          <cell r="AR138">
            <v>43313</v>
          </cell>
          <cell r="AS138" t="str">
            <v>12/12</v>
          </cell>
          <cell r="AT138" t="str">
            <v>Sơ cấp</v>
          </cell>
          <cell r="AU138" t="str">
            <v>Sơ cấp</v>
          </cell>
          <cell r="AV138" t="str">
            <v>Công ty TNHH Sơn Mỹ</v>
          </cell>
          <cell r="AW138" t="str">
            <v>Vệ sỹ chuyên nghiệp</v>
          </cell>
          <cell r="AX138" t="str">
            <v>Giỏi</v>
          </cell>
          <cell r="AY138">
            <v>40179</v>
          </cell>
          <cell r="AZ138" t="str">
            <v>Ca trưởng</v>
          </cell>
          <cell r="BB138" t="str">
            <v>THACO GROUP</v>
          </cell>
          <cell r="BC138" t="str">
            <v>Lĩnh vực Logistics</v>
          </cell>
          <cell r="BD138" t="str">
            <v>Công ty Cảng Chu Lai</v>
          </cell>
          <cell r="BE138" t="str">
            <v>Tổ bảo vệ</v>
          </cell>
          <cell r="BJ138" t="str">
            <v>Gián Tiếp</v>
          </cell>
          <cell r="BK138" t="str">
            <v>HĐLĐ không xác định thời hạn</v>
          </cell>
          <cell r="BL138">
            <v>42330</v>
          </cell>
          <cell r="BM138" t="str">
            <v>Công ty TNHH MTV Cảng Chu Lai - Trường Hải</v>
          </cell>
          <cell r="BN138">
            <v>41842</v>
          </cell>
          <cell r="BO138">
            <v>3850000</v>
          </cell>
          <cell r="BP138" t="str">
            <v>B3</v>
          </cell>
          <cell r="BQ138" t="str">
            <v>Bậc 3</v>
          </cell>
          <cell r="BR138">
            <v>7000000</v>
          </cell>
          <cell r="BS138">
            <v>43466</v>
          </cell>
          <cell r="BT138">
            <v>43101</v>
          </cell>
          <cell r="BU138"/>
          <cell r="BW138"/>
          <cell r="BY138"/>
          <cell r="CA138"/>
          <cell r="CC138"/>
          <cell r="CE138"/>
        </row>
        <row r="139">
          <cell r="B139" t="str">
            <v>1505173</v>
          </cell>
          <cell r="C139" t="str">
            <v>Dương Tịnh</v>
          </cell>
          <cell r="D139" t="str">
            <v>Nam</v>
          </cell>
          <cell r="E139" t="str">
            <v>Quảng Nam</v>
          </cell>
          <cell r="F139">
            <v>28126</v>
          </cell>
          <cell r="G139">
            <v>42110</v>
          </cell>
          <cell r="J139">
            <v>42110</v>
          </cell>
          <cell r="K139" t="str">
            <v>Không</v>
          </cell>
          <cell r="L139" t="str">
            <v>205237820</v>
          </cell>
          <cell r="M139">
            <v>39098</v>
          </cell>
          <cell r="N139" t="str">
            <v>205237820-16/01/2007</v>
          </cell>
          <cell r="O139" t="str">
            <v>Quảng Nam</v>
          </cell>
          <cell r="P139" t="str">
            <v>Kinh</v>
          </cell>
          <cell r="Q139" t="str">
            <v>Không</v>
          </cell>
          <cell r="R139" t="str">
            <v>0979161355</v>
          </cell>
          <cell r="T139" t="str">
            <v>Đã Kết Hôn</v>
          </cell>
          <cell r="U139" t="str">
            <v>4915009649</v>
          </cell>
          <cell r="V139" t="str">
            <v>Có</v>
          </cell>
          <cell r="W139">
            <v>42579</v>
          </cell>
          <cell r="Y139" t="str">
            <v>Khối 6</v>
          </cell>
          <cell r="Z139" t="str">
            <v>Thị trấn Núi Thành</v>
          </cell>
          <cell r="AA139" t="str">
            <v>Huyện Núi Thành</v>
          </cell>
          <cell r="AB139" t="str">
            <v>Quảng Nam</v>
          </cell>
          <cell r="AC139" t="str">
            <v>Khối 6, Thị trấn Núi Thành, Huyện Núi Thành, Quảng Nam</v>
          </cell>
          <cell r="AD139" t="str">
            <v>Khối 6</v>
          </cell>
          <cell r="AE139" t="str">
            <v>Thị trấn Núi Thành</v>
          </cell>
          <cell r="AF139" t="str">
            <v>Huyện Núi Thành</v>
          </cell>
          <cell r="AG139" t="str">
            <v>Quảng Nam</v>
          </cell>
          <cell r="AH139" t="str">
            <v>Khối 6, Thị trấn Núi Thành, Huyện Núi Thành, Quảng Nam</v>
          </cell>
          <cell r="AI139" t="str">
            <v>1.8.4.4.2.3</v>
          </cell>
          <cell r="AJ139" t="str">
            <v>TP Nhân sự khác</v>
          </cell>
          <cell r="AK139" t="str">
            <v>Công nhân</v>
          </cell>
          <cell r="AL139" t="str">
            <v>Công nhân lái xe trung chuyển</v>
          </cell>
          <cell r="AM139" t="str">
            <v>Lĩnh vực Logistics</v>
          </cell>
          <cell r="AN139" t="str">
            <v>Công ty Vận Tải Đường Bộ</v>
          </cell>
          <cell r="AO139" t="str">
            <v>Đội lái xe trung chuyển</v>
          </cell>
          <cell r="AP139" t="str">
            <v>Khác</v>
          </cell>
          <cell r="AQ139" t="str">
            <v>Khác</v>
          </cell>
          <cell r="AR139">
            <v>43313</v>
          </cell>
          <cell r="AS139" t="str">
            <v>9/12</v>
          </cell>
          <cell r="AT139" t="str">
            <v>Sơ cấp</v>
          </cell>
          <cell r="AU139" t="str">
            <v>Sơ cấp</v>
          </cell>
          <cell r="AV139" t="str">
            <v>Sở giao thông vận tải Quảng Ngãi</v>
          </cell>
          <cell r="AW139" t="str">
            <v>Giấy phép lái xe hạng E</v>
          </cell>
          <cell r="AX139" t="str">
            <v>Không xếp loại</v>
          </cell>
          <cell r="AY139">
            <v>37987</v>
          </cell>
          <cell r="AZ139" t="str">
            <v>Công nhân lái xe trung chuyển</v>
          </cell>
          <cell r="BB139" t="str">
            <v>THACO GROUP</v>
          </cell>
          <cell r="BC139" t="str">
            <v>Lĩnh vực Logistics</v>
          </cell>
          <cell r="BD139" t="str">
            <v>Công ty Vận Tải Đường Bộ</v>
          </cell>
          <cell r="BE139" t="str">
            <v>Phòng vận chuyển</v>
          </cell>
          <cell r="BF139" t="str">
            <v>Bộ phận vận chuyển xe thành phẩm</v>
          </cell>
          <cell r="BG139" t="str">
            <v>Đội lái xe trung chuyển</v>
          </cell>
          <cell r="BJ139" t="str">
            <v>Trực Tiếp</v>
          </cell>
          <cell r="BK139" t="str">
            <v>HĐLĐ không xác định thời hạn</v>
          </cell>
          <cell r="BL139">
            <v>42841</v>
          </cell>
          <cell r="BM139" t="str">
            <v>Công ty TNHH Một Thành Viên Vận Tải Đường Bộ Chu Lai – Trường Hải</v>
          </cell>
          <cell r="BN139">
            <v>42110</v>
          </cell>
          <cell r="BO139">
            <v>3850000</v>
          </cell>
          <cell r="BP139" t="str">
            <v>B3</v>
          </cell>
          <cell r="BQ139" t="str">
            <v>Bậc 3</v>
          </cell>
          <cell r="BR139">
            <v>7500000</v>
          </cell>
          <cell r="BS139">
            <v>43252</v>
          </cell>
          <cell r="BT139">
            <v>42476</v>
          </cell>
          <cell r="BU139"/>
          <cell r="BW139"/>
          <cell r="BY139"/>
          <cell r="CA139"/>
          <cell r="CC139"/>
          <cell r="CE139"/>
        </row>
        <row r="140">
          <cell r="B140" t="str">
            <v>1903395</v>
          </cell>
          <cell r="C140" t="str">
            <v>Trần Công Tài</v>
          </cell>
          <cell r="D140" t="str">
            <v>Nam</v>
          </cell>
          <cell r="E140" t="str">
            <v>Quảng Nam</v>
          </cell>
          <cell r="F140">
            <v>32347</v>
          </cell>
          <cell r="G140">
            <v>43542</v>
          </cell>
          <cell r="J140">
            <v>43542</v>
          </cell>
          <cell r="K140" t="str">
            <v>Không</v>
          </cell>
          <cell r="L140" t="str">
            <v>205254538</v>
          </cell>
          <cell r="M140">
            <v>40654</v>
          </cell>
          <cell r="N140" t="str">
            <v>205254538-21/04/2011</v>
          </cell>
          <cell r="O140" t="str">
            <v>Quảng Nam</v>
          </cell>
          <cell r="P140" t="str">
            <v>Kinh</v>
          </cell>
          <cell r="Q140" t="str">
            <v>Không</v>
          </cell>
          <cell r="R140" t="str">
            <v>0327123754</v>
          </cell>
          <cell r="T140" t="str">
            <v>Đã Kết Hôn</v>
          </cell>
          <cell r="V140" t="str">
            <v>Không</v>
          </cell>
          <cell r="Y140" t="str">
            <v>Đức Phú</v>
          </cell>
          <cell r="Z140" t="str">
            <v>Xã Tam Thạnh</v>
          </cell>
          <cell r="AA140" t="str">
            <v>Huyện Núi Thành</v>
          </cell>
          <cell r="AB140" t="str">
            <v>Quảng Nam</v>
          </cell>
          <cell r="AC140" t="str">
            <v>Đức Phú, Xã Tam Thạnh, Huyện Núi Thành, Quảng Nam</v>
          </cell>
          <cell r="AD140" t="str">
            <v>Đức Phú</v>
          </cell>
          <cell r="AE140" t="str">
            <v>Xã Tam Thạnh</v>
          </cell>
          <cell r="AF140" t="str">
            <v>Huyện Núi Thành</v>
          </cell>
          <cell r="AG140" t="str">
            <v>Quảng Nam</v>
          </cell>
          <cell r="AH140" t="str">
            <v>Đức Phú, Xã Tam Thạnh, Huyện Núi Thành, Quảng Nam</v>
          </cell>
          <cell r="AI140" t="str">
            <v>1.8.3.3.5</v>
          </cell>
          <cell r="AJ140" t="str">
            <v>TP Nhân sự khác</v>
          </cell>
          <cell r="AK140" t="str">
            <v>Công nhân</v>
          </cell>
          <cell r="AL140" t="str">
            <v>Công nhân vận hành xe nâng</v>
          </cell>
          <cell r="AM140" t="str">
            <v>Lĩnh vực Logistics</v>
          </cell>
          <cell r="AN140" t="str">
            <v>Công ty Cảng Chu Lai</v>
          </cell>
          <cell r="AO140" t="str">
            <v>Bộ phận kho lạnh</v>
          </cell>
          <cell r="AP140" t="str">
            <v>Khác</v>
          </cell>
          <cell r="AQ140" t="str">
            <v>Khác</v>
          </cell>
          <cell r="AR140">
            <v>43556</v>
          </cell>
          <cell r="AS140" t="str">
            <v>12/12</v>
          </cell>
          <cell r="AT140" t="str">
            <v>Sơ cấp</v>
          </cell>
          <cell r="AU140" t="str">
            <v>Sơ cấp</v>
          </cell>
          <cell r="AV140" t="str">
            <v>Trường Kinh Tế Kỹ Thuật Miền Nam</v>
          </cell>
          <cell r="AW140" t="str">
            <v>Vận hành thiết bị nâng</v>
          </cell>
          <cell r="AX140" t="str">
            <v>Khá</v>
          </cell>
          <cell r="AY140">
            <v>43435</v>
          </cell>
          <cell r="AZ140" t="str">
            <v>Công nhân vận hành xe nâng</v>
          </cell>
          <cell r="BB140" t="str">
            <v>THACO GROUP</v>
          </cell>
          <cell r="BC140" t="str">
            <v>Lĩnh vực Logistics</v>
          </cell>
          <cell r="BD140" t="str">
            <v>Công ty Cảng Chu Lai</v>
          </cell>
          <cell r="BE140" t="str">
            <v>Phòng quản lý kho cảng</v>
          </cell>
          <cell r="BF140" t="str">
            <v>Bộ phận kho lạnh</v>
          </cell>
          <cell r="BJ140" t="str">
            <v>Trực Tiếp</v>
          </cell>
          <cell r="BK140" t="str">
            <v>HĐLĐ xác định thời hạn 1 năm</v>
          </cell>
          <cell r="BL140">
            <v>43572</v>
          </cell>
          <cell r="BM140" t="str">
            <v>Công ty TNHH MTV Cảng Chu Lai - Trường Hải</v>
          </cell>
          <cell r="BN140">
            <v>43572</v>
          </cell>
          <cell r="BO140">
            <v>3660000</v>
          </cell>
          <cell r="BP140" t="str">
            <v>B3</v>
          </cell>
          <cell r="BQ140" t="str">
            <v>Bậc 2</v>
          </cell>
          <cell r="BR140">
            <v>6200000</v>
          </cell>
          <cell r="BS140">
            <v>43571</v>
          </cell>
          <cell r="BT140">
            <v>43542</v>
          </cell>
          <cell r="BU140"/>
          <cell r="BW140"/>
          <cell r="BY140"/>
          <cell r="CA140"/>
          <cell r="CC140"/>
          <cell r="CE140"/>
        </row>
        <row r="141">
          <cell r="B141" t="str">
            <v>1505022</v>
          </cell>
          <cell r="C141" t="str">
            <v>Nguyễn Xuân Hưng</v>
          </cell>
          <cell r="D141" t="str">
            <v>Nam</v>
          </cell>
          <cell r="E141" t="str">
            <v>Hải Dương</v>
          </cell>
          <cell r="F141">
            <v>29873</v>
          </cell>
          <cell r="G141">
            <v>42121</v>
          </cell>
          <cell r="J141">
            <v>42121</v>
          </cell>
          <cell r="K141" t="str">
            <v>Không</v>
          </cell>
          <cell r="L141" t="str">
            <v>141922914</v>
          </cell>
          <cell r="M141">
            <v>41694</v>
          </cell>
          <cell r="N141" t="str">
            <v>141922914-24/02/2014</v>
          </cell>
          <cell r="O141" t="str">
            <v>Hải Dương</v>
          </cell>
          <cell r="P141" t="str">
            <v>Kinh</v>
          </cell>
          <cell r="Q141" t="str">
            <v>Không</v>
          </cell>
          <cell r="R141" t="str">
            <v>0902854368</v>
          </cell>
          <cell r="T141" t="str">
            <v>Đã Kết Hôn</v>
          </cell>
          <cell r="U141" t="str">
            <v>0105050438</v>
          </cell>
          <cell r="V141" t="str">
            <v>Có</v>
          </cell>
          <cell r="W141">
            <v>42121</v>
          </cell>
          <cell r="Y141" t="str">
            <v>Hiệp Lực</v>
          </cell>
          <cell r="Z141" t="str">
            <v>Xã Hiệp Lực</v>
          </cell>
          <cell r="AA141" t="str">
            <v>Huyện Ninh Giang</v>
          </cell>
          <cell r="AB141" t="str">
            <v>Hải Dương</v>
          </cell>
          <cell r="AC141" t="str">
            <v>Hiệp Lực, Xã Hiệp Lực, Huyện Ninh Giang, Hải Dương</v>
          </cell>
          <cell r="AD141" t="str">
            <v>9A, tổ 19, khu phố 3</v>
          </cell>
          <cell r="AE141" t="str">
            <v>Phường Trảng Dài</v>
          </cell>
          <cell r="AF141" t="str">
            <v>Thành phố Biên Hòa</v>
          </cell>
          <cell r="AG141" t="str">
            <v>Đồng Nai</v>
          </cell>
          <cell r="AH141" t="str">
            <v>9A, tổ 19, khu phố 3, Phường Trảng Dài, Thành phố Biên Hòa, Đồng Nai</v>
          </cell>
          <cell r="AI141" t="str">
            <v>1.8.5.6.3</v>
          </cell>
          <cell r="AJ141" t="str">
            <v>TP Nhân sự khác</v>
          </cell>
          <cell r="AK141" t="str">
            <v>Công nhân</v>
          </cell>
          <cell r="AL141" t="str">
            <v>Công nhân lái xe trung chuyển</v>
          </cell>
          <cell r="AM141" t="str">
            <v>Lĩnh vực Logistics</v>
          </cell>
          <cell r="AN141" t="str">
            <v>VPĐD NB</v>
          </cell>
          <cell r="AO141" t="str">
            <v>Đội lái xe trung chuyển</v>
          </cell>
          <cell r="AP141" t="str">
            <v>Khác</v>
          </cell>
          <cell r="AQ141" t="str">
            <v>Khác</v>
          </cell>
          <cell r="AR141">
            <v>42370</v>
          </cell>
          <cell r="AS141" t="str">
            <v>12/12</v>
          </cell>
          <cell r="AT141" t="str">
            <v>Sơ cấp</v>
          </cell>
          <cell r="AU141" t="str">
            <v>Sơ cấp</v>
          </cell>
          <cell r="AV141" t="str">
            <v>Sở GTVT TP HCM</v>
          </cell>
          <cell r="AW141" t="str">
            <v>GPLX hạng E + FC</v>
          </cell>
          <cell r="AX141" t="str">
            <v>Khá</v>
          </cell>
          <cell r="AY141">
            <v>42583</v>
          </cell>
          <cell r="AZ141" t="str">
            <v>Công nhân lái xe trung chuyển</v>
          </cell>
          <cell r="BB141" t="str">
            <v>THACO GROUP</v>
          </cell>
          <cell r="BC141" t="str">
            <v>Lĩnh vực Logistics</v>
          </cell>
          <cell r="BD141" t="str">
            <v>Văn phòng đại diện tại Hồ Chí Minh</v>
          </cell>
          <cell r="BE141" t="str">
            <v>Phòng Vận chuyển</v>
          </cell>
          <cell r="BF141" t="str">
            <v>Đội lái xe trung chuyển</v>
          </cell>
          <cell r="BJ141" t="str">
            <v>Trực Tiếp</v>
          </cell>
          <cell r="BK141" t="str">
            <v>HĐLĐ không xác định thời hạn</v>
          </cell>
          <cell r="BL141">
            <v>43399</v>
          </cell>
          <cell r="BM141" t="str">
            <v>Công ty TNHH Một Thành Viên Vận Tải Đường Bộ Chu Lai – Trường Hải</v>
          </cell>
          <cell r="BN141">
            <v>42304</v>
          </cell>
          <cell r="BO141">
            <v>5380000</v>
          </cell>
          <cell r="BP141" t="str">
            <v>B3</v>
          </cell>
          <cell r="BQ141" t="str">
            <v>Bậc 4</v>
          </cell>
          <cell r="BR141">
            <v>8000000</v>
          </cell>
          <cell r="BS141">
            <v>43252</v>
          </cell>
          <cell r="BT141">
            <v>42156</v>
          </cell>
          <cell r="BU141"/>
          <cell r="BW141"/>
          <cell r="BY141"/>
          <cell r="CA141"/>
          <cell r="CC141"/>
          <cell r="CE141"/>
        </row>
        <row r="142">
          <cell r="B142" t="str">
            <v>1505535</v>
          </cell>
          <cell r="C142" t="str">
            <v>Nguyễn Tấn Lợi</v>
          </cell>
          <cell r="D142" t="str">
            <v>Nam</v>
          </cell>
          <cell r="E142" t="str">
            <v>Quảng Nam</v>
          </cell>
          <cell r="F142">
            <v>31096</v>
          </cell>
          <cell r="G142">
            <v>42110</v>
          </cell>
          <cell r="J142">
            <v>42110</v>
          </cell>
          <cell r="K142" t="str">
            <v>Không</v>
          </cell>
          <cell r="L142" t="str">
            <v>205121451</v>
          </cell>
          <cell r="M142">
            <v>42261</v>
          </cell>
          <cell r="N142" t="str">
            <v>205121451-14/09/2015</v>
          </cell>
          <cell r="O142" t="str">
            <v>Quảng Nam</v>
          </cell>
          <cell r="P142" t="str">
            <v>Kinh</v>
          </cell>
          <cell r="Q142" t="str">
            <v>Không</v>
          </cell>
          <cell r="R142" t="str">
            <v>0935617119</v>
          </cell>
          <cell r="T142" t="str">
            <v>Đã Kết Hôn</v>
          </cell>
          <cell r="U142" t="str">
            <v>4916009507</v>
          </cell>
          <cell r="V142" t="str">
            <v>Có</v>
          </cell>
          <cell r="W142">
            <v>42579</v>
          </cell>
          <cell r="Y142" t="str">
            <v>Thôn Định Phước</v>
          </cell>
          <cell r="Z142" t="str">
            <v>Xã Tam Nghĩa</v>
          </cell>
          <cell r="AA142" t="str">
            <v>Huyện Núi Thành</v>
          </cell>
          <cell r="AB142" t="str">
            <v>Quảng Nam</v>
          </cell>
          <cell r="AC142" t="str">
            <v>Thôn Định Phước, Xã Tam Nghĩa, Huyện Núi Thành, Quảng Nam</v>
          </cell>
          <cell r="AD142" t="str">
            <v>Thôn Định Phước</v>
          </cell>
          <cell r="AE142" t="str">
            <v>Xã Tam Nghĩa</v>
          </cell>
          <cell r="AF142" t="str">
            <v>Huyện Núi Thành</v>
          </cell>
          <cell r="AG142" t="str">
            <v>Quảng Nam</v>
          </cell>
          <cell r="AH142" t="str">
            <v>Thôn Định Phước, Xã Tam Nghĩa, Huyện Núi Thành, Quảng Nam</v>
          </cell>
          <cell r="AI142" t="str">
            <v>1.8.4.4.2.3</v>
          </cell>
          <cell r="AJ142" t="str">
            <v>TP Nhân sự khác</v>
          </cell>
          <cell r="AK142" t="str">
            <v>Công nhân</v>
          </cell>
          <cell r="AL142" t="str">
            <v>Công nhân lái xe trung chuyển</v>
          </cell>
          <cell r="AM142" t="str">
            <v>Lĩnh vực Logistics</v>
          </cell>
          <cell r="AN142" t="str">
            <v>Công ty Vận Tải Đường Bộ</v>
          </cell>
          <cell r="AO142" t="str">
            <v>Đội lái xe trung chuyển</v>
          </cell>
          <cell r="AP142" t="str">
            <v>Khác</v>
          </cell>
          <cell r="AQ142" t="str">
            <v>Khác</v>
          </cell>
          <cell r="AR142">
            <v>43313</v>
          </cell>
          <cell r="AS142" t="str">
            <v>9/12</v>
          </cell>
          <cell r="AT142" t="str">
            <v>Sơ cấp</v>
          </cell>
          <cell r="AU142" t="str">
            <v>Sơ cấp</v>
          </cell>
          <cell r="AV142" t="str">
            <v>Sở giao thông vận tải Hải Phòng</v>
          </cell>
          <cell r="AW142" t="str">
            <v>Giấy phép lái xe hạng E+FC</v>
          </cell>
          <cell r="AX142" t="str">
            <v>Không xếp loại</v>
          </cell>
          <cell r="AY142">
            <v>42736</v>
          </cell>
          <cell r="AZ142" t="str">
            <v>Công nhân lái xe trung chuyển</v>
          </cell>
          <cell r="BB142" t="str">
            <v>THACO GROUP</v>
          </cell>
          <cell r="BC142" t="str">
            <v>Lĩnh vực Logistics</v>
          </cell>
          <cell r="BD142" t="str">
            <v>Công ty Vận Tải Đường Bộ</v>
          </cell>
          <cell r="BE142" t="str">
            <v>Phòng vận chuyển</v>
          </cell>
          <cell r="BF142" t="str">
            <v>Bộ phận vận chuyển xe thành phẩm</v>
          </cell>
          <cell r="BG142" t="str">
            <v>Đội lái xe trung chuyển</v>
          </cell>
          <cell r="BJ142" t="str">
            <v>Trực Tiếp</v>
          </cell>
          <cell r="BK142" t="str">
            <v>HĐLĐ không xác định thời hạn</v>
          </cell>
          <cell r="BL142">
            <v>43571</v>
          </cell>
          <cell r="BM142" t="str">
            <v>Công ty TNHH Một Thành Viên Vận Tải Đường Bộ Chu Lai – Trường Hải</v>
          </cell>
          <cell r="BN142">
            <v>42476</v>
          </cell>
          <cell r="BO142">
            <v>3660000</v>
          </cell>
          <cell r="BP142" t="str">
            <v>B3</v>
          </cell>
          <cell r="BQ142" t="str">
            <v>Bậc 3</v>
          </cell>
          <cell r="BR142">
            <v>7500000</v>
          </cell>
          <cell r="BS142">
            <v>43512</v>
          </cell>
          <cell r="BT142">
            <v>43252</v>
          </cell>
          <cell r="BU142"/>
          <cell r="BW142"/>
          <cell r="BY142"/>
          <cell r="CA142"/>
          <cell r="CC142"/>
          <cell r="CE142"/>
        </row>
        <row r="143">
          <cell r="B143" t="str">
            <v>1903114</v>
          </cell>
          <cell r="C143" t="str">
            <v>Nguyễn Thành Thông</v>
          </cell>
          <cell r="D143" t="str">
            <v>Nam</v>
          </cell>
          <cell r="E143" t="str">
            <v>Trà Vinh</v>
          </cell>
          <cell r="F143">
            <v>30660</v>
          </cell>
          <cell r="G143">
            <v>43531</v>
          </cell>
          <cell r="J143">
            <v>43531</v>
          </cell>
          <cell r="K143" t="str">
            <v>Không</v>
          </cell>
          <cell r="L143" t="str">
            <v>334153245</v>
          </cell>
          <cell r="M143">
            <v>43094</v>
          </cell>
          <cell r="N143" t="str">
            <v>334153245-25/12/2017</v>
          </cell>
          <cell r="O143" t="str">
            <v>Trà Vinh</v>
          </cell>
          <cell r="P143" t="str">
            <v>Kinh</v>
          </cell>
          <cell r="Q143" t="str">
            <v>Không</v>
          </cell>
          <cell r="R143" t="str">
            <v>0939 522552</v>
          </cell>
          <cell r="T143" t="str">
            <v>Đã Kết Hôn</v>
          </cell>
          <cell r="U143" t="str">
            <v>7513152526</v>
          </cell>
          <cell r="V143" t="str">
            <v>Không</v>
          </cell>
          <cell r="Y143" t="str">
            <v>ấp Kinh Xáng</v>
          </cell>
          <cell r="Z143" t="str">
            <v>Xã Hiếu Tử</v>
          </cell>
          <cell r="AA143" t="str">
            <v>Huyện Tiểu Cần</v>
          </cell>
          <cell r="AB143" t="str">
            <v>Trà Vinh</v>
          </cell>
          <cell r="AC143" t="str">
            <v>ấp Kinh Xáng, Xã Hiếu Tử, Huyện Tiểu Cần, Trà Vinh</v>
          </cell>
          <cell r="AD143" t="str">
            <v>70 tổ 17, KP 6</v>
          </cell>
          <cell r="AE143" t="str">
            <v>Phường Long Bình</v>
          </cell>
          <cell r="AF143" t="str">
            <v>Thành phố Biên Hòa</v>
          </cell>
          <cell r="AG143" t="str">
            <v>Đồng Nai</v>
          </cell>
          <cell r="AH143" t="str">
            <v>70 tổ 17, KP 6, Phường Long Bình, Thành phố Biên Hòa, Đồng Nai</v>
          </cell>
          <cell r="AI143" t="str">
            <v>1.8.5.6</v>
          </cell>
          <cell r="AJ143" t="str">
            <v>TP Nhân sự khác</v>
          </cell>
          <cell r="AK143" t="str">
            <v>Công nhân</v>
          </cell>
          <cell r="AL143" t="str">
            <v>Công nhân lái xe đầu kéo</v>
          </cell>
          <cell r="AM143" t="str">
            <v>Lĩnh vực Logistics</v>
          </cell>
          <cell r="AN143" t="str">
            <v>VPĐD NB</v>
          </cell>
          <cell r="AO143" t="str">
            <v>Phòng Vận chuyển</v>
          </cell>
          <cell r="AP143" t="str">
            <v>Khác</v>
          </cell>
          <cell r="AQ143" t="str">
            <v>Khác</v>
          </cell>
          <cell r="AR143">
            <v>43531</v>
          </cell>
          <cell r="AS143" t="str">
            <v>12/12</v>
          </cell>
          <cell r="AT143" t="str">
            <v>Sơ cấp</v>
          </cell>
          <cell r="AU143" t="str">
            <v>Sơ cấp</v>
          </cell>
          <cell r="AV143" t="str">
            <v>Sở GTVT TP HCM</v>
          </cell>
          <cell r="AW143" t="str">
            <v>GPLX dấu E + FC</v>
          </cell>
          <cell r="AX143" t="str">
            <v>Khá</v>
          </cell>
          <cell r="AZ143" t="str">
            <v>Công nhân lái xe đầu kéo</v>
          </cell>
          <cell r="BB143" t="str">
            <v>THACO GROUP</v>
          </cell>
          <cell r="BC143" t="str">
            <v>Lĩnh vực Logistics</v>
          </cell>
          <cell r="BD143" t="str">
            <v>Văn phòng đại diện tại Hồ Chí Minh</v>
          </cell>
          <cell r="BE143" t="str">
            <v>Phòng Vận chuyển</v>
          </cell>
          <cell r="BJ143" t="str">
            <v>Trực Tiếp</v>
          </cell>
          <cell r="BK143" t="str">
            <v>HĐLĐ xác định thời hạn 1 năm</v>
          </cell>
          <cell r="BL143">
            <v>43562</v>
          </cell>
          <cell r="BM143" t="str">
            <v>Công ty TNHH Một Thành Viên Vận Tải Đường Bộ Chu Lai – Trường Hải</v>
          </cell>
          <cell r="BN143">
            <v>43562</v>
          </cell>
          <cell r="BO143">
            <v>5100000</v>
          </cell>
          <cell r="BP143" t="str">
            <v>B3</v>
          </cell>
          <cell r="BQ143" t="str">
            <v>Bậc 3</v>
          </cell>
          <cell r="BR143">
            <v>7000000</v>
          </cell>
          <cell r="BS143">
            <v>43562</v>
          </cell>
          <cell r="BT143">
            <v>43531</v>
          </cell>
          <cell r="BU143"/>
          <cell r="BW143"/>
          <cell r="BY143"/>
          <cell r="CA143"/>
          <cell r="CC143"/>
          <cell r="CE143"/>
        </row>
        <row r="144">
          <cell r="B144" t="str">
            <v>1508205</v>
          </cell>
          <cell r="C144" t="str">
            <v>Nguyễn Tấn Nguyên</v>
          </cell>
          <cell r="D144" t="str">
            <v>Nam</v>
          </cell>
          <cell r="E144" t="str">
            <v>Quảng Nam</v>
          </cell>
          <cell r="F144">
            <v>30300</v>
          </cell>
          <cell r="G144">
            <v>42219</v>
          </cell>
          <cell r="J144">
            <v>42219</v>
          </cell>
          <cell r="K144" t="str">
            <v>Không</v>
          </cell>
          <cell r="L144" t="str">
            <v>205051496</v>
          </cell>
          <cell r="M144">
            <v>38092</v>
          </cell>
          <cell r="N144" t="str">
            <v>205051496-15/04/2004</v>
          </cell>
          <cell r="O144" t="str">
            <v>Quảng Nam</v>
          </cell>
          <cell r="P144" t="str">
            <v>Kinh</v>
          </cell>
          <cell r="Q144" t="str">
            <v>Không</v>
          </cell>
          <cell r="R144" t="str">
            <v>0905776636</v>
          </cell>
          <cell r="T144" t="str">
            <v>Đã Kết Hôn</v>
          </cell>
          <cell r="U144" t="str">
            <v>4914011341</v>
          </cell>
          <cell r="V144" t="str">
            <v>Có</v>
          </cell>
          <cell r="W144">
            <v>42461</v>
          </cell>
          <cell r="Y144" t="str">
            <v>Đường Duy Tân</v>
          </cell>
          <cell r="Z144" t="str">
            <v>Phường Hòa Hương</v>
          </cell>
          <cell r="AA144" t="str">
            <v>Tp. Tam Kỳ</v>
          </cell>
          <cell r="AB144" t="str">
            <v>Quảng Nam</v>
          </cell>
          <cell r="AC144" t="str">
            <v>Đường Duy Tân, Phường Hòa Hương, Tp. Tam Kỳ, Quảng Nam</v>
          </cell>
          <cell r="AD144" t="str">
            <v>Đường Duy Tân</v>
          </cell>
          <cell r="AE144" t="str">
            <v>Phường Hòa Hương</v>
          </cell>
          <cell r="AF144" t="str">
            <v>Tp. Tam Kỳ</v>
          </cell>
          <cell r="AG144" t="str">
            <v>Quảng Nam</v>
          </cell>
          <cell r="AH144" t="str">
            <v>Đường Duy Tân, Phường Hòa Hương, Tp. Tam Kỳ, Quảng Nam</v>
          </cell>
          <cell r="AI144" t="str">
            <v>1.8.4.4.2.3</v>
          </cell>
          <cell r="AJ144" t="str">
            <v>TP Nhân sự khác</v>
          </cell>
          <cell r="AK144" t="str">
            <v>Công nhân</v>
          </cell>
          <cell r="AL144" t="str">
            <v>Công nhân lái xe trung chuyển</v>
          </cell>
          <cell r="AM144" t="str">
            <v>Lĩnh vực Logistics</v>
          </cell>
          <cell r="AN144" t="str">
            <v>Công ty Vận Tải Đường Bộ</v>
          </cell>
          <cell r="AO144" t="str">
            <v>Đội lái xe trung chuyển</v>
          </cell>
          <cell r="AP144" t="str">
            <v>Khác</v>
          </cell>
          <cell r="AQ144" t="str">
            <v>Khác</v>
          </cell>
          <cell r="AR144">
            <v>43313</v>
          </cell>
          <cell r="AS144" t="str">
            <v>12/12</v>
          </cell>
          <cell r="AT144" t="str">
            <v>Sơ cấp</v>
          </cell>
          <cell r="AU144" t="str">
            <v>Sơ cấp</v>
          </cell>
          <cell r="AV144" t="str">
            <v>Sở Giao thông vận tải Quảng Nam</v>
          </cell>
          <cell r="AW144" t="str">
            <v>Giấy phép lái xe hạng C</v>
          </cell>
          <cell r="AX144" t="str">
            <v>Không xếp loại</v>
          </cell>
          <cell r="AY144">
            <v>40179</v>
          </cell>
          <cell r="AZ144" t="str">
            <v>Công nhân lái xe trung chuyển</v>
          </cell>
          <cell r="BB144" t="str">
            <v>THACO GROUP</v>
          </cell>
          <cell r="BC144" t="str">
            <v>Lĩnh vực Logistics</v>
          </cell>
          <cell r="BD144" t="str">
            <v>Công ty Vận Tải Đường Bộ</v>
          </cell>
          <cell r="BE144" t="str">
            <v>Phòng vận chuyển</v>
          </cell>
          <cell r="BF144" t="str">
            <v>Bộ phận vận chuyển xe thành phẩm</v>
          </cell>
          <cell r="BG144" t="str">
            <v>Đội lái xe trung chuyển</v>
          </cell>
          <cell r="BJ144" t="str">
            <v>Trực Tiếp</v>
          </cell>
          <cell r="BK144" t="str">
            <v>HĐLĐ không xác định thời hạn</v>
          </cell>
          <cell r="BL144">
            <v>43499</v>
          </cell>
          <cell r="BM144" t="str">
            <v>Công ty TNHH Một Thành Viên Vận Tải Đường Bộ Chu Lai – Trường Hải</v>
          </cell>
          <cell r="BN144">
            <v>42403</v>
          </cell>
          <cell r="BO144">
            <v>3850000</v>
          </cell>
          <cell r="BP144" t="str">
            <v>B3</v>
          </cell>
          <cell r="BQ144" t="str">
            <v>Bậc 3</v>
          </cell>
          <cell r="BR144">
            <v>7000000</v>
          </cell>
          <cell r="BS144">
            <v>43252</v>
          </cell>
          <cell r="BT144">
            <v>42219</v>
          </cell>
          <cell r="BU144"/>
          <cell r="BW144"/>
          <cell r="BY144"/>
          <cell r="CA144"/>
          <cell r="CC144"/>
          <cell r="CE144"/>
        </row>
        <row r="145">
          <cell r="B145" t="str">
            <v>1504667</v>
          </cell>
          <cell r="C145" t="str">
            <v>Trần Minh Thọ</v>
          </cell>
          <cell r="D145" t="str">
            <v>Nam</v>
          </cell>
          <cell r="E145" t="str">
            <v>Quảng Nam</v>
          </cell>
          <cell r="F145">
            <v>33420</v>
          </cell>
          <cell r="G145">
            <v>42110</v>
          </cell>
          <cell r="J145">
            <v>42110</v>
          </cell>
          <cell r="K145" t="str">
            <v>Không</v>
          </cell>
          <cell r="L145" t="str">
            <v>205447311</v>
          </cell>
          <cell r="M145">
            <v>38841</v>
          </cell>
          <cell r="N145" t="str">
            <v>205447311-04/05/2006</v>
          </cell>
          <cell r="O145" t="str">
            <v>Quảng Nam</v>
          </cell>
          <cell r="P145" t="str">
            <v>Kinh</v>
          </cell>
          <cell r="Q145" t="str">
            <v>Không</v>
          </cell>
          <cell r="R145" t="str">
            <v>01649567085</v>
          </cell>
          <cell r="T145" t="str">
            <v>Đã Kết Hôn</v>
          </cell>
          <cell r="U145" t="str">
            <v>4915010285</v>
          </cell>
          <cell r="V145" t="str">
            <v>Có</v>
          </cell>
          <cell r="W145">
            <v>42248</v>
          </cell>
          <cell r="Y145" t="str">
            <v>Thôn Mỹ Hảo</v>
          </cell>
          <cell r="Z145" t="str">
            <v>Xã Đại Phong</v>
          </cell>
          <cell r="AA145" t="str">
            <v>Huyện Đại Lộc</v>
          </cell>
          <cell r="AB145" t="str">
            <v>Quảng Nam</v>
          </cell>
          <cell r="AC145" t="str">
            <v>Thôn Mỹ Hảo, Xã Đại Phong, Huyện Đại Lộc, Quảng Nam</v>
          </cell>
          <cell r="AD145" t="str">
            <v>Thôn Mỹ Hảo</v>
          </cell>
          <cell r="AE145" t="str">
            <v>Xã Đại Phong</v>
          </cell>
          <cell r="AF145" t="str">
            <v>Huyện Đại Lộc</v>
          </cell>
          <cell r="AG145" t="str">
            <v>Quảng Nam</v>
          </cell>
          <cell r="AH145" t="str">
            <v>Thôn Mỹ Hảo, Xã Đại Phong, Huyện Đại Lộc, Quảng Nam</v>
          </cell>
          <cell r="AI145" t="str">
            <v>1.8.4.4.3.1</v>
          </cell>
          <cell r="AJ145" t="str">
            <v>TP Nhân sự khác</v>
          </cell>
          <cell r="AK145" t="str">
            <v>Chuyên viên</v>
          </cell>
          <cell r="AL145" t="str">
            <v>Chuyên viên Điều phối</v>
          </cell>
          <cell r="AM145" t="str">
            <v>Lĩnh vực Logistics</v>
          </cell>
          <cell r="AN145" t="str">
            <v>Công ty Vận Tải Đường Bộ</v>
          </cell>
          <cell r="AO145" t="str">
            <v>Tổ nghiệp vụ - thống kê</v>
          </cell>
          <cell r="AP145" t="str">
            <v>Khác</v>
          </cell>
          <cell r="AQ145" t="str">
            <v>Khác</v>
          </cell>
          <cell r="AR145">
            <v>43598</v>
          </cell>
          <cell r="AS145" t="str">
            <v>12/12</v>
          </cell>
          <cell r="AT145" t="str">
            <v>Kỹ sư</v>
          </cell>
          <cell r="AU145" t="str">
            <v>Đại học</v>
          </cell>
          <cell r="AV145" t="str">
            <v>Đại học Bách Khoa Đà Nẵng</v>
          </cell>
          <cell r="AW145" t="str">
            <v>Cơ khí động lực</v>
          </cell>
          <cell r="AX145" t="str">
            <v>TB-Khá</v>
          </cell>
          <cell r="AY145">
            <v>41640</v>
          </cell>
          <cell r="AZ145" t="str">
            <v>Kỹ sư</v>
          </cell>
          <cell r="BB145" t="str">
            <v>THACO GROUP</v>
          </cell>
          <cell r="BC145" t="str">
            <v>Lĩnh vực Logistics</v>
          </cell>
          <cell r="BD145" t="str">
            <v>Công ty Vận Tải Đường Bộ</v>
          </cell>
          <cell r="BE145" t="str">
            <v>Phòng vận chuyển</v>
          </cell>
          <cell r="BF145" t="str">
            <v>Bộ phận vận chuyển hàng Con't - hàng rời</v>
          </cell>
          <cell r="BG145" t="str">
            <v>Tổ nghiệp vụ - thống kê</v>
          </cell>
          <cell r="BJ145" t="str">
            <v>Trực Tiếp</v>
          </cell>
          <cell r="BK145" t="str">
            <v>HĐLĐ không xác định thời hạn</v>
          </cell>
          <cell r="BL145">
            <v>42902</v>
          </cell>
          <cell r="BM145" t="str">
            <v>Công ty TNHH Một Thành Viên Vận Tải Đường Bộ Chu Lai – Trường Hải</v>
          </cell>
          <cell r="BN145">
            <v>42171</v>
          </cell>
          <cell r="BO145">
            <v>4500000</v>
          </cell>
          <cell r="BP145" t="str">
            <v>B2</v>
          </cell>
          <cell r="BQ145" t="str">
            <v>Bậc 3</v>
          </cell>
          <cell r="BR145">
            <v>10000000</v>
          </cell>
          <cell r="BS145">
            <v>43466</v>
          </cell>
          <cell r="BT145">
            <v>43101</v>
          </cell>
          <cell r="BU145"/>
          <cell r="BW145"/>
          <cell r="BY145"/>
          <cell r="CA145"/>
          <cell r="CC145"/>
          <cell r="CE145"/>
        </row>
        <row r="146">
          <cell r="B146" t="str">
            <v>1112048</v>
          </cell>
          <cell r="C146" t="str">
            <v>Nguyễn Văn Lập</v>
          </cell>
          <cell r="D146" t="str">
            <v>Nam</v>
          </cell>
          <cell r="E146" t="str">
            <v>Quảng Nam</v>
          </cell>
          <cell r="F146">
            <v>25344</v>
          </cell>
          <cell r="G146">
            <v>40889</v>
          </cell>
          <cell r="J146">
            <v>40889</v>
          </cell>
          <cell r="K146" t="str">
            <v>Không</v>
          </cell>
          <cell r="L146" t="str">
            <v>205655352</v>
          </cell>
          <cell r="M146">
            <v>40003</v>
          </cell>
          <cell r="N146" t="str">
            <v>205655352-09/07/2009</v>
          </cell>
          <cell r="O146" t="str">
            <v>Quảng Nam</v>
          </cell>
          <cell r="P146" t="str">
            <v>Kinh</v>
          </cell>
          <cell r="Q146" t="str">
            <v>Không</v>
          </cell>
          <cell r="R146"/>
          <cell r="T146" t="str">
            <v>Đã Kết Hôn</v>
          </cell>
          <cell r="U146" t="str">
            <v>4912005498</v>
          </cell>
          <cell r="V146" t="str">
            <v>Có</v>
          </cell>
          <cell r="W146">
            <v>41571</v>
          </cell>
          <cell r="Y146" t="str">
            <v>Thôn Phái Nhơn</v>
          </cell>
          <cell r="Z146" t="str">
            <v>Xã Tam Hiệp</v>
          </cell>
          <cell r="AA146" t="str">
            <v>Huyện Núi Thành</v>
          </cell>
          <cell r="AB146" t="str">
            <v>Quảng Nam</v>
          </cell>
          <cell r="AC146" t="str">
            <v>Thôn Phái Nhơn, Xã Tam Hiệp, Huyện Núi Thành, Quảng Nam</v>
          </cell>
          <cell r="AD146" t="str">
            <v>Thôn Phái Nhơn</v>
          </cell>
          <cell r="AE146" t="str">
            <v>Xã Tam Hiệp</v>
          </cell>
          <cell r="AF146" t="str">
            <v>Huyện Núi Thành</v>
          </cell>
          <cell r="AG146" t="str">
            <v>Quảng Nam</v>
          </cell>
          <cell r="AH146" t="str">
            <v>Thôn Phái Nhơn, Xã Tam Hiệp, Huyện Núi Thành, Quảng Nam</v>
          </cell>
          <cell r="AI146" t="str">
            <v>1.8.4.3</v>
          </cell>
          <cell r="AJ146" t="str">
            <v>TP Nhân sự khác</v>
          </cell>
          <cell r="AK146" t="str">
            <v>Nhân viên</v>
          </cell>
          <cell r="AL146" t="str">
            <v>Nhân viên Bảo vệ</v>
          </cell>
          <cell r="AM146" t="str">
            <v>Lĩnh vực Logistics</v>
          </cell>
          <cell r="AN146" t="str">
            <v>Công ty Vận Tải Đường Bộ</v>
          </cell>
          <cell r="AO146" t="str">
            <v>Tổ bảo vệ</v>
          </cell>
          <cell r="AP146" t="str">
            <v>Khác</v>
          </cell>
          <cell r="AQ146" t="str">
            <v>Khác</v>
          </cell>
          <cell r="AR146">
            <v>42736</v>
          </cell>
          <cell r="AS146" t="str">
            <v>12/12</v>
          </cell>
          <cell r="AT146" t="str">
            <v>Sơ cấp</v>
          </cell>
          <cell r="AU146" t="str">
            <v>Sơ cấp</v>
          </cell>
          <cell r="AV146" t="str">
            <v>Công ty vệ sỹ Sơn Mỹ</v>
          </cell>
          <cell r="AW146" t="str">
            <v>Vệ sĩ chuyên nghiệp</v>
          </cell>
          <cell r="AX146" t="str">
            <v>Giỏi</v>
          </cell>
          <cell r="AY146">
            <v>39814</v>
          </cell>
          <cell r="AZ146" t="str">
            <v>Nhân viên Bảo vệ</v>
          </cell>
          <cell r="BB146" t="str">
            <v>THACO GROUP</v>
          </cell>
          <cell r="BC146" t="str">
            <v>Lĩnh vực Logistics</v>
          </cell>
          <cell r="BD146" t="str">
            <v>Công ty Vận Tải Đường Bộ</v>
          </cell>
          <cell r="BE146" t="str">
            <v>Tổ bảo vệ</v>
          </cell>
          <cell r="BJ146" t="str">
            <v>Gián Tiếp</v>
          </cell>
          <cell r="BK146" t="str">
            <v>HĐLĐ không xác định thời hạn</v>
          </cell>
          <cell r="BL146">
            <v>41699</v>
          </cell>
          <cell r="BM146" t="str">
            <v>Công ty TNHH Một Thành Viên Vận Tải Đường Bộ Chu Lai – Trường Hải</v>
          </cell>
          <cell r="BN146">
            <v>40969</v>
          </cell>
          <cell r="BO146">
            <v>3660000</v>
          </cell>
          <cell r="BP146" t="str">
            <v>B3</v>
          </cell>
          <cell r="BQ146" t="str">
            <v>Bậc 2</v>
          </cell>
          <cell r="BR146">
            <v>6700000</v>
          </cell>
          <cell r="BS146">
            <v>43466</v>
          </cell>
          <cell r="BT146">
            <v>43101</v>
          </cell>
          <cell r="BU146" t="str">
            <v>ThN</v>
          </cell>
          <cell r="BV146">
            <v>5</v>
          </cell>
          <cell r="BW146"/>
          <cell r="BY146"/>
          <cell r="CA146"/>
          <cell r="CC146"/>
          <cell r="CE146"/>
        </row>
        <row r="147">
          <cell r="B147" t="str">
            <v>1006374</v>
          </cell>
          <cell r="C147" t="str">
            <v>Phan Thanh Tuấn</v>
          </cell>
          <cell r="D147" t="str">
            <v>Nam</v>
          </cell>
          <cell r="E147" t="str">
            <v>Bình Định</v>
          </cell>
          <cell r="F147">
            <v>29254</v>
          </cell>
          <cell r="G147">
            <v>40335</v>
          </cell>
          <cell r="J147">
            <v>40335</v>
          </cell>
          <cell r="K147" t="str">
            <v>Không</v>
          </cell>
          <cell r="L147" t="str">
            <v>211752474</v>
          </cell>
          <cell r="M147">
            <v>41404</v>
          </cell>
          <cell r="N147" t="str">
            <v>211752474-10/05/2013</v>
          </cell>
          <cell r="O147" t="str">
            <v>Bình Định</v>
          </cell>
          <cell r="P147" t="str">
            <v>Kinh</v>
          </cell>
          <cell r="Q147" t="str">
            <v>Không</v>
          </cell>
          <cell r="R147" t="str">
            <v>0902351414</v>
          </cell>
          <cell r="T147" t="str">
            <v>Đã Kết Hôn</v>
          </cell>
          <cell r="U147" t="str">
            <v>4910017769</v>
          </cell>
          <cell r="V147" t="str">
            <v>Có</v>
          </cell>
          <cell r="W147">
            <v>41571</v>
          </cell>
          <cell r="Y147" t="str">
            <v>Thạch Xuân Đông</v>
          </cell>
          <cell r="Z147" t="str">
            <v>Xã Hoài Hương</v>
          </cell>
          <cell r="AA147" t="str">
            <v>Huyện Hoài Nhơn</v>
          </cell>
          <cell r="AB147" t="str">
            <v>Bình Định</v>
          </cell>
          <cell r="AC147" t="str">
            <v>Thạch Xuân Đông, Xã Hoài Hương, Huyện Hoài Nhơn, Bình Định</v>
          </cell>
          <cell r="AD147" t="str">
            <v>Thạch Xuân Đông</v>
          </cell>
          <cell r="AE147" t="str">
            <v>Xã Hoài Hương</v>
          </cell>
          <cell r="AF147" t="str">
            <v>Huyện Hoài Nhơn</v>
          </cell>
          <cell r="AG147" t="str">
            <v>Bình Định</v>
          </cell>
          <cell r="AH147" t="str">
            <v>Thạch Xuân Đông, Xã Hoài Hương, Huyện Hoài Nhơn, Bình Định</v>
          </cell>
          <cell r="AI147" t="str">
            <v>1.8.2.3.3</v>
          </cell>
          <cell r="AJ147" t="str">
            <v>Sơ cấp</v>
          </cell>
          <cell r="AK147" t="str">
            <v>Sỹ quan</v>
          </cell>
          <cell r="AL147" t="str">
            <v>Sỹ quan boong</v>
          </cell>
          <cell r="AM147" t="str">
            <v>Lĩnh vực Logistics</v>
          </cell>
          <cell r="AN147" t="str">
            <v>Công ty Vận Tải Biển</v>
          </cell>
          <cell r="AO147" t="str">
            <v>Tàu THS3</v>
          </cell>
          <cell r="AP147" t="str">
            <v>Khác</v>
          </cell>
          <cell r="AQ147" t="str">
            <v>Khác</v>
          </cell>
          <cell r="AR147">
            <v>43313</v>
          </cell>
          <cell r="AS147" t="str">
            <v>12/12</v>
          </cell>
          <cell r="AT147" t="str">
            <v>Cao đẳng kỹ thuật</v>
          </cell>
          <cell r="AU147" t="str">
            <v>Cao đẳng</v>
          </cell>
          <cell r="AV147" t="str">
            <v>Cao đẳng Hàng Hải 1</v>
          </cell>
          <cell r="AW147" t="str">
            <v>Sĩ quan không hạn chế</v>
          </cell>
          <cell r="AX147" t="str">
            <v>Khá</v>
          </cell>
          <cell r="AY147">
            <v>39814</v>
          </cell>
          <cell r="AZ147" t="str">
            <v>Sỹ quan boong</v>
          </cell>
          <cell r="BB147" t="str">
            <v>THACO GROUP</v>
          </cell>
          <cell r="BC147" t="str">
            <v>Lĩnh vực Logistics</v>
          </cell>
          <cell r="BD147" t="str">
            <v>Công ty Vận Tải Biển</v>
          </cell>
          <cell r="BE147" t="str">
            <v>Phòng Quản lý tàu</v>
          </cell>
          <cell r="BF147" t="str">
            <v>Tàu THS3</v>
          </cell>
          <cell r="BJ147" t="str">
            <v>Trực Tiếp</v>
          </cell>
          <cell r="BK147" t="str">
            <v>HĐLĐ không xác định thời hạn</v>
          </cell>
          <cell r="BL147">
            <v>41183</v>
          </cell>
          <cell r="BM147" t="str">
            <v>Công ty TNHH MTV Vận Tải Biển Chu Lai – Trường Hải</v>
          </cell>
          <cell r="BN147">
            <v>40452</v>
          </cell>
          <cell r="BO147">
            <v>6990000</v>
          </cell>
          <cell r="BP147" t="str">
            <v>TV5</v>
          </cell>
          <cell r="BQ147" t="str">
            <v>Bậc 3</v>
          </cell>
          <cell r="BR147">
            <v>20000000</v>
          </cell>
          <cell r="BS147">
            <v>43466</v>
          </cell>
          <cell r="BT147">
            <v>43101</v>
          </cell>
          <cell r="BU147" t="str">
            <v>ThN</v>
          </cell>
          <cell r="BV147">
            <v>5</v>
          </cell>
          <cell r="BW147"/>
          <cell r="BY147"/>
          <cell r="CA147"/>
          <cell r="CC147"/>
          <cell r="CE147"/>
        </row>
        <row r="148">
          <cell r="B148" t="str">
            <v>1505515</v>
          </cell>
          <cell r="C148" t="str">
            <v>Nguyễn Vĩnh Phú</v>
          </cell>
          <cell r="D148" t="str">
            <v>Nam</v>
          </cell>
          <cell r="E148" t="str">
            <v>Quảng Nam</v>
          </cell>
          <cell r="F148">
            <v>29268</v>
          </cell>
          <cell r="G148">
            <v>42110</v>
          </cell>
          <cell r="J148">
            <v>42110</v>
          </cell>
          <cell r="K148" t="str">
            <v>Không</v>
          </cell>
          <cell r="L148" t="str">
            <v>205655418</v>
          </cell>
          <cell r="M148">
            <v>40045</v>
          </cell>
          <cell r="N148" t="str">
            <v>205655418-20/08/2009</v>
          </cell>
          <cell r="O148" t="str">
            <v>Quảng Nam</v>
          </cell>
          <cell r="P148" t="str">
            <v>Kinh</v>
          </cell>
          <cell r="Q148" t="str">
            <v>Không</v>
          </cell>
          <cell r="R148" t="str">
            <v>0935667765 hoặc 0938806823</v>
          </cell>
          <cell r="T148" t="str">
            <v>Đã Kết Hôn</v>
          </cell>
          <cell r="U148" t="str">
            <v>4915009705</v>
          </cell>
          <cell r="V148" t="str">
            <v>Có</v>
          </cell>
          <cell r="W148">
            <v>42461</v>
          </cell>
          <cell r="Y148" t="str">
            <v>Thôn Long Bình</v>
          </cell>
          <cell r="Z148" t="str">
            <v>Xã Tam Nghĩa</v>
          </cell>
          <cell r="AA148" t="str">
            <v>Huyện Núi Thành</v>
          </cell>
          <cell r="AB148" t="str">
            <v>Quảng Nam</v>
          </cell>
          <cell r="AC148" t="str">
            <v>Thôn Long Bình, Xã Tam Nghĩa, Huyện Núi Thành, Quảng Nam</v>
          </cell>
          <cell r="AD148" t="str">
            <v>Thôn Long Bình</v>
          </cell>
          <cell r="AE148" t="str">
            <v>Xã Tam Nghĩa</v>
          </cell>
          <cell r="AF148" t="str">
            <v>Huyện Núi Thành</v>
          </cell>
          <cell r="AG148" t="str">
            <v>Quảng Nam</v>
          </cell>
          <cell r="AH148" t="str">
            <v>Thôn Long Bình, Xã Tam Nghĩa, Huyện Núi Thành, Quảng Nam</v>
          </cell>
          <cell r="AI148" t="str">
            <v>1.8.4.4.3.2</v>
          </cell>
          <cell r="AJ148" t="str">
            <v>TP Nhân sự khác</v>
          </cell>
          <cell r="AK148" t="str">
            <v>Công nhân</v>
          </cell>
          <cell r="AL148" t="str">
            <v>Công nhân lái xe chuyên dụng</v>
          </cell>
          <cell r="AM148" t="str">
            <v>Lĩnh vực Logistics</v>
          </cell>
          <cell r="AN148" t="str">
            <v>Công ty Vận Tải Đường Bộ</v>
          </cell>
          <cell r="AO148" t="str">
            <v>Đội lái xe chuyên dụng</v>
          </cell>
          <cell r="AP148" t="str">
            <v>Khác</v>
          </cell>
          <cell r="AQ148" t="str">
            <v>Khác</v>
          </cell>
          <cell r="AR148">
            <v>43313</v>
          </cell>
          <cell r="AS148" t="str">
            <v>12/12</v>
          </cell>
          <cell r="AT148" t="str">
            <v>Sơ cấp</v>
          </cell>
          <cell r="AU148" t="str">
            <v>Sơ cấp</v>
          </cell>
          <cell r="AV148" t="str">
            <v>Sở giao thông vận tải Quảng Ngãi</v>
          </cell>
          <cell r="AW148" t="str">
            <v>Giấy phép lái xe hạng E</v>
          </cell>
          <cell r="AX148" t="str">
            <v>Không xếp loại</v>
          </cell>
          <cell r="AY148">
            <v>41640</v>
          </cell>
          <cell r="AZ148" t="str">
            <v>Công nhân lái xe chuyên dụng</v>
          </cell>
          <cell r="BB148" t="str">
            <v>THACO GROUP</v>
          </cell>
          <cell r="BC148" t="str">
            <v>Lĩnh vực Logistics</v>
          </cell>
          <cell r="BD148" t="str">
            <v>Công ty Vận Tải Đường Bộ</v>
          </cell>
          <cell r="BE148" t="str">
            <v>Phòng vận chuyển</v>
          </cell>
          <cell r="BF148" t="str">
            <v>Bộ phận vận chuyển hàng Con't - hàng rời</v>
          </cell>
          <cell r="BG148" t="str">
            <v>Đội lái xe chuyên dụng</v>
          </cell>
          <cell r="BJ148" t="str">
            <v>Trực Tiếp</v>
          </cell>
          <cell r="BK148" t="str">
            <v>HĐLĐ không xác định thời hạn</v>
          </cell>
          <cell r="BL148">
            <v>42841</v>
          </cell>
          <cell r="BM148" t="str">
            <v>Công ty TNHH Một Thành Viên Vận Tải Đường Bộ Chu Lai – Trường Hải</v>
          </cell>
          <cell r="BN148">
            <v>42110</v>
          </cell>
          <cell r="BO148">
            <v>3660000</v>
          </cell>
          <cell r="BP148" t="str">
            <v>B3</v>
          </cell>
          <cell r="BQ148" t="str">
            <v>Bậc 2</v>
          </cell>
          <cell r="BR148">
            <v>6500000</v>
          </cell>
          <cell r="BS148">
            <v>42476</v>
          </cell>
          <cell r="BT148">
            <v>42110</v>
          </cell>
          <cell r="BU148"/>
          <cell r="BW148"/>
          <cell r="BY148"/>
          <cell r="CA148"/>
          <cell r="CC148"/>
          <cell r="CE148"/>
        </row>
        <row r="149">
          <cell r="B149" t="str">
            <v>1601161</v>
          </cell>
          <cell r="C149" t="str">
            <v>Huỳnh Tấn Oanh</v>
          </cell>
          <cell r="D149" t="str">
            <v>Nam</v>
          </cell>
          <cell r="E149" t="str">
            <v>Quảng Nam</v>
          </cell>
          <cell r="F149">
            <v>28173</v>
          </cell>
          <cell r="G149">
            <v>42387</v>
          </cell>
          <cell r="J149">
            <v>42387</v>
          </cell>
          <cell r="K149" t="str">
            <v>Không</v>
          </cell>
          <cell r="L149" t="str">
            <v>205587274</v>
          </cell>
          <cell r="M149">
            <v>41242</v>
          </cell>
          <cell r="N149" t="str">
            <v>205587274-29/11/2012</v>
          </cell>
          <cell r="O149" t="str">
            <v>Quảng Nam</v>
          </cell>
          <cell r="P149" t="str">
            <v>Kinh</v>
          </cell>
          <cell r="Q149" t="str">
            <v>Không</v>
          </cell>
          <cell r="R149" t="str">
            <v>0986624146</v>
          </cell>
          <cell r="T149" t="str">
            <v>Đã Kết Hôn</v>
          </cell>
          <cell r="U149" t="str">
            <v>4916009462</v>
          </cell>
          <cell r="V149" t="str">
            <v>Có</v>
          </cell>
          <cell r="W149">
            <v>42579</v>
          </cell>
          <cell r="Y149" t="str">
            <v>Thôn Long Phú</v>
          </cell>
          <cell r="Z149" t="str">
            <v>Xã Tam Nghĩa</v>
          </cell>
          <cell r="AA149" t="str">
            <v>Huyện Núi Thành</v>
          </cell>
          <cell r="AB149" t="str">
            <v>Quảng Nam</v>
          </cell>
          <cell r="AC149" t="str">
            <v>Thôn Long Phú, Xã Tam Nghĩa, Huyện Núi Thành, Quảng Nam</v>
          </cell>
          <cell r="AD149" t="str">
            <v>Thôn Long Phú</v>
          </cell>
          <cell r="AE149" t="str">
            <v>Xã Tam Nghĩa</v>
          </cell>
          <cell r="AF149" t="str">
            <v>Huyện Núi Thành</v>
          </cell>
          <cell r="AG149" t="str">
            <v>Quảng Nam</v>
          </cell>
          <cell r="AH149" t="str">
            <v>Thôn Long Phú, Xã Tam Nghĩa, Huyện Núi Thành, Quảng Nam</v>
          </cell>
          <cell r="AI149" t="str">
            <v>1.8.3.5.5</v>
          </cell>
          <cell r="AJ149" t="str">
            <v>TP Nhân sự khác</v>
          </cell>
          <cell r="AK149" t="str">
            <v>Công nhân</v>
          </cell>
          <cell r="AL149" t="str">
            <v>Công nhân Xếp dỡ</v>
          </cell>
          <cell r="AM149" t="str">
            <v>Lĩnh vực Logistics</v>
          </cell>
          <cell r="AN149" t="str">
            <v>Công ty Cảng Chu Lai</v>
          </cell>
          <cell r="AO149" t="str">
            <v>Bộ phận bốc xếp</v>
          </cell>
          <cell r="AP149" t="str">
            <v>Khác</v>
          </cell>
          <cell r="AQ149" t="str">
            <v>Khác</v>
          </cell>
          <cell r="AR149">
            <v>43313</v>
          </cell>
          <cell r="AS149" t="str">
            <v>9/12</v>
          </cell>
          <cell r="AT149" t="str">
            <v>THCS</v>
          </cell>
          <cell r="AW149"/>
          <cell r="AZ149" t="str">
            <v>Nhân viên Bốc xếp</v>
          </cell>
          <cell r="BB149" t="str">
            <v>THACO GROUP</v>
          </cell>
          <cell r="BC149" t="str">
            <v>Lĩnh vực Logistics</v>
          </cell>
          <cell r="BD149" t="str">
            <v>Công ty Cảng Chu Lai</v>
          </cell>
          <cell r="BE149" t="str">
            <v>Phòng Điều độ</v>
          </cell>
          <cell r="BF149" t="str">
            <v>Bộ phận bốc xếp</v>
          </cell>
          <cell r="BJ149" t="str">
            <v>Trực Tiếp</v>
          </cell>
          <cell r="BK149" t="str">
            <v>HĐLĐ không xác định thời hạn</v>
          </cell>
          <cell r="BL149">
            <v>43543</v>
          </cell>
          <cell r="BM149" t="str">
            <v>Công ty TNHH MTV Cảng Chu Lai - Trường Hải</v>
          </cell>
          <cell r="BN149">
            <v>42448</v>
          </cell>
          <cell r="BO149">
            <v>3730000</v>
          </cell>
          <cell r="BP149" t="str">
            <v>B3</v>
          </cell>
          <cell r="BQ149" t="str">
            <v>Bậc 1</v>
          </cell>
          <cell r="BR149">
            <v>5800000</v>
          </cell>
          <cell r="BS149">
            <v>43466</v>
          </cell>
          <cell r="BT149">
            <v>43101</v>
          </cell>
          <cell r="BU149"/>
          <cell r="BW149"/>
          <cell r="BY149"/>
          <cell r="CA149"/>
          <cell r="CC149"/>
          <cell r="CE149"/>
        </row>
        <row r="150">
          <cell r="B150" t="str">
            <v>1504981</v>
          </cell>
          <cell r="C150" t="str">
            <v>Lương Văn Đại</v>
          </cell>
          <cell r="D150" t="str">
            <v>Nam</v>
          </cell>
          <cell r="E150" t="str">
            <v>Quảng Nam</v>
          </cell>
          <cell r="F150">
            <v>26263</v>
          </cell>
          <cell r="G150">
            <v>42110</v>
          </cell>
          <cell r="J150">
            <v>42110</v>
          </cell>
          <cell r="K150" t="str">
            <v>Không</v>
          </cell>
          <cell r="L150" t="str">
            <v>206333421</v>
          </cell>
          <cell r="M150">
            <v>42392</v>
          </cell>
          <cell r="N150" t="str">
            <v>206333421-23/01/2016</v>
          </cell>
          <cell r="O150" t="str">
            <v>Quảng Nam</v>
          </cell>
          <cell r="P150" t="str">
            <v>Kinh</v>
          </cell>
          <cell r="Q150" t="str">
            <v>Không</v>
          </cell>
          <cell r="R150" t="str">
            <v>01695299755</v>
          </cell>
          <cell r="T150" t="str">
            <v>Đã Kết Hôn</v>
          </cell>
          <cell r="U150" t="str">
            <v>4915020345</v>
          </cell>
          <cell r="V150" t="str">
            <v>Có</v>
          </cell>
          <cell r="W150">
            <v>42461</v>
          </cell>
          <cell r="Y150" t="str">
            <v>Thôn Hòa An</v>
          </cell>
          <cell r="Z150" t="str">
            <v>Xã Tam Giang</v>
          </cell>
          <cell r="AA150" t="str">
            <v>Huyện Núi Thành</v>
          </cell>
          <cell r="AB150" t="str">
            <v>Quảng Nam</v>
          </cell>
          <cell r="AC150" t="str">
            <v>Thôn Hòa An, Xã Tam Giang, Huyện Núi Thành, Quảng Nam</v>
          </cell>
          <cell r="AD150" t="str">
            <v>Thôn Hòa An</v>
          </cell>
          <cell r="AE150" t="str">
            <v>Xã Tam Giang</v>
          </cell>
          <cell r="AF150" t="str">
            <v>Huyện Núi Thành</v>
          </cell>
          <cell r="AG150" t="str">
            <v>Quảng Nam</v>
          </cell>
          <cell r="AH150" t="str">
            <v>Thôn Hòa An, Xã Tam Giang, Huyện Núi Thành, Quảng Nam</v>
          </cell>
          <cell r="AI150" t="str">
            <v>1.8.4.4.2.3</v>
          </cell>
          <cell r="AJ150" t="str">
            <v>TP Nhân sự khác</v>
          </cell>
          <cell r="AK150" t="str">
            <v>Công nhân</v>
          </cell>
          <cell r="AL150" t="str">
            <v>Công nhân lái xe trung chuyển</v>
          </cell>
          <cell r="AM150" t="str">
            <v>Lĩnh vực Logistics</v>
          </cell>
          <cell r="AN150" t="str">
            <v>Công ty Vận Tải Đường Bộ</v>
          </cell>
          <cell r="AO150" t="str">
            <v>Đội lái xe trung chuyển</v>
          </cell>
          <cell r="AP150" t="str">
            <v>Khác</v>
          </cell>
          <cell r="AQ150" t="str">
            <v>Khác</v>
          </cell>
          <cell r="AR150">
            <v>43313</v>
          </cell>
          <cell r="AS150" t="str">
            <v>10/12</v>
          </cell>
          <cell r="AT150" t="str">
            <v>Sơ cấp</v>
          </cell>
          <cell r="AU150" t="str">
            <v>Sơ cấp</v>
          </cell>
          <cell r="AV150" t="str">
            <v>Sở Giao thông vận tải Quảng Nam</v>
          </cell>
          <cell r="AW150" t="str">
            <v>Giấy phép lái xe hạng C</v>
          </cell>
          <cell r="AX150" t="str">
            <v>Không xếp loại</v>
          </cell>
          <cell r="AY150">
            <v>35431</v>
          </cell>
          <cell r="AZ150" t="str">
            <v>Công nhân lái xe trung chuyển</v>
          </cell>
          <cell r="BB150" t="str">
            <v>THACO GROUP</v>
          </cell>
          <cell r="BC150" t="str">
            <v>Lĩnh vực Logistics</v>
          </cell>
          <cell r="BD150" t="str">
            <v>Công ty Vận Tải Đường Bộ</v>
          </cell>
          <cell r="BE150" t="str">
            <v>Phòng vận chuyển</v>
          </cell>
          <cell r="BF150" t="str">
            <v>Bộ phận vận chuyển xe thành phẩm</v>
          </cell>
          <cell r="BG150" t="str">
            <v>Đội lái xe trung chuyển</v>
          </cell>
          <cell r="BJ150" t="str">
            <v>Trực Tiếp</v>
          </cell>
          <cell r="BK150" t="str">
            <v>HĐLĐ không xác định thời hạn</v>
          </cell>
          <cell r="BL150">
            <v>43389</v>
          </cell>
          <cell r="BM150" t="str">
            <v>Công ty TNHH Một Thành Viên Vận Tải Đường Bộ Chu Lai – Trường Hải</v>
          </cell>
          <cell r="BN150">
            <v>42293</v>
          </cell>
          <cell r="BO150">
            <v>3660000</v>
          </cell>
          <cell r="BP150" t="str">
            <v>B3</v>
          </cell>
          <cell r="BQ150" t="str">
            <v>Bậc 2</v>
          </cell>
          <cell r="BR150">
            <v>6000000</v>
          </cell>
          <cell r="BS150">
            <v>43252</v>
          </cell>
          <cell r="BT150">
            <v>42110</v>
          </cell>
          <cell r="BU150"/>
          <cell r="BW150"/>
          <cell r="BY150"/>
          <cell r="CA150"/>
          <cell r="CC150"/>
          <cell r="CE150"/>
        </row>
        <row r="151">
          <cell r="B151" t="str">
            <v>1502004</v>
          </cell>
          <cell r="C151" t="str">
            <v>Phan Thanh Phương</v>
          </cell>
          <cell r="D151" t="str">
            <v>Nam</v>
          </cell>
          <cell r="E151" t="str">
            <v>Quảng Nam</v>
          </cell>
          <cell r="F151">
            <v>32766</v>
          </cell>
          <cell r="G151">
            <v>42037</v>
          </cell>
          <cell r="J151">
            <v>42037</v>
          </cell>
          <cell r="K151" t="str">
            <v>Không</v>
          </cell>
          <cell r="L151" t="str">
            <v>205426572</v>
          </cell>
          <cell r="M151">
            <v>37680</v>
          </cell>
          <cell r="N151" t="str">
            <v>205426572-28/02/2003</v>
          </cell>
          <cell r="O151" t="str">
            <v>Quảng Nam</v>
          </cell>
          <cell r="P151" t="str">
            <v>Kinh</v>
          </cell>
          <cell r="Q151" t="str">
            <v>Không</v>
          </cell>
          <cell r="R151" t="str">
            <v>01205553500</v>
          </cell>
          <cell r="T151" t="str">
            <v>Đã Kết Hôn</v>
          </cell>
          <cell r="U151" t="str">
            <v>4914021057</v>
          </cell>
          <cell r="V151" t="str">
            <v>Có</v>
          </cell>
          <cell r="W151">
            <v>42248</v>
          </cell>
          <cell r="Y151" t="str">
            <v>Thôn Trung Thành</v>
          </cell>
          <cell r="Z151" t="str">
            <v>Xã Tam Mỹ Tây</v>
          </cell>
          <cell r="AA151" t="str">
            <v>Huyện Núi Thành</v>
          </cell>
          <cell r="AB151" t="str">
            <v>Quảng Nam</v>
          </cell>
          <cell r="AC151" t="str">
            <v>Thôn Trung Thành, Xã Tam Mỹ Tây, Huyện Núi Thành, Quảng Nam</v>
          </cell>
          <cell r="AD151" t="str">
            <v>Thôn Trung Thành</v>
          </cell>
          <cell r="AE151" t="str">
            <v>Xã Tam Mỹ Tây</v>
          </cell>
          <cell r="AF151" t="str">
            <v>Huyện Núi Thành</v>
          </cell>
          <cell r="AG151" t="str">
            <v>Quảng Nam</v>
          </cell>
          <cell r="AH151" t="str">
            <v>Thôn Trung Thành, Xã Tam Mỹ Tây, Huyện Núi Thành, Quảng Nam</v>
          </cell>
          <cell r="AI151" t="str">
            <v>1.8.3.6.2</v>
          </cell>
          <cell r="AJ151" t="str">
            <v>Nhân sự tiềm năng</v>
          </cell>
          <cell r="AK151" t="str">
            <v>Trưởng bộ phận</v>
          </cell>
          <cell r="AL151" t="str">
            <v>Trưởng bộ phận Quản lý Kho bãi</v>
          </cell>
          <cell r="AM151" t="str">
            <v>Lĩnh vực Logistics</v>
          </cell>
          <cell r="AN151" t="str">
            <v>Công ty Cảng Chu Lai</v>
          </cell>
          <cell r="AO151" t="str">
            <v>Bộ phận quản lý container</v>
          </cell>
          <cell r="AP151" t="str">
            <v>Khác</v>
          </cell>
          <cell r="AQ151" t="str">
            <v>Khác</v>
          </cell>
          <cell r="AR151">
            <v>43739</v>
          </cell>
          <cell r="AS151" t="str">
            <v>12/12</v>
          </cell>
          <cell r="AT151" t="str">
            <v>Cử nhân</v>
          </cell>
          <cell r="AU151" t="str">
            <v>Đại học</v>
          </cell>
          <cell r="AV151" t="str">
            <v>Đại học Quảng Nam</v>
          </cell>
          <cell r="AW151" t="str">
            <v>kế toán</v>
          </cell>
          <cell r="AX151" t="str">
            <v>Khá</v>
          </cell>
          <cell r="AY151">
            <v>41640</v>
          </cell>
          <cell r="AZ151" t="str">
            <v>Trưởng bộ phận</v>
          </cell>
          <cell r="BB151" t="str">
            <v>THACO GROUP</v>
          </cell>
          <cell r="BC151" t="str">
            <v>Lĩnh vực Logistics</v>
          </cell>
          <cell r="BD151" t="str">
            <v>Công ty Cảng Chu Lai</v>
          </cell>
          <cell r="BJ151" t="str">
            <v>Trực Tiếp</v>
          </cell>
          <cell r="BK151" t="str">
            <v>HĐLĐ không xác định thời hạn</v>
          </cell>
          <cell r="BL151">
            <v>43315</v>
          </cell>
          <cell r="BM151" t="str">
            <v>Công ty TNHH MTV Cảng Chu Lai - Trường Hải</v>
          </cell>
          <cell r="BN151">
            <v>42096</v>
          </cell>
          <cell r="BO151">
            <v>4750000</v>
          </cell>
          <cell r="BP151" t="str">
            <v>B2</v>
          </cell>
          <cell r="BQ151" t="str">
            <v>Bậc 4</v>
          </cell>
          <cell r="BR151">
            <v>11000000</v>
          </cell>
          <cell r="BS151">
            <v>43466</v>
          </cell>
          <cell r="BT151">
            <v>43101</v>
          </cell>
          <cell r="BU151"/>
          <cell r="BW151"/>
          <cell r="BY151"/>
          <cell r="CA151"/>
          <cell r="CC151"/>
          <cell r="CE151"/>
        </row>
        <row r="152">
          <cell r="B152" t="str">
            <v>0801048</v>
          </cell>
          <cell r="C152" t="str">
            <v>Lê Minh Duy</v>
          </cell>
          <cell r="D152" t="str">
            <v>Nam</v>
          </cell>
          <cell r="E152" t="str">
            <v>Tiền Giang</v>
          </cell>
          <cell r="F152">
            <v>30762</v>
          </cell>
          <cell r="G152">
            <v>39449</v>
          </cell>
          <cell r="J152">
            <v>39449</v>
          </cell>
          <cell r="K152" t="str">
            <v>Không</v>
          </cell>
          <cell r="L152" t="str">
            <v>025033014</v>
          </cell>
          <cell r="M152">
            <v>40660</v>
          </cell>
          <cell r="N152" t="str">
            <v>025033014-27/04/2011</v>
          </cell>
          <cell r="O152" t="str">
            <v>Tp. Hồ Chí Minh</v>
          </cell>
          <cell r="P152" t="str">
            <v>Kinh</v>
          </cell>
          <cell r="Q152" t="str">
            <v>Không</v>
          </cell>
          <cell r="R152" t="str">
            <v>0933 805 827</v>
          </cell>
          <cell r="S152" t="str">
            <v>leminhduy@thaco.com.vn</v>
          </cell>
          <cell r="T152" t="str">
            <v>Đã Kết Hôn</v>
          </cell>
          <cell r="U152" t="str">
            <v>7508096924</v>
          </cell>
          <cell r="V152" t="str">
            <v>Có</v>
          </cell>
          <cell r="W152">
            <v>42598</v>
          </cell>
          <cell r="Y152" t="str">
            <v>Số 91/17, đường Bình Thành, KP 4</v>
          </cell>
          <cell r="Z152" t="str">
            <v>Phường Bình Hưng Hoà B</v>
          </cell>
          <cell r="AA152" t="str">
            <v>Quận Bình Tân</v>
          </cell>
          <cell r="AB152" t="str">
            <v>Tp. Hồ Chí Minh</v>
          </cell>
          <cell r="AC152" t="str">
            <v>Số 91/17, đường Bình Thành, KP 4, Phường Bình Hưng Hoà B, Quận Bình Tân, Tp. Hồ Chí Minh</v>
          </cell>
          <cell r="AD152" t="str">
            <v>Số 91/17, đường Bình Thành, KP 4</v>
          </cell>
          <cell r="AE152" t="str">
            <v>Phường Bình Hưng Hoà B</v>
          </cell>
          <cell r="AF152" t="str">
            <v>Quận Bình Tân</v>
          </cell>
          <cell r="AG152" t="str">
            <v>Tp. Hồ Chí Minh</v>
          </cell>
          <cell r="AH152" t="str">
            <v>Số 91/17, đường Bình Thành, KP 4, Phường Bình Hưng Hoà B, Quận Bình Tân, Tp. Hồ Chí Minh</v>
          </cell>
          <cell r="AI152" t="str">
            <v>1.8.5.5</v>
          </cell>
          <cell r="AJ152" t="str">
            <v>TP Nhân sự khác</v>
          </cell>
          <cell r="AK152" t="str">
            <v>Chuyên viên</v>
          </cell>
          <cell r="AL152" t="str">
            <v>Chuyên viên khai báo hải quan</v>
          </cell>
          <cell r="AM152" t="str">
            <v>Lĩnh vực Logistics</v>
          </cell>
          <cell r="AN152" t="str">
            <v>VPĐD NB</v>
          </cell>
          <cell r="AO152" t="str">
            <v>Phòng Xuất nhập khẩu</v>
          </cell>
          <cell r="AP152" t="str">
            <v>Khác</v>
          </cell>
          <cell r="AQ152" t="str">
            <v>Khác</v>
          </cell>
          <cell r="AR152">
            <v>42370</v>
          </cell>
          <cell r="AS152" t="str">
            <v>12/12</v>
          </cell>
          <cell r="AT152" t="str">
            <v>Cử nhân</v>
          </cell>
          <cell r="AU152" t="str">
            <v>Đại học</v>
          </cell>
          <cell r="AV152" t="str">
            <v>Đại Học Thương Mại</v>
          </cell>
          <cell r="AW152" t="str">
            <v>Quản Trị Kinh Doanh</v>
          </cell>
          <cell r="AX152" t="str">
            <v>TB-Khá</v>
          </cell>
          <cell r="AY152">
            <v>40179</v>
          </cell>
          <cell r="AZ152" t="str">
            <v>Cử nhân</v>
          </cell>
          <cell r="BB152" t="str">
            <v>THACO GROUP</v>
          </cell>
          <cell r="BC152" t="str">
            <v>Lĩnh vực Logistics</v>
          </cell>
          <cell r="BD152" t="str">
            <v>Văn phòng đại diện tại Hồ Chí Minh</v>
          </cell>
          <cell r="BE152" t="str">
            <v>Phòng Xuất nhập khẩu</v>
          </cell>
          <cell r="BJ152" t="str">
            <v>Gián Tiếp</v>
          </cell>
          <cell r="BK152" t="str">
            <v>HĐLĐ không xác định thời hạn</v>
          </cell>
          <cell r="BL152">
            <v>41334</v>
          </cell>
          <cell r="BM152" t="str">
            <v>Công ty TNHH Một Thành Viên Vận Tải Đường Bộ Chu Lai – Trường Hải</v>
          </cell>
          <cell r="BN152">
            <v>40238</v>
          </cell>
          <cell r="BO152">
            <v>6700000</v>
          </cell>
          <cell r="BP152" t="str">
            <v>B1</v>
          </cell>
          <cell r="BQ152" t="str">
            <v>Bậc 1</v>
          </cell>
          <cell r="BR152">
            <v>16000000</v>
          </cell>
          <cell r="BS152">
            <v>43466</v>
          </cell>
          <cell r="BT152">
            <v>43160</v>
          </cell>
          <cell r="BU152" t="str">
            <v>ThN</v>
          </cell>
          <cell r="BV152">
            <v>10</v>
          </cell>
          <cell r="BW152"/>
          <cell r="BY152"/>
          <cell r="CA152"/>
          <cell r="CC152"/>
          <cell r="CE152"/>
        </row>
        <row r="153">
          <cell r="B153" t="str">
            <v>1901133</v>
          </cell>
          <cell r="C153" t="str">
            <v>Trần Văn Quang</v>
          </cell>
          <cell r="D153" t="str">
            <v>Nam</v>
          </cell>
          <cell r="E153" t="str">
            <v>Bến Tre</v>
          </cell>
          <cell r="F153">
            <v>28681</v>
          </cell>
          <cell r="G153">
            <v>43472</v>
          </cell>
          <cell r="J153">
            <v>43472</v>
          </cell>
          <cell r="K153" t="str">
            <v>Không</v>
          </cell>
          <cell r="L153" t="str">
            <v>320955593</v>
          </cell>
          <cell r="M153">
            <v>40004</v>
          </cell>
          <cell r="N153" t="str">
            <v>320955593-10/07/2009</v>
          </cell>
          <cell r="O153" t="str">
            <v>Bến Tre</v>
          </cell>
          <cell r="P153" t="str">
            <v>Kinh</v>
          </cell>
          <cell r="Q153" t="str">
            <v>Không</v>
          </cell>
          <cell r="R153" t="str">
            <v>0985 740242</v>
          </cell>
          <cell r="T153" t="str">
            <v>Đã Kết Hôn</v>
          </cell>
          <cell r="U153" t="str">
            <v>7413126171</v>
          </cell>
          <cell r="V153" t="str">
            <v>Không</v>
          </cell>
          <cell r="Y153" t="str">
            <v>294 tổ 14, ấp Hòa Phú 2</v>
          </cell>
          <cell r="Z153" t="str">
            <v>Xã Định Thủy</v>
          </cell>
          <cell r="AA153" t="str">
            <v>Huyện Mỏ Cày Nam</v>
          </cell>
          <cell r="AB153" t="str">
            <v>Bến Tre</v>
          </cell>
          <cell r="AC153" t="str">
            <v>294 tổ 14, ấp Hòa Phú 2, Xã Định Thủy, Huyện Mỏ Cày Nam, Bến Tre</v>
          </cell>
          <cell r="AD153" t="str">
            <v>24/2 KP Ngãi Thắng</v>
          </cell>
          <cell r="AE153" t="str">
            <v>Phường Bình Thắng</v>
          </cell>
          <cell r="AF153" t="str">
            <v>Thị xã Dĩ An</v>
          </cell>
          <cell r="AG153" t="str">
            <v>Bình Dương</v>
          </cell>
          <cell r="AH153" t="str">
            <v>24/2 KP Ngãi Thắng, Phường Bình Thắng, Thị xã Dĩ An, Bình Dương</v>
          </cell>
          <cell r="AI153" t="str">
            <v>1.8.5.7</v>
          </cell>
          <cell r="AJ153" t="str">
            <v>TP Nhân sự khác</v>
          </cell>
          <cell r="AK153" t="str">
            <v>Nhân viên</v>
          </cell>
          <cell r="AL153" t="str">
            <v>Nhân Viên Vệ sinh công nghiệp</v>
          </cell>
          <cell r="AM153" t="str">
            <v>Lĩnh vực Logistics</v>
          </cell>
          <cell r="AN153" t="str">
            <v>VPĐD NB</v>
          </cell>
          <cell r="AO153" t="str">
            <v>Phòng Quản lý Kho bãi</v>
          </cell>
          <cell r="AP153" t="str">
            <v>Khác</v>
          </cell>
          <cell r="AQ153" t="str">
            <v>Khác</v>
          </cell>
          <cell r="AR153">
            <v>43472</v>
          </cell>
          <cell r="AS153" t="str">
            <v>9/12</v>
          </cell>
          <cell r="AT153" t="str">
            <v>THCS</v>
          </cell>
          <cell r="AW153"/>
          <cell r="AZ153" t="str">
            <v>Nhân viên Vệ sinh công nghiệp</v>
          </cell>
          <cell r="BB153" t="str">
            <v>THACO GROUP</v>
          </cell>
          <cell r="BC153" t="str">
            <v>Lĩnh vực Logistics</v>
          </cell>
          <cell r="BD153" t="str">
            <v>Văn phòng đại diện tại Hồ Chí Minh</v>
          </cell>
          <cell r="BE153" t="str">
            <v>Phòng Quản lý Kho bãi</v>
          </cell>
          <cell r="BJ153" t="str">
            <v>Trực Tiếp</v>
          </cell>
          <cell r="BK153" t="str">
            <v>HĐLĐ xác định thời hạn 1 năm</v>
          </cell>
          <cell r="BL153">
            <v>43503</v>
          </cell>
          <cell r="BM153" t="str">
            <v>Công ty TNHH Một Thành Viên Vận Tải Đường Bộ Chu Lai – Trường Hải</v>
          </cell>
          <cell r="BN153">
            <v>43503</v>
          </cell>
          <cell r="BO153">
            <v>4830000</v>
          </cell>
          <cell r="BP153" t="str">
            <v>B3</v>
          </cell>
          <cell r="BQ153" t="str">
            <v>Bậc 2</v>
          </cell>
          <cell r="BR153">
            <v>6000000</v>
          </cell>
          <cell r="BS153">
            <v>43503</v>
          </cell>
          <cell r="BT153">
            <v>43472</v>
          </cell>
          <cell r="BU153"/>
          <cell r="BW153"/>
          <cell r="BY153"/>
          <cell r="CA153"/>
          <cell r="CC153"/>
          <cell r="CE153"/>
        </row>
        <row r="154">
          <cell r="B154" t="str">
            <v>1903061</v>
          </cell>
          <cell r="C154" t="str">
            <v>Nguyễn Văn Thi</v>
          </cell>
          <cell r="D154" t="str">
            <v>Nam</v>
          </cell>
          <cell r="E154" t="str">
            <v>Quảng Nam</v>
          </cell>
          <cell r="F154">
            <v>36431</v>
          </cell>
          <cell r="G154">
            <v>43528</v>
          </cell>
          <cell r="J154">
            <v>43528</v>
          </cell>
          <cell r="K154" t="str">
            <v>Không</v>
          </cell>
          <cell r="L154" t="str">
            <v>206333389</v>
          </cell>
          <cell r="M154">
            <v>42363</v>
          </cell>
          <cell r="N154" t="str">
            <v>206333389-25/12/2015</v>
          </cell>
          <cell r="O154" t="str">
            <v>Quảng Nam</v>
          </cell>
          <cell r="P154" t="str">
            <v>Kinh</v>
          </cell>
          <cell r="Q154" t="str">
            <v>Không</v>
          </cell>
          <cell r="R154" t="str">
            <v>0833026012</v>
          </cell>
          <cell r="T154" t="str">
            <v>Độc Thân</v>
          </cell>
          <cell r="V154" t="str">
            <v>Không</v>
          </cell>
          <cell r="Y154" t="str">
            <v>Phú Khê Đông</v>
          </cell>
          <cell r="Z154" t="str">
            <v>Xã Tam Xuân II</v>
          </cell>
          <cell r="AA154" t="str">
            <v>Huyện Núi Thành</v>
          </cell>
          <cell r="AB154" t="str">
            <v>Quảng Nam</v>
          </cell>
          <cell r="AC154" t="str">
            <v>Phú Khê Đông, Xã Tam Xuân II, Huyện Núi Thành, Quảng Nam</v>
          </cell>
          <cell r="AD154" t="str">
            <v>Phú Khê Đông</v>
          </cell>
          <cell r="AE154" t="str">
            <v>Xã Tam Xuân II</v>
          </cell>
          <cell r="AF154" t="str">
            <v>Huyện Núi Thành</v>
          </cell>
          <cell r="AG154" t="str">
            <v>Quảng Nam</v>
          </cell>
          <cell r="AH154" t="str">
            <v>Phú Khê Đông, Xã Tam Xuân II, Huyện Núi Thành, Quảng Nam</v>
          </cell>
          <cell r="AI154" t="str">
            <v>1.8.3.3.2</v>
          </cell>
          <cell r="AJ154" t="str">
            <v>TP Nhân sự khác</v>
          </cell>
          <cell r="AK154" t="str">
            <v>Công nhân</v>
          </cell>
          <cell r="AL154" t="str">
            <v>Công nhân Kiểm tra linh Kiện</v>
          </cell>
          <cell r="AM154" t="str">
            <v>Lĩnh vực Logistics</v>
          </cell>
          <cell r="AN154" t="str">
            <v>Công ty Cảng Chu Lai</v>
          </cell>
          <cell r="AO154" t="str">
            <v>Bộ phận kho ngoại quan</v>
          </cell>
          <cell r="AP154" t="str">
            <v>Khác</v>
          </cell>
          <cell r="AQ154" t="str">
            <v>Khác</v>
          </cell>
          <cell r="AR154">
            <v>43528</v>
          </cell>
          <cell r="AS154" t="str">
            <v>12/12</v>
          </cell>
          <cell r="AT154" t="str">
            <v>Sơ cấp</v>
          </cell>
          <cell r="AU154" t="str">
            <v>Sơ cấp</v>
          </cell>
          <cell r="AV154" t="str">
            <v>Trường Dạy Nghề Tư Thục Lái Xe Tiến Bộ</v>
          </cell>
          <cell r="AW154" t="str">
            <v>Vận Hành Xe Nâng</v>
          </cell>
          <cell r="AX154" t="str">
            <v>Khá</v>
          </cell>
          <cell r="AY154">
            <v>43175</v>
          </cell>
          <cell r="AZ154" t="str">
            <v>Công nhân Kho</v>
          </cell>
          <cell r="BB154" t="str">
            <v>THACO GROUP</v>
          </cell>
          <cell r="BC154" t="str">
            <v>Lĩnh vực Logistics</v>
          </cell>
          <cell r="BD154" t="str">
            <v>Công ty Cảng Chu Lai</v>
          </cell>
          <cell r="BE154" t="str">
            <v>Phòng quản lý kho cảng</v>
          </cell>
          <cell r="BF154" t="str">
            <v>Bộ phận kho ngoại quan</v>
          </cell>
          <cell r="BJ154" t="str">
            <v>Trực Tiếp</v>
          </cell>
          <cell r="BK154" t="str">
            <v>HĐLĐ xác định thời hạn 1 năm</v>
          </cell>
          <cell r="BL154">
            <v>43560</v>
          </cell>
          <cell r="BM154" t="str">
            <v>Công ty TNHH MTV Cảng Chu Lai - Trường Hải</v>
          </cell>
          <cell r="BN154">
            <v>43560</v>
          </cell>
          <cell r="BO154">
            <v>3660000</v>
          </cell>
          <cell r="BP154" t="str">
            <v>B3</v>
          </cell>
          <cell r="BQ154" t="str">
            <v>Bậc 2</v>
          </cell>
          <cell r="BR154">
            <v>6000000</v>
          </cell>
          <cell r="BS154">
            <v>43560</v>
          </cell>
          <cell r="BT154">
            <v>43528</v>
          </cell>
          <cell r="BU154"/>
          <cell r="BW154"/>
          <cell r="BY154"/>
          <cell r="CA154"/>
          <cell r="CC154"/>
          <cell r="CE154"/>
        </row>
        <row r="155">
          <cell r="B155" t="str">
            <v>1605472</v>
          </cell>
          <cell r="C155" t="str">
            <v>Nguyễn Quốc Ánh</v>
          </cell>
          <cell r="D155" t="str">
            <v>Nam</v>
          </cell>
          <cell r="E155" t="str">
            <v>Quảng Nam</v>
          </cell>
          <cell r="F155">
            <v>28856</v>
          </cell>
          <cell r="G155">
            <v>42517</v>
          </cell>
          <cell r="J155">
            <v>42517</v>
          </cell>
          <cell r="K155" t="str">
            <v>Không</v>
          </cell>
          <cell r="L155" t="str">
            <v>205736239</v>
          </cell>
          <cell r="M155">
            <v>40287</v>
          </cell>
          <cell r="N155" t="str">
            <v>205736239-19/04/2010</v>
          </cell>
          <cell r="O155" t="str">
            <v>Quảng Nam</v>
          </cell>
          <cell r="P155" t="str">
            <v>Kinh</v>
          </cell>
          <cell r="Q155" t="str">
            <v>Không</v>
          </cell>
          <cell r="R155" t="str">
            <v>0919340171</v>
          </cell>
          <cell r="T155" t="str">
            <v>Đã Kết Hôn</v>
          </cell>
          <cell r="U155" t="str">
            <v>4914008236</v>
          </cell>
          <cell r="V155" t="str">
            <v>Có</v>
          </cell>
          <cell r="W155">
            <v>42857</v>
          </cell>
          <cell r="Y155" t="str">
            <v>Thôn Việt An</v>
          </cell>
          <cell r="Z155" t="str">
            <v>Xã Bình Lâm</v>
          </cell>
          <cell r="AA155" t="str">
            <v>Huyện Hiệp Đức</v>
          </cell>
          <cell r="AB155" t="str">
            <v>Quảng Nam</v>
          </cell>
          <cell r="AC155" t="str">
            <v>Thôn Việt An, Xã Bình Lâm, Huyện Hiệp Đức, Quảng Nam</v>
          </cell>
          <cell r="AD155" t="str">
            <v>Thôn Việt An</v>
          </cell>
          <cell r="AE155" t="str">
            <v>Xã Bình Lâm</v>
          </cell>
          <cell r="AF155" t="str">
            <v>Huyện Hiệp Đức</v>
          </cell>
          <cell r="AG155" t="str">
            <v>Quảng Nam</v>
          </cell>
          <cell r="AH155" t="str">
            <v>Thôn Việt An, Xã Bình Lâm, Huyện Hiệp Đức, Quảng Nam</v>
          </cell>
          <cell r="AI155" t="str">
            <v>1.8.4.4.2.3</v>
          </cell>
          <cell r="AJ155" t="str">
            <v>TP Nhân sự khác</v>
          </cell>
          <cell r="AK155" t="str">
            <v>Công nhân</v>
          </cell>
          <cell r="AL155" t="str">
            <v>Công nhân lái xe trung chuyển</v>
          </cell>
          <cell r="AM155" t="str">
            <v>Lĩnh vực Logistics</v>
          </cell>
          <cell r="AN155" t="str">
            <v>Công ty Vận Tải Đường Bộ</v>
          </cell>
          <cell r="AO155" t="str">
            <v>Đội lái xe trung chuyển</v>
          </cell>
          <cell r="AP155" t="str">
            <v>Khác</v>
          </cell>
          <cell r="AQ155" t="str">
            <v>Khác</v>
          </cell>
          <cell r="AR155">
            <v>43313</v>
          </cell>
          <cell r="AS155" t="str">
            <v>12/12</v>
          </cell>
          <cell r="AT155" t="str">
            <v>Sơ cấp</v>
          </cell>
          <cell r="AU155" t="str">
            <v>Sơ cấp</v>
          </cell>
          <cell r="AV155" t="str">
            <v>Sở Giao thông vận tải Quảng Nam</v>
          </cell>
          <cell r="AW155" t="str">
            <v>Giấy phép lái xe hạng D</v>
          </cell>
          <cell r="AX155" t="str">
            <v>Không xếp loại</v>
          </cell>
          <cell r="AY155">
            <v>42370</v>
          </cell>
          <cell r="AZ155" t="str">
            <v>Công nhân lái xe trung chuyển</v>
          </cell>
          <cell r="BB155" t="str">
            <v>THACO GROUP</v>
          </cell>
          <cell r="BC155" t="str">
            <v>Lĩnh vực Logistics</v>
          </cell>
          <cell r="BD155" t="str">
            <v>Công ty Vận Tải Đường Bộ</v>
          </cell>
          <cell r="BE155" t="str">
            <v>Phòng vận chuyển</v>
          </cell>
          <cell r="BF155" t="str">
            <v>Bộ phận vận chuyển xe thành phẩm</v>
          </cell>
          <cell r="BG155" t="str">
            <v>Đội lái xe trung chuyển</v>
          </cell>
          <cell r="BJ155" t="str">
            <v>Trực Tiếp</v>
          </cell>
          <cell r="BK155" t="str">
            <v>HĐLĐ xác định thời hạn 2 năm</v>
          </cell>
          <cell r="BL155">
            <v>43065</v>
          </cell>
          <cell r="BM155" t="str">
            <v>Công ty TNHH Một Thành Viên Vận Tải Đường Bộ Chu Lai – Trường Hải</v>
          </cell>
          <cell r="BN155">
            <v>42701</v>
          </cell>
          <cell r="BO155">
            <v>3660000</v>
          </cell>
          <cell r="BP155" t="str">
            <v>B3</v>
          </cell>
          <cell r="BQ155" t="str">
            <v>Bậc 2</v>
          </cell>
          <cell r="BR155">
            <v>6000000</v>
          </cell>
          <cell r="BS155">
            <v>43252</v>
          </cell>
          <cell r="BT155">
            <v>42517</v>
          </cell>
          <cell r="BU155"/>
          <cell r="BW155"/>
          <cell r="BY155"/>
          <cell r="CA155"/>
          <cell r="CC155"/>
          <cell r="CE155"/>
        </row>
        <row r="156">
          <cell r="B156" t="str">
            <v>1807214</v>
          </cell>
          <cell r="C156" t="str">
            <v>Trần Phương Thúy</v>
          </cell>
          <cell r="D156" t="str">
            <v>Nữ</v>
          </cell>
          <cell r="E156" t="str">
            <v>Hà Nội</v>
          </cell>
          <cell r="F156">
            <v>33467</v>
          </cell>
          <cell r="G156">
            <v>43297</v>
          </cell>
          <cell r="J156">
            <v>43297</v>
          </cell>
          <cell r="K156" t="str">
            <v>Không</v>
          </cell>
          <cell r="L156" t="str">
            <v>012806741</v>
          </cell>
          <cell r="M156">
            <v>38538</v>
          </cell>
          <cell r="N156" t="str">
            <v>012806741-05/07/2005</v>
          </cell>
          <cell r="O156" t="str">
            <v>Hà Nội</v>
          </cell>
          <cell r="P156" t="str">
            <v>Kinh</v>
          </cell>
          <cell r="Q156" t="str">
            <v>Không</v>
          </cell>
          <cell r="R156" t="str">
            <v>0973490626</v>
          </cell>
          <cell r="S156" t="str">
            <v>tranphuongthuy@thaco.com.vn</v>
          </cell>
          <cell r="T156" t="str">
            <v>Độc Thân</v>
          </cell>
          <cell r="U156" t="str">
            <v>0115071859</v>
          </cell>
          <cell r="V156" t="str">
            <v>Không</v>
          </cell>
          <cell r="Y156" t="str">
            <v>số 786 Trương Định</v>
          </cell>
          <cell r="Z156" t="str">
            <v>Phường Giáp Bát</v>
          </cell>
          <cell r="AA156" t="str">
            <v>Quận Hoàng Mai</v>
          </cell>
          <cell r="AB156" t="str">
            <v>Hà Nội</v>
          </cell>
          <cell r="AC156" t="str">
            <v>số 786 Trương Định, Phường Giáp Bát, Quận Hoàng Mai, Hà Nội</v>
          </cell>
          <cell r="AD156" t="str">
            <v>số 786 Trương Định</v>
          </cell>
          <cell r="AE156" t="str">
            <v>Phường Giáp Bát</v>
          </cell>
          <cell r="AF156" t="str">
            <v>Quận Hoàng Mai</v>
          </cell>
          <cell r="AG156" t="str">
            <v>Hà Nội</v>
          </cell>
          <cell r="AH156" t="str">
            <v>số 786 Trương Định, Phường Giáp Bát, Quận Hoàng Mai, Hà Nội</v>
          </cell>
          <cell r="AI156" t="str">
            <v>1.8.6.4.2</v>
          </cell>
          <cell r="AJ156" t="str">
            <v>TP Nhân sự khác</v>
          </cell>
          <cell r="AK156" t="str">
            <v>Chuyên viên</v>
          </cell>
          <cell r="AL156" t="str">
            <v>Chuyên viên Nhân sự</v>
          </cell>
          <cell r="AM156" t="str">
            <v>Lĩnh vực Logistics</v>
          </cell>
          <cell r="AN156" t="str">
            <v>VPĐD BB</v>
          </cell>
          <cell r="AO156" t="str">
            <v>BP Nhân sự</v>
          </cell>
          <cell r="AP156" t="str">
            <v>Khác</v>
          </cell>
          <cell r="AQ156" t="str">
            <v>Khác</v>
          </cell>
          <cell r="AR156">
            <v>43297</v>
          </cell>
          <cell r="AS156" t="str">
            <v>12/12</v>
          </cell>
          <cell r="AT156" t="str">
            <v>Cử nhân</v>
          </cell>
          <cell r="AU156" t="str">
            <v>Đại học</v>
          </cell>
          <cell r="AV156" t="str">
            <v>Trường Đại học Công đoàn</v>
          </cell>
          <cell r="AW156" t="str">
            <v>Quản trị nhân lực</v>
          </cell>
          <cell r="AX156" t="str">
            <v>Khá</v>
          </cell>
          <cell r="AY156">
            <v>41821</v>
          </cell>
          <cell r="AZ156" t="str">
            <v>Cử nhân</v>
          </cell>
          <cell r="BB156" t="str">
            <v>THACO GROUP</v>
          </cell>
          <cell r="BC156" t="str">
            <v>Lĩnh vực Logistics</v>
          </cell>
          <cell r="BD156" t="str">
            <v>Văn phòng đại diện tại Hà Nội</v>
          </cell>
          <cell r="BE156" t="str">
            <v>Phòng QTNV</v>
          </cell>
          <cell r="BF156" t="str">
            <v>BP Nhân sự</v>
          </cell>
          <cell r="BJ156" t="str">
            <v>Gián Tiếp</v>
          </cell>
          <cell r="BK156" t="str">
            <v>HĐLĐ xác định thời hạn 2 năm</v>
          </cell>
          <cell r="BL156">
            <v>43724</v>
          </cell>
          <cell r="BM156" t="str">
            <v>Công ty TNHH Một Thành Viên Vận Tải Đường Bộ Chu Lai – Trường Hải</v>
          </cell>
          <cell r="BN156">
            <v>43359</v>
          </cell>
          <cell r="BO156">
            <v>5250000</v>
          </cell>
          <cell r="BP156" t="str">
            <v>B2</v>
          </cell>
          <cell r="BQ156" t="str">
            <v>Bậc 2</v>
          </cell>
          <cell r="BR156">
            <v>9000000</v>
          </cell>
          <cell r="BS156">
            <v>43359</v>
          </cell>
          <cell r="BT156">
            <v>43297</v>
          </cell>
          <cell r="BU156"/>
          <cell r="BW156"/>
          <cell r="BY156"/>
          <cell r="CA156"/>
          <cell r="CC156"/>
          <cell r="CE156"/>
        </row>
        <row r="157">
          <cell r="B157" t="str">
            <v>1505305</v>
          </cell>
          <cell r="C157" t="str">
            <v>Bùi Ngọc Kỳ</v>
          </cell>
          <cell r="D157" t="str">
            <v>Nam</v>
          </cell>
          <cell r="E157" t="str">
            <v>Quảng Nam</v>
          </cell>
          <cell r="F157">
            <v>33656</v>
          </cell>
          <cell r="G157">
            <v>42110</v>
          </cell>
          <cell r="J157">
            <v>42110</v>
          </cell>
          <cell r="K157" t="str">
            <v>Không</v>
          </cell>
          <cell r="L157" t="str">
            <v>205611301</v>
          </cell>
          <cell r="M157">
            <v>41431</v>
          </cell>
          <cell r="N157" t="str">
            <v>205611301-06/06/2013</v>
          </cell>
          <cell r="O157" t="str">
            <v>Quảng Nam</v>
          </cell>
          <cell r="P157" t="str">
            <v>Kinh</v>
          </cell>
          <cell r="Q157" t="str">
            <v>Không</v>
          </cell>
          <cell r="R157" t="str">
            <v>0963674659</v>
          </cell>
          <cell r="T157" t="str">
            <v>Đã Kết Hôn</v>
          </cell>
          <cell r="U157" t="str">
            <v>4915020348</v>
          </cell>
          <cell r="V157" t="str">
            <v>Có</v>
          </cell>
          <cell r="W157">
            <v>42579</v>
          </cell>
          <cell r="Y157" t="str">
            <v>Thôn Xuân Trung</v>
          </cell>
          <cell r="Z157" t="str">
            <v>Xã Tam Quang</v>
          </cell>
          <cell r="AA157" t="str">
            <v>Huyện Núi Thành</v>
          </cell>
          <cell r="AB157" t="str">
            <v>Quảng Nam</v>
          </cell>
          <cell r="AC157" t="str">
            <v>Thôn Xuân Trung, Xã Tam Quang, Huyện Núi Thành, Quảng Nam</v>
          </cell>
          <cell r="AD157" t="str">
            <v>Thôn Xuân Trung</v>
          </cell>
          <cell r="AE157" t="str">
            <v>Xã Tam Quang</v>
          </cell>
          <cell r="AF157" t="str">
            <v>Huyện Núi Thành</v>
          </cell>
          <cell r="AG157" t="str">
            <v>Quảng Nam</v>
          </cell>
          <cell r="AH157" t="str">
            <v>Thôn Xuân Trung, Xã Tam Quang, Huyện Núi Thành, Quảng Nam</v>
          </cell>
          <cell r="AI157" t="str">
            <v>1.8.4.4.2.3</v>
          </cell>
          <cell r="AJ157" t="str">
            <v>TP Nhân sự khác</v>
          </cell>
          <cell r="AK157" t="str">
            <v>Công nhân</v>
          </cell>
          <cell r="AL157" t="str">
            <v>Công nhân lái xe trung chuyển</v>
          </cell>
          <cell r="AM157" t="str">
            <v>Lĩnh vực Logistics</v>
          </cell>
          <cell r="AN157" t="str">
            <v>Công ty Vận Tải Đường Bộ</v>
          </cell>
          <cell r="AO157" t="str">
            <v>Đội lái xe trung chuyển</v>
          </cell>
          <cell r="AP157" t="str">
            <v>Khác</v>
          </cell>
          <cell r="AQ157" t="str">
            <v>Khác</v>
          </cell>
          <cell r="AR157">
            <v>43313</v>
          </cell>
          <cell r="AS157" t="str">
            <v>11/12</v>
          </cell>
          <cell r="AT157" t="str">
            <v>Sơ cấp</v>
          </cell>
          <cell r="AU157" t="str">
            <v>Sơ cấp</v>
          </cell>
          <cell r="AV157" t="str">
            <v>Sở giao thông vận tải Hải Phòng</v>
          </cell>
          <cell r="AW157" t="str">
            <v>Giấy phép lái xe hạng FC</v>
          </cell>
          <cell r="AX157" t="str">
            <v>Không xếp loại</v>
          </cell>
          <cell r="AY157">
            <v>42370</v>
          </cell>
          <cell r="AZ157" t="str">
            <v>Công nhân lái xe trung chuyển</v>
          </cell>
          <cell r="BB157" t="str">
            <v>THACO GROUP</v>
          </cell>
          <cell r="BC157" t="str">
            <v>Lĩnh vực Logistics</v>
          </cell>
          <cell r="BD157" t="str">
            <v>Công ty Vận Tải Đường Bộ</v>
          </cell>
          <cell r="BE157" t="str">
            <v>Phòng vận chuyển</v>
          </cell>
          <cell r="BF157" t="str">
            <v>Bộ phận vận chuyển xe thành phẩm</v>
          </cell>
          <cell r="BG157" t="str">
            <v>Đội lái xe trung chuyển</v>
          </cell>
          <cell r="BJ157" t="str">
            <v>Trực Tiếp</v>
          </cell>
          <cell r="BK157" t="str">
            <v>HĐLĐ không xác định thời hạn</v>
          </cell>
          <cell r="BL157">
            <v>43389</v>
          </cell>
          <cell r="BM157" t="str">
            <v>Công ty TNHH Một Thành Viên Vận Tải Đường Bộ Chu Lai – Trường Hải</v>
          </cell>
          <cell r="BN157">
            <v>42293</v>
          </cell>
          <cell r="BO157">
            <v>3660000</v>
          </cell>
          <cell r="BP157" t="str">
            <v>B3</v>
          </cell>
          <cell r="BQ157" t="str">
            <v>Bậc 2</v>
          </cell>
          <cell r="BR157">
            <v>6500000</v>
          </cell>
          <cell r="BS157">
            <v>43252</v>
          </cell>
          <cell r="BT157">
            <v>42110</v>
          </cell>
          <cell r="BU157"/>
          <cell r="BW157"/>
          <cell r="BY157"/>
          <cell r="CA157"/>
          <cell r="CC157"/>
          <cell r="CE157"/>
        </row>
        <row r="158">
          <cell r="B158" t="str">
            <v>1511108</v>
          </cell>
          <cell r="C158" t="str">
            <v>Trương Văn Quyền</v>
          </cell>
          <cell r="D158" t="str">
            <v>Nam</v>
          </cell>
          <cell r="E158" t="str">
            <v>Quảng Nam</v>
          </cell>
          <cell r="F158">
            <v>28381</v>
          </cell>
          <cell r="G158">
            <v>42317</v>
          </cell>
          <cell r="J158">
            <v>42317</v>
          </cell>
          <cell r="K158" t="str">
            <v>Không</v>
          </cell>
          <cell r="L158" t="str">
            <v>205984128</v>
          </cell>
          <cell r="M158">
            <v>41373</v>
          </cell>
          <cell r="N158" t="str">
            <v>205984128-09/04/2013</v>
          </cell>
          <cell r="O158" t="str">
            <v>Quảng Nam</v>
          </cell>
          <cell r="P158" t="str">
            <v>Kinh</v>
          </cell>
          <cell r="Q158" t="str">
            <v>Không</v>
          </cell>
          <cell r="R158" t="str">
            <v>0905817112</v>
          </cell>
          <cell r="T158" t="str">
            <v>Đã Kết Hôn</v>
          </cell>
          <cell r="U158" t="str">
            <v>4916002036</v>
          </cell>
          <cell r="V158" t="str">
            <v>Có</v>
          </cell>
          <cell r="W158">
            <v>42579</v>
          </cell>
          <cell r="Y158" t="str">
            <v>Thôn An Đông</v>
          </cell>
          <cell r="Z158" t="str">
            <v>Xã Tam Xuân II</v>
          </cell>
          <cell r="AA158" t="str">
            <v>Huyện Núi Thành</v>
          </cell>
          <cell r="AB158" t="str">
            <v>Quảng Nam</v>
          </cell>
          <cell r="AC158" t="str">
            <v>Thôn An Đông, Xã Tam Xuân II, Huyện Núi Thành, Quảng Nam</v>
          </cell>
          <cell r="AD158" t="str">
            <v>Thôn An Đông</v>
          </cell>
          <cell r="AE158" t="str">
            <v>Xã Tam Xuân II</v>
          </cell>
          <cell r="AF158" t="str">
            <v>Huyện Núi Thành</v>
          </cell>
          <cell r="AG158" t="str">
            <v>Quảng Nam</v>
          </cell>
          <cell r="AH158" t="str">
            <v>Thôn An Đông, Xã Tam Xuân II, Huyện Núi Thành, Quảng Nam</v>
          </cell>
          <cell r="AI158" t="str">
            <v>1.8.3.5.5</v>
          </cell>
          <cell r="AJ158" t="str">
            <v>Nhân sự tiềm năng</v>
          </cell>
          <cell r="AK158" t="str">
            <v>Tổ trưởng</v>
          </cell>
          <cell r="AL158" t="str">
            <v>Tổ trưởng tổ công nhân xếp dỡ</v>
          </cell>
          <cell r="AM158" t="str">
            <v>Lĩnh vực Logistics</v>
          </cell>
          <cell r="AN158" t="str">
            <v>Công ty Cảng Chu Lai</v>
          </cell>
          <cell r="AO158" t="str">
            <v>Bộ phận bốc xếp</v>
          </cell>
          <cell r="AP158" t="str">
            <v>Khác</v>
          </cell>
          <cell r="AQ158" t="str">
            <v>Khác</v>
          </cell>
          <cell r="AR158">
            <v>43313</v>
          </cell>
          <cell r="AS158" t="str">
            <v>9/12</v>
          </cell>
          <cell r="AT158" t="str">
            <v>THCS</v>
          </cell>
          <cell r="AW158"/>
          <cell r="AZ158" t="str">
            <v>Tổ trưởng</v>
          </cell>
          <cell r="BB158" t="str">
            <v>THACO GROUP</v>
          </cell>
          <cell r="BC158" t="str">
            <v>Lĩnh vực Logistics</v>
          </cell>
          <cell r="BD158" t="str">
            <v>Công ty Cảng Chu Lai</v>
          </cell>
          <cell r="BE158" t="str">
            <v>Phòng Điều độ</v>
          </cell>
          <cell r="BF158" t="str">
            <v>Bộ phận bốc xếp</v>
          </cell>
          <cell r="BJ158" t="str">
            <v>Trực Tiếp</v>
          </cell>
          <cell r="BK158" t="str">
            <v>HĐLĐ không xác định thời hạn</v>
          </cell>
          <cell r="BL158">
            <v>43109</v>
          </cell>
          <cell r="BM158" t="str">
            <v>Công ty TNHH MTV Cảng Chu Lai - Trường Hải</v>
          </cell>
          <cell r="BN158">
            <v>42379</v>
          </cell>
          <cell r="BO158">
            <v>3920000</v>
          </cell>
          <cell r="BP158" t="str">
            <v>B3</v>
          </cell>
          <cell r="BQ158" t="str">
            <v>Bậc 2</v>
          </cell>
          <cell r="BR158">
            <v>6500000</v>
          </cell>
          <cell r="BS158">
            <v>43466</v>
          </cell>
          <cell r="BT158">
            <v>43101</v>
          </cell>
          <cell r="BU158"/>
          <cell r="BW158"/>
          <cell r="BY158"/>
          <cell r="CA158"/>
          <cell r="CC158"/>
          <cell r="CE158"/>
        </row>
        <row r="159">
          <cell r="B159" t="str">
            <v>0701028</v>
          </cell>
          <cell r="C159" t="str">
            <v>Huỳnh Thanh Toàn</v>
          </cell>
          <cell r="D159" t="str">
            <v>Nam</v>
          </cell>
          <cell r="E159" t="str">
            <v>Tp. Hồ Chí Minh</v>
          </cell>
          <cell r="F159">
            <v>28296</v>
          </cell>
          <cell r="G159">
            <v>39088</v>
          </cell>
          <cell r="J159">
            <v>39088</v>
          </cell>
          <cell r="K159" t="str">
            <v>Không</v>
          </cell>
          <cell r="L159" t="str">
            <v>023087330</v>
          </cell>
          <cell r="M159">
            <v>34319</v>
          </cell>
          <cell r="N159" t="str">
            <v>023087330-16/12/1993</v>
          </cell>
          <cell r="O159" t="str">
            <v>Tp. Hồ Chí Minh</v>
          </cell>
          <cell r="P159" t="str">
            <v>Kinh</v>
          </cell>
          <cell r="Q159" t="str">
            <v>Đạo Phật</v>
          </cell>
          <cell r="R159" t="str">
            <v>0933 805 830</v>
          </cell>
          <cell r="S159" t="str">
            <v>huynhthanhtoan@thaco.com.vn</v>
          </cell>
          <cell r="T159" t="str">
            <v>Đã Kết Hôn</v>
          </cell>
          <cell r="U159" t="str">
            <v>7508053246</v>
          </cell>
          <cell r="V159" t="str">
            <v>Có</v>
          </cell>
          <cell r="W159">
            <v>42598</v>
          </cell>
          <cell r="Y159" t="str">
            <v>70D Nguyễn Thái Sơn</v>
          </cell>
          <cell r="Z159" t="str">
            <v>Phường 03</v>
          </cell>
          <cell r="AA159" t="str">
            <v>Quận Gò Vấp</v>
          </cell>
          <cell r="AB159" t="str">
            <v>Tp. Hồ Chí Minh</v>
          </cell>
          <cell r="AC159" t="str">
            <v>70D Nguyễn Thái Sơn, Phường 03, Quận Gò Vấp, Tp. Hồ Chí Minh</v>
          </cell>
          <cell r="AD159" t="str">
            <v>70D Nguyễn Thái Sơn</v>
          </cell>
          <cell r="AE159" t="str">
            <v>Phường 03</v>
          </cell>
          <cell r="AF159" t="str">
            <v>Quận Gò Vấp</v>
          </cell>
          <cell r="AG159" t="str">
            <v>Tp. Hồ Chí Minh</v>
          </cell>
          <cell r="AH159" t="str">
            <v>70D Nguyễn Thái Sơn, Phường 03, Quận Gò Vấp, Tp. Hồ Chí Minh</v>
          </cell>
          <cell r="AI159" t="str">
            <v>1.8.5.5</v>
          </cell>
          <cell r="AJ159" t="str">
            <v>TP Nhân sự khác</v>
          </cell>
          <cell r="AK159" t="str">
            <v>Chuyên viên</v>
          </cell>
          <cell r="AL159" t="str">
            <v>Chuyên viên khai báo hải quan</v>
          </cell>
          <cell r="AM159" t="str">
            <v>Lĩnh vực Logistics</v>
          </cell>
          <cell r="AN159" t="str">
            <v>VPĐD NB</v>
          </cell>
          <cell r="AO159" t="str">
            <v>Phòng Xuất nhập khẩu</v>
          </cell>
          <cell r="AP159" t="str">
            <v>Khác</v>
          </cell>
          <cell r="AQ159" t="str">
            <v>Khác</v>
          </cell>
          <cell r="AR159">
            <v>42370</v>
          </cell>
          <cell r="AS159" t="str">
            <v>12/12</v>
          </cell>
          <cell r="AT159" t="str">
            <v>Cử nhân</v>
          </cell>
          <cell r="AU159" t="str">
            <v>Đại học</v>
          </cell>
          <cell r="AV159" t="str">
            <v>ĐHDL Kỹ thuật Công nghệ TP. HCM</v>
          </cell>
          <cell r="AW159" t="str">
            <v>Quản Trị Kinh Doanh</v>
          </cell>
          <cell r="AX159" t="str">
            <v>Trung Bình</v>
          </cell>
          <cell r="AY159">
            <v>36526</v>
          </cell>
          <cell r="AZ159" t="str">
            <v>Cử nhân</v>
          </cell>
          <cell r="BB159" t="str">
            <v>THACO GROUP</v>
          </cell>
          <cell r="BC159" t="str">
            <v>Lĩnh vực Logistics</v>
          </cell>
          <cell r="BD159" t="str">
            <v>Văn phòng đại diện tại Hồ Chí Minh</v>
          </cell>
          <cell r="BE159" t="str">
            <v>Phòng Xuất nhập khẩu</v>
          </cell>
          <cell r="BJ159" t="str">
            <v>Gián Tiếp</v>
          </cell>
          <cell r="BK159" t="str">
            <v>HĐLĐ không xác định thời hạn</v>
          </cell>
          <cell r="BL159">
            <v>41061</v>
          </cell>
          <cell r="BM159" t="str">
            <v>Công ty TNHH Một Thành Viên Vận Tải Đường Bộ Chu Lai – Trường Hải</v>
          </cell>
          <cell r="BN159">
            <v>39965</v>
          </cell>
          <cell r="BO159">
            <v>6700000</v>
          </cell>
          <cell r="BP159" t="str">
            <v>B1</v>
          </cell>
          <cell r="BQ159" t="str">
            <v>Bậc 1</v>
          </cell>
          <cell r="BR159">
            <v>17000000</v>
          </cell>
          <cell r="BS159">
            <v>43466</v>
          </cell>
          <cell r="BT159">
            <v>42887</v>
          </cell>
          <cell r="BU159" t="str">
            <v>ThN</v>
          </cell>
          <cell r="BV159">
            <v>10</v>
          </cell>
          <cell r="BW159"/>
          <cell r="BY159"/>
          <cell r="CA159"/>
          <cell r="CC159"/>
          <cell r="CE159"/>
        </row>
        <row r="160">
          <cell r="B160" t="str">
            <v>1804061</v>
          </cell>
          <cell r="C160" t="str">
            <v>Trần Hữu Khương</v>
          </cell>
          <cell r="D160" t="str">
            <v>Nam</v>
          </cell>
          <cell r="E160" t="str">
            <v>Quảng Nam</v>
          </cell>
          <cell r="F160">
            <v>32832</v>
          </cell>
          <cell r="G160">
            <v>43194</v>
          </cell>
          <cell r="J160">
            <v>43194</v>
          </cell>
          <cell r="K160" t="str">
            <v>Không</v>
          </cell>
          <cell r="L160" t="str">
            <v>205410084</v>
          </cell>
          <cell r="M160">
            <v>41032</v>
          </cell>
          <cell r="N160" t="str">
            <v>205410084-03/05/2012</v>
          </cell>
          <cell r="O160" t="str">
            <v>Quảng Nam</v>
          </cell>
          <cell r="P160" t="str">
            <v>Kinh</v>
          </cell>
          <cell r="Q160" t="str">
            <v>Không</v>
          </cell>
          <cell r="R160" t="str">
            <v>0977415713</v>
          </cell>
          <cell r="T160" t="str">
            <v>Đã Kết Hôn</v>
          </cell>
          <cell r="V160" t="str">
            <v>Không</v>
          </cell>
          <cell r="Y160" t="str">
            <v>thôn Định Phước</v>
          </cell>
          <cell r="Z160" t="str">
            <v>Xã Tam Anh Nam</v>
          </cell>
          <cell r="AA160" t="str">
            <v>Huyện Núi Thành</v>
          </cell>
          <cell r="AB160" t="str">
            <v>Quảng Nam</v>
          </cell>
          <cell r="AC160" t="str">
            <v>thôn Định Phước, Xã Tam Anh Nam, Huyện Núi Thành, Quảng Nam</v>
          </cell>
          <cell r="AD160" t="str">
            <v>thôn Định Phước</v>
          </cell>
          <cell r="AE160" t="str">
            <v>Xã Tam Anh Nam</v>
          </cell>
          <cell r="AF160" t="str">
            <v>Huyện Núi Thành</v>
          </cell>
          <cell r="AG160" t="str">
            <v>Quảng Nam</v>
          </cell>
          <cell r="AH160" t="str">
            <v>thôn Định Phước, Xã Tam Anh Nam, Huyện Núi Thành, Quảng Nam</v>
          </cell>
          <cell r="AI160" t="str">
            <v>1.8.3.3.1</v>
          </cell>
          <cell r="AJ160" t="str">
            <v>TP Nhân sự khác</v>
          </cell>
          <cell r="AK160" t="str">
            <v>Công nhân</v>
          </cell>
          <cell r="AL160" t="str">
            <v>Công nhân vận hành xe nâng</v>
          </cell>
          <cell r="AM160" t="str">
            <v>Lĩnh vực Logistics</v>
          </cell>
          <cell r="AN160" t="str">
            <v>Công ty Cảng Chu Lai</v>
          </cell>
          <cell r="AO160" t="str">
            <v>Bộ phận rút Cont</v>
          </cell>
          <cell r="AP160" t="str">
            <v>Khác</v>
          </cell>
          <cell r="AQ160" t="str">
            <v>Khác</v>
          </cell>
          <cell r="AR160">
            <v>43194</v>
          </cell>
          <cell r="AS160" t="str">
            <v>8/12</v>
          </cell>
          <cell r="AT160" t="str">
            <v>Sơ cấp</v>
          </cell>
          <cell r="AU160" t="str">
            <v>Sơ cấp</v>
          </cell>
          <cell r="AV160" t="str">
            <v>Trường dạy nghề lái xe Tiến Bộ</v>
          </cell>
          <cell r="AW160" t="str">
            <v>Vận hành xe nâng</v>
          </cell>
          <cell r="AX160" t="str">
            <v>Khá</v>
          </cell>
          <cell r="AZ160" t="str">
            <v>Công nhân vận hành xe nâng</v>
          </cell>
          <cell r="BB160" t="str">
            <v>THACO GROUP</v>
          </cell>
          <cell r="BC160" t="str">
            <v>Lĩnh vực Logistics</v>
          </cell>
          <cell r="BD160" t="str">
            <v>Công ty Cảng Chu Lai</v>
          </cell>
          <cell r="BE160" t="str">
            <v>Phòng quản lý kho cảng</v>
          </cell>
          <cell r="BF160" t="str">
            <v>Bộ phận rút Cont</v>
          </cell>
          <cell r="BJ160" t="str">
            <v>Trực Tiếp</v>
          </cell>
          <cell r="BK160" t="str">
            <v>HĐLĐ xác định thời hạn 2 năm</v>
          </cell>
          <cell r="BL160">
            <v>43589</v>
          </cell>
          <cell r="BM160" t="str">
            <v>Công ty TNHH MTV Cảng Chu Lai - Trường Hải</v>
          </cell>
          <cell r="BN160">
            <v>43224</v>
          </cell>
          <cell r="BO160">
            <v>3920000</v>
          </cell>
          <cell r="BP160" t="str">
            <v>B3</v>
          </cell>
          <cell r="BQ160" t="str">
            <v>Bậc 2</v>
          </cell>
          <cell r="BR160">
            <v>6000000</v>
          </cell>
          <cell r="BS160">
            <v>43466</v>
          </cell>
          <cell r="BT160">
            <v>43194</v>
          </cell>
          <cell r="BU160"/>
          <cell r="BW160"/>
          <cell r="BY160"/>
          <cell r="CA160"/>
          <cell r="CC160"/>
          <cell r="CE160"/>
        </row>
        <row r="161">
          <cell r="B161" t="str">
            <v>0205017</v>
          </cell>
          <cell r="C161" t="str">
            <v>Nguyễn Văn Hùng</v>
          </cell>
          <cell r="D161" t="str">
            <v>Nam</v>
          </cell>
          <cell r="E161" t="str">
            <v>Đắk Lắk</v>
          </cell>
          <cell r="F161">
            <v>27434</v>
          </cell>
          <cell r="G161">
            <v>37404</v>
          </cell>
          <cell r="J161">
            <v>37404</v>
          </cell>
          <cell r="K161" t="str">
            <v>Không</v>
          </cell>
          <cell r="L161" t="str">
            <v>273007021</v>
          </cell>
          <cell r="M161">
            <v>39337</v>
          </cell>
          <cell r="N161" t="str">
            <v>273007021-12/09/2007</v>
          </cell>
          <cell r="O161" t="str">
            <v>Bà Rịa - Vũng Tàu</v>
          </cell>
          <cell r="P161" t="str">
            <v>Kinh</v>
          </cell>
          <cell r="Q161" t="str">
            <v>Thiên chúa giáo</v>
          </cell>
          <cell r="R161" t="str">
            <v>0933 805588</v>
          </cell>
          <cell r="S161" t="str">
            <v>nguyenvanhung6@thaco.com.vn</v>
          </cell>
          <cell r="T161" t="str">
            <v>Đã Kết Hôn</v>
          </cell>
          <cell r="U161" t="str">
            <v>4704059241</v>
          </cell>
          <cell r="V161" t="str">
            <v>Có</v>
          </cell>
          <cell r="W161">
            <v>40330</v>
          </cell>
          <cell r="Y161" t="str">
            <v>71 tổ 1, KP 12</v>
          </cell>
          <cell r="Z161" t="str">
            <v>Phường An Bình</v>
          </cell>
          <cell r="AA161" t="str">
            <v>Thành phố Biên Hòa</v>
          </cell>
          <cell r="AB161" t="str">
            <v>Đồng Nai</v>
          </cell>
          <cell r="AC161" t="str">
            <v>71 tổ 1, KP 12, Phường An Bình, Thành phố Biên Hòa, Đồng Nai</v>
          </cell>
          <cell r="AD161" t="str">
            <v>71 tổ 1, KP 12</v>
          </cell>
          <cell r="AE161" t="str">
            <v>Phường An Bình</v>
          </cell>
          <cell r="AF161" t="str">
            <v>Thành phố Biên Hòa</v>
          </cell>
          <cell r="AG161" t="str">
            <v>Đồng Nai</v>
          </cell>
          <cell r="AH161" t="str">
            <v>71 tổ 1, KP 12, Phường An Bình, Thành phố Biên Hòa, Đồng Nai</v>
          </cell>
          <cell r="AI161" t="str">
            <v>1.8.5.6.1</v>
          </cell>
          <cell r="AJ161" t="str">
            <v>TP Nhân sự khác</v>
          </cell>
          <cell r="AK161" t="str">
            <v>Công nhân</v>
          </cell>
          <cell r="AL161" t="str">
            <v>Công nhân giao nhận xe</v>
          </cell>
          <cell r="AM161" t="str">
            <v>Lĩnh vực Logistics</v>
          </cell>
          <cell r="AN161" t="str">
            <v>VPĐD NB</v>
          </cell>
          <cell r="AO161" t="str">
            <v>Tổ Điều phối</v>
          </cell>
          <cell r="AP161" t="str">
            <v>Khác</v>
          </cell>
          <cell r="AQ161" t="str">
            <v>Khác</v>
          </cell>
          <cell r="AR161">
            <v>42887</v>
          </cell>
          <cell r="AS161" t="str">
            <v>9/12</v>
          </cell>
          <cell r="AT161" t="str">
            <v>Sơ cấp</v>
          </cell>
          <cell r="AU161" t="str">
            <v>Sơ cấp</v>
          </cell>
          <cell r="AV161" t="str">
            <v>Sở GTVT tỉnh Đồng Nai</v>
          </cell>
          <cell r="AW161" t="str">
            <v>GPLX hạng C</v>
          </cell>
          <cell r="AX161" t="str">
            <v>Khá</v>
          </cell>
          <cell r="AZ161" t="str">
            <v>Công nhân Kho</v>
          </cell>
          <cell r="BB161" t="str">
            <v>THACO GROUP</v>
          </cell>
          <cell r="BC161" t="str">
            <v>Lĩnh vực Logistics</v>
          </cell>
          <cell r="BD161" t="str">
            <v>Văn phòng đại diện tại Hồ Chí Minh</v>
          </cell>
          <cell r="BE161" t="str">
            <v>Phòng Vận chuyển</v>
          </cell>
          <cell r="BF161" t="str">
            <v>Tổ Điều phối</v>
          </cell>
          <cell r="BJ161" t="str">
            <v>Trực Tiếp</v>
          </cell>
          <cell r="BK161" t="str">
            <v>HĐLĐ không xác định thời hạn</v>
          </cell>
          <cell r="BL161">
            <v>39268</v>
          </cell>
          <cell r="BM161" t="str">
            <v>Công ty TNHH Một Thành Viên Vận Tải Đường Bộ Chu Lai – Trường Hải</v>
          </cell>
          <cell r="BN161">
            <v>39268</v>
          </cell>
          <cell r="BO161">
            <v>5670000</v>
          </cell>
          <cell r="BP161" t="str">
            <v>B3</v>
          </cell>
          <cell r="BQ161" t="str">
            <v>Bậc 5</v>
          </cell>
          <cell r="BR161">
            <v>9500000</v>
          </cell>
          <cell r="BS161">
            <v>43466</v>
          </cell>
          <cell r="BT161">
            <v>43101</v>
          </cell>
          <cell r="BU161" t="str">
            <v>ThN</v>
          </cell>
          <cell r="BV161">
            <v>10</v>
          </cell>
          <cell r="BW161"/>
          <cell r="BY161"/>
          <cell r="CA161"/>
          <cell r="CC161"/>
          <cell r="CE161"/>
        </row>
        <row r="162">
          <cell r="B162" t="str">
            <v>1504986</v>
          </cell>
          <cell r="C162" t="str">
            <v>Trần Hồng Khánh</v>
          </cell>
          <cell r="D162" t="str">
            <v>Nam</v>
          </cell>
          <cell r="E162" t="str">
            <v>Quảng Nam</v>
          </cell>
          <cell r="F162">
            <v>27397</v>
          </cell>
          <cell r="G162">
            <v>42110</v>
          </cell>
          <cell r="J162">
            <v>42110</v>
          </cell>
          <cell r="K162" t="str">
            <v>Không</v>
          </cell>
          <cell r="L162" t="str">
            <v>205899888</v>
          </cell>
          <cell r="M162">
            <v>41081</v>
          </cell>
          <cell r="N162" t="str">
            <v>205899888-21/06/2012</v>
          </cell>
          <cell r="O162" t="str">
            <v>Quảng Nam</v>
          </cell>
          <cell r="P162" t="str">
            <v>Kinh</v>
          </cell>
          <cell r="Q162" t="str">
            <v>Không</v>
          </cell>
          <cell r="R162" t="str">
            <v>0935422189</v>
          </cell>
          <cell r="T162" t="str">
            <v>Đã Kết Hôn</v>
          </cell>
          <cell r="U162" t="str">
            <v>4915009678</v>
          </cell>
          <cell r="V162" t="str">
            <v>Có</v>
          </cell>
          <cell r="W162">
            <v>42461</v>
          </cell>
          <cell r="Y162" t="str">
            <v>Thôn Đông Xuân</v>
          </cell>
          <cell r="Z162" t="str">
            <v>Xã Tam Giang</v>
          </cell>
          <cell r="AA162" t="str">
            <v>Huyện Núi Thành</v>
          </cell>
          <cell r="AB162" t="str">
            <v>Quảng Nam</v>
          </cell>
          <cell r="AC162" t="str">
            <v>Thôn Đông Xuân, Xã Tam Giang, Huyện Núi Thành, Quảng Nam</v>
          </cell>
          <cell r="AD162" t="str">
            <v>Thôn Đông Xuân</v>
          </cell>
          <cell r="AE162" t="str">
            <v>Xã Tam Giang</v>
          </cell>
          <cell r="AF162" t="str">
            <v>Huyện Núi Thành</v>
          </cell>
          <cell r="AG162" t="str">
            <v>Quảng Nam</v>
          </cell>
          <cell r="AH162" t="str">
            <v>Thôn Đông Xuân, Xã Tam Giang, Huyện Núi Thành, Quảng Nam</v>
          </cell>
          <cell r="AI162" t="str">
            <v>1.8.4.4.3.3</v>
          </cell>
          <cell r="AJ162" t="str">
            <v>TP Nhân sự khác</v>
          </cell>
          <cell r="AK162" t="str">
            <v>Công nhân</v>
          </cell>
          <cell r="AL162" t="str">
            <v>Công nhân lái xe đầu kéo</v>
          </cell>
          <cell r="AM162" t="str">
            <v>Lĩnh vực Logistics</v>
          </cell>
          <cell r="AN162" t="str">
            <v>Công ty Vận Tải Đường Bộ</v>
          </cell>
          <cell r="AO162" t="str">
            <v>Đội lái xe đầu kéo</v>
          </cell>
          <cell r="AP162" t="str">
            <v>Khác</v>
          </cell>
          <cell r="AQ162" t="str">
            <v>Khác</v>
          </cell>
          <cell r="AR162">
            <v>43724</v>
          </cell>
          <cell r="AS162" t="str">
            <v>10/12</v>
          </cell>
          <cell r="AT162" t="str">
            <v>Sơ cấp</v>
          </cell>
          <cell r="AU162" t="str">
            <v>Sơ cấp</v>
          </cell>
          <cell r="AV162" t="str">
            <v>Sở Giao thông vận tải Quảng Nam</v>
          </cell>
          <cell r="AW162" t="str">
            <v>Giấy phép lái xe hạng D</v>
          </cell>
          <cell r="AX162" t="str">
            <v>Không xếp loại</v>
          </cell>
          <cell r="AY162">
            <v>42005</v>
          </cell>
          <cell r="AZ162" t="str">
            <v>Công nhân lái xe đầu kéo</v>
          </cell>
          <cell r="BB162" t="str">
            <v>THACO GROUP</v>
          </cell>
          <cell r="BC162" t="str">
            <v>Lĩnh vực Logistics</v>
          </cell>
          <cell r="BD162" t="str">
            <v>Công ty Vận Tải Đường Bộ</v>
          </cell>
          <cell r="BE162" t="str">
            <v>Phòng vận chuyển</v>
          </cell>
          <cell r="BF162" t="str">
            <v>Bộ phận vận chuyển hàng Con't - hàng rời</v>
          </cell>
          <cell r="BG162" t="str">
            <v>Đội lái xe đầu kéo</v>
          </cell>
          <cell r="BJ162" t="str">
            <v>Trực Tiếp</v>
          </cell>
          <cell r="BK162" t="str">
            <v>HĐLĐ không xác định thời hạn</v>
          </cell>
          <cell r="BL162">
            <v>42841</v>
          </cell>
          <cell r="BM162" t="str">
            <v>Công ty TNHH Một Thành Viên Vận Tải Đường Bộ Chu Lai – Trường Hải</v>
          </cell>
          <cell r="BN162">
            <v>42110</v>
          </cell>
          <cell r="BO162">
            <v>3850000</v>
          </cell>
          <cell r="BP162" t="str">
            <v>B3</v>
          </cell>
          <cell r="BQ162" t="str">
            <v>Bậc 3</v>
          </cell>
          <cell r="BR162">
            <v>7500000</v>
          </cell>
          <cell r="BS162">
            <v>43252</v>
          </cell>
          <cell r="BT162">
            <v>42476</v>
          </cell>
          <cell r="BU162"/>
          <cell r="BW162"/>
          <cell r="BY162"/>
          <cell r="CA162"/>
          <cell r="CC162"/>
          <cell r="CE162"/>
        </row>
        <row r="163">
          <cell r="B163" t="str">
            <v>0908018</v>
          </cell>
          <cell r="C163" t="str">
            <v>Trương Sĩ Phú</v>
          </cell>
          <cell r="D163" t="str">
            <v>Nam</v>
          </cell>
          <cell r="E163" t="str">
            <v>Quảng Nam</v>
          </cell>
          <cell r="F163">
            <v>27008</v>
          </cell>
          <cell r="G163">
            <v>40026</v>
          </cell>
          <cell r="J163">
            <v>40026</v>
          </cell>
          <cell r="K163" t="str">
            <v>Không</v>
          </cell>
          <cell r="L163" t="str">
            <v>205494186</v>
          </cell>
          <cell r="M163">
            <v>39142</v>
          </cell>
          <cell r="N163" t="str">
            <v>205494186-01/03/2007</v>
          </cell>
          <cell r="O163" t="str">
            <v>Quảng Nam</v>
          </cell>
          <cell r="P163" t="str">
            <v>Kinh</v>
          </cell>
          <cell r="Q163" t="str">
            <v>Không</v>
          </cell>
          <cell r="R163" t="str">
            <v>0933806476</v>
          </cell>
          <cell r="T163" t="str">
            <v>Đã Kết Hôn</v>
          </cell>
          <cell r="U163" t="str">
            <v>4909019667</v>
          </cell>
          <cell r="V163" t="str">
            <v>Có</v>
          </cell>
          <cell r="W163">
            <v>41571</v>
          </cell>
          <cell r="Y163" t="str">
            <v>Khối 1</v>
          </cell>
          <cell r="Z163" t="str">
            <v>Thị trấn Núi Thành</v>
          </cell>
          <cell r="AA163" t="str">
            <v>Huyện Núi Thành</v>
          </cell>
          <cell r="AB163" t="str">
            <v>Quảng Nam</v>
          </cell>
          <cell r="AC163" t="str">
            <v>Khối 1, Thị trấn Núi Thành, Huyện Núi Thành, Quảng Nam</v>
          </cell>
          <cell r="AD163" t="str">
            <v>Khối 1</v>
          </cell>
          <cell r="AE163" t="str">
            <v>Thị trấn Núi Thành</v>
          </cell>
          <cell r="AF163" t="str">
            <v>Huyện Núi Thành</v>
          </cell>
          <cell r="AG163" t="str">
            <v>Quảng Nam</v>
          </cell>
          <cell r="AH163" t="str">
            <v>Khối 1, Thị trấn Núi Thành, Huyện Núi Thành, Quảng Nam</v>
          </cell>
          <cell r="AI163" t="str">
            <v>1.8.4.4.3.3</v>
          </cell>
          <cell r="AJ163" t="str">
            <v>TP Nhân sự khác</v>
          </cell>
          <cell r="AK163" t="str">
            <v>Công nhân</v>
          </cell>
          <cell r="AL163" t="str">
            <v>Công nhân lái xe đầu kéo</v>
          </cell>
          <cell r="AM163" t="str">
            <v>Lĩnh vực Logistics</v>
          </cell>
          <cell r="AN163" t="str">
            <v>Công ty Vận Tải Đường Bộ</v>
          </cell>
          <cell r="AO163" t="str">
            <v>Đội lái xe đầu kéo</v>
          </cell>
          <cell r="AP163" t="str">
            <v>Khác</v>
          </cell>
          <cell r="AQ163" t="str">
            <v>Khác</v>
          </cell>
          <cell r="AR163">
            <v>43313</v>
          </cell>
          <cell r="AS163" t="str">
            <v>12/12</v>
          </cell>
          <cell r="AT163" t="str">
            <v>Sơ cấp</v>
          </cell>
          <cell r="AU163" t="str">
            <v>Sơ cấp</v>
          </cell>
          <cell r="AV163" t="str">
            <v>Sở Giao thông vận tải Quảng Ngãi</v>
          </cell>
          <cell r="AW163" t="str">
            <v>Giấy phép lái xe hạng E</v>
          </cell>
          <cell r="AX163" t="str">
            <v>Không xếp loại</v>
          </cell>
          <cell r="AY163">
            <v>39083</v>
          </cell>
          <cell r="AZ163" t="str">
            <v>Công nhân lái xe đầu kéo</v>
          </cell>
          <cell r="BB163" t="str">
            <v>THACO GROUP</v>
          </cell>
          <cell r="BC163" t="str">
            <v>Lĩnh vực Logistics</v>
          </cell>
          <cell r="BD163" t="str">
            <v>Công ty Vận Tải Đường Bộ</v>
          </cell>
          <cell r="BE163" t="str">
            <v>Phòng vận chuyển</v>
          </cell>
          <cell r="BF163" t="str">
            <v>Bộ phận vận chuyển hàng Con't - hàng rời</v>
          </cell>
          <cell r="BG163" t="str">
            <v>Đội lái xe đầu kéo</v>
          </cell>
          <cell r="BJ163" t="str">
            <v>Trực Tiếp</v>
          </cell>
          <cell r="BK163" t="str">
            <v>HĐLĐ không xác định thời hạn</v>
          </cell>
          <cell r="BL163">
            <v>41791</v>
          </cell>
          <cell r="BM163" t="str">
            <v>Công ty TNHH Một Thành Viên Vận Tải Đường Bộ Chu Lai – Trường Hải</v>
          </cell>
          <cell r="BN163">
            <v>39823</v>
          </cell>
          <cell r="BO163">
            <v>4050000</v>
          </cell>
          <cell r="BP163" t="str">
            <v>B3</v>
          </cell>
          <cell r="BQ163" t="str">
            <v>Bậc 4</v>
          </cell>
          <cell r="BR163">
            <v>8000000</v>
          </cell>
          <cell r="BS163">
            <v>42370</v>
          </cell>
          <cell r="BT163">
            <v>42095</v>
          </cell>
          <cell r="BU163" t="str">
            <v>ThN</v>
          </cell>
          <cell r="BV163">
            <v>5</v>
          </cell>
          <cell r="BW163"/>
          <cell r="BY163"/>
          <cell r="CA163"/>
          <cell r="CC163"/>
          <cell r="CE163"/>
        </row>
        <row r="164">
          <cell r="B164" t="str">
            <v>1702037</v>
          </cell>
          <cell r="C164" t="str">
            <v>Lương Văn Thi</v>
          </cell>
          <cell r="D164" t="str">
            <v>Nam</v>
          </cell>
          <cell r="E164" t="str">
            <v>Quảng Nam</v>
          </cell>
          <cell r="F164">
            <v>31516</v>
          </cell>
          <cell r="G164">
            <v>42782</v>
          </cell>
          <cell r="J164">
            <v>42782</v>
          </cell>
          <cell r="K164" t="str">
            <v>Không</v>
          </cell>
          <cell r="L164" t="str">
            <v>205336122</v>
          </cell>
          <cell r="M164">
            <v>38106</v>
          </cell>
          <cell r="N164" t="str">
            <v>205336122-29/04/2004</v>
          </cell>
          <cell r="O164" t="str">
            <v>Quảng Nam</v>
          </cell>
          <cell r="P164" t="str">
            <v>Kinh</v>
          </cell>
          <cell r="Q164" t="str">
            <v>Không</v>
          </cell>
          <cell r="R164" t="str">
            <v>0963771276</v>
          </cell>
          <cell r="S164"/>
          <cell r="T164" t="str">
            <v>Đã Kết Hôn</v>
          </cell>
          <cell r="U164" t="str">
            <v>4916029883</v>
          </cell>
          <cell r="V164" t="str">
            <v>Có</v>
          </cell>
          <cell r="W164">
            <v>43235</v>
          </cell>
          <cell r="Y164" t="str">
            <v>Đông Mỹ</v>
          </cell>
          <cell r="Z164" t="str">
            <v>Xã Tam Giang</v>
          </cell>
          <cell r="AA164" t="str">
            <v>Huyện Núi Thành</v>
          </cell>
          <cell r="AB164" t="str">
            <v>Quảng Nam</v>
          </cell>
          <cell r="AC164" t="str">
            <v>Đông Mỹ, Xã Tam Giang, Huyện Núi Thành, Quảng Nam</v>
          </cell>
          <cell r="AD164" t="str">
            <v>Đông Mỹ</v>
          </cell>
          <cell r="AE164" t="str">
            <v>Xã Tam Giang</v>
          </cell>
          <cell r="AF164" t="str">
            <v>Huyện Núi Thành</v>
          </cell>
          <cell r="AG164" t="str">
            <v>Quảng Nam</v>
          </cell>
          <cell r="AH164" t="str">
            <v>Đông Mỹ, Xã Tam Giang, Huyện Núi Thành, Quảng Nam</v>
          </cell>
          <cell r="AI164" t="str">
            <v>1.8.3.3.1</v>
          </cell>
          <cell r="AJ164" t="str">
            <v>TP Nhân sự khác</v>
          </cell>
          <cell r="AK164" t="str">
            <v>Công nhân</v>
          </cell>
          <cell r="AL164" t="str">
            <v>Công nhân lái xe tải</v>
          </cell>
          <cell r="AM164" t="str">
            <v>Lĩnh vực Logistics</v>
          </cell>
          <cell r="AN164" t="str">
            <v>Công ty Cảng Chu Lai</v>
          </cell>
          <cell r="AO164" t="str">
            <v>Bộ phận rút Cont</v>
          </cell>
          <cell r="AP164" t="str">
            <v>Khác</v>
          </cell>
          <cell r="AQ164" t="str">
            <v>Khác</v>
          </cell>
          <cell r="AR164">
            <v>42841</v>
          </cell>
          <cell r="AS164" t="str">
            <v>12/12</v>
          </cell>
          <cell r="AT164" t="str">
            <v>Sơ cấp</v>
          </cell>
          <cell r="AU164" t="str">
            <v>Sơ cấp</v>
          </cell>
          <cell r="AV164" t="str">
            <v>TT đào tạo nghề Quảng nam</v>
          </cell>
          <cell r="AW164" t="str">
            <v>Lái xe hạng C</v>
          </cell>
          <cell r="AX164" t="str">
            <v>Không xếp loại</v>
          </cell>
          <cell r="AY164">
            <v>40544</v>
          </cell>
          <cell r="AZ164" t="str">
            <v>Công nhân lái xe tải cấp hàng</v>
          </cell>
          <cell r="BB164" t="str">
            <v>THACO GROUP</v>
          </cell>
          <cell r="BC164" t="str">
            <v>Lĩnh vực Logistics</v>
          </cell>
          <cell r="BD164" t="str">
            <v>Công ty Cảng Chu Lai</v>
          </cell>
          <cell r="BE164" t="str">
            <v>Phòng quản lý kho cảng</v>
          </cell>
          <cell r="BF164" t="str">
            <v>Bộ phận rút Cont</v>
          </cell>
          <cell r="BJ164" t="str">
            <v>Trực Tiếp</v>
          </cell>
          <cell r="BK164" t="str">
            <v>HĐLĐ xác định thời hạn 2 năm</v>
          </cell>
          <cell r="BL164">
            <v>43206</v>
          </cell>
          <cell r="BM164" t="str">
            <v>Công ty TNHH MTV Cảng Chu Lai - Trường Hải</v>
          </cell>
          <cell r="BN164">
            <v>42841</v>
          </cell>
          <cell r="BO164">
            <v>3920000</v>
          </cell>
          <cell r="BP164" t="str">
            <v>B3</v>
          </cell>
          <cell r="BQ164" t="str">
            <v>Bậc 2</v>
          </cell>
          <cell r="BR164">
            <v>6800000</v>
          </cell>
          <cell r="BS164">
            <v>43466</v>
          </cell>
          <cell r="BT164">
            <v>43101</v>
          </cell>
          <cell r="BU164"/>
          <cell r="BW164"/>
          <cell r="BY164"/>
          <cell r="CA164"/>
          <cell r="CC164"/>
          <cell r="CE164"/>
        </row>
        <row r="165">
          <cell r="B165" t="str">
            <v>1504982</v>
          </cell>
          <cell r="C165" t="str">
            <v>Lương Thanh Xuân</v>
          </cell>
          <cell r="D165" t="str">
            <v>Nam</v>
          </cell>
          <cell r="E165" t="str">
            <v>Quảng Nam</v>
          </cell>
          <cell r="F165">
            <v>29100</v>
          </cell>
          <cell r="G165">
            <v>42110</v>
          </cell>
          <cell r="J165">
            <v>42110</v>
          </cell>
          <cell r="K165" t="str">
            <v>Không</v>
          </cell>
          <cell r="L165" t="str">
            <v>205242930</v>
          </cell>
          <cell r="M165">
            <v>38267</v>
          </cell>
          <cell r="N165" t="str">
            <v>205242930-07/10/2004</v>
          </cell>
          <cell r="O165" t="str">
            <v>Quảng Nam</v>
          </cell>
          <cell r="P165" t="str">
            <v>Kinh</v>
          </cell>
          <cell r="Q165" t="str">
            <v>Không</v>
          </cell>
          <cell r="R165" t="str">
            <v>0982438855 hoặc 0938306661</v>
          </cell>
          <cell r="T165" t="str">
            <v>Đã Kết Hôn</v>
          </cell>
          <cell r="U165" t="str">
            <v>4915009685</v>
          </cell>
          <cell r="V165" t="str">
            <v>Có</v>
          </cell>
          <cell r="W165">
            <v>42461</v>
          </cell>
          <cell r="Y165" t="str">
            <v>Thôn Đông An</v>
          </cell>
          <cell r="Z165" t="str">
            <v>Xã Tam Giang</v>
          </cell>
          <cell r="AA165" t="str">
            <v>Huyện Núi Thành</v>
          </cell>
          <cell r="AB165" t="str">
            <v>Quảng Nam</v>
          </cell>
          <cell r="AC165" t="str">
            <v>Thôn Đông An, Xã Tam Giang, Huyện Núi Thành, Quảng Nam</v>
          </cell>
          <cell r="AD165" t="str">
            <v>Thôn Đông An</v>
          </cell>
          <cell r="AE165" t="str">
            <v>Xã Tam Giang</v>
          </cell>
          <cell r="AF165" t="str">
            <v>Huyện Núi Thành</v>
          </cell>
          <cell r="AG165" t="str">
            <v>Quảng Nam</v>
          </cell>
          <cell r="AH165" t="str">
            <v>Thôn Đông An, Xã Tam Giang, Huyện Núi Thành, Quảng Nam</v>
          </cell>
          <cell r="AI165" t="str">
            <v>1.8.4.4.2.3</v>
          </cell>
          <cell r="AJ165" t="str">
            <v>Nhân sự tiềm năng</v>
          </cell>
          <cell r="AK165" t="str">
            <v>Tổ trưởng</v>
          </cell>
          <cell r="AL165" t="str">
            <v>Tổ trưởng Lái xe trung chuyển</v>
          </cell>
          <cell r="AM165" t="str">
            <v>Lĩnh vực Logistics</v>
          </cell>
          <cell r="AN165" t="str">
            <v>Công ty Vận Tải Đường Bộ</v>
          </cell>
          <cell r="AO165" t="str">
            <v>Đội lái xe trung chuyển</v>
          </cell>
          <cell r="AP165" t="str">
            <v>Khác</v>
          </cell>
          <cell r="AQ165" t="str">
            <v>Khác</v>
          </cell>
          <cell r="AR165">
            <v>43313</v>
          </cell>
          <cell r="AS165" t="str">
            <v>12/12</v>
          </cell>
          <cell r="AT165" t="str">
            <v>Sơ cấp</v>
          </cell>
          <cell r="AU165" t="str">
            <v>Sơ cấp</v>
          </cell>
          <cell r="AV165" t="str">
            <v>Sở Giao thông vận tải Quảng Nam</v>
          </cell>
          <cell r="AW165" t="str">
            <v>Giấy phép lái xe hạng C</v>
          </cell>
          <cell r="AX165" t="str">
            <v>Không xếp loại</v>
          </cell>
          <cell r="AY165">
            <v>39814</v>
          </cell>
          <cell r="AZ165" t="str">
            <v>Tổ trưởng</v>
          </cell>
          <cell r="BB165" t="str">
            <v>THACO GROUP</v>
          </cell>
          <cell r="BC165" t="str">
            <v>Lĩnh vực Logistics</v>
          </cell>
          <cell r="BD165" t="str">
            <v>Công ty Vận Tải Đường Bộ</v>
          </cell>
          <cell r="BE165" t="str">
            <v>Phòng vận chuyển</v>
          </cell>
          <cell r="BF165" t="str">
            <v>Bộ phận vận chuyển xe thành phẩm</v>
          </cell>
          <cell r="BG165" t="str">
            <v>Đội lái xe trung chuyển</v>
          </cell>
          <cell r="BJ165" t="str">
            <v>Trực Tiếp</v>
          </cell>
          <cell r="BK165" t="str">
            <v>HĐLĐ không xác định thời hạn</v>
          </cell>
          <cell r="BL165">
            <v>42841</v>
          </cell>
          <cell r="BM165" t="str">
            <v>Công ty TNHH Một Thành Viên Vận Tải Đường Bộ Chu Lai – Trường Hải</v>
          </cell>
          <cell r="BN165">
            <v>42110</v>
          </cell>
          <cell r="BO165">
            <v>3850000</v>
          </cell>
          <cell r="BP165" t="str">
            <v>B3</v>
          </cell>
          <cell r="BQ165" t="str">
            <v>Bậc 3</v>
          </cell>
          <cell r="BR165">
            <v>7500000</v>
          </cell>
          <cell r="BS165">
            <v>43497</v>
          </cell>
          <cell r="BT165">
            <v>43252</v>
          </cell>
          <cell r="BU165"/>
          <cell r="BW165" t="str">
            <v>TrN</v>
          </cell>
          <cell r="BX165">
            <v>10</v>
          </cell>
          <cell r="BY165"/>
          <cell r="CA165"/>
          <cell r="CC165"/>
          <cell r="CE165"/>
        </row>
        <row r="166">
          <cell r="B166" t="str">
            <v>1505353</v>
          </cell>
          <cell r="C166" t="str">
            <v>Phan Thanh Sang</v>
          </cell>
          <cell r="D166" t="str">
            <v>Nam</v>
          </cell>
          <cell r="E166" t="str">
            <v>Quảng Nam</v>
          </cell>
          <cell r="F166">
            <v>30053</v>
          </cell>
          <cell r="G166">
            <v>42110</v>
          </cell>
          <cell r="J166">
            <v>42110</v>
          </cell>
          <cell r="K166" t="str">
            <v>Không</v>
          </cell>
          <cell r="L166" t="str">
            <v>205225460</v>
          </cell>
          <cell r="M166">
            <v>41893</v>
          </cell>
          <cell r="N166" t="str">
            <v>205225460-11/09/2014</v>
          </cell>
          <cell r="O166" t="str">
            <v>Quảng Nam</v>
          </cell>
          <cell r="P166" t="str">
            <v>Kinh</v>
          </cell>
          <cell r="Q166" t="str">
            <v>Không</v>
          </cell>
          <cell r="R166" t="str">
            <v>01682836506</v>
          </cell>
          <cell r="T166" t="str">
            <v>Đã Kết Hôn</v>
          </cell>
          <cell r="U166" t="str">
            <v>4914004266</v>
          </cell>
          <cell r="V166" t="str">
            <v>Có</v>
          </cell>
          <cell r="W166">
            <v>42461</v>
          </cell>
          <cell r="Y166" t="str">
            <v>Thôn Thanh Long</v>
          </cell>
          <cell r="Z166" t="str">
            <v>Xã Tam Hòa</v>
          </cell>
          <cell r="AA166" t="str">
            <v>Huyện Núi Thành</v>
          </cell>
          <cell r="AB166" t="str">
            <v>Quảng Nam</v>
          </cell>
          <cell r="AC166" t="str">
            <v>Thôn Thanh Long, Xã Tam Hòa, Huyện Núi Thành, Quảng Nam</v>
          </cell>
          <cell r="AD166" t="str">
            <v>Thôn Thanh Long</v>
          </cell>
          <cell r="AE166" t="str">
            <v>Xã Tam Hòa</v>
          </cell>
          <cell r="AF166" t="str">
            <v>Huyện Núi Thành</v>
          </cell>
          <cell r="AG166" t="str">
            <v>Quảng Nam</v>
          </cell>
          <cell r="AH166" t="str">
            <v>Thôn Thanh Long, Xã Tam Hòa, Huyện Núi Thành, Quảng Nam</v>
          </cell>
          <cell r="AI166" t="str">
            <v>1.8.4.4.3.3</v>
          </cell>
          <cell r="AJ166" t="str">
            <v>TP Nhân sự khác</v>
          </cell>
          <cell r="AK166" t="str">
            <v>Công nhân</v>
          </cell>
          <cell r="AL166" t="str">
            <v>Công nhân lái xe đầu kéo</v>
          </cell>
          <cell r="AM166" t="str">
            <v>Lĩnh vực Logistics</v>
          </cell>
          <cell r="AN166" t="str">
            <v>Công ty Vận Tải Đường Bộ</v>
          </cell>
          <cell r="AO166" t="str">
            <v>Đội lái xe đầu kéo</v>
          </cell>
          <cell r="AP166" t="str">
            <v>Khác</v>
          </cell>
          <cell r="AQ166" t="str">
            <v>Khác</v>
          </cell>
          <cell r="AR166">
            <v>43587</v>
          </cell>
          <cell r="AS166" t="str">
            <v>9/12</v>
          </cell>
          <cell r="AT166" t="str">
            <v>Sơ cấp</v>
          </cell>
          <cell r="AU166" t="str">
            <v>Sơ cấp</v>
          </cell>
          <cell r="AV166" t="str">
            <v>Sở giao thông vận tải Hải Phòng</v>
          </cell>
          <cell r="AW166" t="str">
            <v>Giấy phép lái xe hạng FC</v>
          </cell>
          <cell r="AX166" t="str">
            <v>Không xếp loại</v>
          </cell>
          <cell r="AY166">
            <v>42370</v>
          </cell>
          <cell r="AZ166" t="str">
            <v>Công nhân lái xe đầu kéo</v>
          </cell>
          <cell r="BB166" t="str">
            <v>THACO GROUP</v>
          </cell>
          <cell r="BC166" t="str">
            <v>Lĩnh vực Logistics</v>
          </cell>
          <cell r="BD166" t="str">
            <v>Công ty Vận Tải Đường Bộ</v>
          </cell>
          <cell r="BE166" t="str">
            <v>Phòng vận chuyển</v>
          </cell>
          <cell r="BF166" t="str">
            <v>Bộ phận vận chuyển hàng Con't - hàng rời</v>
          </cell>
          <cell r="BG166" t="str">
            <v>Đội lái xe đầu kéo</v>
          </cell>
          <cell r="BJ166" t="str">
            <v>Trực Tiếp</v>
          </cell>
          <cell r="BK166" t="str">
            <v>HĐLĐ không xác định thời hạn</v>
          </cell>
          <cell r="BL166">
            <v>43389</v>
          </cell>
          <cell r="BM166" t="str">
            <v>Công ty TNHH Một Thành Viên Vận Tải Đường Bộ Chu Lai – Trường Hải</v>
          </cell>
          <cell r="BN166">
            <v>42293</v>
          </cell>
          <cell r="BO166">
            <v>3660000</v>
          </cell>
          <cell r="BP166" t="str">
            <v>B3</v>
          </cell>
          <cell r="BQ166" t="str">
            <v>Bậc 3</v>
          </cell>
          <cell r="BR166">
            <v>7000000</v>
          </cell>
          <cell r="BS166">
            <v>43587</v>
          </cell>
          <cell r="BT166">
            <v>43252</v>
          </cell>
          <cell r="BU166"/>
          <cell r="BW166"/>
          <cell r="BY166"/>
          <cell r="CA166"/>
          <cell r="CC166"/>
          <cell r="CE166"/>
        </row>
        <row r="167">
          <cell r="B167" t="str">
            <v>1504974</v>
          </cell>
          <cell r="C167" t="str">
            <v>Nguyễn Quốc Thiện</v>
          </cell>
          <cell r="D167" t="str">
            <v>Nam</v>
          </cell>
          <cell r="E167" t="str">
            <v>Quảng Nam</v>
          </cell>
          <cell r="F167">
            <v>29818</v>
          </cell>
          <cell r="G167">
            <v>42110</v>
          </cell>
          <cell r="J167">
            <v>42110</v>
          </cell>
          <cell r="K167" t="str">
            <v>Không</v>
          </cell>
          <cell r="L167" t="str">
            <v>205032352</v>
          </cell>
          <cell r="M167">
            <v>35844</v>
          </cell>
          <cell r="N167" t="str">
            <v>205032352-18/02/1998</v>
          </cell>
          <cell r="O167" t="str">
            <v>Quảng Nam</v>
          </cell>
          <cell r="P167" t="str">
            <v>Kinh</v>
          </cell>
          <cell r="Q167" t="str">
            <v>Không</v>
          </cell>
          <cell r="R167" t="str">
            <v>0935649435</v>
          </cell>
          <cell r="T167" t="str">
            <v>Đã Kết Hôn</v>
          </cell>
          <cell r="U167" t="str">
            <v>4915009669</v>
          </cell>
          <cell r="V167" t="str">
            <v>Có</v>
          </cell>
          <cell r="W167">
            <v>42579</v>
          </cell>
          <cell r="Y167" t="str">
            <v>Thôn Long Bình</v>
          </cell>
          <cell r="Z167" t="str">
            <v>Xã Tam Nghĩa</v>
          </cell>
          <cell r="AA167" t="str">
            <v>Huyện Núi Thành</v>
          </cell>
          <cell r="AB167" t="str">
            <v>Quảng Nam</v>
          </cell>
          <cell r="AC167" t="str">
            <v>Thôn Long Bình, Xã Tam Nghĩa, Huyện Núi Thành, Quảng Nam</v>
          </cell>
          <cell r="AD167" t="str">
            <v>Thôn Long Bình</v>
          </cell>
          <cell r="AE167" t="str">
            <v>Xã Tam Nghĩa</v>
          </cell>
          <cell r="AF167" t="str">
            <v>Huyện Núi Thành</v>
          </cell>
          <cell r="AG167" t="str">
            <v>Quảng Nam</v>
          </cell>
          <cell r="AH167" t="str">
            <v>Thôn Long Bình, Xã Tam Nghĩa, Huyện Núi Thành, Quảng Nam</v>
          </cell>
          <cell r="AI167" t="str">
            <v>1.8.4.4.2.3</v>
          </cell>
          <cell r="AJ167" t="str">
            <v>TP Nhân sự khác</v>
          </cell>
          <cell r="AK167" t="str">
            <v>Công nhân</v>
          </cell>
          <cell r="AL167" t="str">
            <v>Công nhân lái xe trung chuyển</v>
          </cell>
          <cell r="AM167" t="str">
            <v>Lĩnh vực Logistics</v>
          </cell>
          <cell r="AN167" t="str">
            <v>Công ty Vận Tải Đường Bộ</v>
          </cell>
          <cell r="AO167" t="str">
            <v>Đội lái xe trung chuyển</v>
          </cell>
          <cell r="AP167" t="str">
            <v>Khác</v>
          </cell>
          <cell r="AQ167" t="str">
            <v>Khác</v>
          </cell>
          <cell r="AR167">
            <v>43313</v>
          </cell>
          <cell r="AS167" t="str">
            <v>12/12</v>
          </cell>
          <cell r="AT167" t="str">
            <v>Sơ cấp</v>
          </cell>
          <cell r="AU167" t="str">
            <v>Sơ cấp</v>
          </cell>
          <cell r="AV167" t="str">
            <v>Sở Giao thông vận tải Quảng Nam</v>
          </cell>
          <cell r="AW167" t="str">
            <v>Giấy phép lái xe hạng C</v>
          </cell>
          <cell r="AX167" t="str">
            <v>Không xếp loại</v>
          </cell>
          <cell r="AY167">
            <v>37987</v>
          </cell>
          <cell r="AZ167" t="str">
            <v>Công nhân lái xe trung chuyển</v>
          </cell>
          <cell r="BB167" t="str">
            <v>THACO GROUP</v>
          </cell>
          <cell r="BC167" t="str">
            <v>Lĩnh vực Logistics</v>
          </cell>
          <cell r="BD167" t="str">
            <v>Công ty Vận Tải Đường Bộ</v>
          </cell>
          <cell r="BE167" t="str">
            <v>Phòng vận chuyển</v>
          </cell>
          <cell r="BF167" t="str">
            <v>Bộ phận vận chuyển xe thành phẩm</v>
          </cell>
          <cell r="BG167" t="str">
            <v>Đội lái xe trung chuyển</v>
          </cell>
          <cell r="BJ167" t="str">
            <v>Trực Tiếp</v>
          </cell>
          <cell r="BK167" t="str">
            <v>HĐLĐ không xác định thời hạn</v>
          </cell>
          <cell r="BL167">
            <v>42841</v>
          </cell>
          <cell r="BM167" t="str">
            <v>Công ty TNHH Một Thành Viên Vận Tải Đường Bộ Chu Lai – Trường Hải</v>
          </cell>
          <cell r="BN167">
            <v>42110</v>
          </cell>
          <cell r="BO167">
            <v>3660000</v>
          </cell>
          <cell r="BP167" t="str">
            <v>B3</v>
          </cell>
          <cell r="BQ167" t="str">
            <v>Bậc 2</v>
          </cell>
          <cell r="BR167">
            <v>6000000</v>
          </cell>
          <cell r="BS167">
            <v>43252</v>
          </cell>
          <cell r="BT167">
            <v>42110</v>
          </cell>
          <cell r="BU167"/>
          <cell r="BW167"/>
          <cell r="BY167"/>
          <cell r="CA167"/>
          <cell r="CC167"/>
          <cell r="CE167"/>
        </row>
        <row r="168">
          <cell r="B168" t="str">
            <v>1705022</v>
          </cell>
          <cell r="C168" t="str">
            <v>Huỳnh Minh Doan</v>
          </cell>
          <cell r="D168" t="str">
            <v>Nam</v>
          </cell>
          <cell r="E168" t="str">
            <v>Quảng Nam</v>
          </cell>
          <cell r="F168">
            <v>26211</v>
          </cell>
          <cell r="G168">
            <v>42858</v>
          </cell>
          <cell r="J168">
            <v>42858</v>
          </cell>
          <cell r="K168" t="str">
            <v>Không</v>
          </cell>
          <cell r="L168" t="str">
            <v>205757984</v>
          </cell>
          <cell r="M168">
            <v>40464</v>
          </cell>
          <cell r="N168" t="str">
            <v>205757984-13/10/2010</v>
          </cell>
          <cell r="O168" t="str">
            <v>Quảng Nam</v>
          </cell>
          <cell r="P168" t="str">
            <v>Kinh</v>
          </cell>
          <cell r="Q168" t="str">
            <v>Không</v>
          </cell>
          <cell r="R168" t="str">
            <v>0905474507</v>
          </cell>
          <cell r="S168"/>
          <cell r="T168" t="str">
            <v>Đã Kết Hôn</v>
          </cell>
          <cell r="U168" t="str">
            <v>4916044238</v>
          </cell>
          <cell r="V168" t="str">
            <v>Có</v>
          </cell>
          <cell r="W168">
            <v>43235</v>
          </cell>
          <cell r="Y168" t="str">
            <v>Tiên Xuân 1</v>
          </cell>
          <cell r="Z168" t="str">
            <v>Xã Tam Anh Nam</v>
          </cell>
          <cell r="AA168" t="str">
            <v>Huyện Núi Thành</v>
          </cell>
          <cell r="AB168" t="str">
            <v>Quảng Nam</v>
          </cell>
          <cell r="AC168" t="str">
            <v>Tiên Xuân 1, Xã Tam Anh Nam, Huyện Núi Thành, Quảng Nam</v>
          </cell>
          <cell r="AD168" t="str">
            <v>Tiên Xuân 1</v>
          </cell>
          <cell r="AE168" t="str">
            <v>Xã Tam Anh Nam</v>
          </cell>
          <cell r="AF168" t="str">
            <v>Huyện Núi Thành</v>
          </cell>
          <cell r="AG168" t="str">
            <v>Quảng Nam</v>
          </cell>
          <cell r="AH168" t="str">
            <v>Tiên Xuân 1, Xã Tam Anh Nam, Huyện Núi Thành, Quảng Nam</v>
          </cell>
          <cell r="AI168" t="str">
            <v>1.8.3.3.3</v>
          </cell>
          <cell r="AJ168" t="str">
            <v>TP Nhân sự khác</v>
          </cell>
          <cell r="AK168" t="str">
            <v>Công nhân</v>
          </cell>
          <cell r="AL168" t="str">
            <v>Công nhân lái xe tải</v>
          </cell>
          <cell r="AM168" t="str">
            <v>Lĩnh vực Logistics</v>
          </cell>
          <cell r="AN168" t="str">
            <v>Công ty Cảng Chu Lai</v>
          </cell>
          <cell r="AO168" t="str">
            <v>Bộ phận kho hàng</v>
          </cell>
          <cell r="AP168" t="str">
            <v>Khác</v>
          </cell>
          <cell r="AQ168" t="str">
            <v>Khác</v>
          </cell>
          <cell r="AR168">
            <v>42858</v>
          </cell>
          <cell r="AS168" t="str">
            <v>12/12</v>
          </cell>
          <cell r="AT168" t="str">
            <v>Sơ cấp</v>
          </cell>
          <cell r="AU168" t="str">
            <v>Sơ cấp</v>
          </cell>
          <cell r="AV168" t="str">
            <v>Sở GTVT Quảng Nam</v>
          </cell>
          <cell r="AW168" t="str">
            <v>Lái xe hạng E</v>
          </cell>
          <cell r="AX168" t="str">
            <v>Không xếp loại</v>
          </cell>
          <cell r="AY168">
            <v>41275</v>
          </cell>
          <cell r="AZ168" t="str">
            <v>Công nhân lái xe tải cấp hàng</v>
          </cell>
          <cell r="BB168" t="str">
            <v>THACO GROUP</v>
          </cell>
          <cell r="BC168" t="str">
            <v>Lĩnh vực Logistics</v>
          </cell>
          <cell r="BD168" t="str">
            <v>Công ty Cảng Chu Lai</v>
          </cell>
          <cell r="BE168" t="str">
            <v>Phòng quản lý kho cảng</v>
          </cell>
          <cell r="BF168" t="str">
            <v>Bộ phận kho hàng</v>
          </cell>
          <cell r="BJ168" t="str">
            <v>Trực Tiếp</v>
          </cell>
          <cell r="BK168" t="str">
            <v>HĐLĐ xác định thời hạn 2 năm</v>
          </cell>
          <cell r="BL168">
            <v>43254</v>
          </cell>
          <cell r="BM168" t="str">
            <v>Công ty TNHH MTV Cảng Chu Lai - Trường Hải</v>
          </cell>
          <cell r="BN168">
            <v>42889</v>
          </cell>
          <cell r="BO168">
            <v>3850000</v>
          </cell>
          <cell r="BP168" t="str">
            <v>B3</v>
          </cell>
          <cell r="BQ168" t="str">
            <v>Bậc 3</v>
          </cell>
          <cell r="BR168">
            <v>7000000</v>
          </cell>
          <cell r="BS168">
            <v>43466</v>
          </cell>
          <cell r="BT168">
            <v>43101</v>
          </cell>
          <cell r="BU168"/>
          <cell r="BW168"/>
          <cell r="BY168"/>
          <cell r="CA168"/>
          <cell r="CC168"/>
          <cell r="CE168"/>
        </row>
        <row r="169">
          <cell r="B169" t="str">
            <v>1904441</v>
          </cell>
          <cell r="C169" t="str">
            <v>Trần Minh Quế</v>
          </cell>
          <cell r="D169" t="str">
            <v>Nam</v>
          </cell>
          <cell r="E169" t="str">
            <v>Quảng Nam</v>
          </cell>
          <cell r="F169">
            <v>31310</v>
          </cell>
          <cell r="G169">
            <v>43570</v>
          </cell>
          <cell r="J169">
            <v>43570</v>
          </cell>
          <cell r="K169" t="str">
            <v>Không</v>
          </cell>
          <cell r="L169" t="str">
            <v>205225042</v>
          </cell>
          <cell r="M169">
            <v>42418</v>
          </cell>
          <cell r="N169" t="str">
            <v>205225042-18/02/2016</v>
          </cell>
          <cell r="O169" t="str">
            <v>Quảng Nam</v>
          </cell>
          <cell r="P169" t="str">
            <v>Kinh</v>
          </cell>
          <cell r="Q169" t="str">
            <v>Không</v>
          </cell>
          <cell r="R169" t="str">
            <v>0901974983</v>
          </cell>
          <cell r="T169" t="str">
            <v>Đã Kết Hôn</v>
          </cell>
          <cell r="U169" t="str">
            <v>CHƯA CÓ</v>
          </cell>
          <cell r="V169" t="str">
            <v>Không</v>
          </cell>
          <cell r="Y169" t="str">
            <v>Thôn Phú Hưng</v>
          </cell>
          <cell r="Z169" t="str">
            <v>Xã Tam Xuân I</v>
          </cell>
          <cell r="AA169" t="str">
            <v>Huyện Núi Thành</v>
          </cell>
          <cell r="AB169" t="str">
            <v>Quảng Nam</v>
          </cell>
          <cell r="AC169" t="str">
            <v>Thôn Phú Hưng, Xã Tam Xuân I, Huyện Núi Thành, Quảng Nam</v>
          </cell>
          <cell r="AD169" t="str">
            <v>Thôn Phú Hưng</v>
          </cell>
          <cell r="AE169" t="str">
            <v>Xã Tam Xuân I</v>
          </cell>
          <cell r="AF169" t="str">
            <v>Huyện Núi Thành</v>
          </cell>
          <cell r="AG169" t="str">
            <v>Quảng Nam</v>
          </cell>
          <cell r="AH169" t="str">
            <v>Thôn Phú Hưng, Xã Tam Xuân I, Huyện Núi Thành, Quảng Nam</v>
          </cell>
          <cell r="AI169" t="str">
            <v>1.8.4.6</v>
          </cell>
          <cell r="AJ169" t="str">
            <v>TP Nhân sự khác</v>
          </cell>
          <cell r="AK169" t="str">
            <v>Công nhân</v>
          </cell>
          <cell r="AL169" t="str">
            <v>Công nhân lái xe đưa đón</v>
          </cell>
          <cell r="AM169" t="str">
            <v>Lĩnh vực Logistics</v>
          </cell>
          <cell r="AN169" t="str">
            <v>Công ty Vận Tải Đường Bộ</v>
          </cell>
          <cell r="AO169" t="str">
            <v>Bộ phận đưa đón CBCNV</v>
          </cell>
          <cell r="AP169" t="str">
            <v>Khác</v>
          </cell>
          <cell r="AQ169" t="str">
            <v>Khác</v>
          </cell>
          <cell r="AR169">
            <v>43571</v>
          </cell>
          <cell r="AS169" t="str">
            <v>12/12</v>
          </cell>
          <cell r="AT169" t="str">
            <v>Sơ cấp</v>
          </cell>
          <cell r="AU169" t="str">
            <v>Sơ cấp</v>
          </cell>
          <cell r="AV169" t="str">
            <v>Sở GTVT Quảng Ngãi</v>
          </cell>
          <cell r="AW169" t="str">
            <v>Giấy phép lái xe hạng E</v>
          </cell>
          <cell r="AX169" t="str">
            <v>Không xếp loại</v>
          </cell>
          <cell r="AY169">
            <v>43234</v>
          </cell>
          <cell r="AZ169" t="str">
            <v>Công nhân lái xe đưa đón CBCNV</v>
          </cell>
          <cell r="BB169" t="str">
            <v>THACO GROUP</v>
          </cell>
          <cell r="BC169" t="str">
            <v>Lĩnh vực Logistics</v>
          </cell>
          <cell r="BD169" t="str">
            <v>Công ty Vận Tải Đường Bộ</v>
          </cell>
          <cell r="BJ169" t="str">
            <v>Trực Tiếp</v>
          </cell>
          <cell r="BK169" t="str">
            <v>HĐLĐ xác định thời hạn 1 năm</v>
          </cell>
          <cell r="BL169">
            <v>43601</v>
          </cell>
          <cell r="BM169" t="str">
            <v>Công ty TNHH Một Thành Viên Vận Tải Đường Bộ Chu Lai – Trường Hải</v>
          </cell>
          <cell r="BN169">
            <v>43601</v>
          </cell>
          <cell r="BO169">
            <v>3660000</v>
          </cell>
          <cell r="BP169" t="str">
            <v>B3</v>
          </cell>
          <cell r="BQ169" t="str">
            <v>Bậc 2</v>
          </cell>
          <cell r="BR169">
            <v>6500000</v>
          </cell>
          <cell r="BS169">
            <v>43571</v>
          </cell>
          <cell r="BU169"/>
          <cell r="BW169"/>
          <cell r="BY169"/>
          <cell r="CA169"/>
          <cell r="CC169"/>
          <cell r="CE169"/>
        </row>
        <row r="170">
          <cell r="B170" t="str">
            <v>1505108</v>
          </cell>
          <cell r="C170" t="str">
            <v>Võ Hồng Phúc</v>
          </cell>
          <cell r="D170" t="str">
            <v>Nam</v>
          </cell>
          <cell r="E170" t="str">
            <v>Quảng Nam</v>
          </cell>
          <cell r="F170">
            <v>32338</v>
          </cell>
          <cell r="G170">
            <v>42128</v>
          </cell>
          <cell r="J170">
            <v>42128</v>
          </cell>
          <cell r="K170" t="str">
            <v>Không</v>
          </cell>
          <cell r="L170" t="str">
            <v>205394166</v>
          </cell>
          <cell r="M170">
            <v>40787</v>
          </cell>
          <cell r="N170" t="str">
            <v>205394166-01/09/2011</v>
          </cell>
          <cell r="O170" t="str">
            <v>Quảng Nam</v>
          </cell>
          <cell r="P170" t="str">
            <v>Kinh</v>
          </cell>
          <cell r="Q170" t="str">
            <v>Không</v>
          </cell>
          <cell r="R170" t="str">
            <v>0938802433</v>
          </cell>
          <cell r="T170" t="str">
            <v>Đã Kết Hôn</v>
          </cell>
          <cell r="U170" t="str">
            <v>4915015011</v>
          </cell>
          <cell r="V170" t="str">
            <v>Có</v>
          </cell>
          <cell r="W170">
            <v>42248</v>
          </cell>
          <cell r="Y170" t="str">
            <v>Khối 3</v>
          </cell>
          <cell r="Z170" t="str">
            <v>Thị trấn Núi Thành</v>
          </cell>
          <cell r="AA170" t="str">
            <v>Huyện Núi Thành</v>
          </cell>
          <cell r="AB170" t="str">
            <v>Quảng Nam</v>
          </cell>
          <cell r="AC170" t="str">
            <v>Khối 3, Thị trấn Núi Thành, Huyện Núi Thành, Quảng Nam</v>
          </cell>
          <cell r="AD170" t="str">
            <v>Khối 3</v>
          </cell>
          <cell r="AE170" t="str">
            <v>Thị trấn Núi Thành</v>
          </cell>
          <cell r="AF170" t="str">
            <v>Huyện Núi Thành</v>
          </cell>
          <cell r="AG170" t="str">
            <v>Quảng Nam</v>
          </cell>
          <cell r="AH170" t="str">
            <v>Khối 3, Thị trấn Núi Thành, Huyện Núi Thành, Quảng Nam</v>
          </cell>
          <cell r="AI170" t="str">
            <v>1.8.1.1.2</v>
          </cell>
          <cell r="AJ170" t="str">
            <v>TP Nhân sự khác</v>
          </cell>
          <cell r="AK170" t="str">
            <v>Chuyên viên</v>
          </cell>
          <cell r="AL170" t="str">
            <v>Chuyên viên Kế hoạch tổng hợp</v>
          </cell>
          <cell r="AM170" t="str">
            <v>Lĩnh vực Logistics</v>
          </cell>
          <cell r="AN170" t="str">
            <v>Phòng nghiệp vụ Logisitcs</v>
          </cell>
          <cell r="AO170" t="str">
            <v>Bộ phận kế hoạch nghiệp vụ</v>
          </cell>
          <cell r="AP170" t="str">
            <v>Khác</v>
          </cell>
          <cell r="AQ170" t="str">
            <v>Khác</v>
          </cell>
          <cell r="AR170">
            <v>42128</v>
          </cell>
          <cell r="AS170" t="str">
            <v>12/12</v>
          </cell>
          <cell r="AT170" t="str">
            <v>Cử nhân</v>
          </cell>
          <cell r="AU170" t="str">
            <v>Đại học</v>
          </cell>
          <cell r="AV170" t="str">
            <v>Đại học Kinh tế - Luật</v>
          </cell>
          <cell r="AW170" t="str">
            <v>Kế toán - Kiểm toán</v>
          </cell>
          <cell r="AX170" t="str">
            <v>Khá</v>
          </cell>
          <cell r="AY170">
            <v>41640</v>
          </cell>
          <cell r="AZ170" t="str">
            <v>Cử nhân</v>
          </cell>
          <cell r="BB170" t="str">
            <v>THACO GROUP</v>
          </cell>
          <cell r="BC170" t="str">
            <v>Lĩnh vực Logistics</v>
          </cell>
          <cell r="BD170" t="str">
            <v>Phòng nghiệp vụ Logistics</v>
          </cell>
          <cell r="BE170" t="str">
            <v>Phòng Chiến lược - kế hoạch</v>
          </cell>
          <cell r="BF170" t="str">
            <v>Bộ phận kế hoạch nghiệp vụ</v>
          </cell>
          <cell r="BJ170" t="str">
            <v>Gián Tiếp</v>
          </cell>
          <cell r="BK170" t="str">
            <v>HĐLĐ không xác định thời hạn</v>
          </cell>
          <cell r="BL170">
            <v>42860</v>
          </cell>
          <cell r="BM170" t="str">
            <v>Công ty TNHH MTV Vận Tải Biển Chu Lai – Trường Hải</v>
          </cell>
          <cell r="BN170">
            <v>42128</v>
          </cell>
          <cell r="BO170">
            <v>4750000</v>
          </cell>
          <cell r="BP170" t="str">
            <v>B2</v>
          </cell>
          <cell r="BQ170" t="str">
            <v>Bậc 4</v>
          </cell>
          <cell r="BR170">
            <v>12000000</v>
          </cell>
          <cell r="BS170">
            <v>43466</v>
          </cell>
          <cell r="BT170">
            <v>43101</v>
          </cell>
          <cell r="BU170"/>
          <cell r="BW170"/>
          <cell r="BY170"/>
          <cell r="CA170"/>
          <cell r="CC170"/>
          <cell r="CE170"/>
        </row>
        <row r="171">
          <cell r="B171" t="str">
            <v>1508641</v>
          </cell>
          <cell r="C171" t="str">
            <v>Nguyễn Tấn Tài</v>
          </cell>
          <cell r="D171" t="str">
            <v>Nam</v>
          </cell>
          <cell r="E171" t="str">
            <v>Tây Ninh</v>
          </cell>
          <cell r="F171">
            <v>34237</v>
          </cell>
          <cell r="G171">
            <v>42240</v>
          </cell>
          <cell r="J171">
            <v>42240</v>
          </cell>
          <cell r="K171" t="str">
            <v>Không</v>
          </cell>
          <cell r="L171" t="str">
            <v>291052141</v>
          </cell>
          <cell r="M171">
            <v>39674</v>
          </cell>
          <cell r="N171" t="str">
            <v>291052141-14/08/2008</v>
          </cell>
          <cell r="O171" t="str">
            <v>Tây Ninh</v>
          </cell>
          <cell r="P171" t="str">
            <v>Kinh</v>
          </cell>
          <cell r="Q171" t="str">
            <v>Cao Đài</v>
          </cell>
          <cell r="R171" t="str">
            <v>0169.3677.237</v>
          </cell>
          <cell r="S171" t="str">
            <v>nguyentantai1@thaco.com.vn</v>
          </cell>
          <cell r="T171" t="str">
            <v>Đã Kết Hôn</v>
          </cell>
          <cell r="U171" t="str">
            <v>7515113855</v>
          </cell>
          <cell r="V171" t="str">
            <v>Có</v>
          </cell>
          <cell r="W171">
            <v>42598</v>
          </cell>
          <cell r="Y171" t="str">
            <v>Tổ 39, ấp Bình Linh</v>
          </cell>
          <cell r="Z171" t="str">
            <v>Xã Chà Là</v>
          </cell>
          <cell r="AA171" t="str">
            <v>Huyện Dương Minh Châu</v>
          </cell>
          <cell r="AB171" t="str">
            <v>Tây Ninh</v>
          </cell>
          <cell r="AC171" t="str">
            <v>Tổ 39, ấp Bình Linh, Xã Chà Là, Huyện Dương Minh Châu, Tây Ninh</v>
          </cell>
          <cell r="AD171" t="str">
            <v>B5 TTBV Nhi</v>
          </cell>
          <cell r="AE171" t="str">
            <v>Phường Tân Hiệp</v>
          </cell>
          <cell r="AF171" t="str">
            <v>Thành phố Biên Hòa</v>
          </cell>
          <cell r="AG171" t="str">
            <v>Đồng Nai</v>
          </cell>
          <cell r="AH171" t="str">
            <v>B5 TTBV Nhi, Phường Tân Hiệp, Thành phố Biên Hòa, Đồng Nai</v>
          </cell>
          <cell r="AI171" t="str">
            <v>1.8.5.7</v>
          </cell>
          <cell r="AJ171" t="str">
            <v>TP Nhân sự khác</v>
          </cell>
          <cell r="AK171" t="str">
            <v>Chuyên viên</v>
          </cell>
          <cell r="AL171" t="str">
            <v>Chuyên viên Điều phối xe</v>
          </cell>
          <cell r="AM171" t="str">
            <v>Lĩnh vực Logistics</v>
          </cell>
          <cell r="AN171" t="str">
            <v>VPĐD NB</v>
          </cell>
          <cell r="AO171" t="str">
            <v>Phòng Quản lý Kho bãi</v>
          </cell>
          <cell r="AP171" t="str">
            <v>Khác</v>
          </cell>
          <cell r="AQ171" t="str">
            <v>Khác</v>
          </cell>
          <cell r="AR171">
            <v>43160</v>
          </cell>
          <cell r="AS171" t="str">
            <v>12/12</v>
          </cell>
          <cell r="AT171" t="str">
            <v>Kỹ sư</v>
          </cell>
          <cell r="AU171" t="str">
            <v>Đại học</v>
          </cell>
          <cell r="AV171" t="str">
            <v>ĐH Công Nghệ Đồng Nai</v>
          </cell>
          <cell r="AW171" t="str">
            <v>Công nghệ kỹ thuật ô tô</v>
          </cell>
          <cell r="AX171" t="str">
            <v>Trung Bình</v>
          </cell>
          <cell r="AY171">
            <v>42370</v>
          </cell>
          <cell r="AZ171" t="str">
            <v>Kỹ sư</v>
          </cell>
          <cell r="BB171" t="str">
            <v>THACO GROUP</v>
          </cell>
          <cell r="BC171" t="str">
            <v>Lĩnh vực Logistics</v>
          </cell>
          <cell r="BD171" t="str">
            <v>Văn phòng đại diện tại Hồ Chí Minh</v>
          </cell>
          <cell r="BE171" t="str">
            <v>Phòng Quản lý Kho bãi</v>
          </cell>
          <cell r="BJ171" t="str">
            <v>Gián Tiếp</v>
          </cell>
          <cell r="BK171" t="str">
            <v>HĐLĐ không xác định thời hạn</v>
          </cell>
          <cell r="BL171">
            <v>43396</v>
          </cell>
          <cell r="BM171" t="str">
            <v>Công ty TNHH Một Thành Viên Vận Tải Đường Bộ Chu Lai – Trường Hải</v>
          </cell>
          <cell r="BN171">
            <v>42301</v>
          </cell>
          <cell r="BO171">
            <v>5250000</v>
          </cell>
          <cell r="BP171" t="str">
            <v>B2</v>
          </cell>
          <cell r="BQ171" t="str">
            <v>Bậc 2</v>
          </cell>
          <cell r="BR171">
            <v>9000000</v>
          </cell>
          <cell r="BS171">
            <v>43466</v>
          </cell>
          <cell r="BT171">
            <v>43101</v>
          </cell>
          <cell r="BU171"/>
          <cell r="BW171"/>
          <cell r="BY171"/>
          <cell r="CA171"/>
          <cell r="CC171"/>
          <cell r="CE171"/>
        </row>
        <row r="172">
          <cell r="B172" t="str">
            <v>1407020</v>
          </cell>
          <cell r="C172" t="str">
            <v>Lê Huy</v>
          </cell>
          <cell r="D172" t="str">
            <v>Nam</v>
          </cell>
          <cell r="E172" t="str">
            <v>Quảng Nam</v>
          </cell>
          <cell r="F172">
            <v>33078</v>
          </cell>
          <cell r="G172">
            <v>41821</v>
          </cell>
          <cell r="J172">
            <v>41821</v>
          </cell>
          <cell r="K172" t="str">
            <v>Không</v>
          </cell>
          <cell r="L172" t="str">
            <v>205545879</v>
          </cell>
          <cell r="M172">
            <v>40007</v>
          </cell>
          <cell r="N172" t="str">
            <v>205545879-13/07/2009</v>
          </cell>
          <cell r="O172" t="str">
            <v>Quảng Nam</v>
          </cell>
          <cell r="P172" t="str">
            <v>Kinh</v>
          </cell>
          <cell r="Q172" t="str">
            <v>Không</v>
          </cell>
          <cell r="R172" t="str">
            <v>0985628387</v>
          </cell>
          <cell r="T172" t="str">
            <v>Đã Kết Hôn</v>
          </cell>
          <cell r="U172" t="str">
            <v>4912020371</v>
          </cell>
          <cell r="V172" t="str">
            <v>Có</v>
          </cell>
          <cell r="W172">
            <v>42248</v>
          </cell>
          <cell r="Y172" t="str">
            <v>Tổ 9, Thôn Tịnh Sơn</v>
          </cell>
          <cell r="Z172" t="str">
            <v>Xã Tam Mỹ Tây</v>
          </cell>
          <cell r="AA172" t="str">
            <v>Huyện Núi Thành</v>
          </cell>
          <cell r="AB172" t="str">
            <v>Quảng Nam</v>
          </cell>
          <cell r="AC172" t="str">
            <v>Tổ 9, Thôn Tịnh Sơn, Xã Tam Mỹ Tây, Huyện Núi Thành, Quảng Nam</v>
          </cell>
          <cell r="AD172" t="str">
            <v>Tổ 9, Thôn Tịnh Sơn</v>
          </cell>
          <cell r="AE172" t="str">
            <v>Xã Tam Mỹ Tây</v>
          </cell>
          <cell r="AF172" t="str">
            <v>Huyện Núi Thành</v>
          </cell>
          <cell r="AG172" t="str">
            <v>Quảng Nam</v>
          </cell>
          <cell r="AH172" t="str">
            <v>Tổ 9, Thôn Tịnh Sơn, Xã Tam Mỹ Tây, Huyện Núi Thành, Quảng Nam</v>
          </cell>
          <cell r="AI172" t="str">
            <v>1.8.3.6.1.1</v>
          </cell>
          <cell r="AJ172" t="str">
            <v>TP Nhân sự khác</v>
          </cell>
          <cell r="AK172" t="str">
            <v>Chuyên viên</v>
          </cell>
          <cell r="AL172" t="str">
            <v>Chuyên viên Điều độ Cảng</v>
          </cell>
          <cell r="AM172" t="str">
            <v>Lĩnh vực Logistics</v>
          </cell>
          <cell r="AN172" t="str">
            <v>Công ty Cảng Chu Lai</v>
          </cell>
          <cell r="AO172" t="str">
            <v>Tổ điều độ bãi Cảng</v>
          </cell>
          <cell r="AP172" t="str">
            <v>Khác</v>
          </cell>
          <cell r="AQ172" t="str">
            <v>Khác</v>
          </cell>
          <cell r="AR172">
            <v>43374</v>
          </cell>
          <cell r="AS172" t="str">
            <v>12/12</v>
          </cell>
          <cell r="AT172" t="str">
            <v>Cao đẳng kỹ thuật</v>
          </cell>
          <cell r="AU172" t="str">
            <v>Cao đẳng</v>
          </cell>
          <cell r="AV172" t="str">
            <v>Cao đẳng Điện lực miền Trung</v>
          </cell>
          <cell r="AW172" t="str">
            <v>Công nghệ kỹ thuật điện</v>
          </cell>
          <cell r="AX172" t="str">
            <v>TB-Khá</v>
          </cell>
          <cell r="AY172">
            <v>40544</v>
          </cell>
          <cell r="AZ172" t="str">
            <v>Cao đẳng kỹ thuật</v>
          </cell>
          <cell r="BB172" t="str">
            <v>THACO GROUP</v>
          </cell>
          <cell r="BC172" t="str">
            <v>Lĩnh vực Logistics</v>
          </cell>
          <cell r="BD172" t="str">
            <v>Công ty Cảng Chu Lai</v>
          </cell>
          <cell r="BJ172" t="str">
            <v>Trực Tiếp</v>
          </cell>
          <cell r="BK172" t="str">
            <v>HĐLĐ không xác định thời hạn</v>
          </cell>
          <cell r="BL172">
            <v>43006</v>
          </cell>
          <cell r="BM172" t="str">
            <v>Công ty TNHH MTV Cảng Chu Lai - Trường Hải</v>
          </cell>
          <cell r="BN172">
            <v>41912</v>
          </cell>
          <cell r="BO172">
            <v>4070000</v>
          </cell>
          <cell r="BP172" t="str">
            <v>B2</v>
          </cell>
          <cell r="BQ172" t="str">
            <v>Bậc 1</v>
          </cell>
          <cell r="BR172">
            <v>7000000</v>
          </cell>
          <cell r="BS172">
            <v>43466</v>
          </cell>
          <cell r="BT172">
            <v>43101</v>
          </cell>
          <cell r="BU172"/>
          <cell r="BW172"/>
          <cell r="BY172"/>
          <cell r="CA172"/>
          <cell r="CC172"/>
          <cell r="CE172"/>
        </row>
        <row r="173">
          <cell r="B173" t="str">
            <v>1505302</v>
          </cell>
          <cell r="C173" t="str">
            <v>Đặng Công Xứ</v>
          </cell>
          <cell r="D173" t="str">
            <v>Nam</v>
          </cell>
          <cell r="E173" t="str">
            <v>Quảng Nam</v>
          </cell>
          <cell r="F173">
            <v>29048</v>
          </cell>
          <cell r="G173">
            <v>42110</v>
          </cell>
          <cell r="J173">
            <v>42110</v>
          </cell>
          <cell r="K173" t="str">
            <v>Không</v>
          </cell>
          <cell r="L173" t="str">
            <v>206234830</v>
          </cell>
          <cell r="M173">
            <v>41900</v>
          </cell>
          <cell r="N173" t="str">
            <v>206234830-18/09/2014</v>
          </cell>
          <cell r="O173" t="str">
            <v>Quảng Nam</v>
          </cell>
          <cell r="P173" t="str">
            <v>Kinh</v>
          </cell>
          <cell r="Q173" t="str">
            <v>Không</v>
          </cell>
          <cell r="R173" t="str">
            <v>0974217551</v>
          </cell>
          <cell r="T173" t="str">
            <v>Đã Kết Hôn</v>
          </cell>
          <cell r="U173" t="str">
            <v>4915020399</v>
          </cell>
          <cell r="V173" t="str">
            <v>Có</v>
          </cell>
          <cell r="W173">
            <v>42461</v>
          </cell>
          <cell r="Y173" t="str">
            <v>Thôn An Tây</v>
          </cell>
          <cell r="Z173" t="str">
            <v>Xã Tam Quang</v>
          </cell>
          <cell r="AA173" t="str">
            <v>Huyện Núi Thành</v>
          </cell>
          <cell r="AB173" t="str">
            <v>Quảng Nam</v>
          </cell>
          <cell r="AC173" t="str">
            <v>Thôn An Tây, Xã Tam Quang, Huyện Núi Thành, Quảng Nam</v>
          </cell>
          <cell r="AD173" t="str">
            <v>Thôn An Tây</v>
          </cell>
          <cell r="AE173" t="str">
            <v>Xã Tam Quang</v>
          </cell>
          <cell r="AF173" t="str">
            <v>Huyện Núi Thành</v>
          </cell>
          <cell r="AG173" t="str">
            <v>Quảng Nam</v>
          </cell>
          <cell r="AH173" t="str">
            <v>Thôn An Tây, Xã Tam Quang, Huyện Núi Thành, Quảng Nam</v>
          </cell>
          <cell r="AI173" t="str">
            <v>1.8.4.4.2.3</v>
          </cell>
          <cell r="AJ173" t="str">
            <v>TP Nhân sự khác</v>
          </cell>
          <cell r="AK173" t="str">
            <v>Công nhân</v>
          </cell>
          <cell r="AL173" t="str">
            <v>Công nhân lái xe trung chuyển</v>
          </cell>
          <cell r="AM173" t="str">
            <v>Lĩnh vực Logistics</v>
          </cell>
          <cell r="AN173" t="str">
            <v>Công ty Vận Tải Đường Bộ</v>
          </cell>
          <cell r="AO173" t="str">
            <v>Đội lái xe trung chuyển</v>
          </cell>
          <cell r="AP173" t="str">
            <v>Khác</v>
          </cell>
          <cell r="AQ173" t="str">
            <v>Khác</v>
          </cell>
          <cell r="AR173">
            <v>43693</v>
          </cell>
          <cell r="AS173" t="str">
            <v>9/12</v>
          </cell>
          <cell r="AT173" t="str">
            <v>Sơ cấp</v>
          </cell>
          <cell r="AU173" t="str">
            <v>Sơ cấp</v>
          </cell>
          <cell r="AV173" t="str">
            <v>Sở Giao thông vận tải Hải Phòng</v>
          </cell>
          <cell r="AW173" t="str">
            <v>Giấy phép lái xe hạng E</v>
          </cell>
          <cell r="AX173" t="str">
            <v>Không xếp loại</v>
          </cell>
          <cell r="AY173">
            <v>42370</v>
          </cell>
          <cell r="AZ173" t="str">
            <v>Công nhân lái xe trung chuyển</v>
          </cell>
          <cell r="BB173" t="str">
            <v>THACO GROUP</v>
          </cell>
          <cell r="BC173" t="str">
            <v>Lĩnh vực Logistics</v>
          </cell>
          <cell r="BD173" t="str">
            <v>Công ty Vận Tải Đường Bộ</v>
          </cell>
          <cell r="BE173" t="str">
            <v>Phòng vận chuyển</v>
          </cell>
          <cell r="BF173" t="str">
            <v>Bộ phận vận chuyển xe thành phẩm</v>
          </cell>
          <cell r="BG173" t="str">
            <v>Đội lái xe trung chuyển</v>
          </cell>
          <cell r="BJ173" t="str">
            <v>Trực Tiếp</v>
          </cell>
          <cell r="BK173" t="str">
            <v>HĐLĐ không xác định thời hạn</v>
          </cell>
          <cell r="BL173">
            <v>43389</v>
          </cell>
          <cell r="BM173" t="str">
            <v>Công ty TNHH Một Thành Viên Vận Tải Đường Bộ Chu Lai – Trường Hải</v>
          </cell>
          <cell r="BN173">
            <v>42293</v>
          </cell>
          <cell r="BO173">
            <v>3850000</v>
          </cell>
          <cell r="BP173" t="str">
            <v>B3</v>
          </cell>
          <cell r="BQ173" t="str">
            <v>Bậc 3</v>
          </cell>
          <cell r="BR173">
            <v>7000000</v>
          </cell>
          <cell r="BS173">
            <v>43693</v>
          </cell>
          <cell r="BT173">
            <v>43466</v>
          </cell>
          <cell r="BU173"/>
          <cell r="BW173"/>
          <cell r="BY173"/>
          <cell r="CA173"/>
          <cell r="CC173"/>
          <cell r="CE173"/>
        </row>
        <row r="174">
          <cell r="B174" t="str">
            <v>1703073</v>
          </cell>
          <cell r="C174" t="str">
            <v>Trương Công Sự</v>
          </cell>
          <cell r="D174" t="str">
            <v>Nam</v>
          </cell>
          <cell r="E174" t="str">
            <v>Quảng Nam</v>
          </cell>
          <cell r="F174">
            <v>28357</v>
          </cell>
          <cell r="G174">
            <v>42804</v>
          </cell>
          <cell r="J174">
            <v>42804</v>
          </cell>
          <cell r="K174" t="str">
            <v>Không</v>
          </cell>
          <cell r="L174" t="str">
            <v>205578569</v>
          </cell>
          <cell r="M174">
            <v>42506</v>
          </cell>
          <cell r="N174" t="str">
            <v>205578569-16/05/2016</v>
          </cell>
          <cell r="O174" t="str">
            <v>Quảng Nam</v>
          </cell>
          <cell r="P174" t="str">
            <v>Kinh</v>
          </cell>
          <cell r="Q174" t="str">
            <v>Không</v>
          </cell>
          <cell r="R174" t="str">
            <v>01686064042</v>
          </cell>
          <cell r="S174"/>
          <cell r="T174" t="str">
            <v>Đã Kết Hôn</v>
          </cell>
          <cell r="U174" t="str">
            <v>4910012297</v>
          </cell>
          <cell r="V174" t="str">
            <v>Có</v>
          </cell>
          <cell r="W174">
            <v>43235</v>
          </cell>
          <cell r="Y174" t="str">
            <v>Diêm Phổ</v>
          </cell>
          <cell r="Z174" t="str">
            <v>Xã Tam Anh Nam</v>
          </cell>
          <cell r="AA174" t="str">
            <v>Huyện Núi Thành</v>
          </cell>
          <cell r="AB174" t="str">
            <v>Quảng Nam</v>
          </cell>
          <cell r="AC174" t="str">
            <v>Diêm Phổ, Xã Tam Anh Nam, Huyện Núi Thành, Quảng Nam</v>
          </cell>
          <cell r="AD174" t="str">
            <v>Diêm Phổ</v>
          </cell>
          <cell r="AE174" t="str">
            <v>Xã Tam Anh Nam</v>
          </cell>
          <cell r="AF174" t="str">
            <v>Huyện Núi Thành</v>
          </cell>
          <cell r="AG174" t="str">
            <v>Quảng Nam</v>
          </cell>
          <cell r="AH174" t="str">
            <v>Diêm Phổ, Xã Tam Anh Nam, Huyện Núi Thành, Quảng Nam</v>
          </cell>
          <cell r="AI174" t="str">
            <v>1.8.3.3.1</v>
          </cell>
          <cell r="AJ174" t="str">
            <v>TP Nhân sự khác</v>
          </cell>
          <cell r="AK174" t="str">
            <v>Công nhân</v>
          </cell>
          <cell r="AL174" t="str">
            <v>Công nhân lái xe đầu kéo</v>
          </cell>
          <cell r="AM174" t="str">
            <v>Lĩnh vực Logistics</v>
          </cell>
          <cell r="AN174" t="str">
            <v>Công ty Cảng Chu Lai</v>
          </cell>
          <cell r="AO174" t="str">
            <v>Bộ phận rút Cont</v>
          </cell>
          <cell r="AP174" t="str">
            <v>Khác</v>
          </cell>
          <cell r="AQ174" t="str">
            <v>Khác</v>
          </cell>
          <cell r="AR174">
            <v>43252</v>
          </cell>
          <cell r="AS174" t="str">
            <v>12/12</v>
          </cell>
          <cell r="AT174" t="str">
            <v>Sơ cấp</v>
          </cell>
          <cell r="AU174" t="str">
            <v>Sơ cấp</v>
          </cell>
          <cell r="AV174" t="str">
            <v>Sở GTVT Hải Phòng</v>
          </cell>
          <cell r="AW174" t="str">
            <v>Lái xe hạng FC</v>
          </cell>
          <cell r="AX174" t="str">
            <v>Không xếp loại</v>
          </cell>
          <cell r="AY174">
            <v>42370</v>
          </cell>
          <cell r="AZ174" t="str">
            <v>Công nhân lái xe đầu kéo</v>
          </cell>
          <cell r="BB174" t="str">
            <v>THACO GROUP</v>
          </cell>
          <cell r="BC174" t="str">
            <v>Lĩnh vực Logistics</v>
          </cell>
          <cell r="BD174" t="str">
            <v>Công ty Cảng Chu Lai</v>
          </cell>
          <cell r="BE174" t="str">
            <v>Phòng quản lý kho cảng</v>
          </cell>
          <cell r="BF174" t="str">
            <v>Bộ phận rút Cont</v>
          </cell>
          <cell r="BJ174" t="str">
            <v>Trực Tiếp</v>
          </cell>
          <cell r="BK174" t="str">
            <v>HĐLĐ xác định thời hạn 2 năm</v>
          </cell>
          <cell r="BL174">
            <v>43230</v>
          </cell>
          <cell r="BM174" t="str">
            <v>Công ty TNHH MTV Cảng Chu Lai - Trường Hải</v>
          </cell>
          <cell r="BN174">
            <v>42865</v>
          </cell>
          <cell r="BO174">
            <v>3850000</v>
          </cell>
          <cell r="BP174" t="str">
            <v>B3</v>
          </cell>
          <cell r="BQ174" t="str">
            <v>Bậc 3</v>
          </cell>
          <cell r="BR174">
            <v>7800000</v>
          </cell>
          <cell r="BS174">
            <v>43466</v>
          </cell>
          <cell r="BT174">
            <v>43252</v>
          </cell>
          <cell r="BU174"/>
          <cell r="BW174"/>
          <cell r="BY174"/>
          <cell r="CA174"/>
          <cell r="CC174"/>
          <cell r="CE174"/>
        </row>
        <row r="175">
          <cell r="B175" t="str">
            <v>1411254</v>
          </cell>
          <cell r="C175" t="str">
            <v>Lê Quang Phụng</v>
          </cell>
          <cell r="D175" t="str">
            <v>Nam</v>
          </cell>
          <cell r="E175" t="str">
            <v>Quảng Nam</v>
          </cell>
          <cell r="F175">
            <v>26216</v>
          </cell>
          <cell r="G175">
            <v>41964</v>
          </cell>
          <cell r="J175">
            <v>41964</v>
          </cell>
          <cell r="K175" t="str">
            <v>Không</v>
          </cell>
          <cell r="L175" t="str">
            <v>205257053</v>
          </cell>
          <cell r="M175">
            <v>41946</v>
          </cell>
          <cell r="N175" t="str">
            <v>205257053-03/11/2014</v>
          </cell>
          <cell r="O175" t="str">
            <v>Quảng Nam</v>
          </cell>
          <cell r="P175" t="str">
            <v>Kinh</v>
          </cell>
          <cell r="Q175" t="str">
            <v>Không</v>
          </cell>
          <cell r="R175" t="str">
            <v>0918552755</v>
          </cell>
          <cell r="T175" t="str">
            <v>Đã Kết Hôn</v>
          </cell>
          <cell r="U175" t="str">
            <v>4915000962</v>
          </cell>
          <cell r="V175" t="str">
            <v>Có</v>
          </cell>
          <cell r="W175">
            <v>42248</v>
          </cell>
          <cell r="Y175" t="str">
            <v>93 Nguyễn Duy Hiệu, KP 10</v>
          </cell>
          <cell r="Z175" t="str">
            <v>Phường An Mỹ</v>
          </cell>
          <cell r="AA175" t="str">
            <v>Tp. Tam Kỳ</v>
          </cell>
          <cell r="AB175" t="str">
            <v>Quảng Nam</v>
          </cell>
          <cell r="AC175" t="str">
            <v>93 Nguyễn Duy Hiệu, KP 10, Phường An Mỹ, Tp. Tam Kỳ, Quảng Nam</v>
          </cell>
          <cell r="AD175" t="str">
            <v>93 Nguyễn Duy Hiệu, KP 10</v>
          </cell>
          <cell r="AE175" t="str">
            <v>Phường An Mỹ</v>
          </cell>
          <cell r="AF175" t="str">
            <v>Tp. Tam Kỳ</v>
          </cell>
          <cell r="AG175" t="str">
            <v>Quảng Nam</v>
          </cell>
          <cell r="AH175" t="str">
            <v>93 Nguyễn Duy Hiệu, KP 10, Phường An Mỹ, Tp. Tam Kỳ, Quảng Nam</v>
          </cell>
          <cell r="AI175" t="str">
            <v>1.8.4.6</v>
          </cell>
          <cell r="AJ175" t="str">
            <v>TP Nhân sự khác</v>
          </cell>
          <cell r="AK175" t="str">
            <v>Công nhân</v>
          </cell>
          <cell r="AL175" t="str">
            <v>Công nhân lái xe đưa đón</v>
          </cell>
          <cell r="AM175" t="str">
            <v>Lĩnh vực Logistics</v>
          </cell>
          <cell r="AN175" t="str">
            <v>Công ty Vận Tải Đường Bộ</v>
          </cell>
          <cell r="AO175" t="str">
            <v>Bộ phận đưa đón CBCNV</v>
          </cell>
          <cell r="AP175" t="str">
            <v>Khác</v>
          </cell>
          <cell r="AQ175" t="str">
            <v>Khác</v>
          </cell>
          <cell r="AR175">
            <v>43313</v>
          </cell>
          <cell r="AS175" t="str">
            <v>9/12</v>
          </cell>
          <cell r="AT175" t="str">
            <v>Sơ cấp</v>
          </cell>
          <cell r="AU175" t="str">
            <v>Sơ cấp</v>
          </cell>
          <cell r="AV175" t="str">
            <v>Trung tâm đào tạo lái xe Quảng Nam</v>
          </cell>
          <cell r="AW175" t="str">
            <v>Lái xe hạng E</v>
          </cell>
          <cell r="AX175" t="str">
            <v>Không xếp loại</v>
          </cell>
          <cell r="AY175">
            <v>41275</v>
          </cell>
          <cell r="AZ175" t="str">
            <v>Công nhân lái xe đưa đón CBCNV</v>
          </cell>
          <cell r="BB175" t="str">
            <v>THACO GROUP</v>
          </cell>
          <cell r="BC175" t="str">
            <v>Lĩnh vực Logistics</v>
          </cell>
          <cell r="BD175" t="str">
            <v>Công ty Vận Tải Đường Bộ</v>
          </cell>
          <cell r="BJ175" t="str">
            <v>Trực Tiếp</v>
          </cell>
          <cell r="BK175" t="str">
            <v>HĐLĐ không xác định thời hạn</v>
          </cell>
          <cell r="BL175">
            <v>43206</v>
          </cell>
          <cell r="BM175" t="str">
            <v>Công ty TNHH Một Thành Viên Vận Tải Đường Bộ Chu Lai – Trường Hải</v>
          </cell>
          <cell r="BN175">
            <v>42036</v>
          </cell>
          <cell r="BO175">
            <v>3850000</v>
          </cell>
          <cell r="BP175" t="str">
            <v>B3</v>
          </cell>
          <cell r="BQ175" t="str">
            <v>Bậc 3</v>
          </cell>
          <cell r="BR175">
            <v>7400000</v>
          </cell>
          <cell r="BS175">
            <v>43466</v>
          </cell>
          <cell r="BT175">
            <v>43101</v>
          </cell>
          <cell r="BU175"/>
          <cell r="BW175"/>
          <cell r="BY175"/>
          <cell r="CA175"/>
          <cell r="CC175"/>
          <cell r="CE175"/>
        </row>
        <row r="176">
          <cell r="B176" t="str">
            <v>1505245</v>
          </cell>
          <cell r="C176" t="str">
            <v>Phan Chánh Dũng</v>
          </cell>
          <cell r="D176" t="str">
            <v>Nam</v>
          </cell>
          <cell r="E176" t="str">
            <v>Quảng Nam</v>
          </cell>
          <cell r="F176">
            <v>29267</v>
          </cell>
          <cell r="G176">
            <v>42110</v>
          </cell>
          <cell r="J176">
            <v>42110</v>
          </cell>
          <cell r="K176" t="str">
            <v>Không</v>
          </cell>
          <cell r="L176" t="str">
            <v>212381892</v>
          </cell>
          <cell r="M176">
            <v>41356</v>
          </cell>
          <cell r="N176" t="str">
            <v>212381892-23/03/2013</v>
          </cell>
          <cell r="O176" t="str">
            <v>Quảng Ngãi</v>
          </cell>
          <cell r="P176" t="str">
            <v>Kinh</v>
          </cell>
          <cell r="Q176" t="str">
            <v>Không</v>
          </cell>
          <cell r="R176" t="str">
            <v>0979200924 hoặc 0947200924</v>
          </cell>
          <cell r="T176" t="str">
            <v>Đã Kết Hôn</v>
          </cell>
          <cell r="U176" t="str">
            <v>4916009490</v>
          </cell>
          <cell r="V176" t="str">
            <v>Có</v>
          </cell>
          <cell r="W176">
            <v>42579</v>
          </cell>
          <cell r="Y176" t="str">
            <v>Thôn Liên Trì</v>
          </cell>
          <cell r="Z176" t="str">
            <v>Xã Bình Hiệp</v>
          </cell>
          <cell r="AA176" t="str">
            <v>Huyện Bình Sơn</v>
          </cell>
          <cell r="AB176" t="str">
            <v>Quảng Ngãi</v>
          </cell>
          <cell r="AC176" t="str">
            <v>Thôn Liên Trì, Xã Bình Hiệp, Huyện Bình Sơn, Quảng Ngãi</v>
          </cell>
          <cell r="AD176" t="str">
            <v>Thôn Liên Trì</v>
          </cell>
          <cell r="AE176" t="str">
            <v>Xã Bình Hiệp</v>
          </cell>
          <cell r="AF176" t="str">
            <v>Huyện Bình Sơn</v>
          </cell>
          <cell r="AG176" t="str">
            <v>Quảng Ngãi</v>
          </cell>
          <cell r="AH176" t="str">
            <v>Thôn Liên Trì, Xã Bình Hiệp, Huyện Bình Sơn, Quảng Ngãi</v>
          </cell>
          <cell r="AI176" t="str">
            <v>1.8.4.4.2.3</v>
          </cell>
          <cell r="AJ176" t="str">
            <v>TP Nhân sự khác</v>
          </cell>
          <cell r="AK176" t="str">
            <v>Công nhân</v>
          </cell>
          <cell r="AL176" t="str">
            <v>Công nhân lái xe trung chuyển</v>
          </cell>
          <cell r="AM176" t="str">
            <v>Lĩnh vực Logistics</v>
          </cell>
          <cell r="AN176" t="str">
            <v>Công ty Vận Tải Đường Bộ</v>
          </cell>
          <cell r="AO176" t="str">
            <v>Đội lái xe trung chuyển</v>
          </cell>
          <cell r="AP176" t="str">
            <v>Khác</v>
          </cell>
          <cell r="AQ176" t="str">
            <v>Khác</v>
          </cell>
          <cell r="AR176">
            <v>43313</v>
          </cell>
          <cell r="AS176" t="str">
            <v>9/12</v>
          </cell>
          <cell r="AT176" t="str">
            <v>Sơ cấp</v>
          </cell>
          <cell r="AU176" t="str">
            <v>Sơ cấp</v>
          </cell>
          <cell r="AV176" t="str">
            <v>Sở giao thông Vận Tải Quảng Ngãi</v>
          </cell>
          <cell r="AW176" t="str">
            <v>Giấy phép lái xe hạng C</v>
          </cell>
          <cell r="AX176" t="str">
            <v>Không xếp loại</v>
          </cell>
          <cell r="AY176">
            <v>40544</v>
          </cell>
          <cell r="AZ176" t="str">
            <v>Công nhân lái xe trung chuyển</v>
          </cell>
          <cell r="BB176" t="str">
            <v>THACO GROUP</v>
          </cell>
          <cell r="BC176" t="str">
            <v>Lĩnh vực Logistics</v>
          </cell>
          <cell r="BD176" t="str">
            <v>Công ty Vận Tải Đường Bộ</v>
          </cell>
          <cell r="BE176" t="str">
            <v>Phòng vận chuyển</v>
          </cell>
          <cell r="BF176" t="str">
            <v>Bộ phận vận chuyển xe thành phẩm</v>
          </cell>
          <cell r="BG176" t="str">
            <v>Đội lái xe trung chuyển</v>
          </cell>
          <cell r="BJ176" t="str">
            <v>Trực Tiếp</v>
          </cell>
          <cell r="BK176" t="str">
            <v>HĐLĐ không xác định thời hạn</v>
          </cell>
          <cell r="BL176">
            <v>43571</v>
          </cell>
          <cell r="BM176" t="str">
            <v>Công ty TNHH Một Thành Viên Vận Tải Đường Bộ Chu Lai – Trường Hải</v>
          </cell>
          <cell r="BN176">
            <v>42476</v>
          </cell>
          <cell r="BO176">
            <v>3850000</v>
          </cell>
          <cell r="BP176" t="str">
            <v>B3</v>
          </cell>
          <cell r="BQ176" t="str">
            <v>Bậc 3</v>
          </cell>
          <cell r="BR176">
            <v>7000000</v>
          </cell>
          <cell r="BS176">
            <v>43252</v>
          </cell>
          <cell r="BT176">
            <v>42110</v>
          </cell>
          <cell r="BU176"/>
          <cell r="BW176"/>
          <cell r="BY176"/>
          <cell r="CA176"/>
          <cell r="CC176"/>
          <cell r="CE176"/>
        </row>
        <row r="177">
          <cell r="B177" t="str">
            <v>1505322</v>
          </cell>
          <cell r="C177" t="str">
            <v>Nguyễn Tấn Cảm</v>
          </cell>
          <cell r="D177" t="str">
            <v>Nam</v>
          </cell>
          <cell r="E177" t="str">
            <v>Quảng Nam</v>
          </cell>
          <cell r="F177">
            <v>28906</v>
          </cell>
          <cell r="G177">
            <v>42110</v>
          </cell>
          <cell r="J177">
            <v>42110</v>
          </cell>
          <cell r="K177" t="str">
            <v>Không</v>
          </cell>
          <cell r="L177" t="str">
            <v>205131677</v>
          </cell>
          <cell r="M177">
            <v>41993</v>
          </cell>
          <cell r="N177" t="str">
            <v>205131677-20/12/2014</v>
          </cell>
          <cell r="O177" t="str">
            <v>Quảng Nam</v>
          </cell>
          <cell r="P177" t="str">
            <v>Kinh</v>
          </cell>
          <cell r="Q177" t="str">
            <v>Không</v>
          </cell>
          <cell r="R177" t="str">
            <v>0905945339</v>
          </cell>
          <cell r="T177" t="str">
            <v>Đã Kết Hôn</v>
          </cell>
          <cell r="U177" t="str">
            <v>4915020384</v>
          </cell>
          <cell r="V177" t="str">
            <v>Có</v>
          </cell>
          <cell r="W177">
            <v>42461</v>
          </cell>
          <cell r="Y177" t="str">
            <v>Thôn Phú Trung</v>
          </cell>
          <cell r="Z177" t="str">
            <v>Xã Tam Xuân I</v>
          </cell>
          <cell r="AA177" t="str">
            <v>Huyện Núi Thành</v>
          </cell>
          <cell r="AB177" t="str">
            <v>Quảng Nam</v>
          </cell>
          <cell r="AC177" t="str">
            <v>Thôn Phú Trung, Xã Tam Xuân I, Huyện Núi Thành, Quảng Nam</v>
          </cell>
          <cell r="AD177" t="str">
            <v>Thôn Phú Trung</v>
          </cell>
          <cell r="AE177" t="str">
            <v>Xã Tam Xuân I</v>
          </cell>
          <cell r="AF177" t="str">
            <v>Huyện Núi Thành</v>
          </cell>
          <cell r="AG177" t="str">
            <v>Quảng Nam</v>
          </cell>
          <cell r="AH177" t="str">
            <v>Thôn Phú Trung, Xã Tam Xuân I, Huyện Núi Thành, Quảng Nam</v>
          </cell>
          <cell r="AI177" t="str">
            <v>1.8.4.4.2.3</v>
          </cell>
          <cell r="AJ177" t="str">
            <v>TP Nhân sự khác</v>
          </cell>
          <cell r="AK177" t="str">
            <v>Công nhân</v>
          </cell>
          <cell r="AL177" t="str">
            <v>Công nhân lái xe trung chuyển</v>
          </cell>
          <cell r="AM177" t="str">
            <v>Lĩnh vực Logistics</v>
          </cell>
          <cell r="AN177" t="str">
            <v>Công ty Vận Tải Đường Bộ</v>
          </cell>
          <cell r="AO177" t="str">
            <v>Đội lái xe trung chuyển</v>
          </cell>
          <cell r="AP177" t="str">
            <v>Khác</v>
          </cell>
          <cell r="AQ177" t="str">
            <v>Khác</v>
          </cell>
          <cell r="AR177">
            <v>43313</v>
          </cell>
          <cell r="AS177" t="str">
            <v>10/12</v>
          </cell>
          <cell r="AT177" t="str">
            <v>Sơ cấp</v>
          </cell>
          <cell r="AU177" t="str">
            <v>Sơ cấp</v>
          </cell>
          <cell r="AV177" t="str">
            <v>Sở Giao thông vận tải Hải Phòng</v>
          </cell>
          <cell r="AW177" t="str">
            <v>Giấy phép lái xe hạng FC</v>
          </cell>
          <cell r="AX177" t="str">
            <v>Không xếp loại</v>
          </cell>
          <cell r="AY177">
            <v>42005</v>
          </cell>
          <cell r="AZ177" t="str">
            <v>Công nhân lái xe trung chuyển</v>
          </cell>
          <cell r="BB177" t="str">
            <v>THACO GROUP</v>
          </cell>
          <cell r="BC177" t="str">
            <v>Lĩnh vực Logistics</v>
          </cell>
          <cell r="BD177" t="str">
            <v>Công ty Vận Tải Đường Bộ</v>
          </cell>
          <cell r="BE177" t="str">
            <v>Phòng vận chuyển</v>
          </cell>
          <cell r="BF177" t="str">
            <v>Bộ phận vận chuyển xe thành phẩm</v>
          </cell>
          <cell r="BG177" t="str">
            <v>Đội lái xe trung chuyển</v>
          </cell>
          <cell r="BJ177" t="str">
            <v>Trực Tiếp</v>
          </cell>
          <cell r="BK177" t="str">
            <v>HĐLĐ không xác định thời hạn</v>
          </cell>
          <cell r="BL177">
            <v>43389</v>
          </cell>
          <cell r="BM177" t="str">
            <v>Công ty TNHH Một Thành Viên Vận Tải Đường Bộ Chu Lai – Trường Hải</v>
          </cell>
          <cell r="BN177">
            <v>42293</v>
          </cell>
          <cell r="BO177">
            <v>3660000</v>
          </cell>
          <cell r="BP177" t="str">
            <v>B3</v>
          </cell>
          <cell r="BQ177" t="str">
            <v>Bậc 2</v>
          </cell>
          <cell r="BR177">
            <v>6500000</v>
          </cell>
          <cell r="BS177">
            <v>43252</v>
          </cell>
          <cell r="BT177">
            <v>42110</v>
          </cell>
          <cell r="BU177"/>
          <cell r="BW177"/>
          <cell r="BY177"/>
          <cell r="CA177"/>
          <cell r="CC177"/>
          <cell r="CE177"/>
        </row>
        <row r="178">
          <cell r="B178" t="str">
            <v>1111054</v>
          </cell>
          <cell r="C178" t="str">
            <v>Đặng Ngô Thúy Hà</v>
          </cell>
          <cell r="D178" t="str">
            <v>Nữ</v>
          </cell>
          <cell r="E178" t="str">
            <v>Bình Thuận</v>
          </cell>
          <cell r="F178">
            <v>32666</v>
          </cell>
          <cell r="G178">
            <v>40855</v>
          </cell>
          <cell r="J178">
            <v>40855</v>
          </cell>
          <cell r="K178" t="str">
            <v>Không</v>
          </cell>
          <cell r="L178" t="str">
            <v>261077210</v>
          </cell>
          <cell r="M178">
            <v>37967</v>
          </cell>
          <cell r="N178" t="str">
            <v>261077210-12/12/2003</v>
          </cell>
          <cell r="O178" t="str">
            <v>Bình Thuận</v>
          </cell>
          <cell r="P178" t="str">
            <v>Kinh</v>
          </cell>
          <cell r="Q178" t="str">
            <v>Không</v>
          </cell>
          <cell r="R178" t="str">
            <v>0972 044470</v>
          </cell>
          <cell r="S178" t="str">
            <v>dangngothuyha@thaco.com.vn</v>
          </cell>
          <cell r="T178" t="str">
            <v>Đã Kết Hôn</v>
          </cell>
          <cell r="U178" t="str">
            <v>7512169174</v>
          </cell>
          <cell r="V178" t="str">
            <v>Không</v>
          </cell>
          <cell r="Y178" t="str">
            <v>khu phố Lương Hòa</v>
          </cell>
          <cell r="Z178" t="str">
            <v>Xã Lương Sơn</v>
          </cell>
          <cell r="AA178" t="str">
            <v>Huyện Bắc Bình</v>
          </cell>
          <cell r="AB178" t="str">
            <v>Bình Thuận</v>
          </cell>
          <cell r="AC178" t="str">
            <v>khu phố Lương Hòa, Xã Lương Sơn, Huyện Bắc Bình, Bình Thuận</v>
          </cell>
          <cell r="AD178" t="str">
            <v>1E/7, tổ 94, khu phố 13</v>
          </cell>
          <cell r="AE178" t="str">
            <v>Phường Hố Nai</v>
          </cell>
          <cell r="AF178" t="str">
            <v>Thành phố Biên Hòa</v>
          </cell>
          <cell r="AG178" t="str">
            <v>Đồng Nai</v>
          </cell>
          <cell r="AH178" t="str">
            <v>1E/7, tổ 94, khu phố 13, Phường Hố Nai, Thành phố Biên Hòa, Đồng Nai</v>
          </cell>
          <cell r="AI178" t="str">
            <v>1.8.5.4</v>
          </cell>
          <cell r="AJ178" t="str">
            <v>TP Nhân sự khác</v>
          </cell>
          <cell r="AK178" t="str">
            <v>Chuyên viên</v>
          </cell>
          <cell r="AL178" t="str">
            <v>Chuyên viên Kế toán</v>
          </cell>
          <cell r="AM178" t="str">
            <v>Lĩnh vực Logistics</v>
          </cell>
          <cell r="AN178" t="str">
            <v>VPĐD NB</v>
          </cell>
          <cell r="AO178" t="str">
            <v>Phòng TCKT</v>
          </cell>
          <cell r="AP178" t="str">
            <v>Khác</v>
          </cell>
          <cell r="AQ178" t="str">
            <v>Khác</v>
          </cell>
          <cell r="AR178">
            <v>42370</v>
          </cell>
          <cell r="AS178" t="str">
            <v>12/12</v>
          </cell>
          <cell r="AT178" t="str">
            <v>Cử nhân</v>
          </cell>
          <cell r="AU178" t="str">
            <v>Đại học</v>
          </cell>
          <cell r="AV178" t="str">
            <v>Đại Học Công Nghiệp TP HCM</v>
          </cell>
          <cell r="AW178" t="str">
            <v>Kế toán - kiểm toán</v>
          </cell>
          <cell r="AX178" t="str">
            <v>Trung Bình</v>
          </cell>
          <cell r="AY178">
            <v>41275</v>
          </cell>
          <cell r="AZ178" t="str">
            <v>Cử nhân</v>
          </cell>
          <cell r="BB178" t="str">
            <v>THACO GROUP</v>
          </cell>
          <cell r="BC178" t="str">
            <v>Lĩnh vực Logistics</v>
          </cell>
          <cell r="BD178" t="str">
            <v>Văn phòng đại diện tại Hồ Chí Minh</v>
          </cell>
          <cell r="BE178" t="str">
            <v>Phòng TCKT</v>
          </cell>
          <cell r="BJ178" t="str">
            <v>Gián Tiếp</v>
          </cell>
          <cell r="BK178" t="str">
            <v>HĐLĐ không xác định thời hạn</v>
          </cell>
          <cell r="BL178">
            <v>41646</v>
          </cell>
          <cell r="BM178" t="str">
            <v>Công ty TNHH Một Thành Viên Vận Tải Đường Bộ Chu Lai – Trường Hải</v>
          </cell>
          <cell r="BN178">
            <v>40916</v>
          </cell>
          <cell r="BO178">
            <v>5800000</v>
          </cell>
          <cell r="BP178" t="str">
            <v>B2</v>
          </cell>
          <cell r="BQ178" t="str">
            <v>Bậc 4</v>
          </cell>
          <cell r="BR178">
            <v>12000000</v>
          </cell>
          <cell r="BS178">
            <v>43466</v>
          </cell>
          <cell r="BT178">
            <v>43101</v>
          </cell>
          <cell r="BU178" t="str">
            <v>ThN</v>
          </cell>
          <cell r="BV178">
            <v>5</v>
          </cell>
          <cell r="BW178"/>
          <cell r="BY178"/>
          <cell r="CA178"/>
          <cell r="CC178"/>
          <cell r="CE178"/>
        </row>
        <row r="179">
          <cell r="B179" t="str">
            <v>1511116</v>
          </cell>
          <cell r="C179" t="str">
            <v>Nguyễn Thi</v>
          </cell>
          <cell r="D179" t="str">
            <v>Nam</v>
          </cell>
          <cell r="E179" t="str">
            <v>Quảng Nam</v>
          </cell>
          <cell r="F179">
            <v>25850</v>
          </cell>
          <cell r="G179">
            <v>42317</v>
          </cell>
          <cell r="J179">
            <v>42317</v>
          </cell>
          <cell r="K179" t="str">
            <v>Không</v>
          </cell>
          <cell r="L179" t="str">
            <v>205051900</v>
          </cell>
          <cell r="M179">
            <v>40948</v>
          </cell>
          <cell r="N179" t="str">
            <v>205051900-09/02/2012</v>
          </cell>
          <cell r="O179" t="str">
            <v>Quảng Nam</v>
          </cell>
          <cell r="P179" t="str">
            <v>Kinh</v>
          </cell>
          <cell r="Q179" t="str">
            <v>Không</v>
          </cell>
          <cell r="R179" t="str">
            <v>01628885582</v>
          </cell>
          <cell r="T179" t="str">
            <v>Đã Kết Hôn</v>
          </cell>
          <cell r="U179" t="str">
            <v>4911010919</v>
          </cell>
          <cell r="V179" t="str">
            <v>Có</v>
          </cell>
          <cell r="W179">
            <v>42461</v>
          </cell>
          <cell r="Y179" t="str">
            <v>Thôn Trung Toàn</v>
          </cell>
          <cell r="Z179" t="str">
            <v>Xã Tam Quang</v>
          </cell>
          <cell r="AA179" t="str">
            <v>Huyện Núi Thành</v>
          </cell>
          <cell r="AB179" t="str">
            <v>Quảng Nam</v>
          </cell>
          <cell r="AC179" t="str">
            <v>Thôn Trung Toàn, Xã Tam Quang, Huyện Núi Thành, Quảng Nam</v>
          </cell>
          <cell r="AD179" t="str">
            <v>Thôn Trung Toàn</v>
          </cell>
          <cell r="AE179" t="str">
            <v>Xã Tam Quang</v>
          </cell>
          <cell r="AF179" t="str">
            <v>Huyện Núi Thành</v>
          </cell>
          <cell r="AG179" t="str">
            <v>Quảng Nam</v>
          </cell>
          <cell r="AH179" t="str">
            <v>Thôn Trung Toàn, Xã Tam Quang, Huyện Núi Thành, Quảng Nam</v>
          </cell>
          <cell r="AI179" t="str">
            <v>1.8.3.5.5</v>
          </cell>
          <cell r="AJ179" t="str">
            <v>TP Nhân sự khác</v>
          </cell>
          <cell r="AK179" t="str">
            <v>Công nhân</v>
          </cell>
          <cell r="AL179" t="str">
            <v>Công nhân Xếp dỡ</v>
          </cell>
          <cell r="AM179" t="str">
            <v>Lĩnh vực Logistics</v>
          </cell>
          <cell r="AN179" t="str">
            <v>Công ty Cảng Chu Lai</v>
          </cell>
          <cell r="AO179" t="str">
            <v>Bộ phận bốc xếp</v>
          </cell>
          <cell r="AP179" t="str">
            <v>Khác</v>
          </cell>
          <cell r="AQ179" t="str">
            <v>Khác</v>
          </cell>
          <cell r="AR179">
            <v>43313</v>
          </cell>
          <cell r="AS179" t="str">
            <v>11/12</v>
          </cell>
          <cell r="AT179" t="str">
            <v>THCS</v>
          </cell>
          <cell r="AW179"/>
          <cell r="AZ179" t="str">
            <v>Nhân viên Bốc xếp</v>
          </cell>
          <cell r="BB179" t="str">
            <v>THACO GROUP</v>
          </cell>
          <cell r="BC179" t="str">
            <v>Lĩnh vực Logistics</v>
          </cell>
          <cell r="BD179" t="str">
            <v>Công ty Cảng Chu Lai</v>
          </cell>
          <cell r="BE179" t="str">
            <v>Phòng Điều độ</v>
          </cell>
          <cell r="BF179" t="str">
            <v>Bộ phận bốc xếp</v>
          </cell>
          <cell r="BJ179" t="str">
            <v>Trực Tiếp</v>
          </cell>
          <cell r="BK179" t="str">
            <v>HĐLĐ không xác định thời hạn</v>
          </cell>
          <cell r="BL179">
            <v>43109</v>
          </cell>
          <cell r="BM179" t="str">
            <v>Công ty TNHH MTV Cảng Chu Lai - Trường Hải</v>
          </cell>
          <cell r="BN179">
            <v>42379</v>
          </cell>
          <cell r="BO179">
            <v>3920000</v>
          </cell>
          <cell r="BP179" t="str">
            <v>B3</v>
          </cell>
          <cell r="BQ179" t="str">
            <v>Bậc 2</v>
          </cell>
          <cell r="BR179">
            <v>6200000</v>
          </cell>
          <cell r="BS179">
            <v>43466</v>
          </cell>
          <cell r="BT179">
            <v>43101</v>
          </cell>
          <cell r="BU179"/>
          <cell r="BW179"/>
          <cell r="BY179"/>
          <cell r="CA179"/>
          <cell r="CC179"/>
          <cell r="CE179"/>
        </row>
        <row r="180">
          <cell r="B180" t="str">
            <v>1507025</v>
          </cell>
          <cell r="C180" t="str">
            <v>Nguyễn Đặng Ngọc Khôi</v>
          </cell>
          <cell r="D180" t="str">
            <v>Nam</v>
          </cell>
          <cell r="E180" t="str">
            <v>Đà Nẵng</v>
          </cell>
          <cell r="F180">
            <v>31445</v>
          </cell>
          <cell r="G180">
            <v>42186</v>
          </cell>
          <cell r="J180">
            <v>42186</v>
          </cell>
          <cell r="K180" t="str">
            <v>Không</v>
          </cell>
          <cell r="L180" t="str">
            <v>201530657</v>
          </cell>
          <cell r="M180">
            <v>40960</v>
          </cell>
          <cell r="N180" t="str">
            <v>201530657-21/02/2012</v>
          </cell>
          <cell r="O180" t="str">
            <v>Đà Nẵng</v>
          </cell>
          <cell r="P180" t="str">
            <v>Kinh</v>
          </cell>
          <cell r="Q180" t="str">
            <v>Không</v>
          </cell>
          <cell r="R180" t="str">
            <v>0905061661</v>
          </cell>
          <cell r="T180" t="str">
            <v>Đã Kết Hôn</v>
          </cell>
          <cell r="U180" t="str">
            <v>4810008810</v>
          </cell>
          <cell r="V180" t="str">
            <v>Có</v>
          </cell>
          <cell r="W180">
            <v>42248</v>
          </cell>
          <cell r="Y180" t="str">
            <v>K196/11 Trần Cao Vân</v>
          </cell>
          <cell r="Z180" t="str">
            <v>Phường Tam Thuận</v>
          </cell>
          <cell r="AA180" t="str">
            <v>Quận Thanh Khê</v>
          </cell>
          <cell r="AB180" t="str">
            <v>Đà Nẵng</v>
          </cell>
          <cell r="AC180" t="str">
            <v>K196/11 Trần Cao Vân, Phường Tam Thuận, Quận Thanh Khê, Đà Nẵng</v>
          </cell>
          <cell r="AD180" t="str">
            <v>K196/11 Trần Cao Vân</v>
          </cell>
          <cell r="AE180" t="str">
            <v>Phường Tam Thuận</v>
          </cell>
          <cell r="AF180" t="str">
            <v>Quận Thanh Khê</v>
          </cell>
          <cell r="AG180" t="str">
            <v>Đà Nẵng</v>
          </cell>
          <cell r="AH180" t="str">
            <v>K196/11 Trần Cao Vân, Phường Tam Thuận, Quận Thanh Khê, Đà Nẵng</v>
          </cell>
          <cell r="AI180" t="str">
            <v>1.8.4.4.1.6</v>
          </cell>
          <cell r="AJ180" t="str">
            <v>TP Nhân sự khác</v>
          </cell>
          <cell r="AK180" t="str">
            <v>Chuyên viên</v>
          </cell>
          <cell r="AL180" t="str">
            <v xml:space="preserve">Chuyên viên thống kê </v>
          </cell>
          <cell r="AM180" t="str">
            <v>Lĩnh vực Logistics</v>
          </cell>
          <cell r="AN180" t="str">
            <v>Công ty Vận Tải Đường Bộ</v>
          </cell>
          <cell r="AO180" t="str">
            <v>Tổ đóng gói &amp; giao nhận hàng</v>
          </cell>
          <cell r="AP180" t="str">
            <v>Khác</v>
          </cell>
          <cell r="AQ180" t="str">
            <v>Khác</v>
          </cell>
          <cell r="AR180">
            <v>43313</v>
          </cell>
          <cell r="AS180" t="str">
            <v>12/12</v>
          </cell>
          <cell r="AT180" t="str">
            <v>Cử nhân</v>
          </cell>
          <cell r="AU180" t="str">
            <v>Đại học</v>
          </cell>
          <cell r="AV180" t="str">
            <v>Đại học kinh tế Đà Nẵng</v>
          </cell>
          <cell r="AW180" t="str">
            <v>Quản trị kinh doanh</v>
          </cell>
          <cell r="AX180" t="str">
            <v>Trung Bình</v>
          </cell>
          <cell r="AY180">
            <v>41640</v>
          </cell>
          <cell r="AZ180" t="str">
            <v>Cử nhân</v>
          </cell>
          <cell r="BB180" t="str">
            <v>THACO GROUP</v>
          </cell>
          <cell r="BC180" t="str">
            <v>Lĩnh vực Logistics</v>
          </cell>
          <cell r="BD180" t="str">
            <v>Công ty Vận Tải Đường Bộ</v>
          </cell>
          <cell r="BE180" t="str">
            <v>Phòng vận chuyển</v>
          </cell>
          <cell r="BF180" t="str">
            <v>Bộ phận nghiệp vụ vận chuyển</v>
          </cell>
          <cell r="BG180" t="str">
            <v>Tổ đóng gói &amp; giao nhận hàng</v>
          </cell>
          <cell r="BJ180" t="str">
            <v>Gián Tiếp</v>
          </cell>
          <cell r="BK180" t="str">
            <v>HĐLĐ xác định thời hạn 2 năm</v>
          </cell>
          <cell r="BL180">
            <v>42978</v>
          </cell>
          <cell r="BM180" t="str">
            <v>Công ty TNHH Một Thành Viên Vận Tải Đường Bộ Chu Lai – Trường Hải</v>
          </cell>
          <cell r="BN180">
            <v>42248</v>
          </cell>
          <cell r="BO180">
            <v>4280000</v>
          </cell>
          <cell r="BP180" t="str">
            <v>B2</v>
          </cell>
          <cell r="BQ180" t="str">
            <v>Bậc 2</v>
          </cell>
          <cell r="BR180">
            <v>9000000</v>
          </cell>
          <cell r="BS180">
            <v>43466</v>
          </cell>
          <cell r="BT180">
            <v>42826</v>
          </cell>
          <cell r="BU180"/>
          <cell r="BW180"/>
          <cell r="BY180"/>
          <cell r="CA180"/>
          <cell r="CC180"/>
          <cell r="CE180"/>
        </row>
        <row r="181">
          <cell r="B181" t="str">
            <v>1505236</v>
          </cell>
          <cell r="C181" t="str">
            <v>Phạm Duy Cần</v>
          </cell>
          <cell r="D181" t="str">
            <v>Nam</v>
          </cell>
          <cell r="E181" t="str">
            <v>Quảng Nam</v>
          </cell>
          <cell r="F181">
            <v>33983</v>
          </cell>
          <cell r="G181">
            <v>42110</v>
          </cell>
          <cell r="J181">
            <v>42110</v>
          </cell>
          <cell r="K181" t="str">
            <v>Không</v>
          </cell>
          <cell r="L181" t="str">
            <v>205611567</v>
          </cell>
          <cell r="M181">
            <v>39786</v>
          </cell>
          <cell r="N181" t="str">
            <v>205611567-04/12/2008</v>
          </cell>
          <cell r="O181" t="str">
            <v>Quảng Nam</v>
          </cell>
          <cell r="P181" t="str">
            <v>Kinh</v>
          </cell>
          <cell r="Q181" t="str">
            <v>Không</v>
          </cell>
          <cell r="R181" t="str">
            <v>0906442452 hoặc 0905140193</v>
          </cell>
          <cell r="T181" t="str">
            <v>Độc Thân</v>
          </cell>
          <cell r="U181" t="str">
            <v>4916009511</v>
          </cell>
          <cell r="V181" t="str">
            <v>Có</v>
          </cell>
          <cell r="W181">
            <v>42579</v>
          </cell>
          <cell r="Y181" t="str">
            <v>Thôn Mỹ Sơn</v>
          </cell>
          <cell r="Z181" t="str">
            <v>Xã Tam Anh Nam</v>
          </cell>
          <cell r="AA181" t="str">
            <v>Huyện Núi Thành</v>
          </cell>
          <cell r="AB181" t="str">
            <v>Quảng Nam</v>
          </cell>
          <cell r="AC181" t="str">
            <v>Thôn Mỹ Sơn, Xã Tam Anh Nam, Huyện Núi Thành, Quảng Nam</v>
          </cell>
          <cell r="AD181" t="str">
            <v>Thôn Mỹ Sơn</v>
          </cell>
          <cell r="AE181" t="str">
            <v>Xã Tam Anh Nam</v>
          </cell>
          <cell r="AF181" t="str">
            <v>Huyện Núi Thành</v>
          </cell>
          <cell r="AG181" t="str">
            <v>Quảng Nam</v>
          </cell>
          <cell r="AH181" t="str">
            <v>Thôn Mỹ Sơn, Xã Tam Anh Nam, Huyện Núi Thành, Quảng Nam</v>
          </cell>
          <cell r="AI181" t="str">
            <v>1.8.4.4.2.3</v>
          </cell>
          <cell r="AJ181" t="str">
            <v>TP Nhân sự khác</v>
          </cell>
          <cell r="AK181" t="str">
            <v>Công nhân</v>
          </cell>
          <cell r="AL181" t="str">
            <v>Công nhân lái xe trung chuyển</v>
          </cell>
          <cell r="AM181" t="str">
            <v>Lĩnh vực Logistics</v>
          </cell>
          <cell r="AN181" t="str">
            <v>Công ty Vận Tải Đường Bộ</v>
          </cell>
          <cell r="AO181" t="str">
            <v>Đội lái xe trung chuyển</v>
          </cell>
          <cell r="AP181" t="str">
            <v>Khác</v>
          </cell>
          <cell r="AQ181" t="str">
            <v>Khác</v>
          </cell>
          <cell r="AR181">
            <v>43313</v>
          </cell>
          <cell r="AS181" t="str">
            <v>9/12</v>
          </cell>
          <cell r="AT181" t="str">
            <v>Sơ cấp</v>
          </cell>
          <cell r="AU181" t="str">
            <v>Sơ cấp</v>
          </cell>
          <cell r="AV181" t="str">
            <v>Sở giao thông vận tải Quảng Nam</v>
          </cell>
          <cell r="AW181" t="str">
            <v>Giấy phép lái xe hạng C</v>
          </cell>
          <cell r="AX181" t="str">
            <v>Không xếp loại</v>
          </cell>
          <cell r="AY181">
            <v>41640</v>
          </cell>
          <cell r="AZ181" t="str">
            <v>Công nhân lái xe trung chuyển</v>
          </cell>
          <cell r="BB181" t="str">
            <v>THACO GROUP</v>
          </cell>
          <cell r="BC181" t="str">
            <v>Lĩnh vực Logistics</v>
          </cell>
          <cell r="BD181" t="str">
            <v>Công ty Vận Tải Đường Bộ</v>
          </cell>
          <cell r="BE181" t="str">
            <v>Phòng vận chuyển</v>
          </cell>
          <cell r="BF181" t="str">
            <v>Bộ phận vận chuyển xe thành phẩm</v>
          </cell>
          <cell r="BG181" t="str">
            <v>Đội lái xe trung chuyển</v>
          </cell>
          <cell r="BJ181" t="str">
            <v>Trực Tiếp</v>
          </cell>
          <cell r="BK181" t="str">
            <v>HĐLĐ không xác định thời hạn</v>
          </cell>
          <cell r="BL181">
            <v>43571</v>
          </cell>
          <cell r="BM181" t="str">
            <v>Công ty TNHH Một Thành Viên Vận Tải Đường Bộ Chu Lai – Trường Hải</v>
          </cell>
          <cell r="BN181">
            <v>42476</v>
          </cell>
          <cell r="BO181">
            <v>3660000</v>
          </cell>
          <cell r="BP181" t="str">
            <v>B3</v>
          </cell>
          <cell r="BQ181" t="str">
            <v>Bậc 2</v>
          </cell>
          <cell r="BR181">
            <v>6000000</v>
          </cell>
          <cell r="BS181">
            <v>43252</v>
          </cell>
          <cell r="BT181">
            <v>42110</v>
          </cell>
          <cell r="BU181"/>
          <cell r="BW181"/>
          <cell r="BY181"/>
          <cell r="CA181"/>
          <cell r="CC181"/>
          <cell r="CE181"/>
        </row>
        <row r="182">
          <cell r="B182" t="str">
            <v>1902048</v>
          </cell>
          <cell r="C182" t="str">
            <v>Nguyễn Đăng Khoa</v>
          </cell>
          <cell r="D182" t="str">
            <v>Nam</v>
          </cell>
          <cell r="E182" t="str">
            <v>Đồng Nai</v>
          </cell>
          <cell r="F182">
            <v>36375</v>
          </cell>
          <cell r="G182">
            <v>43514</v>
          </cell>
          <cell r="J182">
            <v>43514</v>
          </cell>
          <cell r="K182" t="str">
            <v>Không</v>
          </cell>
          <cell r="L182" t="str">
            <v>272766981</v>
          </cell>
          <cell r="M182">
            <v>42187</v>
          </cell>
          <cell r="N182" t="str">
            <v>272766981-02/07/2015</v>
          </cell>
          <cell r="O182" t="str">
            <v>Đồng Nai</v>
          </cell>
          <cell r="P182" t="str">
            <v>Kinh</v>
          </cell>
          <cell r="Q182" t="str">
            <v>Không</v>
          </cell>
          <cell r="R182" t="str">
            <v>0387 260576</v>
          </cell>
          <cell r="T182" t="str">
            <v>Độc Thân</v>
          </cell>
          <cell r="U182" t="str">
            <v>7523789765</v>
          </cell>
          <cell r="V182" t="str">
            <v>Không</v>
          </cell>
          <cell r="Y182" t="str">
            <v>105A tổ 11, KP 12</v>
          </cell>
          <cell r="Z182" t="str">
            <v>Phường An Bình</v>
          </cell>
          <cell r="AA182" t="str">
            <v>Thành phố Biên Hòa</v>
          </cell>
          <cell r="AB182" t="str">
            <v>Đồng Nai</v>
          </cell>
          <cell r="AC182" t="str">
            <v>105A tổ 11, KP 12, Phường An Bình, Thành phố Biên Hòa, Đồng Nai</v>
          </cell>
          <cell r="AD182" t="str">
            <v>105A tổ 11, KP 12</v>
          </cell>
          <cell r="AE182" t="str">
            <v>Phường An Bình</v>
          </cell>
          <cell r="AF182" t="str">
            <v>Thành phố Biên Hòa</v>
          </cell>
          <cell r="AG182" t="str">
            <v>Đồng Nai</v>
          </cell>
          <cell r="AH182" t="str">
            <v>105A tổ 11, KP 12, Phường An Bình, Thành phố Biên Hòa, Đồng Nai</v>
          </cell>
          <cell r="AI182" t="str">
            <v>1.8.5.7</v>
          </cell>
          <cell r="AJ182" t="str">
            <v>TP Nhân sự khác</v>
          </cell>
          <cell r="AK182" t="str">
            <v>Nhân viên</v>
          </cell>
          <cell r="AL182" t="str">
            <v>Nhân Viên Vệ sinh công nghiệp</v>
          </cell>
          <cell r="AM182" t="str">
            <v>Lĩnh vực Logistics</v>
          </cell>
          <cell r="AN182" t="str">
            <v>VPĐD NB</v>
          </cell>
          <cell r="AO182" t="str">
            <v>Phòng Quản lý Kho bãi</v>
          </cell>
          <cell r="AP182" t="str">
            <v>Khác</v>
          </cell>
          <cell r="AQ182" t="str">
            <v>Khác</v>
          </cell>
          <cell r="AR182">
            <v>43514</v>
          </cell>
          <cell r="AS182" t="str">
            <v>12/12</v>
          </cell>
          <cell r="AT182" t="str">
            <v>THPT</v>
          </cell>
          <cell r="AW182"/>
          <cell r="AZ182" t="str">
            <v>Nhân viên Vệ sinh công nghiệp</v>
          </cell>
          <cell r="BB182" t="str">
            <v>THACO GROUP</v>
          </cell>
          <cell r="BC182" t="str">
            <v>Lĩnh vực Logistics</v>
          </cell>
          <cell r="BD182" t="str">
            <v>Văn phòng đại diện tại Hồ Chí Minh</v>
          </cell>
          <cell r="BE182" t="str">
            <v>Phòng Quản lý Kho bãi</v>
          </cell>
          <cell r="BJ182" t="str">
            <v>Trực Tiếp</v>
          </cell>
          <cell r="BK182" t="str">
            <v>HĐLĐ xác định thời hạn 1 năm</v>
          </cell>
          <cell r="BL182">
            <v>43544</v>
          </cell>
          <cell r="BM182" t="str">
            <v>Công ty TNHH Một Thành Viên Vận Tải Đường Bộ Chu Lai – Trường Hải</v>
          </cell>
          <cell r="BN182">
            <v>43544</v>
          </cell>
          <cell r="BO182">
            <v>4830000</v>
          </cell>
          <cell r="BP182" t="str">
            <v>B3</v>
          </cell>
          <cell r="BQ182" t="str">
            <v>Bậc 2</v>
          </cell>
          <cell r="BR182">
            <v>6000000</v>
          </cell>
          <cell r="BS182">
            <v>43544</v>
          </cell>
          <cell r="BT182">
            <v>43514</v>
          </cell>
          <cell r="BU182"/>
          <cell r="BW182"/>
          <cell r="BY182"/>
          <cell r="CA182"/>
          <cell r="CC182"/>
          <cell r="CE182"/>
        </row>
        <row r="183">
          <cell r="B183" t="str">
            <v>1505260</v>
          </cell>
          <cell r="C183" t="str">
            <v>Nguyễn Tấn Yên</v>
          </cell>
          <cell r="D183" t="str">
            <v>Nam</v>
          </cell>
          <cell r="E183" t="str">
            <v>Quảng Nam</v>
          </cell>
          <cell r="F183">
            <v>31682</v>
          </cell>
          <cell r="G183">
            <v>42110</v>
          </cell>
          <cell r="J183">
            <v>42110</v>
          </cell>
          <cell r="K183" t="str">
            <v>Không</v>
          </cell>
          <cell r="L183" t="str">
            <v>205225593</v>
          </cell>
          <cell r="M183">
            <v>40026</v>
          </cell>
          <cell r="N183" t="str">
            <v>205225593-01/08/2009</v>
          </cell>
          <cell r="O183" t="str">
            <v>Quảng Nam</v>
          </cell>
          <cell r="P183" t="str">
            <v>Kinh</v>
          </cell>
          <cell r="Q183" t="str">
            <v>Không</v>
          </cell>
          <cell r="R183" t="str">
            <v>0905624734</v>
          </cell>
          <cell r="T183" t="str">
            <v>Đã Kết Hôn</v>
          </cell>
          <cell r="U183" t="str">
            <v>4916009466</v>
          </cell>
          <cell r="V183" t="str">
            <v>Có</v>
          </cell>
          <cell r="W183">
            <v>42579</v>
          </cell>
          <cell r="Y183" t="str">
            <v>Thôn Phú Khê Đông</v>
          </cell>
          <cell r="Z183" t="str">
            <v>Xã Tam Xuân II</v>
          </cell>
          <cell r="AA183" t="str">
            <v>Huyện Núi Thành</v>
          </cell>
          <cell r="AB183" t="str">
            <v>Quảng Nam</v>
          </cell>
          <cell r="AC183" t="str">
            <v>Thôn Phú Khê Đông, Xã Tam Xuân II, Huyện Núi Thành, Quảng Nam</v>
          </cell>
          <cell r="AD183" t="str">
            <v>Thôn Phú Khê Đông</v>
          </cell>
          <cell r="AE183" t="str">
            <v>Xã Tam Xuân II</v>
          </cell>
          <cell r="AF183" t="str">
            <v>Huyện Núi Thành</v>
          </cell>
          <cell r="AG183" t="str">
            <v>Quảng Nam</v>
          </cell>
          <cell r="AH183" t="str">
            <v>Thôn Phú Khê Đông, Xã Tam Xuân II, Huyện Núi Thành, Quảng Nam</v>
          </cell>
          <cell r="AI183" t="str">
            <v>1.8.4.4.2.3</v>
          </cell>
          <cell r="AJ183" t="str">
            <v>TP Nhân sự khác</v>
          </cell>
          <cell r="AK183" t="str">
            <v>Công nhân</v>
          </cell>
          <cell r="AL183" t="str">
            <v>Công nhân lái xe trung chuyển</v>
          </cell>
          <cell r="AM183" t="str">
            <v>Lĩnh vực Logistics</v>
          </cell>
          <cell r="AN183" t="str">
            <v>Công ty Vận Tải Đường Bộ</v>
          </cell>
          <cell r="AO183" t="str">
            <v>Đội lái xe trung chuyển</v>
          </cell>
          <cell r="AP183" t="str">
            <v>Khác</v>
          </cell>
          <cell r="AQ183" t="str">
            <v>Khác</v>
          </cell>
          <cell r="AR183">
            <v>43313</v>
          </cell>
          <cell r="AS183" t="str">
            <v>9/12</v>
          </cell>
          <cell r="AT183" t="str">
            <v>Sơ cấp</v>
          </cell>
          <cell r="AU183" t="str">
            <v>Sơ cấp</v>
          </cell>
          <cell r="AV183" t="str">
            <v>Sở giao thông vận tải Quảng Nam</v>
          </cell>
          <cell r="AW183" t="str">
            <v>Giấy phép lái xe hạng D</v>
          </cell>
          <cell r="AX183" t="str">
            <v>Không xếp loại</v>
          </cell>
          <cell r="AY183">
            <v>42005</v>
          </cell>
          <cell r="AZ183" t="str">
            <v>Công nhân lái xe trung chuyển</v>
          </cell>
          <cell r="BB183" t="str">
            <v>THACO GROUP</v>
          </cell>
          <cell r="BC183" t="str">
            <v>Lĩnh vực Logistics</v>
          </cell>
          <cell r="BD183" t="str">
            <v>Công ty Vận Tải Đường Bộ</v>
          </cell>
          <cell r="BE183" t="str">
            <v>Phòng vận chuyển</v>
          </cell>
          <cell r="BF183" t="str">
            <v>Bộ phận vận chuyển xe thành phẩm</v>
          </cell>
          <cell r="BG183" t="str">
            <v>Đội lái xe trung chuyển</v>
          </cell>
          <cell r="BJ183" t="str">
            <v>Trực Tiếp</v>
          </cell>
          <cell r="BK183" t="str">
            <v>HĐLĐ không xác định thời hạn</v>
          </cell>
          <cell r="BL183">
            <v>43571</v>
          </cell>
          <cell r="BM183" t="str">
            <v>Công ty TNHH Một Thành Viên Vận Tải Đường Bộ Chu Lai – Trường Hải</v>
          </cell>
          <cell r="BN183">
            <v>42476</v>
          </cell>
          <cell r="BO183">
            <v>3660000</v>
          </cell>
          <cell r="BP183" t="str">
            <v>B3</v>
          </cell>
          <cell r="BQ183" t="str">
            <v>Bậc 2</v>
          </cell>
          <cell r="BR183">
            <v>6000000</v>
          </cell>
          <cell r="BS183">
            <v>43252</v>
          </cell>
          <cell r="BT183">
            <v>42110</v>
          </cell>
          <cell r="BU183"/>
          <cell r="BW183"/>
          <cell r="BY183"/>
          <cell r="CA183"/>
          <cell r="CC183"/>
          <cell r="CE183"/>
        </row>
        <row r="184">
          <cell r="B184" t="str">
            <v>1504795</v>
          </cell>
          <cell r="C184" t="str">
            <v>Phạm Nguyên Sơn</v>
          </cell>
          <cell r="D184" t="str">
            <v>Nam</v>
          </cell>
          <cell r="E184" t="str">
            <v>Quảng Nam</v>
          </cell>
          <cell r="F184">
            <v>23377</v>
          </cell>
          <cell r="G184">
            <v>42110</v>
          </cell>
          <cell r="J184">
            <v>42110</v>
          </cell>
          <cell r="K184" t="str">
            <v>Không</v>
          </cell>
          <cell r="L184" t="str">
            <v>205542409</v>
          </cell>
          <cell r="M184">
            <v>39996</v>
          </cell>
          <cell r="N184" t="str">
            <v>205542409-02/07/2009</v>
          </cell>
          <cell r="O184" t="str">
            <v>Quảng Nam</v>
          </cell>
          <cell r="P184" t="str">
            <v>Kinh</v>
          </cell>
          <cell r="Q184" t="str">
            <v>Không</v>
          </cell>
          <cell r="R184" t="str">
            <v>01652669779</v>
          </cell>
          <cell r="T184" t="str">
            <v>Đã Kết Hôn</v>
          </cell>
          <cell r="U184" t="str">
            <v>4915020376</v>
          </cell>
          <cell r="V184" t="str">
            <v>Có</v>
          </cell>
          <cell r="W184">
            <v>42579</v>
          </cell>
          <cell r="Y184" t="str">
            <v>Khối 2</v>
          </cell>
          <cell r="Z184" t="str">
            <v>Thị trấn Núi Thành</v>
          </cell>
          <cell r="AA184" t="str">
            <v>Huyện Núi Thành</v>
          </cell>
          <cell r="AB184" t="str">
            <v>Quảng Nam</v>
          </cell>
          <cell r="AC184" t="str">
            <v>Khối 2, Thị trấn Núi Thành, Huyện Núi Thành, Quảng Nam</v>
          </cell>
          <cell r="AD184" t="str">
            <v>Khối 2</v>
          </cell>
          <cell r="AE184" t="str">
            <v>Thị trấn Núi Thành</v>
          </cell>
          <cell r="AF184" t="str">
            <v>Huyện Núi Thành</v>
          </cell>
          <cell r="AG184" t="str">
            <v>Quảng Nam</v>
          </cell>
          <cell r="AH184" t="str">
            <v>Khối 2, Thị trấn Núi Thành, Huyện Núi Thành, Quảng Nam</v>
          </cell>
          <cell r="AI184" t="str">
            <v>1.8.4.4.2.3</v>
          </cell>
          <cell r="AJ184" t="str">
            <v>TP Nhân sự khác</v>
          </cell>
          <cell r="AK184" t="str">
            <v>Công nhân</v>
          </cell>
          <cell r="AL184" t="str">
            <v>Công nhân lái xe trung chuyển</v>
          </cell>
          <cell r="AM184" t="str">
            <v>Lĩnh vực Logistics</v>
          </cell>
          <cell r="AN184" t="str">
            <v>Công ty Vận Tải Đường Bộ</v>
          </cell>
          <cell r="AO184" t="str">
            <v>Đội lái xe trung chuyển</v>
          </cell>
          <cell r="AP184" t="str">
            <v>Khác</v>
          </cell>
          <cell r="AQ184" t="str">
            <v>Khác</v>
          </cell>
          <cell r="AR184">
            <v>43313</v>
          </cell>
          <cell r="AS184" t="str">
            <v>9/12</v>
          </cell>
          <cell r="AT184" t="str">
            <v>Sơ cấp</v>
          </cell>
          <cell r="AU184" t="str">
            <v>Sơ cấp</v>
          </cell>
          <cell r="AV184" t="str">
            <v>Sở Giao thông vận tải Quảng Nam</v>
          </cell>
          <cell r="AW184" t="str">
            <v>Giấy phép lái xe hạng C</v>
          </cell>
          <cell r="AX184" t="str">
            <v>Không xếp loại</v>
          </cell>
          <cell r="AY184">
            <v>35431</v>
          </cell>
          <cell r="AZ184" t="str">
            <v>Công nhân lái xe trung chuyển</v>
          </cell>
          <cell r="BB184" t="str">
            <v>THACO GROUP</v>
          </cell>
          <cell r="BC184" t="str">
            <v>Lĩnh vực Logistics</v>
          </cell>
          <cell r="BD184" t="str">
            <v>Công ty Vận Tải Đường Bộ</v>
          </cell>
          <cell r="BE184" t="str">
            <v>Phòng vận chuyển</v>
          </cell>
          <cell r="BF184" t="str">
            <v>Bộ phận vận chuyển xe thành phẩm</v>
          </cell>
          <cell r="BG184" t="str">
            <v>Đội lái xe trung chuyển</v>
          </cell>
          <cell r="BJ184" t="str">
            <v>Trực Tiếp</v>
          </cell>
          <cell r="BK184" t="str">
            <v>HĐLĐ không xác định thời hạn</v>
          </cell>
          <cell r="BL184">
            <v>43389</v>
          </cell>
          <cell r="BM184" t="str">
            <v>Công ty TNHH Một Thành Viên Vận Tải Đường Bộ Chu Lai – Trường Hải</v>
          </cell>
          <cell r="BN184">
            <v>42293</v>
          </cell>
          <cell r="BO184">
            <v>3660000</v>
          </cell>
          <cell r="BP184" t="str">
            <v>B3</v>
          </cell>
          <cell r="BQ184" t="str">
            <v>Bậc 2</v>
          </cell>
          <cell r="BR184">
            <v>6000000</v>
          </cell>
          <cell r="BS184">
            <v>43252</v>
          </cell>
          <cell r="BT184">
            <v>42110</v>
          </cell>
          <cell r="BU184"/>
          <cell r="BW184"/>
          <cell r="BY184"/>
          <cell r="CA184"/>
          <cell r="CC184"/>
          <cell r="CE184"/>
        </row>
        <row r="185">
          <cell r="B185" t="str">
            <v>1905401</v>
          </cell>
          <cell r="C185" t="str">
            <v>Nguyễn Tấn Dũng</v>
          </cell>
          <cell r="D185" t="str">
            <v>Nam</v>
          </cell>
          <cell r="E185" t="str">
            <v>Quảng Nam</v>
          </cell>
          <cell r="F185">
            <v>30913</v>
          </cell>
          <cell r="G185">
            <v>43596</v>
          </cell>
          <cell r="J185">
            <v>43596</v>
          </cell>
          <cell r="K185" t="str">
            <v>Không</v>
          </cell>
          <cell r="L185" t="str">
            <v>205116808</v>
          </cell>
          <cell r="M185">
            <v>43419</v>
          </cell>
          <cell r="N185" t="str">
            <v>205116808-15/11/2018</v>
          </cell>
          <cell r="O185" t="str">
            <v>Quảng Nam</v>
          </cell>
          <cell r="P185" t="str">
            <v>Kinh</v>
          </cell>
          <cell r="Q185" t="str">
            <v>Không</v>
          </cell>
          <cell r="R185" t="str">
            <v>0917773384</v>
          </cell>
          <cell r="T185" t="str">
            <v>Đã Kết Hôn</v>
          </cell>
          <cell r="V185" t="str">
            <v>Không</v>
          </cell>
          <cell r="Y185" t="str">
            <v>Đức phú</v>
          </cell>
          <cell r="Z185" t="str">
            <v>Xã Tam Thạnh</v>
          </cell>
          <cell r="AA185" t="str">
            <v>Huyện Núi Thành</v>
          </cell>
          <cell r="AB185" t="str">
            <v>Quảng Nam</v>
          </cell>
          <cell r="AC185" t="str">
            <v>Đức phú, Xã Tam Thạnh, Huyện Núi Thành, Quảng Nam</v>
          </cell>
          <cell r="AD185" t="str">
            <v>Đức phú</v>
          </cell>
          <cell r="AE185" t="str">
            <v>Xã Tam Thạnh</v>
          </cell>
          <cell r="AF185" t="str">
            <v>Huyện Núi Thành</v>
          </cell>
          <cell r="AG185" t="str">
            <v>Quảng Nam</v>
          </cell>
          <cell r="AH185" t="str">
            <v>Đức phú, Xã Tam Thạnh, Huyện Núi Thành, Quảng Nam</v>
          </cell>
          <cell r="AI185" t="str">
            <v>1.8.3.3.5</v>
          </cell>
          <cell r="AJ185" t="str">
            <v>TP Nhân sự khác</v>
          </cell>
          <cell r="AK185" t="str">
            <v>Công nhân</v>
          </cell>
          <cell r="AL185" t="str">
            <v>Công nhân Xếp dỡ</v>
          </cell>
          <cell r="AM185" t="str">
            <v>Lĩnh vực Logistics</v>
          </cell>
          <cell r="AN185" t="str">
            <v>Công ty Cảng Chu Lai</v>
          </cell>
          <cell r="AO185" t="str">
            <v>Bộ phận kho lạnh</v>
          </cell>
          <cell r="AP185" t="str">
            <v>Khác</v>
          </cell>
          <cell r="AQ185" t="str">
            <v>Khác</v>
          </cell>
          <cell r="AR185">
            <v>43596</v>
          </cell>
          <cell r="AS185" t="str">
            <v>12/12</v>
          </cell>
          <cell r="AT185" t="str">
            <v>THPT</v>
          </cell>
          <cell r="AW185"/>
          <cell r="AZ185" t="str">
            <v>Nhân viên Bốc xếp</v>
          </cell>
          <cell r="BB185" t="str">
            <v>THACO GROUP</v>
          </cell>
          <cell r="BC185" t="str">
            <v>Lĩnh vực Logistics</v>
          </cell>
          <cell r="BD185" t="str">
            <v>Công ty Cảng Chu Lai</v>
          </cell>
          <cell r="BE185" t="str">
            <v>Phòng quản lý kho cảng</v>
          </cell>
          <cell r="BF185" t="str">
            <v>Bộ phận kho lạnh</v>
          </cell>
          <cell r="BJ185" t="str">
            <v>Trực Tiếp</v>
          </cell>
          <cell r="BK185" t="str">
            <v>HĐLĐ xác định thời hạn 1 năm</v>
          </cell>
          <cell r="BL185">
            <v>43627</v>
          </cell>
          <cell r="BM185" t="str">
            <v>Công ty TNHH MTV Cảng Chu Lai - Trường Hải</v>
          </cell>
          <cell r="BN185">
            <v>43627</v>
          </cell>
          <cell r="BO185">
            <v>3480000</v>
          </cell>
          <cell r="BP185" t="str">
            <v>B3</v>
          </cell>
          <cell r="BQ185" t="str">
            <v>Bậc 1</v>
          </cell>
          <cell r="BR185">
            <v>3480000</v>
          </cell>
          <cell r="BS185">
            <v>43596</v>
          </cell>
          <cell r="BU185"/>
          <cell r="BW185"/>
          <cell r="BY185"/>
          <cell r="CA185"/>
          <cell r="CC185"/>
          <cell r="CE185"/>
        </row>
        <row r="186">
          <cell r="B186" t="str">
            <v>1909484</v>
          </cell>
          <cell r="C186" t="str">
            <v>Trần Văn Thuận</v>
          </cell>
          <cell r="D186" t="str">
            <v>Nam</v>
          </cell>
          <cell r="E186" t="str">
            <v>Đồng Nai</v>
          </cell>
          <cell r="F186">
            <v>29735</v>
          </cell>
          <cell r="G186">
            <v>43738</v>
          </cell>
          <cell r="J186">
            <v>43738</v>
          </cell>
          <cell r="K186" t="str">
            <v>Không</v>
          </cell>
          <cell r="L186" t="str">
            <v>271422264</v>
          </cell>
          <cell r="M186">
            <v>39072</v>
          </cell>
          <cell r="N186" t="str">
            <v>271422264-21/12/2006</v>
          </cell>
          <cell r="O186" t="str">
            <v>Đồng Nai</v>
          </cell>
          <cell r="P186" t="str">
            <v>Kinh</v>
          </cell>
          <cell r="Q186" t="str">
            <v>Không</v>
          </cell>
          <cell r="R186" t="str">
            <v>0982 702442</v>
          </cell>
          <cell r="T186" t="str">
            <v>Đã Kết Hôn</v>
          </cell>
          <cell r="V186" t="str">
            <v>Không</v>
          </cell>
          <cell r="Y186" t="str">
            <v>Tổ 2, KP 4</v>
          </cell>
          <cell r="Z186" t="str">
            <v>Phường Trảng Dài</v>
          </cell>
          <cell r="AA186" t="str">
            <v>Thành phố Biên Hòa</v>
          </cell>
          <cell r="AB186" t="str">
            <v>Đồng Nai</v>
          </cell>
          <cell r="AC186" t="str">
            <v>Tổ 2, KP 4, Phường Trảng Dài, Thành phố Biên Hòa, Đồng Nai</v>
          </cell>
          <cell r="AD186" t="str">
            <v>Tổ 2, KP 4</v>
          </cell>
          <cell r="AE186" t="str">
            <v>Phường Trảng Dài</v>
          </cell>
          <cell r="AF186" t="str">
            <v>Thành phố Biên Hòa</v>
          </cell>
          <cell r="AG186" t="str">
            <v>Đồng Nai</v>
          </cell>
          <cell r="AH186" t="str">
            <v>Tổ 2, KP 4, Phường Trảng Dài, Thành phố Biên Hòa, Đồng Nai</v>
          </cell>
          <cell r="AI186" t="str">
            <v>1.8.5.6</v>
          </cell>
          <cell r="AJ186" t="str">
            <v>TP Nhân sự khác</v>
          </cell>
          <cell r="AK186" t="str">
            <v>Công nhân</v>
          </cell>
          <cell r="AL186" t="str">
            <v>Công nhân lái xe đầu kéo</v>
          </cell>
          <cell r="AM186" t="str">
            <v>Lĩnh vực Logistics</v>
          </cell>
          <cell r="AN186" t="str">
            <v>VPĐD NB</v>
          </cell>
          <cell r="AO186" t="str">
            <v>Phòng Vận chuyển</v>
          </cell>
          <cell r="AP186" t="str">
            <v>Khác</v>
          </cell>
          <cell r="AQ186" t="str">
            <v>Khác</v>
          </cell>
          <cell r="AR186">
            <v>43738</v>
          </cell>
          <cell r="AS186" t="str">
            <v>12/12</v>
          </cell>
          <cell r="AT186" t="str">
            <v>Sơ cấp</v>
          </cell>
          <cell r="AU186" t="str">
            <v>Sơ cấp</v>
          </cell>
          <cell r="AV186" t="str">
            <v>Sở GTVT Tỉnh Bình Dương</v>
          </cell>
          <cell r="AW186" t="str">
            <v>GPLX hạng E + FC</v>
          </cell>
          <cell r="AX186" t="str">
            <v>Khá</v>
          </cell>
          <cell r="AY186">
            <v>42415</v>
          </cell>
          <cell r="AZ186" t="str">
            <v>Công nhân lái xe đầu kéo</v>
          </cell>
          <cell r="BB186" t="str">
            <v>THACO GROUP</v>
          </cell>
          <cell r="BC186" t="str">
            <v>Lĩnh vực Logistics</v>
          </cell>
          <cell r="BD186" t="str">
            <v>Văn phòng đại diện tại Hồ Chí Minh</v>
          </cell>
          <cell r="BE186" t="str">
            <v>Phòng Vận chuyển</v>
          </cell>
          <cell r="BJ186" t="str">
            <v>Trực Tiếp</v>
          </cell>
          <cell r="BK186" t="str">
            <v>Hợp đồng thử việc - 30 ngày</v>
          </cell>
          <cell r="BL186">
            <v>43738</v>
          </cell>
          <cell r="BM186" t="str">
            <v>Công ty TNHH Một Thành Viên Vận Tải Đường Bộ Chu Lai – Trường Hải</v>
          </cell>
          <cell r="BO186">
            <v>4830000</v>
          </cell>
          <cell r="BP186" t="str">
            <v>B3</v>
          </cell>
          <cell r="BQ186" t="str">
            <v>Bậc 2</v>
          </cell>
          <cell r="BR186">
            <v>6500000</v>
          </cell>
          <cell r="BS186">
            <v>43738</v>
          </cell>
          <cell r="BU186"/>
          <cell r="BW186"/>
          <cell r="BY186"/>
          <cell r="CA186"/>
          <cell r="CC186"/>
          <cell r="CE186"/>
        </row>
        <row r="187">
          <cell r="B187" t="str">
            <v>1111057</v>
          </cell>
          <cell r="C187" t="str">
            <v>Lương Anh Tuấn</v>
          </cell>
          <cell r="D187" t="str">
            <v>Nam</v>
          </cell>
          <cell r="E187" t="str">
            <v>Hà Nội</v>
          </cell>
          <cell r="F187">
            <v>32717</v>
          </cell>
          <cell r="G187">
            <v>40854</v>
          </cell>
          <cell r="J187">
            <v>40854</v>
          </cell>
          <cell r="K187" t="str">
            <v>Không</v>
          </cell>
          <cell r="L187" t="str">
            <v>012773636</v>
          </cell>
          <cell r="M187">
            <v>40495</v>
          </cell>
          <cell r="N187" t="str">
            <v>012773636-13/11/2010</v>
          </cell>
          <cell r="O187" t="str">
            <v>Hà Nội</v>
          </cell>
          <cell r="P187" t="str">
            <v>Kinh</v>
          </cell>
          <cell r="Q187" t="str">
            <v>Không</v>
          </cell>
          <cell r="R187" t="str">
            <v>0903.255.024</v>
          </cell>
          <cell r="T187" t="str">
            <v>Độc Thân</v>
          </cell>
          <cell r="U187" t="str">
            <v>0113115042</v>
          </cell>
          <cell r="V187" t="str">
            <v>Có</v>
          </cell>
          <cell r="W187">
            <v>42612</v>
          </cell>
          <cell r="Y187" t="str">
            <v>Số 6, hẻm 81/1/1 ngõ 80, phố Hoa Lâm</v>
          </cell>
          <cell r="Z187" t="str">
            <v>Phường Việt Hưng</v>
          </cell>
          <cell r="AA187" t="str">
            <v>Quận Long Biên</v>
          </cell>
          <cell r="AB187" t="str">
            <v>Hà Nội</v>
          </cell>
          <cell r="AC187" t="str">
            <v>Số 6, hẻm 81/1/1 ngõ 80, phố Hoa Lâm, Phường Việt Hưng, Quận Long Biên, Hà Nội</v>
          </cell>
          <cell r="AD187" t="str">
            <v>Số 6, hẻm 81/1/1 ngõ 80, phố Hoa Lâm</v>
          </cell>
          <cell r="AE187" t="str">
            <v>Phường Việt Hưng</v>
          </cell>
          <cell r="AF187" t="str">
            <v>Quận Long Biên</v>
          </cell>
          <cell r="AG187" t="str">
            <v>Hà Nội</v>
          </cell>
          <cell r="AH187" t="str">
            <v>Số 6, hẻm 81/1/1 ngõ 80, phố Hoa Lâm, Phường Việt Hưng, Quận Long Biên, Hà Nội</v>
          </cell>
          <cell r="AI187" t="str">
            <v>1.8.6.6.1</v>
          </cell>
          <cell r="AJ187" t="str">
            <v>TP Nhân sự khác</v>
          </cell>
          <cell r="AK187" t="str">
            <v>Công nhân</v>
          </cell>
          <cell r="AL187" t="str">
            <v>Công nhân kho bãi</v>
          </cell>
          <cell r="AM187" t="str">
            <v>Lĩnh vực Logistics</v>
          </cell>
          <cell r="AN187" t="str">
            <v>VPĐD BB</v>
          </cell>
          <cell r="AO187" t="str">
            <v>BP Kho xe</v>
          </cell>
          <cell r="AP187" t="str">
            <v>Khác</v>
          </cell>
          <cell r="AQ187" t="str">
            <v>Khác</v>
          </cell>
          <cell r="AR187">
            <v>42370</v>
          </cell>
          <cell r="AS187" t="str">
            <v>12/12</v>
          </cell>
          <cell r="AT187" t="str">
            <v>Sơ cấp</v>
          </cell>
          <cell r="AU187" t="str">
            <v>Sơ cấp</v>
          </cell>
          <cell r="AV187" t="str">
            <v>Trung tâm đào tạo nghề</v>
          </cell>
          <cell r="AW187" t="str">
            <v>Lái xe hạng C</v>
          </cell>
          <cell r="AX187" t="str">
            <v>Không xếp loại</v>
          </cell>
          <cell r="AY187">
            <v>40544</v>
          </cell>
          <cell r="AZ187" t="str">
            <v>Công nhân Kho</v>
          </cell>
          <cell r="BB187" t="str">
            <v>THACO GROUP</v>
          </cell>
          <cell r="BC187" t="str">
            <v>Lĩnh vực Logistics</v>
          </cell>
          <cell r="BD187" t="str">
            <v>Văn phòng đại diện tại Hà Nội</v>
          </cell>
          <cell r="BE187" t="str">
            <v>Phòng QL kho bãi</v>
          </cell>
          <cell r="BF187" t="str">
            <v>BP Kho xe</v>
          </cell>
          <cell r="BJ187" t="str">
            <v>Trực Tiếp</v>
          </cell>
          <cell r="BK187" t="str">
            <v>HĐLĐ không xác định thời hạn</v>
          </cell>
          <cell r="BL187">
            <v>42156</v>
          </cell>
          <cell r="BM187" t="str">
            <v>Công ty TNHH Một Thành Viên Vận Tải Đường Bộ Chu Lai – Trường Hải</v>
          </cell>
          <cell r="BN187">
            <v>40949</v>
          </cell>
          <cell r="BO187">
            <v>5100000</v>
          </cell>
          <cell r="BP187" t="str">
            <v>B3</v>
          </cell>
          <cell r="BQ187" t="str">
            <v>Bậc 3</v>
          </cell>
          <cell r="BR187">
            <v>7700000</v>
          </cell>
          <cell r="BS187">
            <v>43466</v>
          </cell>
          <cell r="BT187">
            <v>43101</v>
          </cell>
          <cell r="BU187" t="str">
            <v>ThN</v>
          </cell>
          <cell r="BV187">
            <v>5</v>
          </cell>
          <cell r="BW187"/>
          <cell r="BY187"/>
          <cell r="CA187"/>
          <cell r="CC187"/>
          <cell r="CE187"/>
        </row>
        <row r="188">
          <cell r="B188" t="str">
            <v>1507057</v>
          </cell>
          <cell r="C188" t="str">
            <v>Dương Quang Tưởng</v>
          </cell>
          <cell r="D188" t="str">
            <v>Nam</v>
          </cell>
          <cell r="E188" t="str">
            <v>Quảng Ngãi</v>
          </cell>
          <cell r="F188">
            <v>25851</v>
          </cell>
          <cell r="G188">
            <v>42184</v>
          </cell>
          <cell r="J188">
            <v>42184</v>
          </cell>
          <cell r="K188" t="str">
            <v>Không</v>
          </cell>
          <cell r="L188" t="str">
            <v>211983313</v>
          </cell>
          <cell r="M188">
            <v>42172</v>
          </cell>
          <cell r="N188" t="str">
            <v>211983313-17/06/2015</v>
          </cell>
          <cell r="O188" t="str">
            <v>Quảng Ngãi</v>
          </cell>
          <cell r="P188" t="str">
            <v>Kinh</v>
          </cell>
          <cell r="Q188" t="str">
            <v>Không</v>
          </cell>
          <cell r="R188" t="str">
            <v>0934876789</v>
          </cell>
          <cell r="T188" t="str">
            <v>Đã Kết Hôn</v>
          </cell>
          <cell r="U188" t="str">
            <v>5113004050</v>
          </cell>
          <cell r="V188" t="str">
            <v>Có</v>
          </cell>
          <cell r="W188">
            <v>42857</v>
          </cell>
          <cell r="Y188" t="str">
            <v>Thôn Sơn Trà</v>
          </cell>
          <cell r="Z188" t="str">
            <v>Xã Bình Đông</v>
          </cell>
          <cell r="AA188" t="str">
            <v>Huyện Bình Sơn</v>
          </cell>
          <cell r="AB188" t="str">
            <v>Quảng Ngãi</v>
          </cell>
          <cell r="AC188" t="str">
            <v>Thôn Sơn Trà, Xã Bình Đông, Huyện Bình Sơn, Quảng Ngãi</v>
          </cell>
          <cell r="AD188" t="str">
            <v>Thôn Sơn Trà</v>
          </cell>
          <cell r="AE188" t="str">
            <v>Xã Bình Đông</v>
          </cell>
          <cell r="AF188" t="str">
            <v>Huyện Bình Sơn</v>
          </cell>
          <cell r="AG188" t="str">
            <v>Quảng Ngãi</v>
          </cell>
          <cell r="AH188" t="str">
            <v>Thôn Sơn Trà, Xã Bình Đông, Huyện Bình Sơn, Quảng Ngãi</v>
          </cell>
          <cell r="AI188" t="str">
            <v>1.8.4.4.2.3</v>
          </cell>
          <cell r="AJ188" t="str">
            <v>TP Nhân sự khác</v>
          </cell>
          <cell r="AK188" t="str">
            <v>Công nhân</v>
          </cell>
          <cell r="AL188" t="str">
            <v>Công nhân lái xe trung chuyển</v>
          </cell>
          <cell r="AM188" t="str">
            <v>Lĩnh vực Logistics</v>
          </cell>
          <cell r="AN188" t="str">
            <v>Công ty Vận Tải Đường Bộ</v>
          </cell>
          <cell r="AO188" t="str">
            <v>Đội lái xe trung chuyển</v>
          </cell>
          <cell r="AP188" t="str">
            <v>Khác</v>
          </cell>
          <cell r="AQ188" t="str">
            <v>Khác</v>
          </cell>
          <cell r="AR188">
            <v>43313</v>
          </cell>
          <cell r="AS188" t="str">
            <v>12/12</v>
          </cell>
          <cell r="AT188" t="str">
            <v>Sơ cấp</v>
          </cell>
          <cell r="AU188" t="str">
            <v>Sơ cấp</v>
          </cell>
          <cell r="AV188" t="str">
            <v>Sở giao thông vận tải Quảng Ngãi</v>
          </cell>
          <cell r="AW188" t="str">
            <v>Giấy phép lái xe hạng C</v>
          </cell>
          <cell r="AX188" t="str">
            <v>Không xếp loại</v>
          </cell>
          <cell r="AY188">
            <v>40179</v>
          </cell>
          <cell r="AZ188" t="str">
            <v>Công nhân lái xe trung chuyển</v>
          </cell>
          <cell r="BB188" t="str">
            <v>THACO GROUP</v>
          </cell>
          <cell r="BC188" t="str">
            <v>Lĩnh vực Logistics</v>
          </cell>
          <cell r="BD188" t="str">
            <v>Công ty Vận Tải Đường Bộ</v>
          </cell>
          <cell r="BE188" t="str">
            <v>Phòng vận chuyển</v>
          </cell>
          <cell r="BF188" t="str">
            <v>Bộ phận vận chuyển xe thành phẩm</v>
          </cell>
          <cell r="BG188" t="str">
            <v>Đội lái xe trung chuyển</v>
          </cell>
          <cell r="BJ188" t="str">
            <v>Trực Tiếp</v>
          </cell>
          <cell r="BK188" t="str">
            <v>HĐLĐ không xác định thời hạn</v>
          </cell>
          <cell r="BL188">
            <v>43463</v>
          </cell>
          <cell r="BM188" t="str">
            <v>Công ty TNHH Một Thành Viên Vận Tải Đường Bộ Chu Lai – Trường Hải</v>
          </cell>
          <cell r="BN188">
            <v>42367</v>
          </cell>
          <cell r="BO188">
            <v>3660000</v>
          </cell>
          <cell r="BP188" t="str">
            <v>B3</v>
          </cell>
          <cell r="BQ188" t="str">
            <v>Bậc 2</v>
          </cell>
          <cell r="BR188">
            <v>6000000</v>
          </cell>
          <cell r="BS188">
            <v>43252</v>
          </cell>
          <cell r="BT188">
            <v>42184</v>
          </cell>
          <cell r="BU188"/>
          <cell r="BW188"/>
          <cell r="BY188"/>
          <cell r="CA188"/>
          <cell r="CC188"/>
          <cell r="CE188"/>
        </row>
        <row r="189">
          <cell r="B189" t="str">
            <v>1505479</v>
          </cell>
          <cell r="C189" t="str">
            <v>Trần Quang Anh</v>
          </cell>
          <cell r="D189" t="str">
            <v>Nam</v>
          </cell>
          <cell r="E189" t="str">
            <v>Quảng Nam</v>
          </cell>
          <cell r="F189">
            <v>30180</v>
          </cell>
          <cell r="G189">
            <v>42133</v>
          </cell>
          <cell r="J189">
            <v>42133</v>
          </cell>
          <cell r="K189" t="str">
            <v>Không</v>
          </cell>
          <cell r="L189" t="str">
            <v>205021046</v>
          </cell>
          <cell r="M189">
            <v>41090</v>
          </cell>
          <cell r="N189" t="str">
            <v>205021046-30/06/2012</v>
          </cell>
          <cell r="O189" t="str">
            <v>Quảng Nam</v>
          </cell>
          <cell r="P189" t="str">
            <v>Kinh</v>
          </cell>
          <cell r="Q189" t="str">
            <v>Không</v>
          </cell>
          <cell r="R189" t="str">
            <v>0962541059</v>
          </cell>
          <cell r="T189" t="str">
            <v>Đã Kết Hôn</v>
          </cell>
          <cell r="U189" t="str">
            <v>4913008287</v>
          </cell>
          <cell r="V189" t="str">
            <v>Có</v>
          </cell>
          <cell r="W189">
            <v>42248</v>
          </cell>
          <cell r="Y189" t="str">
            <v>-</v>
          </cell>
          <cell r="Z189" t="str">
            <v>Xã Tam Ngọc</v>
          </cell>
          <cell r="AA189" t="str">
            <v>Tp. Tam Kỳ</v>
          </cell>
          <cell r="AB189" t="str">
            <v>Quảng Nam</v>
          </cell>
          <cell r="AC189" t="str">
            <v>-, Xã Tam Ngọc, Tp. Tam Kỳ, Quảng Nam</v>
          </cell>
          <cell r="AD189" t="str">
            <v>-</v>
          </cell>
          <cell r="AE189" t="str">
            <v>Xã Tam Ngọc</v>
          </cell>
          <cell r="AF189" t="str">
            <v>Tp. Tam Kỳ</v>
          </cell>
          <cell r="AG189" t="str">
            <v>Quảng Nam</v>
          </cell>
          <cell r="AH189" t="str">
            <v>-, Xã Tam Ngọc, Tp. Tam Kỳ, Quảng Nam</v>
          </cell>
          <cell r="AI189" t="str">
            <v>1.8.3.7.3</v>
          </cell>
          <cell r="AJ189" t="str">
            <v>TP Nhân sự khác</v>
          </cell>
          <cell r="AK189" t="str">
            <v>Công nhân</v>
          </cell>
          <cell r="AL189" t="str">
            <v>Công nhân bảo trì sửa chữa</v>
          </cell>
          <cell r="AM189" t="str">
            <v>Lĩnh vực Logistics</v>
          </cell>
          <cell r="AN189" t="str">
            <v>Công ty Cảng Chu Lai</v>
          </cell>
          <cell r="AO189" t="str">
            <v>Bộ phận bảo trì và sửa chữa</v>
          </cell>
          <cell r="AP189" t="str">
            <v>Khác</v>
          </cell>
          <cell r="AQ189" t="str">
            <v>Khác</v>
          </cell>
          <cell r="AR189">
            <v>43467</v>
          </cell>
          <cell r="AS189" t="str">
            <v>9/12</v>
          </cell>
          <cell r="AT189" t="str">
            <v>THCS</v>
          </cell>
          <cell r="AW189"/>
          <cell r="AZ189" t="str">
            <v>Công nhân Bảo trì</v>
          </cell>
          <cell r="BB189" t="str">
            <v>THACO GROUP</v>
          </cell>
          <cell r="BC189" t="str">
            <v>Lĩnh vực Logistics</v>
          </cell>
          <cell r="BD189" t="str">
            <v>Công ty Cảng Chu Lai</v>
          </cell>
          <cell r="BJ189" t="str">
            <v>Trực Tiếp</v>
          </cell>
          <cell r="BK189" t="str">
            <v>HĐLĐ không xác định thời hạn</v>
          </cell>
          <cell r="BL189">
            <v>43328</v>
          </cell>
          <cell r="BM189" t="str">
            <v>Công ty TNHH MTV Cơ Khí Chu Lai – Trường Hải</v>
          </cell>
          <cell r="BN189">
            <v>42232</v>
          </cell>
          <cell r="BO189">
            <v>4120000</v>
          </cell>
          <cell r="BP189" t="str">
            <v>B3</v>
          </cell>
          <cell r="BQ189" t="str">
            <v>Bậc 3</v>
          </cell>
          <cell r="BR189">
            <v>7000000</v>
          </cell>
          <cell r="BS189">
            <v>43466</v>
          </cell>
          <cell r="BT189">
            <v>43101</v>
          </cell>
          <cell r="BU189"/>
          <cell r="BW189"/>
          <cell r="BY189"/>
          <cell r="CA189"/>
          <cell r="CC189"/>
          <cell r="CE189"/>
        </row>
        <row r="190">
          <cell r="B190" t="str">
            <v>1504961</v>
          </cell>
          <cell r="C190" t="str">
            <v>Nguyễn Cơ Thất</v>
          </cell>
          <cell r="D190" t="str">
            <v>Nam</v>
          </cell>
          <cell r="E190" t="str">
            <v>Quảng Nam</v>
          </cell>
          <cell r="F190">
            <v>29420</v>
          </cell>
          <cell r="G190">
            <v>42110</v>
          </cell>
          <cell r="J190">
            <v>42110</v>
          </cell>
          <cell r="K190" t="str">
            <v>Không</v>
          </cell>
          <cell r="L190" t="str">
            <v>205114257</v>
          </cell>
          <cell r="M190">
            <v>39237</v>
          </cell>
          <cell r="N190" t="str">
            <v>205114257-04/06/2007</v>
          </cell>
          <cell r="O190" t="str">
            <v>Quảng Nam</v>
          </cell>
          <cell r="P190" t="str">
            <v>Kinh</v>
          </cell>
          <cell r="Q190" t="str">
            <v>Không</v>
          </cell>
          <cell r="R190" t="str">
            <v>0914001267</v>
          </cell>
          <cell r="T190" t="str">
            <v>Đã Kết Hôn</v>
          </cell>
          <cell r="U190" t="str">
            <v>4915009656</v>
          </cell>
          <cell r="V190" t="str">
            <v>Có</v>
          </cell>
          <cell r="W190">
            <v>42461</v>
          </cell>
          <cell r="Y190" t="str">
            <v>Thôn Diêm Phổ</v>
          </cell>
          <cell r="Z190" t="str">
            <v>Xã Tam Anh Nam</v>
          </cell>
          <cell r="AA190" t="str">
            <v>Huyện Núi Thành</v>
          </cell>
          <cell r="AB190" t="str">
            <v>Quảng Nam</v>
          </cell>
          <cell r="AC190" t="str">
            <v>Thôn Diêm Phổ, Xã Tam Anh Nam, Huyện Núi Thành, Quảng Nam</v>
          </cell>
          <cell r="AD190" t="str">
            <v>Thôn Diêm Phổ</v>
          </cell>
          <cell r="AE190" t="str">
            <v>Xã Tam Anh Nam</v>
          </cell>
          <cell r="AF190" t="str">
            <v>Huyện Núi Thành</v>
          </cell>
          <cell r="AG190" t="str">
            <v>Quảng Nam</v>
          </cell>
          <cell r="AH190" t="str">
            <v>Thôn Diêm Phổ, Xã Tam Anh Nam, Huyện Núi Thành, Quảng Nam</v>
          </cell>
          <cell r="AI190" t="str">
            <v>1.8.4.4.2.3</v>
          </cell>
          <cell r="AJ190" t="str">
            <v>TP Nhân sự khác</v>
          </cell>
          <cell r="AK190" t="str">
            <v>Công nhân</v>
          </cell>
          <cell r="AL190" t="str">
            <v>Công nhân lái xe trung chuyển</v>
          </cell>
          <cell r="AM190" t="str">
            <v>Lĩnh vực Logistics</v>
          </cell>
          <cell r="AN190" t="str">
            <v>Công ty Vận Tải Đường Bộ</v>
          </cell>
          <cell r="AO190" t="str">
            <v>Đội lái xe trung chuyển</v>
          </cell>
          <cell r="AP190" t="str">
            <v>Khác</v>
          </cell>
          <cell r="AQ190" t="str">
            <v>Khác</v>
          </cell>
          <cell r="AR190">
            <v>43313</v>
          </cell>
          <cell r="AS190" t="str">
            <v>9/12</v>
          </cell>
          <cell r="AT190" t="str">
            <v>Sơ cấp</v>
          </cell>
          <cell r="AU190" t="str">
            <v>Sơ cấp</v>
          </cell>
          <cell r="AV190" t="str">
            <v>Sở Giao thông vận tải Quảng Ngãi</v>
          </cell>
          <cell r="AW190" t="str">
            <v>Giấy phép lái xe hạng FC</v>
          </cell>
          <cell r="AX190" t="str">
            <v>Không xếp loại</v>
          </cell>
          <cell r="AY190">
            <v>40179</v>
          </cell>
          <cell r="AZ190" t="str">
            <v>Công nhân lái xe trung chuyển</v>
          </cell>
          <cell r="BB190" t="str">
            <v>THACO GROUP</v>
          </cell>
          <cell r="BC190" t="str">
            <v>Lĩnh vực Logistics</v>
          </cell>
          <cell r="BD190" t="str">
            <v>Công ty Vận Tải Đường Bộ</v>
          </cell>
          <cell r="BE190" t="str">
            <v>Phòng vận chuyển</v>
          </cell>
          <cell r="BF190" t="str">
            <v>Bộ phận vận chuyển xe thành phẩm</v>
          </cell>
          <cell r="BG190" t="str">
            <v>Đội lái xe trung chuyển</v>
          </cell>
          <cell r="BJ190" t="str">
            <v>Trực Tiếp</v>
          </cell>
          <cell r="BK190" t="str">
            <v>HĐLĐ không xác định thời hạn</v>
          </cell>
          <cell r="BL190">
            <v>42841</v>
          </cell>
          <cell r="BM190" t="str">
            <v>Công ty TNHH Một Thành Viên Vận Tải Đường Bộ Chu Lai – Trường Hải</v>
          </cell>
          <cell r="BN190">
            <v>42110</v>
          </cell>
          <cell r="BO190">
            <v>3850000</v>
          </cell>
          <cell r="BP190" t="str">
            <v>B3</v>
          </cell>
          <cell r="BQ190" t="str">
            <v>Bậc 3</v>
          </cell>
          <cell r="BR190">
            <v>7500000</v>
          </cell>
          <cell r="BS190">
            <v>43252</v>
          </cell>
          <cell r="BT190">
            <v>42110</v>
          </cell>
          <cell r="BU190"/>
          <cell r="BW190"/>
          <cell r="BY190"/>
          <cell r="CA190"/>
          <cell r="CC190"/>
          <cell r="CE190"/>
        </row>
        <row r="191">
          <cell r="B191" t="str">
            <v>1501181</v>
          </cell>
          <cell r="C191" t="str">
            <v>Lê Ngọc Tín</v>
          </cell>
          <cell r="D191" t="str">
            <v>Nam</v>
          </cell>
          <cell r="E191" t="str">
            <v>Quảng Nam</v>
          </cell>
          <cell r="F191">
            <v>33661</v>
          </cell>
          <cell r="G191">
            <v>42023</v>
          </cell>
          <cell r="J191">
            <v>42023</v>
          </cell>
          <cell r="K191" t="str">
            <v>Không</v>
          </cell>
          <cell r="L191" t="str">
            <v>205659533</v>
          </cell>
          <cell r="M191">
            <v>40033</v>
          </cell>
          <cell r="N191" t="str">
            <v>205659533-08/08/2009</v>
          </cell>
          <cell r="O191" t="str">
            <v>Quảng Nam</v>
          </cell>
          <cell r="P191" t="str">
            <v>Kinh</v>
          </cell>
          <cell r="Q191" t="str">
            <v>Không</v>
          </cell>
          <cell r="R191" t="str">
            <v>01669793953</v>
          </cell>
          <cell r="T191" t="str">
            <v>Đã Kết Hôn</v>
          </cell>
          <cell r="U191" t="str">
            <v>4915009714</v>
          </cell>
          <cell r="V191" t="str">
            <v>Có</v>
          </cell>
          <cell r="W191">
            <v>43235</v>
          </cell>
          <cell r="Y191" t="str">
            <v>Khối Phố 4</v>
          </cell>
          <cell r="Z191" t="str">
            <v>Phường An Sơn</v>
          </cell>
          <cell r="AA191" t="str">
            <v>Tp. Tam Kỳ</v>
          </cell>
          <cell r="AB191" t="str">
            <v>Quảng Nam</v>
          </cell>
          <cell r="AC191" t="str">
            <v>Khối Phố 4, Phường An Sơn, Tp. Tam Kỳ, Quảng Nam</v>
          </cell>
          <cell r="AD191" t="str">
            <v>Khối Phố 4</v>
          </cell>
          <cell r="AE191" t="str">
            <v>Phường An Sơn</v>
          </cell>
          <cell r="AF191" t="str">
            <v>Tp. Tam Kỳ</v>
          </cell>
          <cell r="AG191" t="str">
            <v>Quảng Nam</v>
          </cell>
          <cell r="AH191" t="str">
            <v>Khối Phố 4, Phường An Sơn, Tp. Tam Kỳ, Quảng Nam</v>
          </cell>
          <cell r="AI191" t="str">
            <v>1.8.3.3.1</v>
          </cell>
          <cell r="AJ191" t="str">
            <v>TP Nhân sự khác</v>
          </cell>
          <cell r="AK191" t="str">
            <v>Công nhân</v>
          </cell>
          <cell r="AL191" t="str">
            <v>Công nhân check list</v>
          </cell>
          <cell r="AM191" t="str">
            <v>Lĩnh vực Logistics</v>
          </cell>
          <cell r="AN191" t="str">
            <v>Công ty Cảng Chu Lai</v>
          </cell>
          <cell r="AO191" t="str">
            <v>Bộ phận rút Cont</v>
          </cell>
          <cell r="AP191" t="str">
            <v>Khác</v>
          </cell>
          <cell r="AQ191" t="str">
            <v>Khác</v>
          </cell>
          <cell r="AR191">
            <v>42948</v>
          </cell>
          <cell r="AS191" t="str">
            <v>12/12</v>
          </cell>
          <cell r="AT191" t="str">
            <v>Cao đẳng kỹ thuật</v>
          </cell>
          <cell r="AU191" t="str">
            <v>Cao đẳng</v>
          </cell>
          <cell r="AV191" t="str">
            <v>Cao đẳng kinh tế kỹ thuật Quảng Nam</v>
          </cell>
          <cell r="AW191" t="str">
            <v>Công nghệ kỹ thuật điện, điện tử</v>
          </cell>
          <cell r="AX191" t="str">
            <v>TB-Khá</v>
          </cell>
          <cell r="AZ191" t="str">
            <v>Công nhân Kho</v>
          </cell>
          <cell r="BB191" t="str">
            <v>THACO GROUP</v>
          </cell>
          <cell r="BC191" t="str">
            <v>Lĩnh vực Logistics</v>
          </cell>
          <cell r="BD191" t="str">
            <v>Công ty Cảng Chu Lai</v>
          </cell>
          <cell r="BE191" t="str">
            <v>Phòng quản lý kho cảng</v>
          </cell>
          <cell r="BF191" t="str">
            <v>Bộ phận rút Cont</v>
          </cell>
          <cell r="BJ191" t="str">
            <v>Trực Tiếp</v>
          </cell>
          <cell r="BK191" t="str">
            <v>HĐLĐ không xác định thời hạn</v>
          </cell>
          <cell r="BL191">
            <v>43222</v>
          </cell>
          <cell r="BM191" t="str">
            <v>Công ty TNHH MTV Cảng Chu Lai - Trường Hải</v>
          </cell>
          <cell r="BN191">
            <v>42125</v>
          </cell>
          <cell r="BO191">
            <v>3920000</v>
          </cell>
          <cell r="BP191" t="str">
            <v>B3</v>
          </cell>
          <cell r="BQ191" t="str">
            <v>Bậc 2</v>
          </cell>
          <cell r="BR191">
            <v>6600000</v>
          </cell>
          <cell r="BS191">
            <v>43466</v>
          </cell>
          <cell r="BT191">
            <v>43101</v>
          </cell>
          <cell r="BU191"/>
          <cell r="BW191"/>
          <cell r="BY191"/>
          <cell r="CA191"/>
          <cell r="CC191"/>
          <cell r="CE191"/>
        </row>
        <row r="192">
          <cell r="B192" t="str">
            <v>1011163</v>
          </cell>
          <cell r="C192" t="str">
            <v>Vương Vĩnh Quí</v>
          </cell>
          <cell r="D192" t="str">
            <v>Nam</v>
          </cell>
          <cell r="E192" t="str">
            <v>Biên Hòa</v>
          </cell>
          <cell r="F192">
            <v>32785</v>
          </cell>
          <cell r="G192">
            <v>40497</v>
          </cell>
          <cell r="J192">
            <v>40497</v>
          </cell>
          <cell r="K192" t="str">
            <v>Không</v>
          </cell>
          <cell r="L192" t="str">
            <v>271949524</v>
          </cell>
          <cell r="M192">
            <v>43207</v>
          </cell>
          <cell r="N192" t="str">
            <v>271949524-17/04/2018</v>
          </cell>
          <cell r="O192" t="str">
            <v>Đồng Nai</v>
          </cell>
          <cell r="P192" t="str">
            <v>Hoa</v>
          </cell>
          <cell r="Q192" t="str">
            <v>Đạo Phật</v>
          </cell>
          <cell r="R192" t="str">
            <v>0933.805315</v>
          </cell>
          <cell r="S192" t="str">
            <v>vuongvinhquy@thaco.com.vn</v>
          </cell>
          <cell r="T192" t="str">
            <v>Độc Thân</v>
          </cell>
          <cell r="U192" t="str">
            <v>7511157469</v>
          </cell>
          <cell r="V192" t="str">
            <v>Không</v>
          </cell>
          <cell r="Y192" t="str">
            <v>1/7 Võ Thị Sáu</v>
          </cell>
          <cell r="Z192" t="str">
            <v>Phường Quyết thắng</v>
          </cell>
          <cell r="AA192" t="str">
            <v>Thành phố Biên Hòa</v>
          </cell>
          <cell r="AB192" t="str">
            <v>Đồng Nai</v>
          </cell>
          <cell r="AC192" t="str">
            <v>1/7 Võ Thị Sáu, Phường Quyết thắng, Thành phố Biên Hòa, Đồng Nai</v>
          </cell>
          <cell r="AD192" t="str">
            <v>1/7 Võ Thị Sáu</v>
          </cell>
          <cell r="AE192" t="str">
            <v>Phường Quyết thắng</v>
          </cell>
          <cell r="AF192" t="str">
            <v>Thành phố Biên Hòa</v>
          </cell>
          <cell r="AG192" t="str">
            <v>Đồng Nai</v>
          </cell>
          <cell r="AH192" t="str">
            <v>1/7 Võ Thị Sáu, Phường Quyết thắng, Thành phố Biên Hòa, Đồng Nai</v>
          </cell>
          <cell r="AI192" t="str">
            <v>1.8.5.2</v>
          </cell>
          <cell r="AJ192" t="str">
            <v>TP Nhân sự khác</v>
          </cell>
          <cell r="AK192" t="str">
            <v>Chuyên viên</v>
          </cell>
          <cell r="AL192" t="str">
            <v>Chuyên viên Nhân sự</v>
          </cell>
          <cell r="AM192" t="str">
            <v>Lĩnh vực Logistics</v>
          </cell>
          <cell r="AN192" t="str">
            <v>VPĐD NB</v>
          </cell>
          <cell r="AO192" t="str">
            <v>Bộ phận nhân sự</v>
          </cell>
          <cell r="AP192" t="str">
            <v>Khác</v>
          </cell>
          <cell r="AQ192" t="str">
            <v>Khác</v>
          </cell>
          <cell r="AR192">
            <v>42917</v>
          </cell>
          <cell r="AS192" t="str">
            <v>12/12</v>
          </cell>
          <cell r="AT192" t="str">
            <v>Cử nhân</v>
          </cell>
          <cell r="AU192" t="str">
            <v>Đại học</v>
          </cell>
          <cell r="AV192" t="str">
            <v>Đại học Lạc Hồng</v>
          </cell>
          <cell r="AW192" t="str">
            <v>Quản trị kinh doanh</v>
          </cell>
          <cell r="AX192" t="str">
            <v>Giỏi</v>
          </cell>
          <cell r="AY192">
            <v>42005</v>
          </cell>
          <cell r="AZ192" t="str">
            <v>Cử nhân</v>
          </cell>
          <cell r="BB192" t="str">
            <v>THACO GROUP</v>
          </cell>
          <cell r="BC192" t="str">
            <v>Lĩnh vực Logistics</v>
          </cell>
          <cell r="BD192" t="str">
            <v>Văn phòng đại diện tại Hồ Chí Minh</v>
          </cell>
          <cell r="BE192" t="str">
            <v>Bộ phận nhân sự</v>
          </cell>
          <cell r="BJ192" t="str">
            <v>Gián Tiếp</v>
          </cell>
          <cell r="BK192" t="str">
            <v>HĐLĐ không xác định thời hạn</v>
          </cell>
          <cell r="BL192">
            <v>41791</v>
          </cell>
          <cell r="BM192" t="str">
            <v>Công ty TNHH Một Thành Viên Vận Tải Đường Bộ Chu Lai – Trường Hải</v>
          </cell>
          <cell r="BN192">
            <v>40558</v>
          </cell>
          <cell r="BO192">
            <v>6090000</v>
          </cell>
          <cell r="BP192" t="str">
            <v>B2</v>
          </cell>
          <cell r="BQ192" t="str">
            <v>Bậc 5</v>
          </cell>
          <cell r="BR192">
            <v>14000000</v>
          </cell>
          <cell r="BS192">
            <v>43466</v>
          </cell>
          <cell r="BT192">
            <v>43101</v>
          </cell>
          <cell r="BU192" t="str">
            <v>ThN</v>
          </cell>
          <cell r="BV192">
            <v>5</v>
          </cell>
          <cell r="BW192"/>
          <cell r="BY192"/>
          <cell r="CA192"/>
          <cell r="CC192"/>
          <cell r="CE192"/>
        </row>
        <row r="193">
          <cell r="B193" t="str">
            <v>1404241</v>
          </cell>
          <cell r="C193" t="str">
            <v>Phạm Văn Vũ</v>
          </cell>
          <cell r="D193" t="str">
            <v>Nam</v>
          </cell>
          <cell r="E193" t="str">
            <v>Quảng Nam</v>
          </cell>
          <cell r="F193">
            <v>31281</v>
          </cell>
          <cell r="G193">
            <v>41750</v>
          </cell>
          <cell r="J193">
            <v>41750</v>
          </cell>
          <cell r="K193" t="str">
            <v>Không</v>
          </cell>
          <cell r="L193" t="str">
            <v>205191627</v>
          </cell>
          <cell r="M193">
            <v>40948</v>
          </cell>
          <cell r="N193" t="str">
            <v>205191627-09/02/2012</v>
          </cell>
          <cell r="O193" t="str">
            <v>Quảng Nam</v>
          </cell>
          <cell r="P193" t="str">
            <v>Kinh</v>
          </cell>
          <cell r="Q193" t="str">
            <v>Không</v>
          </cell>
          <cell r="R193" t="str">
            <v>0965475215</v>
          </cell>
          <cell r="T193" t="str">
            <v>Độc Thân</v>
          </cell>
          <cell r="U193" t="str">
            <v>4914013024</v>
          </cell>
          <cell r="V193" t="str">
            <v>Không</v>
          </cell>
          <cell r="Y193" t="str">
            <v>Thôn Đa Phú II</v>
          </cell>
          <cell r="Z193" t="str">
            <v>Xã Tam Mỹ Đông</v>
          </cell>
          <cell r="AA193" t="str">
            <v>Huyện Núi Thành</v>
          </cell>
          <cell r="AB193" t="str">
            <v>Quảng Nam</v>
          </cell>
          <cell r="AC193" t="str">
            <v>Thôn Đa Phú II, Xã Tam Mỹ Đông, Huyện Núi Thành, Quảng Nam</v>
          </cell>
          <cell r="AD193" t="str">
            <v>Thôn Đa Phú II</v>
          </cell>
          <cell r="AE193" t="str">
            <v>Xã Tam Mỹ Đông</v>
          </cell>
          <cell r="AF193" t="str">
            <v>Huyện Núi Thành</v>
          </cell>
          <cell r="AG193" t="str">
            <v>Quảng Nam</v>
          </cell>
          <cell r="AH193" t="str">
            <v>Thôn Đa Phú II, Xã Tam Mỹ Đông, Huyện Núi Thành, Quảng Nam</v>
          </cell>
          <cell r="AI193" t="str">
            <v>1.8.4.6</v>
          </cell>
          <cell r="AJ193" t="str">
            <v>TP Nhân sự khác</v>
          </cell>
          <cell r="AK193" t="str">
            <v>Công nhân</v>
          </cell>
          <cell r="AL193" t="str">
            <v>Công nhân lái xe đưa đón</v>
          </cell>
          <cell r="AM193" t="str">
            <v>Lĩnh vực Logistics</v>
          </cell>
          <cell r="AN193" t="str">
            <v>Công ty Vận Tải Đường Bộ</v>
          </cell>
          <cell r="AO193" t="str">
            <v>Bộ phận đưa đón CBCNV</v>
          </cell>
          <cell r="AP193" t="str">
            <v>Khác</v>
          </cell>
          <cell r="AQ193" t="str">
            <v>Khác</v>
          </cell>
          <cell r="AR193">
            <v>43601</v>
          </cell>
          <cell r="AS193" t="str">
            <v>9/12</v>
          </cell>
          <cell r="AT193" t="str">
            <v>Sơ cấp</v>
          </cell>
          <cell r="AU193" t="str">
            <v>Sơ cấp</v>
          </cell>
          <cell r="AV193" t="str">
            <v>Sở giao thông vận tải</v>
          </cell>
          <cell r="AW193" t="str">
            <v>Lái xe bằng E</v>
          </cell>
          <cell r="AX193" t="str">
            <v>Không xếp loại</v>
          </cell>
          <cell r="AY193">
            <v>41640</v>
          </cell>
          <cell r="AZ193" t="str">
            <v>Công nhân lái xe đưa đón CBCNV</v>
          </cell>
          <cell r="BB193" t="str">
            <v>THACO GROUP</v>
          </cell>
          <cell r="BC193" t="str">
            <v>Lĩnh vực Logistics</v>
          </cell>
          <cell r="BD193" t="str">
            <v>Công ty Vận Tải Đường Bộ</v>
          </cell>
          <cell r="BJ193" t="str">
            <v>Trực Tiếp</v>
          </cell>
          <cell r="BK193" t="str">
            <v>HĐLĐ không xác định thời hạn</v>
          </cell>
          <cell r="BL193">
            <v>43601</v>
          </cell>
          <cell r="BM193" t="str">
            <v>Công ty TNHH Một Thành Viên Vận Tải Đường Bộ Chu Lai – Trường Hải</v>
          </cell>
          <cell r="BN193">
            <v>41841</v>
          </cell>
          <cell r="BO193">
            <v>4050000</v>
          </cell>
          <cell r="BP193" t="str">
            <v>B3</v>
          </cell>
          <cell r="BQ193" t="str">
            <v>Bậc 4</v>
          </cell>
          <cell r="BR193">
            <v>8000000</v>
          </cell>
          <cell r="BS193">
            <v>43678</v>
          </cell>
          <cell r="BT193">
            <v>43466</v>
          </cell>
          <cell r="BU193" t="str">
            <v>ThN</v>
          </cell>
          <cell r="BV193">
            <v>5</v>
          </cell>
          <cell r="BW193"/>
          <cell r="BY193"/>
          <cell r="CA193"/>
          <cell r="CC193"/>
          <cell r="CE193"/>
        </row>
        <row r="194">
          <cell r="B194" t="str">
            <v>1503839</v>
          </cell>
          <cell r="C194" t="str">
            <v>Nguyễn Đăng Linh</v>
          </cell>
          <cell r="D194" t="str">
            <v>Nam</v>
          </cell>
          <cell r="E194" t="str">
            <v>Bình Dương</v>
          </cell>
          <cell r="F194">
            <v>27631</v>
          </cell>
          <cell r="G194">
            <v>42081</v>
          </cell>
          <cell r="J194">
            <v>42081</v>
          </cell>
          <cell r="K194" t="str">
            <v>Không</v>
          </cell>
          <cell r="L194" t="str">
            <v>280584594</v>
          </cell>
          <cell r="M194">
            <v>41379</v>
          </cell>
          <cell r="N194" t="str">
            <v>280584594-15/04/2013</v>
          </cell>
          <cell r="O194" t="str">
            <v>Bình Dương</v>
          </cell>
          <cell r="P194" t="str">
            <v>Kinh</v>
          </cell>
          <cell r="Q194" t="str">
            <v>Không</v>
          </cell>
          <cell r="R194" t="str">
            <v>0386572439</v>
          </cell>
          <cell r="T194" t="str">
            <v>Đã Kết Hôn</v>
          </cell>
          <cell r="U194" t="str">
            <v>7515108474</v>
          </cell>
          <cell r="V194" t="str">
            <v>Không</v>
          </cell>
          <cell r="Y194" t="str">
            <v>15B/2, khu phố Ngãi Thắng</v>
          </cell>
          <cell r="Z194" t="str">
            <v>Phường Bình Thắng</v>
          </cell>
          <cell r="AA194" t="str">
            <v>Thị xã Dĩ An</v>
          </cell>
          <cell r="AB194" t="str">
            <v>Bình Dương</v>
          </cell>
          <cell r="AC194" t="str">
            <v>15B/2, khu phố Ngãi Thắng, Phường Bình Thắng, Thị xã Dĩ An, Bình Dương</v>
          </cell>
          <cell r="AD194" t="str">
            <v>15B/2, khu phố Ngãi Thắng</v>
          </cell>
          <cell r="AE194" t="str">
            <v>Phường Bình Thắng</v>
          </cell>
          <cell r="AF194" t="str">
            <v>Thị xã Dĩ An</v>
          </cell>
          <cell r="AG194" t="str">
            <v>Bình Dương</v>
          </cell>
          <cell r="AH194" t="str">
            <v>15B/2, khu phố Ngãi Thắng, Phường Bình Thắng, Thị xã Dĩ An, Bình Dương</v>
          </cell>
          <cell r="AI194" t="str">
            <v>1.8.5.7</v>
          </cell>
          <cell r="AJ194" t="str">
            <v>TP Nhân sự khác</v>
          </cell>
          <cell r="AK194" t="str">
            <v>Nhân viên</v>
          </cell>
          <cell r="AL194" t="str">
            <v>Nhân Viên Vệ sinh công nghiệp</v>
          </cell>
          <cell r="AM194" t="str">
            <v>Lĩnh vực Logistics</v>
          </cell>
          <cell r="AN194" t="str">
            <v>VPĐD NB</v>
          </cell>
          <cell r="AO194" t="str">
            <v>Phòng Quản lý Kho bãi</v>
          </cell>
          <cell r="AP194" t="str">
            <v>Khác</v>
          </cell>
          <cell r="AQ194" t="str">
            <v>Khác</v>
          </cell>
          <cell r="AR194">
            <v>42508</v>
          </cell>
          <cell r="AS194" t="str">
            <v>9/12</v>
          </cell>
          <cell r="AT194" t="str">
            <v>Sơ cấp</v>
          </cell>
          <cell r="AU194" t="str">
            <v>Sơ cấp</v>
          </cell>
          <cell r="AV194" t="str">
            <v>Sở GTVT Tình Đồng Nai</v>
          </cell>
          <cell r="AW194" t="str">
            <v>GPLX hạng C</v>
          </cell>
          <cell r="AX194" t="str">
            <v>Khá</v>
          </cell>
          <cell r="AY194">
            <v>43705</v>
          </cell>
          <cell r="AZ194" t="str">
            <v>Nhân viên Vệ sinh công nghiệp</v>
          </cell>
          <cell r="BB194" t="str">
            <v>THACO GROUP</v>
          </cell>
          <cell r="BC194" t="str">
            <v>Lĩnh vực Logistics</v>
          </cell>
          <cell r="BD194" t="str">
            <v>Văn phòng đại diện tại Hồ Chí Minh</v>
          </cell>
          <cell r="BE194" t="str">
            <v>Phòng Quản lý Kho bãi</v>
          </cell>
          <cell r="BJ194" t="str">
            <v>Trực Tiếp</v>
          </cell>
          <cell r="BK194" t="str">
            <v>HĐLĐ không xác định thời hạn</v>
          </cell>
          <cell r="BL194">
            <v>42872</v>
          </cell>
          <cell r="BM194" t="str">
            <v>Công ty TNHH Một Thành Viên Vận Tải Đường Bộ Chu Lai – Trường Hải</v>
          </cell>
          <cell r="BN194">
            <v>42142</v>
          </cell>
          <cell r="BO194">
            <v>5100000</v>
          </cell>
          <cell r="BP194" t="str">
            <v>B3</v>
          </cell>
          <cell r="BQ194" t="str">
            <v>Bậc 3</v>
          </cell>
          <cell r="BR194">
            <v>7500000</v>
          </cell>
          <cell r="BS194">
            <v>43466</v>
          </cell>
          <cell r="BT194">
            <v>43101</v>
          </cell>
          <cell r="BU194"/>
          <cell r="BW194"/>
          <cell r="BY194"/>
          <cell r="CA194"/>
          <cell r="CC194"/>
          <cell r="CE194"/>
        </row>
        <row r="195">
          <cell r="B195" t="str">
            <v>1202033</v>
          </cell>
          <cell r="C195" t="str">
            <v>Bùi Thanh Tùng</v>
          </cell>
          <cell r="D195" t="str">
            <v>Nam</v>
          </cell>
          <cell r="E195" t="str">
            <v>Quảng Nam</v>
          </cell>
          <cell r="F195">
            <v>30317</v>
          </cell>
          <cell r="G195">
            <v>40959</v>
          </cell>
          <cell r="J195">
            <v>40959</v>
          </cell>
          <cell r="K195" t="str">
            <v>Không</v>
          </cell>
          <cell r="L195" t="str">
            <v>205154326</v>
          </cell>
          <cell r="M195">
            <v>39998</v>
          </cell>
          <cell r="N195" t="str">
            <v>205154326-04/07/2009</v>
          </cell>
          <cell r="O195" t="str">
            <v>Quảng Nam</v>
          </cell>
          <cell r="P195" t="str">
            <v>Kinh</v>
          </cell>
          <cell r="Q195" t="str">
            <v>Không</v>
          </cell>
          <cell r="R195" t="str">
            <v>0978.855.270</v>
          </cell>
          <cell r="T195" t="str">
            <v>Đã Kết Hôn</v>
          </cell>
          <cell r="U195" t="str">
            <v>4912013047</v>
          </cell>
          <cell r="V195" t="str">
            <v>Có</v>
          </cell>
          <cell r="W195">
            <v>41571</v>
          </cell>
          <cell r="Y195" t="str">
            <v>Thôn 8</v>
          </cell>
          <cell r="Z195" t="str">
            <v>Xã Hương An</v>
          </cell>
          <cell r="AA195" t="str">
            <v>Huyện Quế Sơn</v>
          </cell>
          <cell r="AB195" t="str">
            <v>Quảng Nam</v>
          </cell>
          <cell r="AC195" t="str">
            <v>Thôn 8, Xã Hương An, Huyện Quế Sơn, Quảng Nam</v>
          </cell>
          <cell r="AD195" t="str">
            <v>Thôn 8</v>
          </cell>
          <cell r="AE195" t="str">
            <v>Xã Hương An</v>
          </cell>
          <cell r="AF195" t="str">
            <v>Huyện Quế Sơn</v>
          </cell>
          <cell r="AG195" t="str">
            <v>Quảng Nam</v>
          </cell>
          <cell r="AH195" t="str">
            <v>Thôn 8, Xã Hương An, Huyện Quế Sơn, Quảng Nam</v>
          </cell>
          <cell r="AI195" t="str">
            <v>1.8.3.5.6</v>
          </cell>
          <cell r="AJ195" t="str">
            <v>Sơ cấp</v>
          </cell>
          <cell r="AK195" t="str">
            <v>Sỹ quan</v>
          </cell>
          <cell r="AL195" t="str">
            <v>Sỹ quan máy</v>
          </cell>
          <cell r="AM195" t="str">
            <v>Lĩnh vực Logistics</v>
          </cell>
          <cell r="AN195" t="str">
            <v>Công ty Cảng Chu Lai</v>
          </cell>
          <cell r="AO195" t="str">
            <v>Tàu lai dắt</v>
          </cell>
          <cell r="AP195" t="str">
            <v>Khác</v>
          </cell>
          <cell r="AQ195" t="str">
            <v>Khác</v>
          </cell>
          <cell r="AR195">
            <v>43313</v>
          </cell>
          <cell r="AS195" t="str">
            <v>12/12</v>
          </cell>
          <cell r="AT195" t="str">
            <v>Trung cấp kỹ thuật</v>
          </cell>
          <cell r="AU195" t="str">
            <v>Trung cấp</v>
          </cell>
          <cell r="AV195" t="str">
            <v>Trung học hàng hải II-TP.HCM</v>
          </cell>
          <cell r="AW195" t="str">
            <v>Vận hành máy tàu biển</v>
          </cell>
          <cell r="AX195" t="str">
            <v>Trung Bình</v>
          </cell>
          <cell r="AY195">
            <v>38353</v>
          </cell>
          <cell r="AZ195" t="str">
            <v>Sỹ quan máy</v>
          </cell>
          <cell r="BB195" t="str">
            <v>THACO GROUP</v>
          </cell>
          <cell r="BC195" t="str">
            <v>Lĩnh vực Logistics</v>
          </cell>
          <cell r="BD195" t="str">
            <v>Công ty Cảng Chu Lai</v>
          </cell>
          <cell r="BE195" t="str">
            <v>Phòng Điều độ</v>
          </cell>
          <cell r="BF195" t="str">
            <v>Tàu lai dắt</v>
          </cell>
          <cell r="BJ195" t="str">
            <v>Trực Tiếp</v>
          </cell>
          <cell r="BK195" t="str">
            <v>HĐLĐ không xác định thời hạn</v>
          </cell>
          <cell r="BL195">
            <v>41518</v>
          </cell>
          <cell r="BM195" t="str">
            <v>Công ty TNHH MTV Cảng Chu Lai - Trường Hải</v>
          </cell>
          <cell r="BN195">
            <v>41030</v>
          </cell>
          <cell r="BO195">
            <v>5667000</v>
          </cell>
          <cell r="BP195" t="str">
            <v>TV5</v>
          </cell>
          <cell r="BQ195" t="str">
            <v>Bậc 2</v>
          </cell>
          <cell r="BR195">
            <v>15000000</v>
          </cell>
          <cell r="BS195">
            <v>43466</v>
          </cell>
          <cell r="BT195">
            <v>42856</v>
          </cell>
          <cell r="BU195" t="str">
            <v>ThN</v>
          </cell>
          <cell r="BV195">
            <v>5</v>
          </cell>
          <cell r="BW195"/>
          <cell r="BY195"/>
          <cell r="CA195"/>
          <cell r="CC195"/>
          <cell r="CE195"/>
        </row>
        <row r="196">
          <cell r="B196" t="str">
            <v>0904132</v>
          </cell>
          <cell r="C196" t="str">
            <v>Trương Thành Vũ</v>
          </cell>
          <cell r="D196" t="str">
            <v>Nam</v>
          </cell>
          <cell r="E196" t="str">
            <v>Quảng Nam</v>
          </cell>
          <cell r="F196">
            <v>32013</v>
          </cell>
          <cell r="G196">
            <v>39917</v>
          </cell>
          <cell r="J196">
            <v>39917</v>
          </cell>
          <cell r="K196" t="str">
            <v>Không</v>
          </cell>
          <cell r="L196" t="str">
            <v>205246035</v>
          </cell>
          <cell r="M196">
            <v>40473</v>
          </cell>
          <cell r="N196" t="str">
            <v>205246035-22/10/2010</v>
          </cell>
          <cell r="O196" t="str">
            <v>Quảng Nam</v>
          </cell>
          <cell r="P196" t="str">
            <v>Kinh</v>
          </cell>
          <cell r="Q196" t="str">
            <v>Không</v>
          </cell>
          <cell r="R196" t="str">
            <v>0982636500</v>
          </cell>
          <cell r="T196" t="str">
            <v>Đã Kết Hôn</v>
          </cell>
          <cell r="U196" t="str">
            <v>4910013441</v>
          </cell>
          <cell r="V196" t="str">
            <v>Có</v>
          </cell>
          <cell r="W196">
            <v>41936</v>
          </cell>
          <cell r="Y196" t="str">
            <v>Hạ Thanh I</v>
          </cell>
          <cell r="Z196" t="str">
            <v>Xã Tam Thanh</v>
          </cell>
          <cell r="AA196" t="str">
            <v>Tp. Tam Kỳ</v>
          </cell>
          <cell r="AB196" t="str">
            <v>Quảng Nam</v>
          </cell>
          <cell r="AC196" t="str">
            <v>Hạ Thanh I, Xã Tam Thanh, Tp. Tam Kỳ, Quảng Nam</v>
          </cell>
          <cell r="AD196" t="str">
            <v>Hạ Thanh I</v>
          </cell>
          <cell r="AE196" t="str">
            <v>Xã Tam Thanh</v>
          </cell>
          <cell r="AF196" t="str">
            <v>Tp. Tam Kỳ</v>
          </cell>
          <cell r="AG196" t="str">
            <v>Quảng Nam</v>
          </cell>
          <cell r="AH196" t="str">
            <v>Hạ Thanh I, Xã Tam Thanh, Tp. Tam Kỳ, Quảng Nam</v>
          </cell>
          <cell r="AI196" t="str">
            <v>1.8.3.3.2</v>
          </cell>
          <cell r="AJ196" t="str">
            <v>Nhân sự tiềm năng</v>
          </cell>
          <cell r="AK196" t="str">
            <v>Tổ trưởng</v>
          </cell>
          <cell r="AL196" t="str">
            <v>Tổ trưởng kho ngoại quan</v>
          </cell>
          <cell r="AM196" t="str">
            <v>Lĩnh vực Logistics</v>
          </cell>
          <cell r="AN196" t="str">
            <v>Công ty Cảng Chu Lai</v>
          </cell>
          <cell r="AO196" t="str">
            <v>Bộ phận kho ngoại quan</v>
          </cell>
          <cell r="AP196" t="str">
            <v>Khác</v>
          </cell>
          <cell r="AQ196" t="str">
            <v>Khác</v>
          </cell>
          <cell r="AR196">
            <v>41869</v>
          </cell>
          <cell r="AS196" t="str">
            <v>12/12</v>
          </cell>
          <cell r="AT196" t="str">
            <v>Sơ cấp</v>
          </cell>
          <cell r="AU196" t="str">
            <v>Sơ cấp</v>
          </cell>
          <cell r="AV196" t="str">
            <v>Trường cao đẳng nghề Chu Lai Trường Hải</v>
          </cell>
          <cell r="AW196" t="str">
            <v>Vận hành xe nâng</v>
          </cell>
          <cell r="AX196" t="str">
            <v>Khá</v>
          </cell>
          <cell r="AY196">
            <v>40452</v>
          </cell>
          <cell r="AZ196" t="str">
            <v>Tổ trưởng</v>
          </cell>
          <cell r="BB196" t="str">
            <v>THACO GROUP</v>
          </cell>
          <cell r="BC196" t="str">
            <v>Lĩnh vực Logistics</v>
          </cell>
          <cell r="BD196" t="str">
            <v>Công ty Cảng Chu Lai</v>
          </cell>
          <cell r="BE196" t="str">
            <v>Phòng quản lý kho cảng</v>
          </cell>
          <cell r="BF196" t="str">
            <v>Bộ phận kho ngoại quan</v>
          </cell>
          <cell r="BJ196" t="str">
            <v>Trực Tiếp</v>
          </cell>
          <cell r="BK196" t="str">
            <v>HĐLĐ không xác định thời hạn</v>
          </cell>
          <cell r="BL196">
            <v>41153</v>
          </cell>
          <cell r="BM196" t="str">
            <v>Công ty TNHH MTV Cảng Chu Lai - Trường Hải</v>
          </cell>
          <cell r="BN196">
            <v>40422</v>
          </cell>
          <cell r="BO196">
            <v>4330000</v>
          </cell>
          <cell r="BP196" t="str">
            <v>B3</v>
          </cell>
          <cell r="BQ196" t="str">
            <v>Bậc 4</v>
          </cell>
          <cell r="BR196">
            <v>8800000</v>
          </cell>
          <cell r="BS196">
            <v>43466</v>
          </cell>
          <cell r="BT196">
            <v>43101</v>
          </cell>
          <cell r="BU196" t="str">
            <v>ThN</v>
          </cell>
          <cell r="BV196">
            <v>5</v>
          </cell>
          <cell r="BW196"/>
          <cell r="BY196"/>
          <cell r="CA196"/>
          <cell r="CC196"/>
          <cell r="CE196"/>
        </row>
        <row r="197">
          <cell r="B197" t="str">
            <v>1805133</v>
          </cell>
          <cell r="C197" t="str">
            <v>Võ Hoàng Minh Trí</v>
          </cell>
          <cell r="D197" t="str">
            <v>Nam</v>
          </cell>
          <cell r="E197" t="str">
            <v>Quảng Nam</v>
          </cell>
          <cell r="F197">
            <v>30775</v>
          </cell>
          <cell r="G197">
            <v>43227</v>
          </cell>
          <cell r="J197">
            <v>43227</v>
          </cell>
          <cell r="K197" t="str">
            <v>Không</v>
          </cell>
          <cell r="L197" t="str">
            <v>205085103</v>
          </cell>
          <cell r="M197">
            <v>38026</v>
          </cell>
          <cell r="N197" t="str">
            <v>205085103-09/02/2004</v>
          </cell>
          <cell r="O197" t="str">
            <v>Quảng Nam</v>
          </cell>
          <cell r="P197" t="str">
            <v>Kinh</v>
          </cell>
          <cell r="Q197" t="str">
            <v>Không</v>
          </cell>
          <cell r="R197" t="str">
            <v>0914154209</v>
          </cell>
          <cell r="T197" t="str">
            <v>Đã Kết Hôn</v>
          </cell>
          <cell r="V197" t="str">
            <v>Không</v>
          </cell>
          <cell r="Y197" t="str">
            <v>khối phố Phú Sơn</v>
          </cell>
          <cell r="Z197" t="str">
            <v>Phường An Phú</v>
          </cell>
          <cell r="AA197" t="str">
            <v>Tp. Tam Kỳ</v>
          </cell>
          <cell r="AB197" t="str">
            <v>Quảng Nam</v>
          </cell>
          <cell r="AC197" t="str">
            <v>khối phố Phú Sơn, Phường An Phú, Tp. Tam Kỳ, Quảng Nam</v>
          </cell>
          <cell r="AD197" t="str">
            <v>khối phố Phú Sơn</v>
          </cell>
          <cell r="AE197" t="str">
            <v>Phường An Phú</v>
          </cell>
          <cell r="AF197" t="str">
            <v>Tp. Tam Kỳ</v>
          </cell>
          <cell r="AG197" t="str">
            <v>Quảng Nam</v>
          </cell>
          <cell r="AH197" t="str">
            <v>khối phố Phú Sơn, Phường An Phú, Tp. Tam Kỳ, Quảng Nam</v>
          </cell>
          <cell r="AI197" t="str">
            <v>1.8.3.5.1</v>
          </cell>
          <cell r="AJ197" t="str">
            <v>TP Nhân sự khác</v>
          </cell>
          <cell r="AK197" t="str">
            <v>Chuyên viên</v>
          </cell>
          <cell r="AL197" t="str">
            <v>Chuyên viên Điều độ Cảng</v>
          </cell>
          <cell r="AM197" t="str">
            <v>Lĩnh vực Logistics</v>
          </cell>
          <cell r="AN197" t="str">
            <v>Công ty Cảng Chu Lai</v>
          </cell>
          <cell r="AO197" t="str">
            <v>Bộ phận điều độ</v>
          </cell>
          <cell r="AP197" t="str">
            <v>Khác</v>
          </cell>
          <cell r="AQ197" t="str">
            <v>Khác</v>
          </cell>
          <cell r="AR197">
            <v>43313</v>
          </cell>
          <cell r="AS197" t="str">
            <v>12/12</v>
          </cell>
          <cell r="AT197" t="str">
            <v>Kỹ sư</v>
          </cell>
          <cell r="AU197" t="str">
            <v>Đại học</v>
          </cell>
          <cell r="AV197" t="str">
            <v>Đại học giao thông vận tải TP Hồ Chí Minh</v>
          </cell>
          <cell r="AW197" t="str">
            <v>Kinh tế vận tải biển</v>
          </cell>
          <cell r="AX197" t="str">
            <v>TB-Khá</v>
          </cell>
          <cell r="AY197">
            <v>39814</v>
          </cell>
          <cell r="AZ197" t="str">
            <v>Kỹ sư</v>
          </cell>
          <cell r="BB197" t="str">
            <v>THACO GROUP</v>
          </cell>
          <cell r="BC197" t="str">
            <v>Lĩnh vực Logistics</v>
          </cell>
          <cell r="BD197" t="str">
            <v>Công ty Cảng Chu Lai</v>
          </cell>
          <cell r="BE197" t="str">
            <v>Phòng Điều độ</v>
          </cell>
          <cell r="BF197" t="str">
            <v>Bộ phận điều độ</v>
          </cell>
          <cell r="BJ197" t="str">
            <v>Trực Tiếp</v>
          </cell>
          <cell r="BK197" t="str">
            <v>HĐLĐ xác định thời hạn 2 năm</v>
          </cell>
          <cell r="BL197">
            <v>43652</v>
          </cell>
          <cell r="BM197" t="str">
            <v>Công ty TNHH MTV Cảng Chu Lai - Trường Hải</v>
          </cell>
          <cell r="BN197">
            <v>43287</v>
          </cell>
          <cell r="BO197">
            <v>4070000</v>
          </cell>
          <cell r="BP197" t="str">
            <v>B2</v>
          </cell>
          <cell r="BQ197" t="str">
            <v>Bậc 1</v>
          </cell>
          <cell r="BR197">
            <v>8000000</v>
          </cell>
          <cell r="BS197">
            <v>43466</v>
          </cell>
          <cell r="BT197">
            <v>43227</v>
          </cell>
          <cell r="BU197"/>
          <cell r="BW197"/>
          <cell r="BY197"/>
          <cell r="CA197"/>
          <cell r="CC197"/>
          <cell r="CE197"/>
        </row>
        <row r="198">
          <cell r="B198" t="str">
            <v>0410005</v>
          </cell>
          <cell r="C198" t="str">
            <v>Phạm Việt Châu</v>
          </cell>
          <cell r="D198" t="str">
            <v>Nam</v>
          </cell>
          <cell r="E198" t="str">
            <v>Quảng Nam</v>
          </cell>
          <cell r="F198">
            <v>27395</v>
          </cell>
          <cell r="G198">
            <v>38269</v>
          </cell>
          <cell r="J198">
            <v>38269</v>
          </cell>
          <cell r="K198" t="str">
            <v>Không</v>
          </cell>
          <cell r="L198" t="str">
            <v>205654432</v>
          </cell>
          <cell r="M198">
            <v>40100</v>
          </cell>
          <cell r="N198" t="str">
            <v>205654432-14/10/2009</v>
          </cell>
          <cell r="O198" t="str">
            <v>Quảng Nam</v>
          </cell>
          <cell r="P198" t="str">
            <v>Kinh</v>
          </cell>
          <cell r="Q198" t="str">
            <v>Không</v>
          </cell>
          <cell r="R198" t="str">
            <v>0933805735</v>
          </cell>
          <cell r="T198" t="str">
            <v>Đã Kết Hôn</v>
          </cell>
          <cell r="U198" t="str">
            <v>9006008438</v>
          </cell>
          <cell r="V198" t="str">
            <v>Có</v>
          </cell>
          <cell r="W198">
            <v>39793</v>
          </cell>
          <cell r="Y198" t="str">
            <v>690 Phạm Văn Đồng, Khối 3</v>
          </cell>
          <cell r="Z198" t="str">
            <v>Thị trấn Núi Thành</v>
          </cell>
          <cell r="AA198" t="str">
            <v>Huyện Núi Thành</v>
          </cell>
          <cell r="AB198" t="str">
            <v>Quảng Nam</v>
          </cell>
          <cell r="AC198" t="str">
            <v>690 Phạm Văn Đồng, Khối 3, Thị trấn Núi Thành, Huyện Núi Thành, Quảng Nam</v>
          </cell>
          <cell r="AD198" t="str">
            <v>690 Phạm Văn Đồng, Khối 3</v>
          </cell>
          <cell r="AE198" t="str">
            <v>Thị trấn Núi Thành</v>
          </cell>
          <cell r="AF198" t="str">
            <v>Huyện Núi Thành</v>
          </cell>
          <cell r="AG198" t="str">
            <v>Quảng Nam</v>
          </cell>
          <cell r="AH198" t="str">
            <v>690 Phạm Văn Đồng, Khối 3, Thị trấn Núi Thành, Huyện Núi Thành, Quảng Nam</v>
          </cell>
          <cell r="AI198" t="str">
            <v>1.8.4.4.3.3</v>
          </cell>
          <cell r="AJ198" t="str">
            <v>Nhân sự tiềm năng</v>
          </cell>
          <cell r="AK198" t="str">
            <v>Tổ trưởng</v>
          </cell>
          <cell r="AL198" t="str">
            <v>Tổ trưởng lái xe đầu kéo</v>
          </cell>
          <cell r="AM198" t="str">
            <v>Lĩnh vực Logistics</v>
          </cell>
          <cell r="AN198" t="str">
            <v>Công ty Vận Tải Đường Bộ</v>
          </cell>
          <cell r="AO198" t="str">
            <v>Đội lái xe đầu kéo</v>
          </cell>
          <cell r="AP198" t="str">
            <v>Khác</v>
          </cell>
          <cell r="AQ198" t="str">
            <v>Khác</v>
          </cell>
          <cell r="AR198">
            <v>43313</v>
          </cell>
          <cell r="AS198" t="str">
            <v>12/12</v>
          </cell>
          <cell r="AT198" t="str">
            <v>Sơ cấp</v>
          </cell>
          <cell r="AU198" t="str">
            <v>Sơ cấp</v>
          </cell>
          <cell r="AV198" t="str">
            <v>Sở Giao thông vận tải Quảng Nam</v>
          </cell>
          <cell r="AW198" t="str">
            <v>Giấy phép lái xe hạng E</v>
          </cell>
          <cell r="AX198" t="str">
            <v>Không xếp loại</v>
          </cell>
          <cell r="AY198">
            <v>37622</v>
          </cell>
          <cell r="AZ198" t="str">
            <v>Tổ trưởng</v>
          </cell>
          <cell r="BB198" t="str">
            <v>THACO GROUP</v>
          </cell>
          <cell r="BC198" t="str">
            <v>Lĩnh vực Logistics</v>
          </cell>
          <cell r="BD198" t="str">
            <v>Công ty Vận Tải Đường Bộ</v>
          </cell>
          <cell r="BE198" t="str">
            <v>Phòng vận chuyển</v>
          </cell>
          <cell r="BF198" t="str">
            <v>Bộ phận vận chuyển hàng Con't - hàng rời</v>
          </cell>
          <cell r="BG198" t="str">
            <v>Đội lái xe đầu kéo</v>
          </cell>
          <cell r="BJ198" t="str">
            <v>Trực Tiếp</v>
          </cell>
          <cell r="BK198" t="str">
            <v>HĐLĐ không xác định thời hạn</v>
          </cell>
          <cell r="BL198">
            <v>39450</v>
          </cell>
          <cell r="BM198" t="str">
            <v>Công ty TNHH Một Thành Viên Vận Tải Đường Bộ Chu Lai – Trường Hải</v>
          </cell>
          <cell r="BN198">
            <v>39450</v>
          </cell>
          <cell r="BO198">
            <v>4050000</v>
          </cell>
          <cell r="BP198" t="str">
            <v>B3</v>
          </cell>
          <cell r="BQ198" t="str">
            <v>Bậc 4</v>
          </cell>
          <cell r="BR198">
            <v>8500000</v>
          </cell>
          <cell r="BS198">
            <v>42948</v>
          </cell>
          <cell r="BT198">
            <v>42370</v>
          </cell>
          <cell r="BU198" t="str">
            <v>ThN</v>
          </cell>
          <cell r="BV198">
            <v>10</v>
          </cell>
          <cell r="BW198" t="str">
            <v>TrN</v>
          </cell>
          <cell r="BX198">
            <v>10</v>
          </cell>
          <cell r="BY198"/>
          <cell r="CA198"/>
          <cell r="CC198"/>
          <cell r="CE198"/>
        </row>
        <row r="199">
          <cell r="B199" t="str">
            <v>1504836</v>
          </cell>
          <cell r="C199" t="str">
            <v>Nguyễn Minh Chung</v>
          </cell>
          <cell r="D199" t="str">
            <v>Nam</v>
          </cell>
          <cell r="E199" t="str">
            <v>Quảng Nam</v>
          </cell>
          <cell r="F199">
            <v>32286</v>
          </cell>
          <cell r="G199">
            <v>42110</v>
          </cell>
          <cell r="J199">
            <v>42110</v>
          </cell>
          <cell r="K199" t="str">
            <v>Không</v>
          </cell>
          <cell r="L199" t="str">
            <v>205488460</v>
          </cell>
          <cell r="M199">
            <v>40437</v>
          </cell>
          <cell r="N199" t="str">
            <v>205488460-16/09/2010</v>
          </cell>
          <cell r="O199" t="str">
            <v>Quảng Nam</v>
          </cell>
          <cell r="P199" t="str">
            <v>Kinh</v>
          </cell>
          <cell r="Q199" t="str">
            <v>Không</v>
          </cell>
          <cell r="R199" t="str">
            <v>0979606003</v>
          </cell>
          <cell r="T199" t="str">
            <v>Đã Kết Hôn</v>
          </cell>
          <cell r="U199" t="str">
            <v>4915009683</v>
          </cell>
          <cell r="V199" t="str">
            <v>Có</v>
          </cell>
          <cell r="W199">
            <v>42461</v>
          </cell>
          <cell r="Y199" t="str">
            <v>Thôn Hòa An</v>
          </cell>
          <cell r="Z199" t="str">
            <v>Xã Tam Giang</v>
          </cell>
          <cell r="AA199" t="str">
            <v>Huyện Núi Thành</v>
          </cell>
          <cell r="AB199" t="str">
            <v>Quảng Nam</v>
          </cell>
          <cell r="AC199" t="str">
            <v>Thôn Hòa An, Xã Tam Giang, Huyện Núi Thành, Quảng Nam</v>
          </cell>
          <cell r="AD199" t="str">
            <v>Thôn Hòa An</v>
          </cell>
          <cell r="AE199" t="str">
            <v>Xã Tam Giang</v>
          </cell>
          <cell r="AF199" t="str">
            <v>Huyện Núi Thành</v>
          </cell>
          <cell r="AG199" t="str">
            <v>Quảng Nam</v>
          </cell>
          <cell r="AH199" t="str">
            <v>Thôn Hòa An, Xã Tam Giang, Huyện Núi Thành, Quảng Nam</v>
          </cell>
          <cell r="AI199" t="str">
            <v>1.8.4.4.3.3</v>
          </cell>
          <cell r="AJ199" t="str">
            <v>TP Nhân sự khác</v>
          </cell>
          <cell r="AK199" t="str">
            <v>Công nhân</v>
          </cell>
          <cell r="AL199" t="str">
            <v>Công nhân lái xe đầu kéo</v>
          </cell>
          <cell r="AM199" t="str">
            <v>Lĩnh vực Logistics</v>
          </cell>
          <cell r="AN199" t="str">
            <v>Công ty Vận Tải Đường Bộ</v>
          </cell>
          <cell r="AO199" t="str">
            <v>Đội lái xe đầu kéo</v>
          </cell>
          <cell r="AP199" t="str">
            <v>Khác</v>
          </cell>
          <cell r="AQ199" t="str">
            <v>Khác</v>
          </cell>
          <cell r="AR199">
            <v>43693</v>
          </cell>
          <cell r="AS199" t="str">
            <v>11/12</v>
          </cell>
          <cell r="AT199" t="str">
            <v>Sơ cấp</v>
          </cell>
          <cell r="AU199" t="str">
            <v>Sơ cấp</v>
          </cell>
          <cell r="AV199" t="str">
            <v>Sở Giao thông vận tải Quảng Nam</v>
          </cell>
          <cell r="AW199" t="str">
            <v>Giấy phép lái xe hạng C</v>
          </cell>
          <cell r="AX199" t="str">
            <v>Không xếp loại</v>
          </cell>
          <cell r="AY199">
            <v>40909</v>
          </cell>
          <cell r="AZ199" t="str">
            <v>Công nhân lái xe đầu kéo</v>
          </cell>
          <cell r="BB199" t="str">
            <v>THACO GROUP</v>
          </cell>
          <cell r="BC199" t="str">
            <v>Lĩnh vực Logistics</v>
          </cell>
          <cell r="BD199" t="str">
            <v>Công ty Vận Tải Đường Bộ</v>
          </cell>
          <cell r="BE199" t="str">
            <v>Phòng vận chuyển</v>
          </cell>
          <cell r="BF199" t="str">
            <v>Bộ phận vận chuyển hàng Con't - hàng rời</v>
          </cell>
          <cell r="BG199" t="str">
            <v>Đội lái xe đầu kéo</v>
          </cell>
          <cell r="BJ199" t="str">
            <v>Trực Tiếp</v>
          </cell>
          <cell r="BK199" t="str">
            <v>HĐLĐ không xác định thời hạn</v>
          </cell>
          <cell r="BL199">
            <v>42841</v>
          </cell>
          <cell r="BM199" t="str">
            <v>Công ty TNHH Một Thành Viên Vận Tải Đường Bộ Chu Lai – Trường Hải</v>
          </cell>
          <cell r="BN199">
            <v>42110</v>
          </cell>
          <cell r="BO199">
            <v>3660000</v>
          </cell>
          <cell r="BP199" t="str">
            <v>B3</v>
          </cell>
          <cell r="BQ199" t="str">
            <v>Bậc 3</v>
          </cell>
          <cell r="BR199">
            <v>7000000</v>
          </cell>
          <cell r="BS199">
            <v>43693</v>
          </cell>
          <cell r="BT199">
            <v>43252</v>
          </cell>
          <cell r="BU199"/>
          <cell r="BW199"/>
          <cell r="BY199"/>
          <cell r="CA199"/>
          <cell r="CC199"/>
          <cell r="CE199"/>
        </row>
        <row r="200">
          <cell r="B200" t="str">
            <v>0912132</v>
          </cell>
          <cell r="C200" t="str">
            <v>Võ Hoàng</v>
          </cell>
          <cell r="D200" t="str">
            <v>Nam</v>
          </cell>
          <cell r="E200" t="str">
            <v>Quảng Nam</v>
          </cell>
          <cell r="F200">
            <v>33963</v>
          </cell>
          <cell r="G200">
            <v>40170</v>
          </cell>
          <cell r="I200">
            <v>43213</v>
          </cell>
          <cell r="J200">
            <v>43213</v>
          </cell>
          <cell r="K200" t="str">
            <v>Có</v>
          </cell>
          <cell r="L200" t="str">
            <v>205583178</v>
          </cell>
          <cell r="M200">
            <v>42513</v>
          </cell>
          <cell r="N200" t="str">
            <v>205583178-23/05/2016</v>
          </cell>
          <cell r="O200" t="str">
            <v>Quảng Nam</v>
          </cell>
          <cell r="P200" t="str">
            <v>Kinh</v>
          </cell>
          <cell r="Q200" t="str">
            <v>Không</v>
          </cell>
          <cell r="R200" t="str">
            <v>0974197117</v>
          </cell>
          <cell r="T200" t="str">
            <v>Đã Kết Hôn</v>
          </cell>
          <cell r="V200" t="str">
            <v>Không</v>
          </cell>
          <cell r="Y200" t="str">
            <v>Đông Xuân</v>
          </cell>
          <cell r="Z200" t="str">
            <v>Xã Tam Giang</v>
          </cell>
          <cell r="AA200" t="str">
            <v>Huyện Núi Thành</v>
          </cell>
          <cell r="AB200" t="str">
            <v>Quảng Nam</v>
          </cell>
          <cell r="AC200" t="str">
            <v>Đông Xuân, Xã Tam Giang, Huyện Núi Thành, Quảng Nam</v>
          </cell>
          <cell r="AD200" t="str">
            <v>Đông Xuân</v>
          </cell>
          <cell r="AE200" t="str">
            <v>Xã Tam Giang</v>
          </cell>
          <cell r="AF200" t="str">
            <v>Huyện Núi Thành</v>
          </cell>
          <cell r="AG200" t="str">
            <v>Quảng Nam</v>
          </cell>
          <cell r="AH200" t="str">
            <v>Đông Xuân, Xã Tam Giang, Huyện Núi Thành, Quảng Nam</v>
          </cell>
          <cell r="AI200" t="str">
            <v>1.8.3.5.4</v>
          </cell>
          <cell r="AJ200" t="str">
            <v>TP Nhân sự khác</v>
          </cell>
          <cell r="AK200" t="str">
            <v>Chuyên viên</v>
          </cell>
          <cell r="AL200" t="str">
            <v>Chuyên viên Kiểm đếm</v>
          </cell>
          <cell r="AM200" t="str">
            <v>Lĩnh vực Logistics</v>
          </cell>
          <cell r="AN200" t="str">
            <v>Công ty Cảng Chu Lai</v>
          </cell>
          <cell r="AO200" t="str">
            <v>Bộ phận kiểm đếm</v>
          </cell>
          <cell r="AP200" t="str">
            <v>Khác</v>
          </cell>
          <cell r="AQ200" t="str">
            <v>Khác</v>
          </cell>
          <cell r="AR200">
            <v>43313</v>
          </cell>
          <cell r="AS200" t="str">
            <v>12/12</v>
          </cell>
          <cell r="AT200" t="str">
            <v>Cao đẳng kỹ thuật</v>
          </cell>
          <cell r="AU200" t="str">
            <v>Cao đẳng</v>
          </cell>
          <cell r="AV200" t="str">
            <v>Trường Cao Đẳng Kỹ nghệ II</v>
          </cell>
          <cell r="AW200" t="str">
            <v>Điện Công nghiệp</v>
          </cell>
          <cell r="AX200" t="str">
            <v>Khá</v>
          </cell>
          <cell r="AY200">
            <v>42736</v>
          </cell>
          <cell r="AZ200" t="str">
            <v>Cao đẳng kỹ thuật</v>
          </cell>
          <cell r="BB200" t="str">
            <v>THACO GROUP</v>
          </cell>
          <cell r="BC200" t="str">
            <v>Lĩnh vực Logistics</v>
          </cell>
          <cell r="BD200" t="str">
            <v>Công ty Cảng Chu Lai</v>
          </cell>
          <cell r="BE200" t="str">
            <v>Phòng Điều độ</v>
          </cell>
          <cell r="BF200" t="str">
            <v>Bộ phận kiểm đếm</v>
          </cell>
          <cell r="BJ200" t="str">
            <v>Trực Tiếp</v>
          </cell>
          <cell r="BK200" t="str">
            <v>HĐLĐ xác định thời hạn 2 năm</v>
          </cell>
          <cell r="BL200">
            <v>43608</v>
          </cell>
          <cell r="BM200" t="str">
            <v>Công ty TNHH MTV Cảng Chu Lai - Trường Hải</v>
          </cell>
          <cell r="BN200">
            <v>43243</v>
          </cell>
          <cell r="BO200">
            <v>4070000</v>
          </cell>
          <cell r="BP200" t="str">
            <v>B2</v>
          </cell>
          <cell r="BQ200" t="str">
            <v>Bậc 1</v>
          </cell>
          <cell r="BR200">
            <v>6500000</v>
          </cell>
          <cell r="BS200">
            <v>43466</v>
          </cell>
          <cell r="BT200">
            <v>43252</v>
          </cell>
          <cell r="BU200"/>
          <cell r="BW200"/>
          <cell r="BY200"/>
          <cell r="CA200"/>
          <cell r="CC200"/>
          <cell r="CE200"/>
        </row>
        <row r="201">
          <cell r="B201" t="str">
            <v>1505202</v>
          </cell>
          <cell r="C201" t="str">
            <v>Huỳnh Quang Tuyến</v>
          </cell>
          <cell r="D201" t="str">
            <v>Nam</v>
          </cell>
          <cell r="E201" t="str">
            <v>Quảng Nam</v>
          </cell>
          <cell r="F201">
            <v>27244</v>
          </cell>
          <cell r="G201">
            <v>42116</v>
          </cell>
          <cell r="J201">
            <v>42116</v>
          </cell>
          <cell r="K201" t="str">
            <v>Không</v>
          </cell>
          <cell r="L201" t="str">
            <v>205264969</v>
          </cell>
          <cell r="M201">
            <v>40203</v>
          </cell>
          <cell r="N201" t="str">
            <v>205264969-25/01/2010</v>
          </cell>
          <cell r="O201" t="str">
            <v>Quảng Nam</v>
          </cell>
          <cell r="P201" t="str">
            <v>Kinh</v>
          </cell>
          <cell r="Q201" t="str">
            <v>Không</v>
          </cell>
          <cell r="R201" t="str">
            <v>0982315502</v>
          </cell>
          <cell r="T201" t="str">
            <v>Đã Kết Hôn</v>
          </cell>
          <cell r="U201" t="str">
            <v>4915020375</v>
          </cell>
          <cell r="V201" t="str">
            <v>Có</v>
          </cell>
          <cell r="W201">
            <v>42579</v>
          </cell>
          <cell r="Y201" t="str">
            <v>Thôn Vân Trai</v>
          </cell>
          <cell r="Z201" t="str">
            <v>Xã Tam Hiệp</v>
          </cell>
          <cell r="AA201" t="str">
            <v>Huyện Núi Thành</v>
          </cell>
          <cell r="AB201" t="str">
            <v>Quảng Nam</v>
          </cell>
          <cell r="AC201" t="str">
            <v>Thôn Vân Trai, Xã Tam Hiệp, Huyện Núi Thành, Quảng Nam</v>
          </cell>
          <cell r="AD201" t="str">
            <v>Thôn Vân Trai</v>
          </cell>
          <cell r="AE201" t="str">
            <v>Xã Tam Hiệp</v>
          </cell>
          <cell r="AF201" t="str">
            <v>Huyện Núi Thành</v>
          </cell>
          <cell r="AG201" t="str">
            <v>Quảng Nam</v>
          </cell>
          <cell r="AH201" t="str">
            <v>Thôn Vân Trai, Xã Tam Hiệp, Huyện Núi Thành, Quảng Nam</v>
          </cell>
          <cell r="AI201" t="str">
            <v>1.8.4.4.2.3</v>
          </cell>
          <cell r="AJ201" t="str">
            <v>TP Nhân sự khác</v>
          </cell>
          <cell r="AK201" t="str">
            <v>Công nhân</v>
          </cell>
          <cell r="AL201" t="str">
            <v>Công nhân lái xe trung chuyển</v>
          </cell>
          <cell r="AM201" t="str">
            <v>Lĩnh vực Logistics</v>
          </cell>
          <cell r="AN201" t="str">
            <v>Công ty Vận Tải Đường Bộ</v>
          </cell>
          <cell r="AO201" t="str">
            <v>Đội lái xe trung chuyển</v>
          </cell>
          <cell r="AP201" t="str">
            <v>Khác</v>
          </cell>
          <cell r="AQ201" t="str">
            <v>Khác</v>
          </cell>
          <cell r="AR201">
            <v>43313</v>
          </cell>
          <cell r="AS201" t="str">
            <v>10/12</v>
          </cell>
          <cell r="AT201" t="str">
            <v>Sơ cấp</v>
          </cell>
          <cell r="AU201" t="str">
            <v>Sơ cấp</v>
          </cell>
          <cell r="AV201" t="str">
            <v>Sở giao thông vận tải Quảng Nam</v>
          </cell>
          <cell r="AW201" t="str">
            <v>Giấy phép Lái xe hạng C</v>
          </cell>
          <cell r="AX201" t="str">
            <v>Không xếp loại</v>
          </cell>
          <cell r="AY201">
            <v>37622</v>
          </cell>
          <cell r="AZ201" t="str">
            <v>Công nhân lái xe trung chuyển</v>
          </cell>
          <cell r="BB201" t="str">
            <v>THACO GROUP</v>
          </cell>
          <cell r="BC201" t="str">
            <v>Lĩnh vực Logistics</v>
          </cell>
          <cell r="BD201" t="str">
            <v>Công ty Vận Tải Đường Bộ</v>
          </cell>
          <cell r="BE201" t="str">
            <v>Phòng vận chuyển</v>
          </cell>
          <cell r="BF201" t="str">
            <v>Bộ phận vận chuyển xe thành phẩm</v>
          </cell>
          <cell r="BG201" t="str">
            <v>Đội lái xe trung chuyển</v>
          </cell>
          <cell r="BJ201" t="str">
            <v>Trực Tiếp</v>
          </cell>
          <cell r="BK201" t="str">
            <v>HĐLĐ không xác định thời hạn</v>
          </cell>
          <cell r="BL201">
            <v>43395</v>
          </cell>
          <cell r="BM201" t="str">
            <v>Công ty TNHH Một Thành Viên Vận Tải Đường Bộ Chu Lai – Trường Hải</v>
          </cell>
          <cell r="BN201">
            <v>42299</v>
          </cell>
          <cell r="BO201">
            <v>3660000</v>
          </cell>
          <cell r="BP201" t="str">
            <v>B3</v>
          </cell>
          <cell r="BQ201" t="str">
            <v>Bậc 2</v>
          </cell>
          <cell r="BR201">
            <v>6000000</v>
          </cell>
          <cell r="BS201">
            <v>43252</v>
          </cell>
          <cell r="BT201">
            <v>42110</v>
          </cell>
          <cell r="BU201"/>
          <cell r="BW201"/>
          <cell r="BY201"/>
          <cell r="CA201"/>
          <cell r="CC201"/>
          <cell r="CE201"/>
        </row>
        <row r="202">
          <cell r="B202" t="str">
            <v>1007046</v>
          </cell>
          <cell r="C202" t="str">
            <v>Nguyễn Hữu Đông</v>
          </cell>
          <cell r="D202" t="str">
            <v>Nam</v>
          </cell>
          <cell r="E202" t="str">
            <v>Quảng Nam</v>
          </cell>
          <cell r="F202">
            <v>31634</v>
          </cell>
          <cell r="G202">
            <v>40389</v>
          </cell>
          <cell r="I202">
            <v>43215</v>
          </cell>
          <cell r="J202">
            <v>43215</v>
          </cell>
          <cell r="K202" t="str">
            <v>Có</v>
          </cell>
          <cell r="L202" t="str">
            <v>205315297</v>
          </cell>
          <cell r="M202">
            <v>39989</v>
          </cell>
          <cell r="N202" t="str">
            <v>205315297-25/06/2009</v>
          </cell>
          <cell r="O202" t="str">
            <v>Quảng Nam</v>
          </cell>
          <cell r="P202" t="str">
            <v>Kinh</v>
          </cell>
          <cell r="Q202" t="str">
            <v>Không</v>
          </cell>
          <cell r="R202" t="str">
            <v>0905649110</v>
          </cell>
          <cell r="T202" t="str">
            <v>Đã Kết Hôn</v>
          </cell>
          <cell r="V202" t="str">
            <v>Không</v>
          </cell>
          <cell r="Y202" t="str">
            <v>thôn Bà Bầu</v>
          </cell>
          <cell r="Z202" t="str">
            <v>Xã Tam Xuân II</v>
          </cell>
          <cell r="AA202" t="str">
            <v>Huyện Núi Thành</v>
          </cell>
          <cell r="AB202" t="str">
            <v>Quảng Nam</v>
          </cell>
          <cell r="AC202" t="str">
            <v>thôn Bà Bầu, Xã Tam Xuân II, Huyện Núi Thành, Quảng Nam</v>
          </cell>
          <cell r="AD202" t="str">
            <v>thôn Bà Bầu</v>
          </cell>
          <cell r="AE202" t="str">
            <v>Xã Tam Xuân II</v>
          </cell>
          <cell r="AF202" t="str">
            <v>Huyện Núi Thành</v>
          </cell>
          <cell r="AG202" t="str">
            <v>Quảng Nam</v>
          </cell>
          <cell r="AH202" t="str">
            <v>thôn Bà Bầu, Xã Tam Xuân II, Huyện Núi Thành, Quảng Nam</v>
          </cell>
          <cell r="AI202" t="str">
            <v>1.8.3.5.1</v>
          </cell>
          <cell r="AJ202" t="str">
            <v>TP Nhân sự khác</v>
          </cell>
          <cell r="AK202" t="str">
            <v>Công nhân</v>
          </cell>
          <cell r="AL202" t="str">
            <v>Công nhân quản lý công cụ dụng cụ</v>
          </cell>
          <cell r="AM202" t="str">
            <v>Lĩnh vực Logistics</v>
          </cell>
          <cell r="AN202" t="str">
            <v>Công ty Cảng Chu Lai</v>
          </cell>
          <cell r="AO202" t="str">
            <v>Bộ phận điều độ</v>
          </cell>
          <cell r="AP202" t="str">
            <v>Khác</v>
          </cell>
          <cell r="AQ202" t="str">
            <v>Khác</v>
          </cell>
          <cell r="AR202">
            <v>43601</v>
          </cell>
          <cell r="AS202" t="str">
            <v>10/12</v>
          </cell>
          <cell r="AT202" t="str">
            <v>Sơ cấp</v>
          </cell>
          <cell r="AU202" t="str">
            <v>Sơ cấp</v>
          </cell>
          <cell r="AV202" t="str">
            <v>CĐN Chu Lai Trường Hải</v>
          </cell>
          <cell r="AW202" t="str">
            <v>Sơn ô tô</v>
          </cell>
          <cell r="AX202" t="str">
            <v>Khá</v>
          </cell>
          <cell r="AY202">
            <v>40544</v>
          </cell>
          <cell r="AZ202" t="str">
            <v>Công nhân Kho</v>
          </cell>
          <cell r="BB202" t="str">
            <v>THACO GROUP</v>
          </cell>
          <cell r="BC202" t="str">
            <v>Lĩnh vực Logistics</v>
          </cell>
          <cell r="BD202" t="str">
            <v>Công ty Cảng Chu Lai</v>
          </cell>
          <cell r="BE202" t="str">
            <v>Phòng Điều độ</v>
          </cell>
          <cell r="BF202" t="str">
            <v>Bộ phận điều độ</v>
          </cell>
          <cell r="BJ202" t="str">
            <v>Trực Tiếp</v>
          </cell>
          <cell r="BK202" t="str">
            <v>HĐLĐ xác định thời hạn 2 năm</v>
          </cell>
          <cell r="BL202">
            <v>43610</v>
          </cell>
          <cell r="BM202" t="str">
            <v>Công ty TNHH MTV Cảng Chu Lai - Trường Hải</v>
          </cell>
          <cell r="BN202">
            <v>41061</v>
          </cell>
          <cell r="BO202">
            <v>3730000</v>
          </cell>
          <cell r="BP202" t="str">
            <v>B3</v>
          </cell>
          <cell r="BQ202" t="str">
            <v>Bậc 1</v>
          </cell>
          <cell r="BR202">
            <v>6500000</v>
          </cell>
          <cell r="BS202">
            <v>43601</v>
          </cell>
          <cell r="BT202">
            <v>43466</v>
          </cell>
          <cell r="BU202"/>
          <cell r="BW202">
            <v>0</v>
          </cell>
          <cell r="BX202">
            <v>10</v>
          </cell>
          <cell r="BY202"/>
          <cell r="CA202"/>
          <cell r="CC202"/>
          <cell r="CE202"/>
        </row>
        <row r="203">
          <cell r="B203" t="str">
            <v>0610003</v>
          </cell>
          <cell r="C203" t="str">
            <v>Nguyễn Văn Đoan</v>
          </cell>
          <cell r="D203" t="str">
            <v>Nam</v>
          </cell>
          <cell r="E203" t="str">
            <v>Bắc Giang</v>
          </cell>
          <cell r="F203">
            <v>29225</v>
          </cell>
          <cell r="G203">
            <v>38991</v>
          </cell>
          <cell r="J203">
            <v>38991</v>
          </cell>
          <cell r="K203" t="str">
            <v>Không</v>
          </cell>
          <cell r="L203" t="str">
            <v>121433510</v>
          </cell>
          <cell r="M203">
            <v>42534</v>
          </cell>
          <cell r="N203" t="str">
            <v>121433510-13/06/2016</v>
          </cell>
          <cell r="O203" t="str">
            <v>Bắc Giang</v>
          </cell>
          <cell r="P203" t="str">
            <v>Kinh</v>
          </cell>
          <cell r="Q203" t="str">
            <v>Không</v>
          </cell>
          <cell r="R203" t="str">
            <v>0938809137</v>
          </cell>
          <cell r="S203" t="str">
            <v>nguyenvandoan@thaco.com.vn</v>
          </cell>
          <cell r="T203" t="str">
            <v>Đã Kết Hôn</v>
          </cell>
          <cell r="U203" t="str">
            <v>0110127919</v>
          </cell>
          <cell r="V203" t="str">
            <v>Có</v>
          </cell>
          <cell r="W203">
            <v>40054</v>
          </cell>
          <cell r="Y203" t="str">
            <v>Tuấn Thịnh</v>
          </cell>
          <cell r="Z203" t="str">
            <v>Xã Tân Thanh</v>
          </cell>
          <cell r="AA203" t="str">
            <v>Huyện Lạng Giang</v>
          </cell>
          <cell r="AB203" t="str">
            <v>Bắc Giang</v>
          </cell>
          <cell r="AC203" t="str">
            <v>Tuấn Thịnh, Xã Tân Thanh, Huyện Lạng Giang, Bắc Giang</v>
          </cell>
          <cell r="AD203" t="str">
            <v>E1/12/20, chung cư ECO</v>
          </cell>
          <cell r="AE203" t="str">
            <v>Phường Phúc Lợi</v>
          </cell>
          <cell r="AF203" t="str">
            <v>Quận Long Biên</v>
          </cell>
          <cell r="AG203" t="str">
            <v>Hà Nội</v>
          </cell>
          <cell r="AH203" t="str">
            <v>E1/12/20, chung cư ECO, Phường Phúc Lợi, Quận Long Biên, Hà Nội</v>
          </cell>
          <cell r="AI203" t="str">
            <v>1.8.6.6.1</v>
          </cell>
          <cell r="AJ203" t="str">
            <v>Nhân sự tiềm năng</v>
          </cell>
          <cell r="AK203" t="str">
            <v>Trưởng nhóm</v>
          </cell>
          <cell r="AL203" t="str">
            <v>Trưởng nhóm Kho xe</v>
          </cell>
          <cell r="AM203" t="str">
            <v>Lĩnh vực Logistics</v>
          </cell>
          <cell r="AN203" t="str">
            <v>VPĐD BB</v>
          </cell>
          <cell r="AO203" t="str">
            <v>BP Kho xe</v>
          </cell>
          <cell r="AP203" t="str">
            <v>Khác</v>
          </cell>
          <cell r="AQ203" t="str">
            <v>Khác</v>
          </cell>
          <cell r="AR203">
            <v>42536</v>
          </cell>
          <cell r="AS203" t="str">
            <v>12/12</v>
          </cell>
          <cell r="AT203" t="str">
            <v>Trung cấp kỹ thuật</v>
          </cell>
          <cell r="AU203" t="str">
            <v>Trung cấp</v>
          </cell>
          <cell r="AV203" t="str">
            <v>Cao đẳng giao thông vận tải</v>
          </cell>
          <cell r="AW203" t="str">
            <v>Sửa chữa ô tô</v>
          </cell>
          <cell r="AX203" t="str">
            <v>Không xếp loại</v>
          </cell>
          <cell r="AY203">
            <v>37987</v>
          </cell>
          <cell r="AZ203" t="str">
            <v>Nhóm trưởng</v>
          </cell>
          <cell r="BB203" t="str">
            <v>THACO GROUP</v>
          </cell>
          <cell r="BC203" t="str">
            <v>Lĩnh vực Logistics</v>
          </cell>
          <cell r="BD203" t="str">
            <v>Văn phòng đại diện tại Hà Nội</v>
          </cell>
          <cell r="BE203" t="str">
            <v>Phòng QL kho bãi</v>
          </cell>
          <cell r="BF203" t="str">
            <v>BP Kho xe</v>
          </cell>
          <cell r="BJ203" t="str">
            <v>Trực Tiếp</v>
          </cell>
          <cell r="BK203" t="str">
            <v>HĐLĐ không xác định thời hạn</v>
          </cell>
          <cell r="BL203">
            <v>40755</v>
          </cell>
          <cell r="BM203" t="str">
            <v>Công ty TNHH Một Thành Viên Vận Tải Đường Bộ Chu Lai – Trường Hải</v>
          </cell>
          <cell r="BN203">
            <v>39083</v>
          </cell>
          <cell r="BO203">
            <v>5670000</v>
          </cell>
          <cell r="BP203" t="str">
            <v>B3</v>
          </cell>
          <cell r="BQ203" t="str">
            <v>Bậc 5</v>
          </cell>
          <cell r="BR203">
            <v>13500000</v>
          </cell>
          <cell r="BS203">
            <v>43466</v>
          </cell>
          <cell r="BT203">
            <v>43101</v>
          </cell>
          <cell r="BU203" t="str">
            <v>ThN</v>
          </cell>
          <cell r="BV203">
            <v>10</v>
          </cell>
          <cell r="BW203"/>
          <cell r="BY203"/>
          <cell r="CA203"/>
          <cell r="CC203"/>
          <cell r="CE203"/>
        </row>
        <row r="204">
          <cell r="B204" t="str">
            <v>1505341</v>
          </cell>
          <cell r="C204" t="str">
            <v>Thi Công Hoàng</v>
          </cell>
          <cell r="D204" t="str">
            <v>Nam</v>
          </cell>
          <cell r="E204" t="str">
            <v>Quảng Nam</v>
          </cell>
          <cell r="F204">
            <v>32281</v>
          </cell>
          <cell r="G204">
            <v>42110</v>
          </cell>
          <cell r="J204">
            <v>42110</v>
          </cell>
          <cell r="K204" t="str">
            <v>Không</v>
          </cell>
          <cell r="L204" t="str">
            <v>241077477</v>
          </cell>
          <cell r="M204">
            <v>40940</v>
          </cell>
          <cell r="N204" t="str">
            <v>241077477-01/02/2012</v>
          </cell>
          <cell r="O204" t="str">
            <v>Đăk Lăk</v>
          </cell>
          <cell r="P204" t="str">
            <v>Kinh</v>
          </cell>
          <cell r="Q204" t="str">
            <v>Không</v>
          </cell>
          <cell r="R204" t="str">
            <v>0984994433</v>
          </cell>
          <cell r="T204" t="str">
            <v>Đã Kết Hôn</v>
          </cell>
          <cell r="U204" t="str">
            <v>4810002386</v>
          </cell>
          <cell r="V204" t="str">
            <v>Có</v>
          </cell>
          <cell r="W204">
            <v>42461</v>
          </cell>
          <cell r="Y204" t="str">
            <v>Thôn Trà Tây</v>
          </cell>
          <cell r="Z204" t="str">
            <v>Xã Tam Mỹ Đông</v>
          </cell>
          <cell r="AA204" t="str">
            <v>Huyện Núi Thành</v>
          </cell>
          <cell r="AB204" t="str">
            <v>Quảng Nam</v>
          </cell>
          <cell r="AC204" t="str">
            <v>Thôn Trà Tây, Xã Tam Mỹ Đông, Huyện Núi Thành, Quảng Nam</v>
          </cell>
          <cell r="AD204" t="str">
            <v>Thôn Trà Tây</v>
          </cell>
          <cell r="AE204" t="str">
            <v>Xã Tam Mỹ Đông</v>
          </cell>
          <cell r="AF204" t="str">
            <v>Huyện Núi Thành</v>
          </cell>
          <cell r="AG204" t="str">
            <v>Quảng Nam</v>
          </cell>
          <cell r="AH204" t="str">
            <v>Thôn Trà Tây, Xã Tam Mỹ Đông, Huyện Núi Thành, Quảng Nam</v>
          </cell>
          <cell r="AI204" t="str">
            <v>1.8.4.4.3.3</v>
          </cell>
          <cell r="AJ204" t="str">
            <v>TP Nhân sự khác</v>
          </cell>
          <cell r="AK204" t="str">
            <v>Công nhân</v>
          </cell>
          <cell r="AL204" t="str">
            <v>Công nhân lái xe đầu kéo</v>
          </cell>
          <cell r="AM204" t="str">
            <v>Lĩnh vực Logistics</v>
          </cell>
          <cell r="AN204" t="str">
            <v>Công ty Vận Tải Đường Bộ</v>
          </cell>
          <cell r="AO204" t="str">
            <v>Đội lái xe đầu kéo</v>
          </cell>
          <cell r="AP204" t="str">
            <v>Khác</v>
          </cell>
          <cell r="AQ204" t="str">
            <v>Khác</v>
          </cell>
          <cell r="AR204">
            <v>43556</v>
          </cell>
          <cell r="AS204" t="str">
            <v>12/12</v>
          </cell>
          <cell r="AT204" t="str">
            <v>Sơ cấp</v>
          </cell>
          <cell r="AU204" t="str">
            <v>Sơ cấp</v>
          </cell>
          <cell r="AV204" t="str">
            <v>Sở Giao Thông Vận tải Quảng Nam</v>
          </cell>
          <cell r="AW204" t="str">
            <v>Giấy phép lái xe hạng C</v>
          </cell>
          <cell r="AX204" t="str">
            <v>Không xếp loại</v>
          </cell>
          <cell r="AY204">
            <v>40179</v>
          </cell>
          <cell r="AZ204" t="str">
            <v>Công nhân lái xe đầu kéo</v>
          </cell>
          <cell r="BB204" t="str">
            <v>THACO GROUP</v>
          </cell>
          <cell r="BC204" t="str">
            <v>Lĩnh vực Logistics</v>
          </cell>
          <cell r="BD204" t="str">
            <v>Công ty Vận Tải Đường Bộ</v>
          </cell>
          <cell r="BE204" t="str">
            <v>Phòng vận chuyển</v>
          </cell>
          <cell r="BF204" t="str">
            <v>Bộ phận vận chuyển hàng Con't - hàng rời</v>
          </cell>
          <cell r="BG204" t="str">
            <v>Đội lái xe đầu kéo</v>
          </cell>
          <cell r="BJ204" t="str">
            <v>Trực Tiếp</v>
          </cell>
          <cell r="BK204" t="str">
            <v>HĐLĐ không xác định thời hạn</v>
          </cell>
          <cell r="BL204">
            <v>43571</v>
          </cell>
          <cell r="BM204" t="str">
            <v>Công ty TNHH Một Thành Viên Vận Tải Đường Bộ Chu Lai – Trường Hải</v>
          </cell>
          <cell r="BN204">
            <v>42110</v>
          </cell>
          <cell r="BO204">
            <v>3660000</v>
          </cell>
          <cell r="BP204" t="str">
            <v>B3</v>
          </cell>
          <cell r="BQ204" t="str">
            <v>Bậc 3</v>
          </cell>
          <cell r="BR204">
            <v>7000000</v>
          </cell>
          <cell r="BS204">
            <v>43617</v>
          </cell>
          <cell r="BT204">
            <v>43252</v>
          </cell>
          <cell r="BU204"/>
          <cell r="BW204"/>
          <cell r="BY204"/>
          <cell r="CA204"/>
          <cell r="CC204"/>
          <cell r="CE204"/>
        </row>
        <row r="205">
          <cell r="B205" t="str">
            <v>1411289</v>
          </cell>
          <cell r="C205" t="str">
            <v>Đỗ Văn Toàn</v>
          </cell>
          <cell r="D205" t="str">
            <v>Nam</v>
          </cell>
          <cell r="E205" t="str">
            <v>Nam Định</v>
          </cell>
          <cell r="F205">
            <v>31448</v>
          </cell>
          <cell r="G205">
            <v>41967</v>
          </cell>
          <cell r="J205">
            <v>41967</v>
          </cell>
          <cell r="K205" t="str">
            <v>Không</v>
          </cell>
          <cell r="L205" t="str">
            <v>162804768</v>
          </cell>
          <cell r="M205">
            <v>38403</v>
          </cell>
          <cell r="N205" t="str">
            <v>162804768-20/02/2005</v>
          </cell>
          <cell r="O205" t="str">
            <v>Nam Định</v>
          </cell>
          <cell r="P205" t="str">
            <v>Kinh</v>
          </cell>
          <cell r="Q205" t="str">
            <v>Thiên chúa giáo</v>
          </cell>
          <cell r="R205" t="str">
            <v>0937996669</v>
          </cell>
          <cell r="T205" t="str">
            <v>Độc Thân</v>
          </cell>
          <cell r="U205" t="str">
            <v>0115056553</v>
          </cell>
          <cell r="V205" t="str">
            <v>Có</v>
          </cell>
          <cell r="W205">
            <v>42612</v>
          </cell>
          <cell r="Y205" t="str">
            <v>Xóm 6</v>
          </cell>
          <cell r="Z205" t="str">
            <v>Xã Nghĩa Phú</v>
          </cell>
          <cell r="AA205" t="str">
            <v>Huyện Nghĩa Hưng</v>
          </cell>
          <cell r="AB205" t="str">
            <v>Nam Định</v>
          </cell>
          <cell r="AC205" t="str">
            <v>Xóm 6, Xã Nghĩa Phú, Huyện Nghĩa Hưng, Nam Định</v>
          </cell>
          <cell r="AD205" t="str">
            <v>Xóm 6</v>
          </cell>
          <cell r="AE205" t="str">
            <v>Xã Nghĩa Phú</v>
          </cell>
          <cell r="AF205" t="str">
            <v>Huyện Nghĩa Hưng</v>
          </cell>
          <cell r="AG205" t="str">
            <v>Nam Định</v>
          </cell>
          <cell r="AH205" t="str">
            <v>Xóm 6, Xã Nghĩa Phú, Huyện Nghĩa Hưng, Nam Định</v>
          </cell>
          <cell r="AI205" t="str">
            <v>1.8.6.5.2</v>
          </cell>
          <cell r="AJ205" t="str">
            <v>TP Nhân sự khác</v>
          </cell>
          <cell r="AK205" t="str">
            <v>Công nhân</v>
          </cell>
          <cell r="AL205" t="str">
            <v>Công nhân lái xe chuyên dụng</v>
          </cell>
          <cell r="AM205" t="str">
            <v>Lĩnh vực Logistics</v>
          </cell>
          <cell r="AN205" t="str">
            <v>VPĐD BB</v>
          </cell>
          <cell r="AO205" t="str">
            <v>BP Lái xe</v>
          </cell>
          <cell r="AP205" t="str">
            <v>Khác</v>
          </cell>
          <cell r="AQ205" t="str">
            <v>Khác</v>
          </cell>
          <cell r="AR205">
            <v>42370</v>
          </cell>
          <cell r="AS205" t="str">
            <v>12/12</v>
          </cell>
          <cell r="AT205" t="str">
            <v>Sơ cấp</v>
          </cell>
          <cell r="AU205" t="str">
            <v>Sơ cấp</v>
          </cell>
          <cell r="AV205" t="str">
            <v>Trung tâm đào tạo nghề</v>
          </cell>
          <cell r="AW205" t="str">
            <v>Giấy phép lái xe hạng E</v>
          </cell>
          <cell r="AX205" t="str">
            <v>Không xếp loại</v>
          </cell>
          <cell r="AY205">
            <v>1</v>
          </cell>
          <cell r="AZ205" t="str">
            <v>Công nhân lái xe chuyên dụng</v>
          </cell>
          <cell r="BB205" t="str">
            <v>THACO GROUP</v>
          </cell>
          <cell r="BC205" t="str">
            <v>Lĩnh vực Logistics</v>
          </cell>
          <cell r="BD205" t="str">
            <v>Văn phòng đại diện tại Hà Nội</v>
          </cell>
          <cell r="BE205" t="str">
            <v>Phòng Kinh doanh vận chuyển</v>
          </cell>
          <cell r="BF205" t="str">
            <v>BP Lái xe</v>
          </cell>
          <cell r="BJ205" t="str">
            <v>Trực Tiếp</v>
          </cell>
          <cell r="BK205" t="str">
            <v>HĐLĐ không xác định thời hạn</v>
          </cell>
          <cell r="BL205">
            <v>42514</v>
          </cell>
          <cell r="BM205" t="str">
            <v>Công ty TNHH Một Thành Viên Vận Tải Đường Bộ Chu Lai – Trường Hải</v>
          </cell>
          <cell r="BN205">
            <v>42149</v>
          </cell>
          <cell r="BO205">
            <v>5100000</v>
          </cell>
          <cell r="BP205" t="str">
            <v>B3</v>
          </cell>
          <cell r="BQ205" t="str">
            <v>Bậc 3</v>
          </cell>
          <cell r="BR205">
            <v>7000000</v>
          </cell>
          <cell r="BS205">
            <v>43252</v>
          </cell>
          <cell r="BT205">
            <v>42156</v>
          </cell>
          <cell r="BU205"/>
          <cell r="BW205"/>
          <cell r="BY205"/>
          <cell r="CA205"/>
          <cell r="CC205"/>
          <cell r="CE205"/>
        </row>
        <row r="206">
          <cell r="B206" t="str">
            <v>0611007</v>
          </cell>
          <cell r="C206" t="str">
            <v>Phan Thanh Hùng</v>
          </cell>
          <cell r="D206" t="str">
            <v>Nam</v>
          </cell>
          <cell r="E206" t="str">
            <v>Quảng Nam</v>
          </cell>
          <cell r="F206">
            <v>23852</v>
          </cell>
          <cell r="G206">
            <v>39032</v>
          </cell>
          <cell r="J206">
            <v>39032</v>
          </cell>
          <cell r="K206" t="str">
            <v>Không</v>
          </cell>
          <cell r="L206" t="str">
            <v>205396434</v>
          </cell>
          <cell r="M206">
            <v>41914</v>
          </cell>
          <cell r="N206" t="str">
            <v>205396434-02/10/2014</v>
          </cell>
          <cell r="O206" t="str">
            <v>Quảng Nam</v>
          </cell>
          <cell r="P206" t="str">
            <v>Kinh</v>
          </cell>
          <cell r="Q206" t="str">
            <v>Không</v>
          </cell>
          <cell r="R206" t="str">
            <v>0933805754</v>
          </cell>
          <cell r="T206" t="str">
            <v>Đã Kết Hôn</v>
          </cell>
          <cell r="U206" t="str">
            <v>4909013557</v>
          </cell>
          <cell r="V206" t="str">
            <v>Có</v>
          </cell>
          <cell r="W206">
            <v>41571</v>
          </cell>
          <cell r="Y206" t="str">
            <v>Khối 3</v>
          </cell>
          <cell r="Z206" t="str">
            <v>Thị trấn Núi Thành</v>
          </cell>
          <cell r="AA206" t="str">
            <v>Huyện Núi Thành</v>
          </cell>
          <cell r="AB206" t="str">
            <v>Quảng Nam</v>
          </cell>
          <cell r="AC206" t="str">
            <v>Khối 3, Thị trấn Núi Thành, Huyện Núi Thành, Quảng Nam</v>
          </cell>
          <cell r="AD206" t="str">
            <v>Khối 3</v>
          </cell>
          <cell r="AE206" t="str">
            <v>Thị trấn Núi Thành</v>
          </cell>
          <cell r="AF206" t="str">
            <v>Huyện Núi Thành</v>
          </cell>
          <cell r="AG206" t="str">
            <v>Quảng Nam</v>
          </cell>
          <cell r="AH206" t="str">
            <v>Khối 3, Thị trấn Núi Thành, Huyện Núi Thành, Quảng Nam</v>
          </cell>
          <cell r="AI206" t="str">
            <v>1.8.4.4.2.3</v>
          </cell>
          <cell r="AJ206" t="str">
            <v>Nhân sự tiềm năng</v>
          </cell>
          <cell r="AK206" t="str">
            <v>Tổ trưởng</v>
          </cell>
          <cell r="AL206" t="str">
            <v>Tổ trưởng Lái xe trung chuyển</v>
          </cell>
          <cell r="AM206" t="str">
            <v>Lĩnh vực Logistics</v>
          </cell>
          <cell r="AN206" t="str">
            <v>Công ty Vận Tải Đường Bộ</v>
          </cell>
          <cell r="AO206" t="str">
            <v>Đội lái xe trung chuyển</v>
          </cell>
          <cell r="AP206" t="str">
            <v>Khác</v>
          </cell>
          <cell r="AQ206" t="str">
            <v>Khác</v>
          </cell>
          <cell r="AR206">
            <v>43313</v>
          </cell>
          <cell r="AS206" t="str">
            <v>9/12</v>
          </cell>
          <cell r="AT206" t="str">
            <v>Sơ cấp</v>
          </cell>
          <cell r="AU206" t="str">
            <v>Sơ cấp</v>
          </cell>
          <cell r="AV206" t="str">
            <v>Sở Giao thông vận tải Quảng Nam</v>
          </cell>
          <cell r="AW206" t="str">
            <v>Giấy phép lái xe hạng C</v>
          </cell>
          <cell r="AX206" t="str">
            <v>Không xếp loại</v>
          </cell>
          <cell r="AY206">
            <v>32509</v>
          </cell>
          <cell r="AZ206" t="str">
            <v>Tổ trưởng</v>
          </cell>
          <cell r="BB206" t="str">
            <v>THACO GROUP</v>
          </cell>
          <cell r="BC206" t="str">
            <v>Lĩnh vực Logistics</v>
          </cell>
          <cell r="BD206" t="str">
            <v>Công ty Vận Tải Đường Bộ</v>
          </cell>
          <cell r="BE206" t="str">
            <v>Phòng vận chuyển</v>
          </cell>
          <cell r="BF206" t="str">
            <v>Bộ phận vận chuyển xe thành phẩm</v>
          </cell>
          <cell r="BG206" t="str">
            <v>Đội lái xe trung chuyển</v>
          </cell>
          <cell r="BJ206" t="str">
            <v>Trực Tiếp</v>
          </cell>
          <cell r="BK206" t="str">
            <v>HĐLĐ không xác định thời hạn</v>
          </cell>
          <cell r="BL206">
            <v>40551</v>
          </cell>
          <cell r="BM206" t="str">
            <v>Công ty TNHH Một Thành Viên Vận Tải Đường Bộ Chu Lai – Trường Hải</v>
          </cell>
          <cell r="BN206">
            <v>39092</v>
          </cell>
          <cell r="BO206">
            <v>3850000</v>
          </cell>
          <cell r="BP206" t="str">
            <v>B3</v>
          </cell>
          <cell r="BQ206" t="str">
            <v>Bậc 3</v>
          </cell>
          <cell r="BR206">
            <v>7000000</v>
          </cell>
          <cell r="BS206">
            <v>43252</v>
          </cell>
          <cell r="BT206">
            <v>42675</v>
          </cell>
          <cell r="BU206" t="str">
            <v>ThN</v>
          </cell>
          <cell r="BV206">
            <v>10</v>
          </cell>
          <cell r="BW206" t="str">
            <v>TrN</v>
          </cell>
          <cell r="BX206">
            <v>10</v>
          </cell>
          <cell r="BY206"/>
          <cell r="CA206"/>
          <cell r="CC206"/>
          <cell r="CE206"/>
        </row>
        <row r="207">
          <cell r="B207" t="str">
            <v>1504907</v>
          </cell>
          <cell r="C207" t="str">
            <v>Lê Văn Tuy</v>
          </cell>
          <cell r="D207" t="str">
            <v>Nam</v>
          </cell>
          <cell r="E207" t="str">
            <v>Quảng Nam</v>
          </cell>
          <cell r="F207">
            <v>27396</v>
          </cell>
          <cell r="G207">
            <v>42110</v>
          </cell>
          <cell r="J207">
            <v>42110</v>
          </cell>
          <cell r="K207" t="str">
            <v>Không</v>
          </cell>
          <cell r="L207" t="str">
            <v>205418795</v>
          </cell>
          <cell r="M207">
            <v>38596</v>
          </cell>
          <cell r="N207" t="str">
            <v>205418795-01/09/2005</v>
          </cell>
          <cell r="O207" t="str">
            <v>Quảng Nam</v>
          </cell>
          <cell r="P207" t="str">
            <v>Kinh</v>
          </cell>
          <cell r="Q207" t="str">
            <v>Không</v>
          </cell>
          <cell r="R207" t="str">
            <v>0981313107 hoặc 0938606955</v>
          </cell>
          <cell r="T207" t="str">
            <v>Đã Kết Hôn</v>
          </cell>
          <cell r="U207" t="str">
            <v>4915009689</v>
          </cell>
          <cell r="V207" t="str">
            <v>Có</v>
          </cell>
          <cell r="W207">
            <v>42461</v>
          </cell>
          <cell r="Y207" t="str">
            <v>Thôn Đại Phú</v>
          </cell>
          <cell r="Z207" t="str">
            <v>Xã Tam Hiệp</v>
          </cell>
          <cell r="AA207" t="str">
            <v>Huyện Núi Thành</v>
          </cell>
          <cell r="AB207" t="str">
            <v>Quảng Nam</v>
          </cell>
          <cell r="AC207" t="str">
            <v>Thôn Đại Phú, Xã Tam Hiệp, Huyện Núi Thành, Quảng Nam</v>
          </cell>
          <cell r="AD207" t="str">
            <v>Thôn Đại Phú</v>
          </cell>
          <cell r="AE207" t="str">
            <v>Xã Tam Hiệp</v>
          </cell>
          <cell r="AF207" t="str">
            <v>Huyện Núi Thành</v>
          </cell>
          <cell r="AG207" t="str">
            <v>Quảng Nam</v>
          </cell>
          <cell r="AH207" t="str">
            <v>Thôn Đại Phú, Xã Tam Hiệp, Huyện Núi Thành, Quảng Nam</v>
          </cell>
          <cell r="AI207" t="str">
            <v>1.8.4.4.2.3</v>
          </cell>
          <cell r="AJ207" t="str">
            <v>Nhân sự tiềm năng</v>
          </cell>
          <cell r="AK207" t="str">
            <v>Tổ trưởng</v>
          </cell>
          <cell r="AL207" t="str">
            <v>Tổ trưởng Lái xe trung chuyển</v>
          </cell>
          <cell r="AM207" t="str">
            <v>Lĩnh vực Logistics</v>
          </cell>
          <cell r="AN207" t="str">
            <v>Công ty Vận Tải Đường Bộ</v>
          </cell>
          <cell r="AO207" t="str">
            <v>Đội lái xe trung chuyển</v>
          </cell>
          <cell r="AP207" t="str">
            <v>Khác</v>
          </cell>
          <cell r="AQ207" t="str">
            <v>Khác</v>
          </cell>
          <cell r="AR207">
            <v>43313</v>
          </cell>
          <cell r="AS207" t="str">
            <v>9/12</v>
          </cell>
          <cell r="AT207" t="str">
            <v>Sơ cấp</v>
          </cell>
          <cell r="AU207" t="str">
            <v>Sơ cấp</v>
          </cell>
          <cell r="AV207" t="str">
            <v>Sở giao thông vận tải Quảng Nam</v>
          </cell>
          <cell r="AW207" t="str">
            <v>Giấy phép lái xe hạng C</v>
          </cell>
          <cell r="AX207" t="str">
            <v>Không xếp loại</v>
          </cell>
          <cell r="AY207">
            <v>35431</v>
          </cell>
          <cell r="AZ207" t="str">
            <v>Tổ trưởng</v>
          </cell>
          <cell r="BB207" t="str">
            <v>THACO GROUP</v>
          </cell>
          <cell r="BC207" t="str">
            <v>Lĩnh vực Logistics</v>
          </cell>
          <cell r="BD207" t="str">
            <v>Công ty Vận Tải Đường Bộ</v>
          </cell>
          <cell r="BE207" t="str">
            <v>Phòng vận chuyển</v>
          </cell>
          <cell r="BF207" t="str">
            <v>Bộ phận vận chuyển xe thành phẩm</v>
          </cell>
          <cell r="BG207" t="str">
            <v>Đội lái xe trung chuyển</v>
          </cell>
          <cell r="BJ207" t="str">
            <v>Trực Tiếp</v>
          </cell>
          <cell r="BK207" t="str">
            <v>HĐLĐ không xác định thời hạn</v>
          </cell>
          <cell r="BL207">
            <v>42841</v>
          </cell>
          <cell r="BM207" t="str">
            <v>Công ty TNHH Một Thành Viên Vận Tải Đường Bộ Chu Lai – Trường Hải</v>
          </cell>
          <cell r="BN207">
            <v>42110</v>
          </cell>
          <cell r="BO207">
            <v>3850000</v>
          </cell>
          <cell r="BP207" t="str">
            <v>B3</v>
          </cell>
          <cell r="BQ207" t="str">
            <v>Bậc 3</v>
          </cell>
          <cell r="BR207">
            <v>7500000</v>
          </cell>
          <cell r="BS207">
            <v>43252</v>
          </cell>
          <cell r="BT207">
            <v>42370</v>
          </cell>
          <cell r="BU207"/>
          <cell r="BW207" t="str">
            <v>TrN</v>
          </cell>
          <cell r="BX207">
            <v>10</v>
          </cell>
          <cell r="BY207"/>
          <cell r="CA207"/>
          <cell r="CC207"/>
          <cell r="CE207"/>
        </row>
        <row r="208">
          <cell r="B208" t="str">
            <v>1505272</v>
          </cell>
          <cell r="C208" t="str">
            <v>Trương Văn Thạnh</v>
          </cell>
          <cell r="D208" t="str">
            <v>Nam</v>
          </cell>
          <cell r="E208" t="str">
            <v>Quảng Nam</v>
          </cell>
          <cell r="F208">
            <v>31778</v>
          </cell>
          <cell r="G208">
            <v>42110</v>
          </cell>
          <cell r="J208">
            <v>42110</v>
          </cell>
          <cell r="K208" t="str">
            <v>Không</v>
          </cell>
          <cell r="L208" t="str">
            <v>205614558</v>
          </cell>
          <cell r="M208">
            <v>42026</v>
          </cell>
          <cell r="N208" t="str">
            <v>205614558-22/01/2015</v>
          </cell>
          <cell r="O208" t="str">
            <v>Quảng Nam</v>
          </cell>
          <cell r="P208" t="str">
            <v>Kinh</v>
          </cell>
          <cell r="Q208" t="str">
            <v>Không</v>
          </cell>
          <cell r="R208" t="str">
            <v>0975109241</v>
          </cell>
          <cell r="T208" t="str">
            <v>Đã Kết Hôn</v>
          </cell>
          <cell r="U208" t="str">
            <v>4916009499</v>
          </cell>
          <cell r="V208" t="str">
            <v>Có</v>
          </cell>
          <cell r="W208">
            <v>42857</v>
          </cell>
          <cell r="Y208" t="str">
            <v>Thôn Châu Lâm</v>
          </cell>
          <cell r="Z208" t="str">
            <v>Xã Bình Trị</v>
          </cell>
          <cell r="AA208" t="str">
            <v>Huyện Thăng Bình</v>
          </cell>
          <cell r="AB208" t="str">
            <v>Quảng Nam</v>
          </cell>
          <cell r="AC208" t="str">
            <v>Thôn Châu Lâm, Xã Bình Trị, Huyện Thăng Bình, Quảng Nam</v>
          </cell>
          <cell r="AD208" t="str">
            <v>Thôn Châu Lâm</v>
          </cell>
          <cell r="AE208" t="str">
            <v>Xã Bình Trị</v>
          </cell>
          <cell r="AF208" t="str">
            <v>Huyện Thăng Bình</v>
          </cell>
          <cell r="AG208" t="str">
            <v>Quảng Nam</v>
          </cell>
          <cell r="AH208" t="str">
            <v>Thôn Châu Lâm, Xã Bình Trị, Huyện Thăng Bình, Quảng Nam</v>
          </cell>
          <cell r="AI208" t="str">
            <v>1.8.4.4.2.3</v>
          </cell>
          <cell r="AJ208" t="str">
            <v>TP Nhân sự khác</v>
          </cell>
          <cell r="AK208" t="str">
            <v>Công nhân</v>
          </cell>
          <cell r="AL208" t="str">
            <v>Công nhân lái xe trung chuyển</v>
          </cell>
          <cell r="AM208" t="str">
            <v>Lĩnh vực Logistics</v>
          </cell>
          <cell r="AN208" t="str">
            <v>Công ty Vận Tải Đường Bộ</v>
          </cell>
          <cell r="AO208" t="str">
            <v>Đội lái xe trung chuyển</v>
          </cell>
          <cell r="AP208" t="str">
            <v>Khác</v>
          </cell>
          <cell r="AQ208" t="str">
            <v>Khác</v>
          </cell>
          <cell r="AR208">
            <v>43313</v>
          </cell>
          <cell r="AS208" t="str">
            <v>10/12</v>
          </cell>
          <cell r="AT208" t="str">
            <v>Sơ cấp</v>
          </cell>
          <cell r="AU208" t="str">
            <v>Sơ cấp</v>
          </cell>
          <cell r="AV208" t="str">
            <v>Sở Giao thông vận tải Đà Nẵng</v>
          </cell>
          <cell r="AW208" t="str">
            <v>Giấy phép lái xe hạng C</v>
          </cell>
          <cell r="AX208" t="str">
            <v>Không xếp loại</v>
          </cell>
          <cell r="AY208">
            <v>40544</v>
          </cell>
          <cell r="AZ208" t="str">
            <v>Công nhân lái xe trung chuyển</v>
          </cell>
          <cell r="BB208" t="str">
            <v>THACO GROUP</v>
          </cell>
          <cell r="BC208" t="str">
            <v>Lĩnh vực Logistics</v>
          </cell>
          <cell r="BD208" t="str">
            <v>Công ty Vận Tải Đường Bộ</v>
          </cell>
          <cell r="BE208" t="str">
            <v>Phòng vận chuyển</v>
          </cell>
          <cell r="BF208" t="str">
            <v>Bộ phận vận chuyển xe thành phẩm</v>
          </cell>
          <cell r="BG208" t="str">
            <v>Đội lái xe trung chuyển</v>
          </cell>
          <cell r="BJ208" t="str">
            <v>Trực Tiếp</v>
          </cell>
          <cell r="BK208" t="str">
            <v>HĐLĐ không xác định thời hạn</v>
          </cell>
          <cell r="BL208">
            <v>43571</v>
          </cell>
          <cell r="BM208" t="str">
            <v>Công ty TNHH Một Thành Viên Vận Tải Đường Bộ Chu Lai – Trường Hải</v>
          </cell>
          <cell r="BN208">
            <v>42476</v>
          </cell>
          <cell r="BO208">
            <v>3660000</v>
          </cell>
          <cell r="BP208" t="str">
            <v>B3</v>
          </cell>
          <cell r="BQ208" t="str">
            <v>Bậc 2</v>
          </cell>
          <cell r="BR208">
            <v>6000000</v>
          </cell>
          <cell r="BS208">
            <v>43252</v>
          </cell>
          <cell r="BT208">
            <v>42110</v>
          </cell>
          <cell r="BU208"/>
          <cell r="BW208"/>
          <cell r="BY208"/>
          <cell r="CA208"/>
          <cell r="CC208"/>
          <cell r="CE208"/>
        </row>
        <row r="209">
          <cell r="B209" t="str">
            <v>1507706</v>
          </cell>
          <cell r="C209" t="str">
            <v>Phan Phú Dũng</v>
          </cell>
          <cell r="D209" t="str">
            <v>Nam</v>
          </cell>
          <cell r="E209" t="str">
            <v>Đồng Nai</v>
          </cell>
          <cell r="F209">
            <v>28592</v>
          </cell>
          <cell r="G209">
            <v>42212</v>
          </cell>
          <cell r="J209">
            <v>42212</v>
          </cell>
          <cell r="K209" t="str">
            <v>Không</v>
          </cell>
          <cell r="L209" t="str">
            <v>271309877</v>
          </cell>
          <cell r="M209">
            <v>40680</v>
          </cell>
          <cell r="N209" t="str">
            <v>271309877-17/05/2011</v>
          </cell>
          <cell r="O209" t="str">
            <v>Đồng Nai</v>
          </cell>
          <cell r="P209" t="str">
            <v>Kinh</v>
          </cell>
          <cell r="Q209" t="str">
            <v>Không</v>
          </cell>
          <cell r="R209" t="str">
            <v>0937554210</v>
          </cell>
          <cell r="T209" t="str">
            <v>Đã Kết Hôn</v>
          </cell>
          <cell r="U209" t="str">
            <v>7515112207</v>
          </cell>
          <cell r="V209" t="str">
            <v>Có</v>
          </cell>
          <cell r="W209">
            <v>42598</v>
          </cell>
          <cell r="Y209" t="str">
            <v>Tổ 8, ấp 1</v>
          </cell>
          <cell r="Z209" t="str">
            <v>Xã Thạnh Phú</v>
          </cell>
          <cell r="AA209" t="str">
            <v>Huyện Vĩnh Cửu</v>
          </cell>
          <cell r="AB209" t="str">
            <v>Đồng Nai</v>
          </cell>
          <cell r="AC209" t="str">
            <v>Tổ 8, ấp 1, Xã Thạnh Phú, Huyện Vĩnh Cửu, Đồng Nai</v>
          </cell>
          <cell r="AD209" t="str">
            <v>Tổ 8, ấp 1</v>
          </cell>
          <cell r="AE209" t="str">
            <v>Xã Thạnh Phú</v>
          </cell>
          <cell r="AF209" t="str">
            <v>Huyện Vĩnh Cửu</v>
          </cell>
          <cell r="AG209" t="str">
            <v>Đồng Nai</v>
          </cell>
          <cell r="AH209" t="str">
            <v>Tổ 8, ấp 1, Xã Thạnh Phú, Huyện Vĩnh Cửu, Đồng Nai</v>
          </cell>
          <cell r="AI209" t="str">
            <v>1.8.5.7</v>
          </cell>
          <cell r="AJ209" t="str">
            <v>TP Nhân sự khác</v>
          </cell>
          <cell r="AK209" t="str">
            <v>Công nhân</v>
          </cell>
          <cell r="AL209" t="str">
            <v>Công nhân Kho</v>
          </cell>
          <cell r="AM209" t="str">
            <v>Lĩnh vực Logistics</v>
          </cell>
          <cell r="AN209" t="str">
            <v>VPĐD NB</v>
          </cell>
          <cell r="AO209" t="str">
            <v>Phòng Quản lý Kho bãi</v>
          </cell>
          <cell r="AP209" t="str">
            <v>Khác</v>
          </cell>
          <cell r="AQ209" t="str">
            <v>Khác</v>
          </cell>
          <cell r="AR209">
            <v>43466</v>
          </cell>
          <cell r="AS209" t="str">
            <v>12/12</v>
          </cell>
          <cell r="AT209" t="str">
            <v>Sơ cấp</v>
          </cell>
          <cell r="AU209" t="str">
            <v>Sơ cấp</v>
          </cell>
          <cell r="AV209" t="str">
            <v>Sở GTVT TP HCM</v>
          </cell>
          <cell r="AW209" t="str">
            <v>GPLX hạng C</v>
          </cell>
          <cell r="AX209" t="str">
            <v>Khá</v>
          </cell>
          <cell r="AZ209" t="str">
            <v>Nhân viên Vệ sinh công nghiệp</v>
          </cell>
          <cell r="BB209" t="str">
            <v>THACO GROUP</v>
          </cell>
          <cell r="BC209" t="str">
            <v>Lĩnh vực Logistics</v>
          </cell>
          <cell r="BD209" t="str">
            <v>Văn phòng đại diện tại Hồ Chí Minh</v>
          </cell>
          <cell r="BE209" t="str">
            <v>Phòng Quản lý Kho bãi</v>
          </cell>
          <cell r="BJ209" t="str">
            <v>Trực Tiếp</v>
          </cell>
          <cell r="BK209" t="str">
            <v>HĐLĐ không xác định thời hạn</v>
          </cell>
          <cell r="BL209">
            <v>43369</v>
          </cell>
          <cell r="BM209" t="str">
            <v>Công ty TNHH Một Thành Viên Vận Tải Đường Bộ Chu Lai – Trường Hải</v>
          </cell>
          <cell r="BN209">
            <v>42274</v>
          </cell>
          <cell r="BO209">
            <v>5100000</v>
          </cell>
          <cell r="BP209" t="str">
            <v>B3</v>
          </cell>
          <cell r="BQ209" t="str">
            <v>Bậc 3</v>
          </cell>
          <cell r="BR209">
            <v>7500000</v>
          </cell>
          <cell r="BS209">
            <v>43466</v>
          </cell>
          <cell r="BT209">
            <v>43101</v>
          </cell>
          <cell r="BU209"/>
          <cell r="BW209"/>
          <cell r="BY209"/>
          <cell r="CA209"/>
          <cell r="CC209"/>
          <cell r="CE209"/>
        </row>
        <row r="210">
          <cell r="B210" t="str">
            <v>1505261</v>
          </cell>
          <cell r="C210" t="str">
            <v>Nguyễn Khánh</v>
          </cell>
          <cell r="D210" t="str">
            <v>Nam</v>
          </cell>
          <cell r="E210" t="str">
            <v>Quảng Nam</v>
          </cell>
          <cell r="F210">
            <v>29489</v>
          </cell>
          <cell r="G210">
            <v>42110</v>
          </cell>
          <cell r="J210">
            <v>42110</v>
          </cell>
          <cell r="K210" t="str">
            <v>Không</v>
          </cell>
          <cell r="L210" t="str">
            <v>205077827</v>
          </cell>
          <cell r="M210">
            <v>40297</v>
          </cell>
          <cell r="N210" t="str">
            <v>205077827-29/04/2010</v>
          </cell>
          <cell r="O210" t="str">
            <v>Quảng Nam</v>
          </cell>
          <cell r="P210" t="str">
            <v>Kinh</v>
          </cell>
          <cell r="Q210" t="str">
            <v>Không</v>
          </cell>
          <cell r="R210" t="str">
            <v>0974975997</v>
          </cell>
          <cell r="T210" t="str">
            <v>Độc Thân</v>
          </cell>
          <cell r="U210" t="str">
            <v>4915020330</v>
          </cell>
          <cell r="V210" t="str">
            <v>Có</v>
          </cell>
          <cell r="W210">
            <v>42461</v>
          </cell>
          <cell r="Y210" t="str">
            <v>Khối 7</v>
          </cell>
          <cell r="Z210" t="str">
            <v>Thị trấn Núi Thành</v>
          </cell>
          <cell r="AA210" t="str">
            <v>Huyện Núi Thành</v>
          </cell>
          <cell r="AB210" t="str">
            <v>Quảng Nam</v>
          </cell>
          <cell r="AC210" t="str">
            <v>Khối 7, Thị trấn Núi Thành, Huyện Núi Thành, Quảng Nam</v>
          </cell>
          <cell r="AD210" t="str">
            <v>Khối 7</v>
          </cell>
          <cell r="AE210" t="str">
            <v>Thị trấn Núi Thành</v>
          </cell>
          <cell r="AF210" t="str">
            <v>Huyện Núi Thành</v>
          </cell>
          <cell r="AG210" t="str">
            <v>Quảng Nam</v>
          </cell>
          <cell r="AH210" t="str">
            <v>Khối 7, Thị trấn Núi Thành, Huyện Núi Thành, Quảng Nam</v>
          </cell>
          <cell r="AI210" t="str">
            <v>1.8.4.4.2.3</v>
          </cell>
          <cell r="AJ210" t="str">
            <v>TP Nhân sự khác</v>
          </cell>
          <cell r="AK210" t="str">
            <v>Công nhân</v>
          </cell>
          <cell r="AL210" t="str">
            <v>Công nhân lái xe trung chuyển</v>
          </cell>
          <cell r="AM210" t="str">
            <v>Lĩnh vực Logistics</v>
          </cell>
          <cell r="AN210" t="str">
            <v>Công ty Vận Tải Đường Bộ</v>
          </cell>
          <cell r="AO210" t="str">
            <v>Đội lái xe trung chuyển</v>
          </cell>
          <cell r="AP210" t="str">
            <v>Khác</v>
          </cell>
          <cell r="AQ210" t="str">
            <v>Khác</v>
          </cell>
          <cell r="AR210">
            <v>43313</v>
          </cell>
          <cell r="AS210" t="str">
            <v>12/12</v>
          </cell>
          <cell r="AT210" t="str">
            <v>Sơ cấp</v>
          </cell>
          <cell r="AU210" t="str">
            <v>Sơ cấp</v>
          </cell>
          <cell r="AV210" t="str">
            <v>Sở giao thông vận tải Quảng Nam</v>
          </cell>
          <cell r="AW210" t="str">
            <v>Giấy phép lái xe hạng C</v>
          </cell>
          <cell r="AX210" t="str">
            <v>Không xếp loại</v>
          </cell>
          <cell r="AY210">
            <v>40544</v>
          </cell>
          <cell r="AZ210" t="str">
            <v>Công nhân lái xe trung chuyển</v>
          </cell>
          <cell r="BB210" t="str">
            <v>THACO GROUP</v>
          </cell>
          <cell r="BC210" t="str">
            <v>Lĩnh vực Logistics</v>
          </cell>
          <cell r="BD210" t="str">
            <v>Công ty Vận Tải Đường Bộ</v>
          </cell>
          <cell r="BE210" t="str">
            <v>Phòng vận chuyển</v>
          </cell>
          <cell r="BF210" t="str">
            <v>Bộ phận vận chuyển xe thành phẩm</v>
          </cell>
          <cell r="BG210" t="str">
            <v>Đội lái xe trung chuyển</v>
          </cell>
          <cell r="BJ210" t="str">
            <v>Trực Tiếp</v>
          </cell>
          <cell r="BK210" t="str">
            <v>HĐLĐ không xác định thời hạn</v>
          </cell>
          <cell r="BL210">
            <v>43389</v>
          </cell>
          <cell r="BM210" t="str">
            <v>Công ty TNHH Một Thành Viên Vận Tải Đường Bộ Chu Lai – Trường Hải</v>
          </cell>
          <cell r="BN210">
            <v>42293</v>
          </cell>
          <cell r="BO210">
            <v>3660000</v>
          </cell>
          <cell r="BP210" t="str">
            <v>B3</v>
          </cell>
          <cell r="BQ210" t="str">
            <v>Bậc 2</v>
          </cell>
          <cell r="BR210">
            <v>6000000</v>
          </cell>
          <cell r="BS210">
            <v>43252</v>
          </cell>
          <cell r="BT210">
            <v>42110</v>
          </cell>
          <cell r="BU210"/>
          <cell r="BW210"/>
          <cell r="BY210"/>
          <cell r="CA210"/>
          <cell r="CC210"/>
          <cell r="CE210"/>
        </row>
        <row r="211">
          <cell r="B211" t="str">
            <v>1003248</v>
          </cell>
          <cell r="C211" t="str">
            <v>Nguyễn Nhật Thành</v>
          </cell>
          <cell r="D211" t="str">
            <v>Nam</v>
          </cell>
          <cell r="E211" t="str">
            <v>Quảng Nam</v>
          </cell>
          <cell r="F211">
            <v>27010</v>
          </cell>
          <cell r="G211">
            <v>40238</v>
          </cell>
          <cell r="J211">
            <v>40238</v>
          </cell>
          <cell r="K211" t="str">
            <v>Không</v>
          </cell>
          <cell r="L211" t="str">
            <v>205545307</v>
          </cell>
          <cell r="M211">
            <v>42271</v>
          </cell>
          <cell r="N211" t="str">
            <v>205545307-24/09/2015</v>
          </cell>
          <cell r="O211" t="str">
            <v>Quảng Nam</v>
          </cell>
          <cell r="P211" t="str">
            <v>Kinh</v>
          </cell>
          <cell r="Q211" t="str">
            <v>Không</v>
          </cell>
          <cell r="R211" t="str">
            <v>0938809945</v>
          </cell>
          <cell r="T211" t="str">
            <v>Đã Kết Hôn</v>
          </cell>
          <cell r="U211" t="str">
            <v>4910013221</v>
          </cell>
          <cell r="V211" t="str">
            <v>Có</v>
          </cell>
          <cell r="W211">
            <v>41571</v>
          </cell>
          <cell r="Y211" t="str">
            <v>Khối 4</v>
          </cell>
          <cell r="Z211" t="str">
            <v>Thị trấn Núi Thành</v>
          </cell>
          <cell r="AA211" t="str">
            <v>Huyện Núi Thành</v>
          </cell>
          <cell r="AB211" t="str">
            <v>Quảng Nam</v>
          </cell>
          <cell r="AC211" t="str">
            <v>Khối 4, Thị trấn Núi Thành, Huyện Núi Thành, Quảng Nam</v>
          </cell>
          <cell r="AD211" t="str">
            <v>Khối 4</v>
          </cell>
          <cell r="AE211" t="str">
            <v>Thị trấn Núi Thành</v>
          </cell>
          <cell r="AF211" t="str">
            <v>Huyện Núi Thành</v>
          </cell>
          <cell r="AG211" t="str">
            <v>Quảng Nam</v>
          </cell>
          <cell r="AH211" t="str">
            <v>Khối 4, Thị trấn Núi Thành, Huyện Núi Thành, Quảng Nam</v>
          </cell>
          <cell r="AI211" t="str">
            <v>1.8.4.4.3.3</v>
          </cell>
          <cell r="AJ211" t="str">
            <v>TP Nhân sự khác</v>
          </cell>
          <cell r="AK211" t="str">
            <v>Công nhân</v>
          </cell>
          <cell r="AL211" t="str">
            <v>Công nhân lái xe đầu kéo</v>
          </cell>
          <cell r="AM211" t="str">
            <v>Lĩnh vực Logistics</v>
          </cell>
          <cell r="AN211" t="str">
            <v>Công ty Vận Tải Đường Bộ</v>
          </cell>
          <cell r="AO211" t="str">
            <v>Đội lái xe đầu kéo</v>
          </cell>
          <cell r="AP211" t="str">
            <v>Khác</v>
          </cell>
          <cell r="AQ211" t="str">
            <v>Khác</v>
          </cell>
          <cell r="AR211">
            <v>43313</v>
          </cell>
          <cell r="AS211" t="str">
            <v>9/12</v>
          </cell>
          <cell r="AT211" t="str">
            <v>Sơ cấp</v>
          </cell>
          <cell r="AU211" t="str">
            <v>Sơ cấp</v>
          </cell>
          <cell r="AV211" t="str">
            <v>Sở giao thông vận tải TP Hồ Chí Minh</v>
          </cell>
          <cell r="AW211" t="str">
            <v>Giấy phép lái xe hạng C</v>
          </cell>
          <cell r="AX211" t="str">
            <v>Không xếp loại</v>
          </cell>
          <cell r="AY211">
            <v>36526</v>
          </cell>
          <cell r="AZ211" t="str">
            <v>Công nhân lái xe đầu kéo</v>
          </cell>
          <cell r="BB211" t="str">
            <v>THACO GROUP</v>
          </cell>
          <cell r="BC211" t="str">
            <v>Lĩnh vực Logistics</v>
          </cell>
          <cell r="BD211" t="str">
            <v>Công ty Vận Tải Đường Bộ</v>
          </cell>
          <cell r="BE211" t="str">
            <v>Phòng vận chuyển</v>
          </cell>
          <cell r="BF211" t="str">
            <v>Bộ phận vận chuyển hàng Con't - hàng rời</v>
          </cell>
          <cell r="BG211" t="str">
            <v>Đội lái xe đầu kéo</v>
          </cell>
          <cell r="BJ211" t="str">
            <v>Trực Tiếp</v>
          </cell>
          <cell r="BK211" t="str">
            <v>HĐLĐ không xác định thời hạn</v>
          </cell>
          <cell r="BL211">
            <v>41791</v>
          </cell>
          <cell r="BM211" t="str">
            <v>Công ty TNHH Một Thành Viên Vận Tải Đường Bộ Chu Lai – Trường Hải</v>
          </cell>
          <cell r="BN211">
            <v>40299</v>
          </cell>
          <cell r="BO211">
            <v>4050000</v>
          </cell>
          <cell r="BP211" t="str">
            <v>B3</v>
          </cell>
          <cell r="BQ211" t="str">
            <v>Bậc 4</v>
          </cell>
          <cell r="BR211">
            <v>8000000</v>
          </cell>
          <cell r="BS211">
            <v>42370</v>
          </cell>
          <cell r="BT211">
            <v>42248</v>
          </cell>
          <cell r="BU211" t="str">
            <v>ThN</v>
          </cell>
          <cell r="BV211">
            <v>5</v>
          </cell>
          <cell r="BW211"/>
          <cell r="BY211"/>
          <cell r="CA211"/>
          <cell r="CC211"/>
          <cell r="CE211"/>
        </row>
        <row r="212">
          <cell r="B212" t="str">
            <v>1505289</v>
          </cell>
          <cell r="C212" t="str">
            <v>Dương Ngọc Quí</v>
          </cell>
          <cell r="D212" t="str">
            <v>Nam</v>
          </cell>
          <cell r="E212" t="str">
            <v>Quảng Nam</v>
          </cell>
          <cell r="F212">
            <v>33589</v>
          </cell>
          <cell r="G212">
            <v>42110</v>
          </cell>
          <cell r="J212">
            <v>42110</v>
          </cell>
          <cell r="K212" t="str">
            <v>Không</v>
          </cell>
          <cell r="L212" t="str">
            <v>205472819</v>
          </cell>
          <cell r="M212">
            <v>38950</v>
          </cell>
          <cell r="N212" t="str">
            <v>205472819-21/08/2006</v>
          </cell>
          <cell r="O212" t="str">
            <v>Quảng Nam</v>
          </cell>
          <cell r="P212" t="str">
            <v>Kinh</v>
          </cell>
          <cell r="Q212" t="str">
            <v>Không</v>
          </cell>
          <cell r="R212" t="str">
            <v>01634599814</v>
          </cell>
          <cell r="T212" t="str">
            <v>Đã Kết Hôn</v>
          </cell>
          <cell r="U212" t="str">
            <v>4916009472</v>
          </cell>
          <cell r="V212" t="str">
            <v>Có</v>
          </cell>
          <cell r="W212">
            <v>42579</v>
          </cell>
          <cell r="Y212" t="str">
            <v>Thôn Phước Thạnh</v>
          </cell>
          <cell r="Z212" t="str">
            <v>Xã Tam Thạnh</v>
          </cell>
          <cell r="AA212" t="str">
            <v>Huyện Núi Thành</v>
          </cell>
          <cell r="AB212" t="str">
            <v>Quảng Nam</v>
          </cell>
          <cell r="AC212" t="str">
            <v>Thôn Phước Thạnh, Xã Tam Thạnh, Huyện Núi Thành, Quảng Nam</v>
          </cell>
          <cell r="AD212" t="str">
            <v>Thôn Phước Thạnh</v>
          </cell>
          <cell r="AE212" t="str">
            <v>Xã Tam Thạnh</v>
          </cell>
          <cell r="AF212" t="str">
            <v>Huyện Núi Thành</v>
          </cell>
          <cell r="AG212" t="str">
            <v>Quảng Nam</v>
          </cell>
          <cell r="AH212" t="str">
            <v>Thôn Phước Thạnh, Xã Tam Thạnh, Huyện Núi Thành, Quảng Nam</v>
          </cell>
          <cell r="AI212" t="str">
            <v>1.8.4.4.2.3</v>
          </cell>
          <cell r="AJ212" t="str">
            <v>TP Nhân sự khác</v>
          </cell>
          <cell r="AK212" t="str">
            <v>Công nhân</v>
          </cell>
          <cell r="AL212" t="str">
            <v>Công nhân lái xe trung chuyển</v>
          </cell>
          <cell r="AM212" t="str">
            <v>Lĩnh vực Logistics</v>
          </cell>
          <cell r="AN212" t="str">
            <v>Công ty Vận Tải Đường Bộ</v>
          </cell>
          <cell r="AO212" t="str">
            <v>Đội lái xe trung chuyển</v>
          </cell>
          <cell r="AP212" t="str">
            <v>Khác</v>
          </cell>
          <cell r="AQ212" t="str">
            <v>Khác</v>
          </cell>
          <cell r="AR212">
            <v>43313</v>
          </cell>
          <cell r="AS212" t="str">
            <v>9/12</v>
          </cell>
          <cell r="AT212" t="str">
            <v>Sơ cấp</v>
          </cell>
          <cell r="AU212" t="str">
            <v>Sơ cấp</v>
          </cell>
          <cell r="AV212" t="str">
            <v>Sở Giao thông vận tải Quảng Nam</v>
          </cell>
          <cell r="AW212" t="str">
            <v>Giấy phép lái xe hạng C</v>
          </cell>
          <cell r="AX212" t="str">
            <v>Không xếp loại</v>
          </cell>
          <cell r="AY212">
            <v>41640</v>
          </cell>
          <cell r="AZ212" t="str">
            <v>Công nhân lái xe trung chuyển</v>
          </cell>
          <cell r="BB212" t="str">
            <v>THACO GROUP</v>
          </cell>
          <cell r="BC212" t="str">
            <v>Lĩnh vực Logistics</v>
          </cell>
          <cell r="BD212" t="str">
            <v>Công ty Vận Tải Đường Bộ</v>
          </cell>
          <cell r="BE212" t="str">
            <v>Phòng vận chuyển</v>
          </cell>
          <cell r="BF212" t="str">
            <v>Bộ phận vận chuyển xe thành phẩm</v>
          </cell>
          <cell r="BG212" t="str">
            <v>Đội lái xe trung chuyển</v>
          </cell>
          <cell r="BJ212" t="str">
            <v>Trực Tiếp</v>
          </cell>
          <cell r="BK212" t="str">
            <v>HĐLĐ không xác định thời hạn</v>
          </cell>
          <cell r="BL212">
            <v>43571</v>
          </cell>
          <cell r="BM212" t="str">
            <v>Công ty TNHH Một Thành Viên Vận Tải Đường Bộ Chu Lai – Trường Hải</v>
          </cell>
          <cell r="BN212">
            <v>42476</v>
          </cell>
          <cell r="BO212">
            <v>3660000</v>
          </cell>
          <cell r="BP212" t="str">
            <v>B3</v>
          </cell>
          <cell r="BQ212" t="str">
            <v>Bậc 2</v>
          </cell>
          <cell r="BR212">
            <v>6000000</v>
          </cell>
          <cell r="BS212">
            <v>43252</v>
          </cell>
          <cell r="BT212">
            <v>42110</v>
          </cell>
          <cell r="BU212"/>
          <cell r="BW212"/>
          <cell r="BY212"/>
          <cell r="CA212"/>
          <cell r="CC212"/>
          <cell r="CE212"/>
        </row>
        <row r="213">
          <cell r="B213" t="str">
            <v>1511047</v>
          </cell>
          <cell r="C213" t="str">
            <v>Lê Văn Mười</v>
          </cell>
          <cell r="D213" t="str">
            <v>Nam</v>
          </cell>
          <cell r="E213" t="str">
            <v>Quảng Nam</v>
          </cell>
          <cell r="F213">
            <v>34112</v>
          </cell>
          <cell r="G213">
            <v>42312</v>
          </cell>
          <cell r="J213">
            <v>42312</v>
          </cell>
          <cell r="K213" t="str">
            <v>Không</v>
          </cell>
          <cell r="L213" t="str">
            <v>205714459</v>
          </cell>
          <cell r="M213">
            <v>40467</v>
          </cell>
          <cell r="N213" t="str">
            <v>205714459-16/10/2010</v>
          </cell>
          <cell r="O213" t="str">
            <v>Quảng Nam</v>
          </cell>
          <cell r="P213" t="str">
            <v>Kinh</v>
          </cell>
          <cell r="Q213" t="str">
            <v>Không</v>
          </cell>
          <cell r="R213" t="str">
            <v>01646439426</v>
          </cell>
          <cell r="T213" t="str">
            <v>Độc Thân</v>
          </cell>
          <cell r="U213" t="str">
            <v>4916002176</v>
          </cell>
          <cell r="V213" t="str">
            <v>Có</v>
          </cell>
          <cell r="W213">
            <v>43235</v>
          </cell>
          <cell r="Y213" t="str">
            <v>Thôn Phú Khê Tây</v>
          </cell>
          <cell r="Z213" t="str">
            <v>Xã Tam Xuân II</v>
          </cell>
          <cell r="AA213" t="str">
            <v>Huyện Núi Thành</v>
          </cell>
          <cell r="AB213" t="str">
            <v>Quảng Nam</v>
          </cell>
          <cell r="AC213" t="str">
            <v>Thôn Phú Khê Tây, Xã Tam Xuân II, Huyện Núi Thành, Quảng Nam</v>
          </cell>
          <cell r="AD213" t="str">
            <v>Thôn Phú Khê Tây</v>
          </cell>
          <cell r="AE213" t="str">
            <v>Xã Tam Xuân II</v>
          </cell>
          <cell r="AF213" t="str">
            <v>Huyện Núi Thành</v>
          </cell>
          <cell r="AG213" t="str">
            <v>Quảng Nam</v>
          </cell>
          <cell r="AH213" t="str">
            <v>Thôn Phú Khê Tây, Xã Tam Xuân II, Huyện Núi Thành, Quảng Nam</v>
          </cell>
          <cell r="AI213" t="str">
            <v>1.8.3.4</v>
          </cell>
          <cell r="AJ213" t="str">
            <v>TP Nhân sự khác</v>
          </cell>
          <cell r="AK213" t="str">
            <v>Nhân viên</v>
          </cell>
          <cell r="AL213" t="str">
            <v>Nhân viên Bảo vệ</v>
          </cell>
          <cell r="AM213" t="str">
            <v>Lĩnh vực Logistics</v>
          </cell>
          <cell r="AN213" t="str">
            <v>Công ty Cảng Chu Lai</v>
          </cell>
          <cell r="AO213" t="str">
            <v>Tổ bảo vệ</v>
          </cell>
          <cell r="AP213" t="str">
            <v>Khác</v>
          </cell>
          <cell r="AQ213" t="str">
            <v>Khác</v>
          </cell>
          <cell r="AR213">
            <v>43591</v>
          </cell>
          <cell r="AS213" t="str">
            <v>12/12</v>
          </cell>
          <cell r="AT213" t="str">
            <v>Sơ cấp</v>
          </cell>
          <cell r="AU213" t="str">
            <v>Sơ cấp</v>
          </cell>
          <cell r="AV213" t="str">
            <v>Đại học TDTT Đà Nẵng</v>
          </cell>
          <cell r="AW213" t="str">
            <v>Giáo dục quốc phòng an Ninh</v>
          </cell>
          <cell r="AX213" t="str">
            <v>Không xếp loại</v>
          </cell>
          <cell r="AY213">
            <v>40909</v>
          </cell>
          <cell r="AZ213" t="str">
            <v>Nhân viên Bảo vệ</v>
          </cell>
          <cell r="BA213" t="str">
            <v>Bus</v>
          </cell>
          <cell r="BB213" t="str">
            <v>THACO GROUP</v>
          </cell>
          <cell r="BC213" t="str">
            <v>Lĩnh vực Logistics</v>
          </cell>
          <cell r="BD213" t="str">
            <v>Công ty Cảng Chu Lai</v>
          </cell>
          <cell r="BE213" t="str">
            <v>Tổ bảo vệ</v>
          </cell>
          <cell r="BJ213" t="str">
            <v>Gián Tiếp</v>
          </cell>
          <cell r="BK213" t="str">
            <v>HĐLĐ không xác định thời hạn</v>
          </cell>
          <cell r="BL213">
            <v>42312</v>
          </cell>
          <cell r="BM213" t="str">
            <v>Công ty TNHH MTV Cảng Chu Lai - Trường Hải</v>
          </cell>
          <cell r="BN213">
            <v>42312</v>
          </cell>
          <cell r="BO213">
            <v>3660000</v>
          </cell>
          <cell r="BP213" t="str">
            <v>B3</v>
          </cell>
          <cell r="BQ213" t="str">
            <v>Bậc 2</v>
          </cell>
          <cell r="BR213">
            <v>6600000</v>
          </cell>
          <cell r="BS213">
            <v>43466</v>
          </cell>
          <cell r="BT213">
            <v>43221</v>
          </cell>
          <cell r="BU213"/>
          <cell r="BW213"/>
          <cell r="BY213"/>
          <cell r="CA213"/>
          <cell r="CC213"/>
          <cell r="CE213"/>
        </row>
        <row r="214">
          <cell r="B214" t="str">
            <v>1404298</v>
          </cell>
          <cell r="C214" t="str">
            <v>Nguyễn Văn Bảy</v>
          </cell>
          <cell r="D214" t="str">
            <v>Nam</v>
          </cell>
          <cell r="E214" t="str">
            <v>Bình Định</v>
          </cell>
          <cell r="F214">
            <v>23146</v>
          </cell>
          <cell r="G214">
            <v>41752</v>
          </cell>
          <cell r="J214">
            <v>41752</v>
          </cell>
          <cell r="K214" t="str">
            <v>Không</v>
          </cell>
          <cell r="L214" t="str">
            <v>211108077</v>
          </cell>
          <cell r="M214">
            <v>40415</v>
          </cell>
          <cell r="N214" t="str">
            <v>211108077-25/08/2010</v>
          </cell>
          <cell r="O214" t="str">
            <v>Bình Định</v>
          </cell>
          <cell r="P214" t="str">
            <v>Kinh</v>
          </cell>
          <cell r="Q214" t="str">
            <v>Không</v>
          </cell>
          <cell r="R214" t="str">
            <v>01203827266</v>
          </cell>
          <cell r="T214" t="str">
            <v>Đã Kết Hôn</v>
          </cell>
          <cell r="U214" t="str">
            <v>4914012586</v>
          </cell>
          <cell r="V214" t="str">
            <v>Có</v>
          </cell>
          <cell r="W214">
            <v>41936</v>
          </cell>
          <cell r="Y214" t="str">
            <v>Phú Ninh</v>
          </cell>
          <cell r="Z214" t="str">
            <v>Xã Mỹ Lợi</v>
          </cell>
          <cell r="AA214" t="str">
            <v>Huyện Phù Mỹ</v>
          </cell>
          <cell r="AB214" t="str">
            <v>Bình Định</v>
          </cell>
          <cell r="AC214" t="str">
            <v>Phú Ninh, Xã Mỹ Lợi, Huyện Phù Mỹ, Bình Định</v>
          </cell>
          <cell r="AD214" t="str">
            <v>Phú Ninh</v>
          </cell>
          <cell r="AE214" t="str">
            <v>Xã Mỹ Lợi</v>
          </cell>
          <cell r="AF214" t="str">
            <v>Huyện Phù Mỹ</v>
          </cell>
          <cell r="AG214" t="str">
            <v>Bình Định</v>
          </cell>
          <cell r="AH214" t="str">
            <v>Phú Ninh, Xã Mỹ Lợi, Huyện Phù Mỹ, Bình Định</v>
          </cell>
          <cell r="AI214" t="str">
            <v>1.8.2.3.3</v>
          </cell>
          <cell r="AJ214" t="str">
            <v>TP Nhân sự khác</v>
          </cell>
          <cell r="AK214" t="str">
            <v>Thợ</v>
          </cell>
          <cell r="AL214" t="str">
            <v>Thợ Máy</v>
          </cell>
          <cell r="AM214" t="str">
            <v>Lĩnh vực Logistics</v>
          </cell>
          <cell r="AN214" t="str">
            <v>Công ty Vận Tải Biển</v>
          </cell>
          <cell r="AO214" t="str">
            <v>Tàu THS3</v>
          </cell>
          <cell r="AP214" t="str">
            <v>Khác</v>
          </cell>
          <cell r="AQ214" t="str">
            <v>Khác</v>
          </cell>
          <cell r="AR214">
            <v>43313</v>
          </cell>
          <cell r="AS214" t="str">
            <v>12/12</v>
          </cell>
          <cell r="AT214" t="str">
            <v>Trung cấp kỹ thuật</v>
          </cell>
          <cell r="AU214" t="str">
            <v>Trung cấp</v>
          </cell>
          <cell r="AV214" t="str">
            <v>Cao đẳng Hàng Hải</v>
          </cell>
          <cell r="AW214" t="str">
            <v>Máy tàu biển</v>
          </cell>
          <cell r="AX214" t="str">
            <v>Trung Bình</v>
          </cell>
          <cell r="AY214">
            <v>40179</v>
          </cell>
          <cell r="AZ214" t="str">
            <v>Thợ máy</v>
          </cell>
          <cell r="BB214" t="str">
            <v>THACO GROUP</v>
          </cell>
          <cell r="BC214" t="str">
            <v>Lĩnh vực Logistics</v>
          </cell>
          <cell r="BD214" t="str">
            <v>Công ty Vận Tải Biển</v>
          </cell>
          <cell r="BE214" t="str">
            <v>Phòng Quản lý tàu</v>
          </cell>
          <cell r="BF214" t="str">
            <v>Tàu THS3</v>
          </cell>
          <cell r="BJ214" t="str">
            <v>Trực Tiếp</v>
          </cell>
          <cell r="BK214" t="str">
            <v>HĐLĐ không xác định thời hạn</v>
          </cell>
          <cell r="BL214">
            <v>42848</v>
          </cell>
          <cell r="BM214" t="str">
            <v>Công ty TNHH MTV Vận Tải Biển Chu Lai – Trường Hải</v>
          </cell>
          <cell r="BN214">
            <v>41752</v>
          </cell>
          <cell r="BO214">
            <v>5667000</v>
          </cell>
          <cell r="BP214" t="str">
            <v>TV7</v>
          </cell>
          <cell r="BQ214" t="str">
            <v>Bậc 5</v>
          </cell>
          <cell r="BR214">
            <v>14000000</v>
          </cell>
          <cell r="BS214">
            <v>43647</v>
          </cell>
          <cell r="BT214">
            <v>43466</v>
          </cell>
          <cell r="BU214" t="str">
            <v>ThN</v>
          </cell>
          <cell r="BV214">
            <v>5</v>
          </cell>
          <cell r="BW214" t="str">
            <v>TrN</v>
          </cell>
          <cell r="BX214">
            <v>10</v>
          </cell>
          <cell r="BY214"/>
          <cell r="CA214"/>
          <cell r="CC214"/>
          <cell r="CE214"/>
        </row>
        <row r="215">
          <cell r="B215" t="str">
            <v>0801014</v>
          </cell>
          <cell r="C215" t="str">
            <v>Đinh Thị Trúc Hòa</v>
          </cell>
          <cell r="D215" t="str">
            <v>Nữ</v>
          </cell>
          <cell r="E215" t="str">
            <v>Quảng Nam</v>
          </cell>
          <cell r="F215">
            <v>30996</v>
          </cell>
          <cell r="G215">
            <v>39454</v>
          </cell>
          <cell r="J215">
            <v>39454</v>
          </cell>
          <cell r="K215" t="str">
            <v>Không</v>
          </cell>
          <cell r="L215" t="str">
            <v>205203229</v>
          </cell>
          <cell r="M215">
            <v>37715</v>
          </cell>
          <cell r="N215" t="str">
            <v>205203229-04/04/2003</v>
          </cell>
          <cell r="O215" t="str">
            <v>Quảng Nam</v>
          </cell>
          <cell r="P215" t="str">
            <v>Kinh</v>
          </cell>
          <cell r="Q215" t="str">
            <v>Không</v>
          </cell>
          <cell r="R215" t="str">
            <v>0938807901</v>
          </cell>
          <cell r="T215" t="str">
            <v>Đã Kết Hôn</v>
          </cell>
          <cell r="U215" t="str">
            <v>4913000022</v>
          </cell>
          <cell r="V215" t="str">
            <v>Có</v>
          </cell>
          <cell r="W215">
            <v>41202</v>
          </cell>
          <cell r="Y215" t="str">
            <v>51 Trần Bình Trọng</v>
          </cell>
          <cell r="Z215" t="str">
            <v>Phường An Mỹ</v>
          </cell>
          <cell r="AA215" t="str">
            <v>Tp. Tam Kỳ</v>
          </cell>
          <cell r="AB215" t="str">
            <v>Quảng Nam</v>
          </cell>
          <cell r="AC215" t="str">
            <v>51 Trần Bình Trọng, Phường An Mỹ, Tp. Tam Kỳ, Quảng Nam</v>
          </cell>
          <cell r="AD215" t="str">
            <v>51 Trần Bình Trọng</v>
          </cell>
          <cell r="AE215" t="str">
            <v>Phường An Mỹ</v>
          </cell>
          <cell r="AF215" t="str">
            <v>Tp. Tam Kỳ</v>
          </cell>
          <cell r="AG215" t="str">
            <v>Quảng Nam</v>
          </cell>
          <cell r="AH215" t="str">
            <v>51 Trần Bình Trọng, Phường An Mỹ, Tp. Tam Kỳ, Quảng Nam</v>
          </cell>
          <cell r="AI215" t="str">
            <v>1.8.4.2</v>
          </cell>
          <cell r="AJ215" t="str">
            <v>TP Nhân sự khác</v>
          </cell>
          <cell r="AK215" t="str">
            <v>Chuyên viên</v>
          </cell>
          <cell r="AL215" t="str">
            <v>Chuyên viên Kế toán</v>
          </cell>
          <cell r="AM215" t="str">
            <v>Lĩnh vực Logistics</v>
          </cell>
          <cell r="AN215" t="str">
            <v>Công ty Vận Tải Đường Bộ</v>
          </cell>
          <cell r="AO215" t="str">
            <v>Phòng TCKT</v>
          </cell>
          <cell r="AP215" t="str">
            <v>Khác</v>
          </cell>
          <cell r="AQ215" t="str">
            <v>Khác</v>
          </cell>
          <cell r="AR215">
            <v>42836</v>
          </cell>
          <cell r="AS215" t="str">
            <v>12/12</v>
          </cell>
          <cell r="AT215" t="str">
            <v>Cử nhân</v>
          </cell>
          <cell r="AU215" t="str">
            <v>Đại học</v>
          </cell>
          <cell r="AV215" t="str">
            <v>Đại học Kinh tế Đà Nẵng</v>
          </cell>
          <cell r="AW215" t="str">
            <v>Kế toán</v>
          </cell>
          <cell r="AX215" t="str">
            <v>TB-Khá</v>
          </cell>
          <cell r="AY215">
            <v>41640</v>
          </cell>
          <cell r="AZ215" t="str">
            <v>Cử nhân</v>
          </cell>
          <cell r="BB215" t="str">
            <v>THACO GROUP</v>
          </cell>
          <cell r="BC215" t="str">
            <v>Lĩnh vực Logistics</v>
          </cell>
          <cell r="BD215" t="str">
            <v>Công ty Vận Tải Đường Bộ</v>
          </cell>
          <cell r="BE215" t="str">
            <v>Phòng TCKT</v>
          </cell>
          <cell r="BJ215" t="str">
            <v>Gián Tiếp</v>
          </cell>
          <cell r="BK215" t="str">
            <v>HĐLĐ không xác định thời hạn</v>
          </cell>
          <cell r="BL215">
            <v>41791</v>
          </cell>
          <cell r="BM215" t="str">
            <v>Công ty TNHH Một Thành Viên Vận Tải Đường Bộ Chu Lai – Trường Hải</v>
          </cell>
          <cell r="BN215">
            <v>39934</v>
          </cell>
          <cell r="BO215">
            <v>4500000</v>
          </cell>
          <cell r="BP215" t="str">
            <v>B2</v>
          </cell>
          <cell r="BQ215" t="str">
            <v>Bậc 3</v>
          </cell>
          <cell r="BR215">
            <v>10500000</v>
          </cell>
          <cell r="BS215">
            <v>43466</v>
          </cell>
          <cell r="BT215">
            <v>43221</v>
          </cell>
          <cell r="BU215" t="str">
            <v>ThN</v>
          </cell>
          <cell r="BV215">
            <v>10</v>
          </cell>
          <cell r="BW215"/>
          <cell r="BY215"/>
          <cell r="CA215"/>
          <cell r="CC215"/>
          <cell r="CE215"/>
        </row>
        <row r="216">
          <cell r="B216" t="str">
            <v>1805199</v>
          </cell>
          <cell r="C216" t="str">
            <v>Nguyễn Văn Thanh</v>
          </cell>
          <cell r="D216" t="str">
            <v>Nam</v>
          </cell>
          <cell r="E216" t="str">
            <v>Quảng Nam</v>
          </cell>
          <cell r="F216">
            <v>30173</v>
          </cell>
          <cell r="G216">
            <v>43222</v>
          </cell>
          <cell r="J216">
            <v>43222</v>
          </cell>
          <cell r="K216" t="str">
            <v>Không</v>
          </cell>
          <cell r="L216" t="str">
            <v>205051035</v>
          </cell>
          <cell r="M216">
            <v>41494</v>
          </cell>
          <cell r="N216" t="str">
            <v>205051035-08/08/2013</v>
          </cell>
          <cell r="O216" t="str">
            <v>Quảng Nam</v>
          </cell>
          <cell r="P216" t="str">
            <v>Kinh</v>
          </cell>
          <cell r="Q216" t="str">
            <v>Không</v>
          </cell>
          <cell r="R216" t="str">
            <v>0983360309</v>
          </cell>
          <cell r="T216" t="str">
            <v>Đã Kết Hôn</v>
          </cell>
          <cell r="V216" t="str">
            <v>Không</v>
          </cell>
          <cell r="Y216" t="str">
            <v>thôn Phái Nhơn</v>
          </cell>
          <cell r="Z216" t="str">
            <v>Xã Tam Hiệp</v>
          </cell>
          <cell r="AA216" t="str">
            <v>Huyện Núi Thành</v>
          </cell>
          <cell r="AB216" t="str">
            <v>Quảng Nam</v>
          </cell>
          <cell r="AC216" t="str">
            <v>thôn Phái Nhơn, Xã Tam Hiệp, Huyện Núi Thành, Quảng Nam</v>
          </cell>
          <cell r="AD216" t="str">
            <v>thôn Phái Nhơn</v>
          </cell>
          <cell r="AE216" t="str">
            <v>Xã Tam Hiệp</v>
          </cell>
          <cell r="AF216" t="str">
            <v>Huyện Núi Thành</v>
          </cell>
          <cell r="AG216" t="str">
            <v>Quảng Nam</v>
          </cell>
          <cell r="AH216" t="str">
            <v>thôn Phái Nhơn, Xã Tam Hiệp, Huyện Núi Thành, Quảng Nam</v>
          </cell>
          <cell r="AI216" t="str">
            <v>1.8.3.5.5</v>
          </cell>
          <cell r="AJ216" t="str">
            <v>TP Nhân sự khác</v>
          </cell>
          <cell r="AK216" t="str">
            <v>Công nhân</v>
          </cell>
          <cell r="AL216" t="str">
            <v>Công nhân Xếp dỡ</v>
          </cell>
          <cell r="AM216" t="str">
            <v>Lĩnh vực Logistics</v>
          </cell>
          <cell r="AN216" t="str">
            <v>Công ty Cảng Chu Lai</v>
          </cell>
          <cell r="AO216" t="str">
            <v>Bộ phận bốc xếp</v>
          </cell>
          <cell r="AP216" t="str">
            <v>Khác</v>
          </cell>
          <cell r="AQ216" t="str">
            <v>Khác</v>
          </cell>
          <cell r="AR216">
            <v>43313</v>
          </cell>
          <cell r="AS216" t="str">
            <v>12/12</v>
          </cell>
          <cell r="AT216" t="str">
            <v>Sơ cấp</v>
          </cell>
          <cell r="AU216" t="str">
            <v>Sơ cấp</v>
          </cell>
          <cell r="AV216" t="str">
            <v>Trường dạy nghề tỉnh Quảng Nam</v>
          </cell>
          <cell r="AW216" t="str">
            <v>Điện tử - Công nghệ thông tin</v>
          </cell>
          <cell r="AX216" t="str">
            <v>TB-Khá</v>
          </cell>
          <cell r="AY216">
            <v>38198</v>
          </cell>
          <cell r="AZ216" t="str">
            <v>Nhân viên Bốc xếp</v>
          </cell>
          <cell r="BB216" t="str">
            <v>THACO GROUP</v>
          </cell>
          <cell r="BC216" t="str">
            <v>Lĩnh vực Logistics</v>
          </cell>
          <cell r="BD216" t="str">
            <v>Công ty Cảng Chu Lai</v>
          </cell>
          <cell r="BE216" t="str">
            <v>Phòng Điều độ</v>
          </cell>
          <cell r="BF216" t="str">
            <v>Bộ phận bốc xếp</v>
          </cell>
          <cell r="BJ216" t="str">
            <v>Trực Tiếp</v>
          </cell>
          <cell r="BK216" t="str">
            <v>HĐLĐ xác định thời hạn 2 năm</v>
          </cell>
          <cell r="BL216">
            <v>43617</v>
          </cell>
          <cell r="BM216" t="str">
            <v>Công ty TNHH MTV Cảng Chu Lai - Trường Hải</v>
          </cell>
          <cell r="BN216">
            <v>43252</v>
          </cell>
          <cell r="BO216">
            <v>3730000</v>
          </cell>
          <cell r="BP216" t="str">
            <v>B3</v>
          </cell>
          <cell r="BQ216" t="str">
            <v>Bậc 1</v>
          </cell>
          <cell r="BR216">
            <v>5500000</v>
          </cell>
          <cell r="BS216">
            <v>43466</v>
          </cell>
          <cell r="BT216">
            <v>43222</v>
          </cell>
          <cell r="BU216"/>
          <cell r="BW216"/>
          <cell r="BY216"/>
          <cell r="CA216"/>
          <cell r="CC216"/>
          <cell r="CE216"/>
        </row>
        <row r="217">
          <cell r="B217" t="str">
            <v>1505174</v>
          </cell>
          <cell r="C217" t="str">
            <v>Đặng Ngọc Ánh</v>
          </cell>
          <cell r="D217" t="str">
            <v>Nam</v>
          </cell>
          <cell r="E217" t="str">
            <v>Quảng Nam</v>
          </cell>
          <cell r="F217">
            <v>30289</v>
          </cell>
          <cell r="G217">
            <v>42110</v>
          </cell>
          <cell r="J217">
            <v>42110</v>
          </cell>
          <cell r="K217" t="str">
            <v>Không</v>
          </cell>
          <cell r="L217" t="str">
            <v>205141378</v>
          </cell>
          <cell r="M217">
            <v>40761</v>
          </cell>
          <cell r="N217" t="str">
            <v>205141378-06/08/2011</v>
          </cell>
          <cell r="O217" t="str">
            <v>Quảng Nam</v>
          </cell>
          <cell r="P217" t="str">
            <v>Kinh</v>
          </cell>
          <cell r="Q217" t="str">
            <v>Không</v>
          </cell>
          <cell r="R217" t="str">
            <v>0984072629</v>
          </cell>
          <cell r="T217" t="str">
            <v>Đã Kết Hôn</v>
          </cell>
          <cell r="U217" t="str">
            <v>4915009679</v>
          </cell>
          <cell r="V217" t="str">
            <v>Có</v>
          </cell>
          <cell r="W217">
            <v>42461</v>
          </cell>
          <cell r="Y217" t="str">
            <v>Thôn 1</v>
          </cell>
          <cell r="Z217" t="str">
            <v>Xã Tam Xuân I</v>
          </cell>
          <cell r="AA217" t="str">
            <v>Huyện Núi Thành</v>
          </cell>
          <cell r="AB217" t="str">
            <v>Quảng Nam</v>
          </cell>
          <cell r="AC217" t="str">
            <v>Thôn 1, Xã Tam Xuân I, Huyện Núi Thành, Quảng Nam</v>
          </cell>
          <cell r="AD217" t="str">
            <v>Thôn 1</v>
          </cell>
          <cell r="AE217" t="str">
            <v>Xã Tam Xuân I</v>
          </cell>
          <cell r="AF217" t="str">
            <v>Huyện Núi Thành</v>
          </cell>
          <cell r="AG217" t="str">
            <v>Quảng Nam</v>
          </cell>
          <cell r="AH217" t="str">
            <v>Thôn 1, Xã Tam Xuân I, Huyện Núi Thành, Quảng Nam</v>
          </cell>
          <cell r="AI217" t="str">
            <v>1.8.4.4.2.3</v>
          </cell>
          <cell r="AJ217" t="str">
            <v>TP Nhân sự khác</v>
          </cell>
          <cell r="AK217" t="str">
            <v>Công nhân</v>
          </cell>
          <cell r="AL217" t="str">
            <v>Công nhân lái xe trung chuyển</v>
          </cell>
          <cell r="AM217" t="str">
            <v>Lĩnh vực Logistics</v>
          </cell>
          <cell r="AN217" t="str">
            <v>Công ty Vận Tải Đường Bộ</v>
          </cell>
          <cell r="AO217" t="str">
            <v>Đội lái xe trung chuyển</v>
          </cell>
          <cell r="AP217" t="str">
            <v>Khác</v>
          </cell>
          <cell r="AQ217" t="str">
            <v>Khác</v>
          </cell>
          <cell r="AR217">
            <v>43313</v>
          </cell>
          <cell r="AS217" t="str">
            <v>9/12</v>
          </cell>
          <cell r="AT217" t="str">
            <v>Sơ cấp</v>
          </cell>
          <cell r="AU217" t="str">
            <v>Sơ cấp</v>
          </cell>
          <cell r="AV217" t="str">
            <v>Sở Giao thông vận tải Quảng Nam</v>
          </cell>
          <cell r="AW217" t="str">
            <v>Giấy phép lái xe hạng C</v>
          </cell>
          <cell r="AX217" t="str">
            <v>Không xếp loại</v>
          </cell>
          <cell r="AY217">
            <v>37987</v>
          </cell>
          <cell r="AZ217" t="str">
            <v>Công nhân lái xe trung chuyển</v>
          </cell>
          <cell r="BB217" t="str">
            <v>THACO GROUP</v>
          </cell>
          <cell r="BC217" t="str">
            <v>Lĩnh vực Logistics</v>
          </cell>
          <cell r="BD217" t="str">
            <v>Công ty Vận Tải Đường Bộ</v>
          </cell>
          <cell r="BE217" t="str">
            <v>Phòng vận chuyển</v>
          </cell>
          <cell r="BF217" t="str">
            <v>Bộ phận vận chuyển xe thành phẩm</v>
          </cell>
          <cell r="BG217" t="str">
            <v>Đội lái xe trung chuyển</v>
          </cell>
          <cell r="BJ217" t="str">
            <v>Trực Tiếp</v>
          </cell>
          <cell r="BK217" t="str">
            <v>HĐLĐ không xác định thời hạn</v>
          </cell>
          <cell r="BL217">
            <v>42841</v>
          </cell>
          <cell r="BM217" t="str">
            <v>Công ty TNHH Một Thành Viên Vận Tải Đường Bộ Chu Lai – Trường Hải</v>
          </cell>
          <cell r="BN217">
            <v>42110</v>
          </cell>
          <cell r="BO217">
            <v>3850000</v>
          </cell>
          <cell r="BP217" t="str">
            <v>B3</v>
          </cell>
          <cell r="BQ217" t="str">
            <v>Bậc 3</v>
          </cell>
          <cell r="BR217">
            <v>7000000</v>
          </cell>
          <cell r="BS217">
            <v>43252</v>
          </cell>
          <cell r="BT217">
            <v>42110</v>
          </cell>
          <cell r="BU217"/>
          <cell r="BW217"/>
          <cell r="BY217"/>
          <cell r="CA217"/>
          <cell r="CC217"/>
          <cell r="CE217"/>
        </row>
        <row r="218">
          <cell r="B218" t="str">
            <v>1206075</v>
          </cell>
          <cell r="C218" t="str">
            <v>Nguyễn Văn Phương</v>
          </cell>
          <cell r="D218" t="str">
            <v>Nam</v>
          </cell>
          <cell r="E218" t="str">
            <v>Hà Nội</v>
          </cell>
          <cell r="F218">
            <v>31392</v>
          </cell>
          <cell r="G218">
            <v>41078</v>
          </cell>
          <cell r="J218">
            <v>41078</v>
          </cell>
          <cell r="K218" t="str">
            <v>Không</v>
          </cell>
          <cell r="L218" t="str">
            <v>001085015264</v>
          </cell>
          <cell r="M218">
            <v>42648</v>
          </cell>
          <cell r="N218" t="str">
            <v>001085015264-05/10/2016</v>
          </cell>
          <cell r="O218" t="str">
            <v>Cục CS ĐKQL Cư trú và DLQG về dân cư</v>
          </cell>
          <cell r="P218" t="str">
            <v>Kinh</v>
          </cell>
          <cell r="Q218" t="str">
            <v>Không</v>
          </cell>
          <cell r="R218" t="str">
            <v>0949105383</v>
          </cell>
          <cell r="T218" t="str">
            <v>Độc Thân</v>
          </cell>
          <cell r="U218" t="str">
            <v>0112240591</v>
          </cell>
          <cell r="V218" t="str">
            <v>Có</v>
          </cell>
          <cell r="W218">
            <v>42612</v>
          </cell>
          <cell r="Y218" t="str">
            <v>-</v>
          </cell>
          <cell r="Z218" t="str">
            <v>Xã Vân Côn</v>
          </cell>
          <cell r="AA218" t="str">
            <v>Huyện Hoài Đức</v>
          </cell>
          <cell r="AB218" t="str">
            <v>Hà Nội</v>
          </cell>
          <cell r="AC218" t="str">
            <v>-, Xã Vân Côn, Huyện Hoài Đức, Hà Nội</v>
          </cell>
          <cell r="AD218" t="str">
            <v>-</v>
          </cell>
          <cell r="AE218" t="str">
            <v>Xã Vân Côn</v>
          </cell>
          <cell r="AF218" t="str">
            <v>Huyện Hoài Đức</v>
          </cell>
          <cell r="AG218" t="str">
            <v>Hà Nội</v>
          </cell>
          <cell r="AH218" t="str">
            <v>-, Xã Vân Côn, Huyện Hoài Đức, Hà Nội</v>
          </cell>
          <cell r="AI218" t="str">
            <v>1.8.6.6.2</v>
          </cell>
          <cell r="AJ218" t="str">
            <v>TP Nhân sự khác</v>
          </cell>
          <cell r="AK218" t="str">
            <v>Công nhân</v>
          </cell>
          <cell r="AL218" t="str">
            <v>Công nhân Kiểm định</v>
          </cell>
          <cell r="AM218" t="str">
            <v>Lĩnh vực Logistics</v>
          </cell>
          <cell r="AN218" t="str">
            <v>VPĐD BB</v>
          </cell>
          <cell r="AO218" t="str">
            <v>BP Bảo dưỡng, sửa chữa</v>
          </cell>
          <cell r="AP218" t="str">
            <v>Khác</v>
          </cell>
          <cell r="AQ218" t="str">
            <v>Khác</v>
          </cell>
          <cell r="AR218">
            <v>42370</v>
          </cell>
          <cell r="AS218" t="str">
            <v>12/12</v>
          </cell>
          <cell r="AT218" t="str">
            <v>Cao đẳng kỹ thuật</v>
          </cell>
          <cell r="AU218" t="str">
            <v>Cao đẳng</v>
          </cell>
          <cell r="AV218" t="str">
            <v>Đại học Thành Đô</v>
          </cell>
          <cell r="AW218" t="str">
            <v>Công nghệ kỹ thuật ô tô</v>
          </cell>
          <cell r="AX218" t="str">
            <v>TB-Khá</v>
          </cell>
          <cell r="AY218">
            <v>40544</v>
          </cell>
          <cell r="AZ218" t="str">
            <v>Cao đẳng kỹ thuật</v>
          </cell>
          <cell r="BB218" t="str">
            <v>THACO GROUP</v>
          </cell>
          <cell r="BC218" t="str">
            <v>Lĩnh vực Logistics</v>
          </cell>
          <cell r="BD218" t="str">
            <v>Văn phòng đại diện tại Hà Nội</v>
          </cell>
          <cell r="BE218" t="str">
            <v>Phòng QL kho bãi</v>
          </cell>
          <cell r="BF218" t="str">
            <v>BP Bảo dưỡng, sửa chữa</v>
          </cell>
          <cell r="BJ218" t="str">
            <v>Trực Tiếp</v>
          </cell>
          <cell r="BK218" t="str">
            <v>HĐLĐ không xác định thời hạn</v>
          </cell>
          <cell r="BL218">
            <v>42522</v>
          </cell>
          <cell r="BM218" t="str">
            <v>Công ty TNHH Một Thành Viên Vận Tải Đường Bộ Chu Lai – Trường Hải</v>
          </cell>
          <cell r="BN218">
            <v>41261</v>
          </cell>
          <cell r="BO218">
            <v>5380000</v>
          </cell>
          <cell r="BP218" t="str">
            <v>B3</v>
          </cell>
          <cell r="BQ218" t="str">
            <v>Bậc 4</v>
          </cell>
          <cell r="BR218">
            <v>8000000</v>
          </cell>
          <cell r="BS218">
            <v>43466</v>
          </cell>
          <cell r="BT218">
            <v>43101</v>
          </cell>
          <cell r="BU218" t="str">
            <v>ThN</v>
          </cell>
          <cell r="BV218">
            <v>5</v>
          </cell>
          <cell r="BW218"/>
          <cell r="BY218"/>
          <cell r="CA218"/>
          <cell r="CC218"/>
          <cell r="CE218"/>
        </row>
        <row r="219">
          <cell r="B219" t="str">
            <v>1006370</v>
          </cell>
          <cell r="C219" t="str">
            <v>Bùi Viết Cường</v>
          </cell>
          <cell r="D219" t="str">
            <v>Nam</v>
          </cell>
          <cell r="E219" t="str">
            <v>Quảng Nam</v>
          </cell>
          <cell r="F219">
            <v>30567</v>
          </cell>
          <cell r="G219">
            <v>40339</v>
          </cell>
          <cell r="J219">
            <v>40339</v>
          </cell>
          <cell r="K219" t="str">
            <v>Không</v>
          </cell>
          <cell r="L219" t="str">
            <v>205114846</v>
          </cell>
          <cell r="M219">
            <v>42380</v>
          </cell>
          <cell r="N219" t="str">
            <v>205114846-11/01/2016</v>
          </cell>
          <cell r="O219" t="str">
            <v>Quảng Nam</v>
          </cell>
          <cell r="P219" t="str">
            <v>Kinh</v>
          </cell>
          <cell r="Q219" t="str">
            <v>Không</v>
          </cell>
          <cell r="R219" t="str">
            <v>0905317298</v>
          </cell>
          <cell r="T219" t="str">
            <v>Đã Kết Hôn</v>
          </cell>
          <cell r="U219" t="str">
            <v>4910014661</v>
          </cell>
          <cell r="V219" t="str">
            <v>Không</v>
          </cell>
          <cell r="Y219" t="str">
            <v>Thôn Phước Lộc</v>
          </cell>
          <cell r="Z219" t="str">
            <v>Xã Tam Tiến</v>
          </cell>
          <cell r="AA219" t="str">
            <v>Huyện Núi Thành</v>
          </cell>
          <cell r="AB219" t="str">
            <v>Quảng Nam</v>
          </cell>
          <cell r="AC219" t="str">
            <v>Thôn Phước Lộc, Xã Tam Tiến, Huyện Núi Thành, Quảng Nam</v>
          </cell>
          <cell r="AD219" t="str">
            <v>Thôn Phước Lộc</v>
          </cell>
          <cell r="AE219" t="str">
            <v>Xã Tam Tiến</v>
          </cell>
          <cell r="AF219" t="str">
            <v>Huyện Núi Thành</v>
          </cell>
          <cell r="AG219" t="str">
            <v>Quảng Nam</v>
          </cell>
          <cell r="AH219" t="str">
            <v>Thôn Phước Lộc, Xã Tam Tiến, Huyện Núi Thành, Quảng Nam</v>
          </cell>
          <cell r="AI219" t="str">
            <v>1.8.4.2</v>
          </cell>
          <cell r="AJ219" t="str">
            <v>TP Nhân sự khác</v>
          </cell>
          <cell r="AK219" t="str">
            <v>Chuyên viên</v>
          </cell>
          <cell r="AL219" t="str">
            <v>Chuyên viên Kế toán</v>
          </cell>
          <cell r="AM219" t="str">
            <v>Lĩnh vực Logistics</v>
          </cell>
          <cell r="AN219" t="str">
            <v>Công ty Vận Tải Đường Bộ</v>
          </cell>
          <cell r="AO219" t="str">
            <v>Phòng TCKT</v>
          </cell>
          <cell r="AP219" t="str">
            <v>Khác</v>
          </cell>
          <cell r="AQ219" t="str">
            <v>Khác</v>
          </cell>
          <cell r="AR219">
            <v>42583</v>
          </cell>
          <cell r="AS219" t="str">
            <v>12/12</v>
          </cell>
          <cell r="AT219" t="str">
            <v>Cử nhân</v>
          </cell>
          <cell r="AU219" t="str">
            <v>Đại học</v>
          </cell>
          <cell r="AV219" t="str">
            <v>Đại học Quảng Nam</v>
          </cell>
          <cell r="AW219" t="str">
            <v>Kế toán</v>
          </cell>
          <cell r="AX219" t="str">
            <v>TB-Khá</v>
          </cell>
          <cell r="AY219">
            <v>41275</v>
          </cell>
          <cell r="AZ219" t="str">
            <v>Cử nhân</v>
          </cell>
          <cell r="BB219" t="str">
            <v>THACO GROUP</v>
          </cell>
          <cell r="BC219" t="str">
            <v>Lĩnh vực Logistics</v>
          </cell>
          <cell r="BD219" t="str">
            <v>Công ty Vận Tải Đường Bộ</v>
          </cell>
          <cell r="BE219" t="str">
            <v>Phòng TCKT</v>
          </cell>
          <cell r="BJ219" t="str">
            <v>Gián Tiếp</v>
          </cell>
          <cell r="BK219" t="str">
            <v>HĐLĐ không xác định thời hạn</v>
          </cell>
          <cell r="BL219">
            <v>41791</v>
          </cell>
          <cell r="BM219" t="str">
            <v>Công ty TNHH Một Thành Viên Vận Tải Đường Bộ Chu Lai – Trường Hải</v>
          </cell>
          <cell r="BN219">
            <v>40400</v>
          </cell>
          <cell r="BO219">
            <v>4750000</v>
          </cell>
          <cell r="BP219" t="str">
            <v>B2</v>
          </cell>
          <cell r="BQ219" t="str">
            <v>Bậc 4</v>
          </cell>
          <cell r="BR219">
            <v>12000000</v>
          </cell>
          <cell r="BS219">
            <v>43466</v>
          </cell>
          <cell r="BT219">
            <v>43101</v>
          </cell>
          <cell r="BU219" t="str">
            <v>ThN</v>
          </cell>
          <cell r="BV219">
            <v>5</v>
          </cell>
          <cell r="BW219"/>
          <cell r="BY219"/>
          <cell r="CA219"/>
          <cell r="CC219"/>
          <cell r="CE219"/>
        </row>
        <row r="220">
          <cell r="B220" t="str">
            <v>0912178</v>
          </cell>
          <cell r="C220" t="str">
            <v>Trần Hiệp</v>
          </cell>
          <cell r="D220" t="str">
            <v>Nam</v>
          </cell>
          <cell r="E220" t="str">
            <v>Tp. Hồ Chí Minh</v>
          </cell>
          <cell r="F220">
            <v>27810</v>
          </cell>
          <cell r="G220">
            <v>40162</v>
          </cell>
          <cell r="J220">
            <v>40162</v>
          </cell>
          <cell r="K220" t="str">
            <v>Không</v>
          </cell>
          <cell r="L220" t="str">
            <v>023067582</v>
          </cell>
          <cell r="M220">
            <v>39995</v>
          </cell>
          <cell r="N220" t="str">
            <v>023067582-01/07/2009</v>
          </cell>
          <cell r="O220" t="str">
            <v>Tp. Hồ Chí Minh</v>
          </cell>
          <cell r="P220" t="str">
            <v>Kinh</v>
          </cell>
          <cell r="Q220" t="str">
            <v>Thiên chúa giáo</v>
          </cell>
          <cell r="R220" t="str">
            <v>0933.805.143</v>
          </cell>
          <cell r="S220" t="str">
            <v>tranhiep@thaco.com.vn</v>
          </cell>
          <cell r="T220" t="str">
            <v>Đã Kết Hôn</v>
          </cell>
          <cell r="U220" t="str">
            <v>7510002656</v>
          </cell>
          <cell r="V220" t="str">
            <v>Có</v>
          </cell>
          <cell r="W220">
            <v>42598</v>
          </cell>
          <cell r="Y220" t="str">
            <v>116/17K Tô Hiến Thành</v>
          </cell>
          <cell r="Z220" t="str">
            <v>Phường 15</v>
          </cell>
          <cell r="AA220" t="str">
            <v>Quận 10</v>
          </cell>
          <cell r="AB220" t="str">
            <v>Tp. Hồ Chí Minh</v>
          </cell>
          <cell r="AC220" t="str">
            <v>116/17K Tô Hiến Thành, Phường 15, Quận 10, Tp. Hồ Chí Minh</v>
          </cell>
          <cell r="AD220" t="str">
            <v>116/17K Tô Hiến Thành</v>
          </cell>
          <cell r="AE220" t="str">
            <v>Phường 15</v>
          </cell>
          <cell r="AF220" t="str">
            <v>Quận 10</v>
          </cell>
          <cell r="AG220" t="str">
            <v>Tp. Hồ Chí Minh</v>
          </cell>
          <cell r="AH220" t="str">
            <v>116/17K Tô Hiến Thành, Phường 15, Quận 10, Tp. Hồ Chí Minh</v>
          </cell>
          <cell r="AI220" t="str">
            <v>1.8.5.5</v>
          </cell>
          <cell r="AJ220" t="str">
            <v>TP Nhân sự khác</v>
          </cell>
          <cell r="AK220" t="str">
            <v>Chuyên viên</v>
          </cell>
          <cell r="AL220" t="str">
            <v>Chuyên viên khai báo hải quan</v>
          </cell>
          <cell r="AM220" t="str">
            <v>Lĩnh vực Logistics</v>
          </cell>
          <cell r="AN220" t="str">
            <v>VPĐD NB</v>
          </cell>
          <cell r="AO220" t="str">
            <v>Phòng Xuất nhập khẩu</v>
          </cell>
          <cell r="AP220" t="str">
            <v>Khác</v>
          </cell>
          <cell r="AQ220" t="str">
            <v>Khác</v>
          </cell>
          <cell r="AR220">
            <v>42370</v>
          </cell>
          <cell r="AS220" t="str">
            <v>12/12</v>
          </cell>
          <cell r="AT220" t="str">
            <v>THPT</v>
          </cell>
          <cell r="AW220"/>
          <cell r="AZ220" t="str">
            <v>Cử nhân</v>
          </cell>
          <cell r="BB220" t="str">
            <v>THACO GROUP</v>
          </cell>
          <cell r="BC220" t="str">
            <v>Lĩnh vực Logistics</v>
          </cell>
          <cell r="BD220" t="str">
            <v>Văn phòng đại diện tại Hồ Chí Minh</v>
          </cell>
          <cell r="BE220" t="str">
            <v>Phòng Xuất nhập khẩu</v>
          </cell>
          <cell r="BJ220" t="str">
            <v>Gián Tiếp</v>
          </cell>
          <cell r="BK220" t="str">
            <v>HĐLĐ không xác định thời hạn</v>
          </cell>
          <cell r="BL220">
            <v>41717</v>
          </cell>
          <cell r="BM220" t="str">
            <v>Công ty TNHH Một Thành Viên Vận Tải Đường Bộ Chu Lai – Trường Hải</v>
          </cell>
          <cell r="BN220">
            <v>40256</v>
          </cell>
          <cell r="BO220">
            <v>5800000</v>
          </cell>
          <cell r="BP220" t="str">
            <v>B2</v>
          </cell>
          <cell r="BQ220" t="str">
            <v>Bậc 4</v>
          </cell>
          <cell r="BR220">
            <v>11500000</v>
          </cell>
          <cell r="BS220">
            <v>43466</v>
          </cell>
          <cell r="BT220">
            <v>43101</v>
          </cell>
          <cell r="BU220" t="str">
            <v>ThN</v>
          </cell>
          <cell r="BV220">
            <v>5</v>
          </cell>
          <cell r="BW220"/>
          <cell r="BY220"/>
          <cell r="CA220"/>
          <cell r="CC220"/>
          <cell r="CE220"/>
        </row>
        <row r="221">
          <cell r="B221" t="str">
            <v>1505217</v>
          </cell>
          <cell r="C221" t="str">
            <v>Trà Minh Vương</v>
          </cell>
          <cell r="D221" t="str">
            <v>Nam</v>
          </cell>
          <cell r="E221" t="str">
            <v>Quảng Nam</v>
          </cell>
          <cell r="F221">
            <v>30607</v>
          </cell>
          <cell r="G221">
            <v>42111</v>
          </cell>
          <cell r="J221">
            <v>42111</v>
          </cell>
          <cell r="K221" t="str">
            <v>Không</v>
          </cell>
          <cell r="L221" t="str">
            <v>205121863</v>
          </cell>
          <cell r="M221">
            <v>40717</v>
          </cell>
          <cell r="N221" t="str">
            <v>205121863-23/06/2011</v>
          </cell>
          <cell r="O221" t="str">
            <v>Quảng Nam</v>
          </cell>
          <cell r="P221" t="str">
            <v>Kinh</v>
          </cell>
          <cell r="Q221" t="str">
            <v>Không</v>
          </cell>
          <cell r="R221" t="str">
            <v>0988870321 hoặc 0919870321</v>
          </cell>
          <cell r="T221" t="str">
            <v>Đã Kết Hôn</v>
          </cell>
          <cell r="U221" t="str">
            <v>4915020362</v>
          </cell>
          <cell r="V221" t="str">
            <v>Có</v>
          </cell>
          <cell r="W221">
            <v>42461</v>
          </cell>
          <cell r="Y221" t="str">
            <v>Khối 3</v>
          </cell>
          <cell r="Z221" t="str">
            <v>Thị trấn Núi Thành</v>
          </cell>
          <cell r="AA221" t="str">
            <v>Huyện Núi Thành</v>
          </cell>
          <cell r="AB221" t="str">
            <v>Quảng Nam</v>
          </cell>
          <cell r="AC221" t="str">
            <v>Khối 3, Thị trấn Núi Thành, Huyện Núi Thành, Quảng Nam</v>
          </cell>
          <cell r="AD221" t="str">
            <v>Khối 3</v>
          </cell>
          <cell r="AE221" t="str">
            <v>Thị trấn Núi Thành</v>
          </cell>
          <cell r="AF221" t="str">
            <v>Huyện Núi Thành</v>
          </cell>
          <cell r="AG221" t="str">
            <v>Quảng Nam</v>
          </cell>
          <cell r="AH221" t="str">
            <v>Khối 3, Thị trấn Núi Thành, Huyện Núi Thành, Quảng Nam</v>
          </cell>
          <cell r="AI221" t="str">
            <v>1.8.4.4.3.3</v>
          </cell>
          <cell r="AJ221" t="str">
            <v>TP Nhân sự khác</v>
          </cell>
          <cell r="AK221" t="str">
            <v>Công nhân</v>
          </cell>
          <cell r="AL221" t="str">
            <v>Công nhân lái xe đầu kéo</v>
          </cell>
          <cell r="AM221" t="str">
            <v>Lĩnh vực Logistics</v>
          </cell>
          <cell r="AN221" t="str">
            <v>Công ty Vận Tải Đường Bộ</v>
          </cell>
          <cell r="AO221" t="str">
            <v>Đội lái xe đầu kéo</v>
          </cell>
          <cell r="AP221" t="str">
            <v>Khác</v>
          </cell>
          <cell r="AQ221" t="str">
            <v>Khác</v>
          </cell>
          <cell r="AR221">
            <v>43556</v>
          </cell>
          <cell r="AS221" t="str">
            <v>12/12</v>
          </cell>
          <cell r="AT221" t="str">
            <v>Sơ cấp</v>
          </cell>
          <cell r="AU221" t="str">
            <v>Sơ cấp</v>
          </cell>
          <cell r="AV221" t="str">
            <v>Sở giao thông vận tải Quảng Nam</v>
          </cell>
          <cell r="AW221" t="str">
            <v>Giấy phép lái xe hạng C</v>
          </cell>
          <cell r="AX221" t="str">
            <v>Không xếp loại</v>
          </cell>
          <cell r="AY221">
            <v>38718</v>
          </cell>
          <cell r="AZ221" t="str">
            <v>Công nhân lái xe đầu kéo</v>
          </cell>
          <cell r="BB221" t="str">
            <v>THACO GROUP</v>
          </cell>
          <cell r="BC221" t="str">
            <v>Lĩnh vực Logistics</v>
          </cell>
          <cell r="BD221" t="str">
            <v>Công ty Vận Tải Đường Bộ</v>
          </cell>
          <cell r="BE221" t="str">
            <v>Phòng vận chuyển</v>
          </cell>
          <cell r="BF221" t="str">
            <v>Bộ phận vận chuyển hàng Con't - hàng rời</v>
          </cell>
          <cell r="BG221" t="str">
            <v>Đội lái xe đầu kéo</v>
          </cell>
          <cell r="BJ221" t="str">
            <v>Trực Tiếp</v>
          </cell>
          <cell r="BK221" t="str">
            <v>HĐLĐ không xác định thời hạn</v>
          </cell>
          <cell r="BL221">
            <v>43389</v>
          </cell>
          <cell r="BM221" t="str">
            <v>Công ty TNHH Một Thành Viên Vận Tải Đường Bộ Chu Lai – Trường Hải</v>
          </cell>
          <cell r="BN221">
            <v>42294</v>
          </cell>
          <cell r="BO221">
            <v>3850000</v>
          </cell>
          <cell r="BP221" t="str">
            <v>B3</v>
          </cell>
          <cell r="BQ221" t="str">
            <v>Bậc 3</v>
          </cell>
          <cell r="BR221">
            <v>7500000</v>
          </cell>
          <cell r="BS221">
            <v>43252</v>
          </cell>
          <cell r="BT221">
            <v>42293</v>
          </cell>
          <cell r="BU221"/>
          <cell r="BW221"/>
          <cell r="BY221"/>
          <cell r="CA221"/>
          <cell r="CC221"/>
          <cell r="CE221"/>
        </row>
        <row r="222">
          <cell r="B222" t="str">
            <v>1505329</v>
          </cell>
          <cell r="C222" t="str">
            <v>Nguyễn Tấn Diệp</v>
          </cell>
          <cell r="D222" t="str">
            <v>Nam</v>
          </cell>
          <cell r="E222" t="str">
            <v>Quảng Nam</v>
          </cell>
          <cell r="F222">
            <v>26121</v>
          </cell>
          <cell r="G222">
            <v>42110</v>
          </cell>
          <cell r="J222">
            <v>42110</v>
          </cell>
          <cell r="K222" t="str">
            <v>Không</v>
          </cell>
          <cell r="L222" t="str">
            <v>205542582</v>
          </cell>
          <cell r="M222">
            <v>39175</v>
          </cell>
          <cell r="N222" t="str">
            <v>205542582-03/04/2007</v>
          </cell>
          <cell r="O222" t="str">
            <v>Quảng Nam</v>
          </cell>
          <cell r="P222" t="str">
            <v>Kinh</v>
          </cell>
          <cell r="Q222" t="str">
            <v>Không</v>
          </cell>
          <cell r="R222" t="str">
            <v>0935949925</v>
          </cell>
          <cell r="T222" t="str">
            <v>Đã Kết Hôn</v>
          </cell>
          <cell r="U222" t="str">
            <v>4909015631</v>
          </cell>
          <cell r="V222" t="str">
            <v>Có</v>
          </cell>
          <cell r="W222">
            <v>42461</v>
          </cell>
          <cell r="Y222" t="str">
            <v>Khối 6</v>
          </cell>
          <cell r="Z222" t="str">
            <v>Thị trấn Núi Thành</v>
          </cell>
          <cell r="AA222" t="str">
            <v>Huyện Núi Thành</v>
          </cell>
          <cell r="AB222" t="str">
            <v>Quảng Nam</v>
          </cell>
          <cell r="AC222" t="str">
            <v>Khối 6, Thị trấn Núi Thành, Huyện Núi Thành, Quảng Nam</v>
          </cell>
          <cell r="AD222" t="str">
            <v>Khối 6</v>
          </cell>
          <cell r="AE222" t="str">
            <v>Thị trấn Núi Thành</v>
          </cell>
          <cell r="AF222" t="str">
            <v>Huyện Núi Thành</v>
          </cell>
          <cell r="AG222" t="str">
            <v>Quảng Nam</v>
          </cell>
          <cell r="AH222" t="str">
            <v>Khối 6, Thị trấn Núi Thành, Huyện Núi Thành, Quảng Nam</v>
          </cell>
          <cell r="AI222" t="str">
            <v>1.8.4.4.2.3</v>
          </cell>
          <cell r="AJ222" t="str">
            <v>TP Nhân sự khác</v>
          </cell>
          <cell r="AK222" t="str">
            <v>Công nhân</v>
          </cell>
          <cell r="AL222" t="str">
            <v>Công nhân lái xe trung chuyển</v>
          </cell>
          <cell r="AM222" t="str">
            <v>Lĩnh vực Logistics</v>
          </cell>
          <cell r="AN222" t="str">
            <v>Công ty Vận Tải Đường Bộ</v>
          </cell>
          <cell r="AO222" t="str">
            <v>Đội lái xe trung chuyển</v>
          </cell>
          <cell r="AP222" t="str">
            <v>Khác</v>
          </cell>
          <cell r="AQ222" t="str">
            <v>Khác</v>
          </cell>
          <cell r="AR222">
            <v>43313</v>
          </cell>
          <cell r="AS222" t="str">
            <v>9/12</v>
          </cell>
          <cell r="AT222" t="str">
            <v>Sơ cấp</v>
          </cell>
          <cell r="AU222" t="str">
            <v>Sơ cấp</v>
          </cell>
          <cell r="AV222" t="str">
            <v>Sở Giao thông Vận tải Quảng Ngãi</v>
          </cell>
          <cell r="AW222" t="str">
            <v>Giấy phép lái xe hạng C</v>
          </cell>
          <cell r="AX222" t="str">
            <v>Không xếp loại</v>
          </cell>
          <cell r="AY222">
            <v>40544</v>
          </cell>
          <cell r="AZ222" t="str">
            <v>Công nhân lái xe trung chuyển</v>
          </cell>
          <cell r="BB222" t="str">
            <v>THACO GROUP</v>
          </cell>
          <cell r="BC222" t="str">
            <v>Lĩnh vực Logistics</v>
          </cell>
          <cell r="BD222" t="str">
            <v>Công ty Vận Tải Đường Bộ</v>
          </cell>
          <cell r="BE222" t="str">
            <v>Phòng vận chuyển</v>
          </cell>
          <cell r="BF222" t="str">
            <v>Bộ phận vận chuyển xe thành phẩm</v>
          </cell>
          <cell r="BG222" t="str">
            <v>Đội lái xe trung chuyển</v>
          </cell>
          <cell r="BJ222" t="str">
            <v>Trực Tiếp</v>
          </cell>
          <cell r="BK222" t="str">
            <v>HĐLĐ không xác định thời hạn</v>
          </cell>
          <cell r="BL222">
            <v>43389</v>
          </cell>
          <cell r="BM222" t="str">
            <v>Công ty TNHH Một Thành Viên Vận Tải Đường Bộ Chu Lai – Trường Hải</v>
          </cell>
          <cell r="BN222">
            <v>42293</v>
          </cell>
          <cell r="BO222">
            <v>3660000</v>
          </cell>
          <cell r="BP222" t="str">
            <v>B3</v>
          </cell>
          <cell r="BQ222" t="str">
            <v>Bậc 2</v>
          </cell>
          <cell r="BR222">
            <v>6000000</v>
          </cell>
          <cell r="BS222">
            <v>43252</v>
          </cell>
          <cell r="BT222">
            <v>42110</v>
          </cell>
          <cell r="BU222"/>
          <cell r="BW222"/>
          <cell r="BY222"/>
          <cell r="CA222"/>
          <cell r="CC222"/>
          <cell r="CE222"/>
        </row>
        <row r="223">
          <cell r="B223" t="str">
            <v>1505910</v>
          </cell>
          <cell r="C223" t="str">
            <v>Lý Quang Vinh</v>
          </cell>
          <cell r="D223" t="str">
            <v>Nam</v>
          </cell>
          <cell r="E223" t="str">
            <v>Hậu Giang</v>
          </cell>
          <cell r="F223">
            <v>32395</v>
          </cell>
          <cell r="G223">
            <v>42149</v>
          </cell>
          <cell r="J223">
            <v>42149</v>
          </cell>
          <cell r="K223" t="str">
            <v>Không</v>
          </cell>
          <cell r="L223" t="str">
            <v>363505352</v>
          </cell>
          <cell r="M223">
            <v>38904</v>
          </cell>
          <cell r="N223" t="str">
            <v>363505352-06/07/2006</v>
          </cell>
          <cell r="O223" t="str">
            <v>Hậu Giang</v>
          </cell>
          <cell r="P223" t="str">
            <v>Kinh</v>
          </cell>
          <cell r="Q223" t="str">
            <v>Không</v>
          </cell>
          <cell r="R223" t="str">
            <v>0907307262</v>
          </cell>
          <cell r="T223" t="str">
            <v>Độc Thân</v>
          </cell>
          <cell r="U223" t="str">
            <v>7515109676</v>
          </cell>
          <cell r="V223" t="str">
            <v>Có</v>
          </cell>
          <cell r="W223">
            <v>42598</v>
          </cell>
          <cell r="Y223" t="str">
            <v>Ấp Trường Thuận A</v>
          </cell>
          <cell r="Z223" t="str">
            <v>Xã Trường Long Tây</v>
          </cell>
          <cell r="AA223" t="str">
            <v>Huyện Châu Thành  A</v>
          </cell>
          <cell r="AB223" t="str">
            <v>Hậu Giang</v>
          </cell>
          <cell r="AC223" t="str">
            <v>Ấp Trường Thuận A, Xã Trường Long Tây, Huyện Châu Thành  A, Hậu Giang</v>
          </cell>
          <cell r="AD223" t="str">
            <v>85/73, Phạm Viết Chánh</v>
          </cell>
          <cell r="AE223" t="str">
            <v>Phường 19</v>
          </cell>
          <cell r="AF223" t="str">
            <v>Quận Bình Thạnh</v>
          </cell>
          <cell r="AG223" t="str">
            <v>Tp. Hồ Chí Minh</v>
          </cell>
          <cell r="AH223" t="str">
            <v>85/73, Phạm Viết Chánh, Phường 19, Quận Bình Thạnh, Tp. Hồ Chí Minh</v>
          </cell>
          <cell r="AI223" t="str">
            <v>1.8.5.7</v>
          </cell>
          <cell r="AJ223" t="str">
            <v>TP Nhân sự khác</v>
          </cell>
          <cell r="AK223" t="str">
            <v>Công nhân</v>
          </cell>
          <cell r="AL223" t="str">
            <v>Công nhân Rút Container</v>
          </cell>
          <cell r="AM223" t="str">
            <v>Lĩnh vực Logistics</v>
          </cell>
          <cell r="AN223" t="str">
            <v>VPĐD NB</v>
          </cell>
          <cell r="AO223" t="str">
            <v>Phòng Quản lý Kho bãi</v>
          </cell>
          <cell r="AP223" t="str">
            <v>Khác</v>
          </cell>
          <cell r="AQ223" t="str">
            <v>Khác</v>
          </cell>
          <cell r="AR223">
            <v>43009</v>
          </cell>
          <cell r="AS223" t="str">
            <v>12/12</v>
          </cell>
          <cell r="AT223" t="str">
            <v>Sơ cấp</v>
          </cell>
          <cell r="AU223" t="str">
            <v>Sơ cấp</v>
          </cell>
          <cell r="AV223" t="str">
            <v>Sở GTVT TP HCM</v>
          </cell>
          <cell r="AW223" t="str">
            <v>GPLX hạng C</v>
          </cell>
          <cell r="AX223" t="str">
            <v>Khá</v>
          </cell>
          <cell r="AZ223" t="str">
            <v>Công nhân Kho</v>
          </cell>
          <cell r="BB223" t="str">
            <v>THACO GROUP</v>
          </cell>
          <cell r="BC223" t="str">
            <v>Lĩnh vực Logistics</v>
          </cell>
          <cell r="BD223" t="str">
            <v>Văn phòng đại diện tại Hồ Chí Minh</v>
          </cell>
          <cell r="BE223" t="str">
            <v>Phòng Quản lý Kho bãi</v>
          </cell>
          <cell r="BJ223" t="str">
            <v>Trực Tiếp</v>
          </cell>
          <cell r="BK223" t="str">
            <v>HĐLĐ không xác định thời hạn</v>
          </cell>
          <cell r="BL223">
            <v>42940</v>
          </cell>
          <cell r="BM223" t="str">
            <v>Công ty TNHH Một Thành Viên Vận Tải Đường Bộ Chu Lai – Trường Hải</v>
          </cell>
          <cell r="BN223">
            <v>42210</v>
          </cell>
          <cell r="BO223">
            <v>5380000</v>
          </cell>
          <cell r="BP223" t="str">
            <v>B3</v>
          </cell>
          <cell r="BQ223" t="str">
            <v>Bậc 4</v>
          </cell>
          <cell r="BR223">
            <v>8500000</v>
          </cell>
          <cell r="BS223">
            <v>43466</v>
          </cell>
          <cell r="BT223">
            <v>43101</v>
          </cell>
          <cell r="BU223"/>
          <cell r="BW223"/>
          <cell r="BY223"/>
          <cell r="CA223"/>
          <cell r="CC223"/>
          <cell r="CE223"/>
        </row>
        <row r="224">
          <cell r="B224" t="str">
            <v>0305009</v>
          </cell>
          <cell r="C224" t="str">
            <v>Nguyễn Tấn Lợi</v>
          </cell>
          <cell r="D224" t="str">
            <v>Nam</v>
          </cell>
          <cell r="E224" t="str">
            <v>Quảng Nam</v>
          </cell>
          <cell r="F224">
            <v>30682</v>
          </cell>
          <cell r="G224">
            <v>37770</v>
          </cell>
          <cell r="J224">
            <v>37770</v>
          </cell>
          <cell r="K224" t="str">
            <v>Không</v>
          </cell>
          <cell r="L224" t="str">
            <v>205229335</v>
          </cell>
          <cell r="M224">
            <v>37359</v>
          </cell>
          <cell r="N224" t="str">
            <v>205229335-13/04/2002</v>
          </cell>
          <cell r="O224" t="str">
            <v>Quảng Nam</v>
          </cell>
          <cell r="P224" t="str">
            <v>Kinh</v>
          </cell>
          <cell r="Q224" t="str">
            <v>Không</v>
          </cell>
          <cell r="R224" t="str">
            <v>0933806341 hoặc 0983114402</v>
          </cell>
          <cell r="T224" t="str">
            <v>Đã Kết Hôn</v>
          </cell>
          <cell r="U224" t="str">
            <v>9007009751</v>
          </cell>
          <cell r="V224" t="str">
            <v>Có</v>
          </cell>
          <cell r="W224">
            <v>42461</v>
          </cell>
          <cell r="Y224" t="str">
            <v>Thôn Mỹ Bình</v>
          </cell>
          <cell r="Z224" t="str">
            <v>Xã Tam Hiệp</v>
          </cell>
          <cell r="AA224" t="str">
            <v>Huyện Núi Thành</v>
          </cell>
          <cell r="AB224" t="str">
            <v>Quảng Nam</v>
          </cell>
          <cell r="AC224" t="str">
            <v>Thôn Mỹ Bình, Xã Tam Hiệp, Huyện Núi Thành, Quảng Nam</v>
          </cell>
          <cell r="AD224" t="str">
            <v>Thôn Mỹ Bình</v>
          </cell>
          <cell r="AE224" t="str">
            <v>Xã Tam Hiệp</v>
          </cell>
          <cell r="AF224" t="str">
            <v>Huyện Núi Thành</v>
          </cell>
          <cell r="AG224" t="str">
            <v>Quảng Nam</v>
          </cell>
          <cell r="AH224" t="str">
            <v>Thôn Mỹ Bình, Xã Tam Hiệp, Huyện Núi Thành, Quảng Nam</v>
          </cell>
          <cell r="AI224" t="str">
            <v>1.8.4.4.1.6</v>
          </cell>
          <cell r="AJ224" t="str">
            <v>Nhân sự tiềm năng</v>
          </cell>
          <cell r="AK224" t="str">
            <v>Tổ trưởng</v>
          </cell>
          <cell r="AL224" t="str">
            <v>Tổ trưởng đóng gói và giao nhận hàng hóa</v>
          </cell>
          <cell r="AM224" t="str">
            <v>Lĩnh vực Logistics</v>
          </cell>
          <cell r="AN224" t="str">
            <v>Công ty Vận Tải Đường Bộ</v>
          </cell>
          <cell r="AO224" t="str">
            <v>Tổ đóng gói &amp; giao nhận hàng</v>
          </cell>
          <cell r="AP224" t="str">
            <v>Khác</v>
          </cell>
          <cell r="AQ224" t="str">
            <v>Khác</v>
          </cell>
          <cell r="AR224">
            <v>43525</v>
          </cell>
          <cell r="AS224" t="str">
            <v>9/12</v>
          </cell>
          <cell r="AT224" t="str">
            <v>Sơ cấp</v>
          </cell>
          <cell r="AU224" t="str">
            <v>Sơ cấp</v>
          </cell>
          <cell r="AV224" t="str">
            <v>Trường cao đẳng nghề Chu Lai Trường Hải</v>
          </cell>
          <cell r="AW224" t="str">
            <v>Công Nghệ ô tô</v>
          </cell>
          <cell r="AX224" t="str">
            <v>Khá</v>
          </cell>
          <cell r="AZ224" t="str">
            <v>Tổ trưởng</v>
          </cell>
          <cell r="BB224" t="str">
            <v>THACO GROUP</v>
          </cell>
          <cell r="BC224" t="str">
            <v>Lĩnh vực Logistics</v>
          </cell>
          <cell r="BD224" t="str">
            <v>Công ty Vận Tải Đường Bộ</v>
          </cell>
          <cell r="BE224" t="str">
            <v>Phòng vận chuyển</v>
          </cell>
          <cell r="BF224" t="str">
            <v>Bộ phận nghiệp vụ vận chuyển</v>
          </cell>
          <cell r="BG224" t="str">
            <v>Tổ đóng gói &amp; giao nhận hàng</v>
          </cell>
          <cell r="BJ224" t="str">
            <v>Trực Tiếp</v>
          </cell>
          <cell r="BK224" t="str">
            <v>HĐLĐ không xác định thời hạn</v>
          </cell>
          <cell r="BL224">
            <v>39965</v>
          </cell>
          <cell r="BM224" t="str">
            <v>Công ty TNHH Một Thành Viên Vận Tải Đường Bộ Chu Lai – Trường Hải</v>
          </cell>
          <cell r="BN224">
            <v>38504</v>
          </cell>
          <cell r="BO224">
            <v>4550000</v>
          </cell>
          <cell r="BP224" t="str">
            <v>B3</v>
          </cell>
          <cell r="BQ224" t="str">
            <v>Bậc 5</v>
          </cell>
          <cell r="BR224">
            <v>10000000</v>
          </cell>
          <cell r="BS224">
            <v>43466</v>
          </cell>
          <cell r="BT224">
            <v>43101</v>
          </cell>
          <cell r="BU224" t="str">
            <v>ThN</v>
          </cell>
          <cell r="BV224">
            <v>10</v>
          </cell>
          <cell r="BW224"/>
          <cell r="BY224"/>
          <cell r="CA224"/>
          <cell r="CC224"/>
          <cell r="CE224"/>
        </row>
        <row r="225">
          <cell r="B225" t="str">
            <v>1505420</v>
          </cell>
          <cell r="C225" t="str">
            <v>Nguyễn Ngọc Thuận</v>
          </cell>
          <cell r="D225" t="str">
            <v>Nam</v>
          </cell>
          <cell r="E225" t="str">
            <v>Quảng Nam</v>
          </cell>
          <cell r="F225">
            <v>32798</v>
          </cell>
          <cell r="G225">
            <v>42110</v>
          </cell>
          <cell r="J225">
            <v>42110</v>
          </cell>
          <cell r="K225" t="str">
            <v>Không</v>
          </cell>
          <cell r="L225" t="str">
            <v>205502875</v>
          </cell>
          <cell r="M225">
            <v>40290</v>
          </cell>
          <cell r="N225" t="str">
            <v>205502875-22/04/2010</v>
          </cell>
          <cell r="O225" t="str">
            <v>Quảng Nam</v>
          </cell>
          <cell r="P225" t="str">
            <v>Kinh</v>
          </cell>
          <cell r="Q225" t="str">
            <v>Không</v>
          </cell>
          <cell r="R225" t="str">
            <v>01687010050</v>
          </cell>
          <cell r="T225" t="str">
            <v>Đã Kết Hôn</v>
          </cell>
          <cell r="U225" t="str">
            <v>4916009481</v>
          </cell>
          <cell r="V225" t="str">
            <v>Có</v>
          </cell>
          <cell r="W225">
            <v>42579</v>
          </cell>
          <cell r="Y225" t="str">
            <v>Thôn Trung Toàn</v>
          </cell>
          <cell r="Z225" t="str">
            <v>Xã Tam Quang</v>
          </cell>
          <cell r="AA225" t="str">
            <v>Huyện Núi Thành</v>
          </cell>
          <cell r="AB225" t="str">
            <v>Quảng Nam</v>
          </cell>
          <cell r="AC225" t="str">
            <v>Thôn Trung Toàn, Xã Tam Quang, Huyện Núi Thành, Quảng Nam</v>
          </cell>
          <cell r="AD225" t="str">
            <v>Thôn Trung Toàn</v>
          </cell>
          <cell r="AE225" t="str">
            <v>Xã Tam Quang</v>
          </cell>
          <cell r="AF225" t="str">
            <v>Huyện Núi Thành</v>
          </cell>
          <cell r="AG225" t="str">
            <v>Quảng Nam</v>
          </cell>
          <cell r="AH225" t="str">
            <v>Thôn Trung Toàn, Xã Tam Quang, Huyện Núi Thành, Quảng Nam</v>
          </cell>
          <cell r="AI225" t="str">
            <v>1.8.4.4.2.3</v>
          </cell>
          <cell r="AJ225" t="str">
            <v>TP Nhân sự khác</v>
          </cell>
          <cell r="AK225" t="str">
            <v>Công nhân</v>
          </cell>
          <cell r="AL225" t="str">
            <v>Công nhân lái xe trung chuyển</v>
          </cell>
          <cell r="AM225" t="str">
            <v>Lĩnh vực Logistics</v>
          </cell>
          <cell r="AN225" t="str">
            <v>Công ty Vận Tải Đường Bộ</v>
          </cell>
          <cell r="AO225" t="str">
            <v>Đội lái xe trung chuyển</v>
          </cell>
          <cell r="AP225" t="str">
            <v>Khác</v>
          </cell>
          <cell r="AQ225" t="str">
            <v>Khác</v>
          </cell>
          <cell r="AR225">
            <v>43313</v>
          </cell>
          <cell r="AS225" t="str">
            <v>12/12</v>
          </cell>
          <cell r="AT225" t="str">
            <v>Sơ cấp</v>
          </cell>
          <cell r="AU225" t="str">
            <v>Sơ cấp</v>
          </cell>
          <cell r="AV225" t="str">
            <v>Sở Giao thông vận tải Quảng Nam</v>
          </cell>
          <cell r="AW225" t="str">
            <v>Giấy phép lái xe hạng D</v>
          </cell>
          <cell r="AX225" t="str">
            <v>Không xếp loại</v>
          </cell>
          <cell r="AY225">
            <v>41640</v>
          </cell>
          <cell r="AZ225" t="str">
            <v>Công nhân lái xe trung chuyển</v>
          </cell>
          <cell r="BB225" t="str">
            <v>THACO GROUP</v>
          </cell>
          <cell r="BC225" t="str">
            <v>Lĩnh vực Logistics</v>
          </cell>
          <cell r="BD225" t="str">
            <v>Công ty Vận Tải Đường Bộ</v>
          </cell>
          <cell r="BE225" t="str">
            <v>Phòng vận chuyển</v>
          </cell>
          <cell r="BF225" t="str">
            <v>Bộ phận vận chuyển xe thành phẩm</v>
          </cell>
          <cell r="BG225" t="str">
            <v>Đội lái xe trung chuyển</v>
          </cell>
          <cell r="BJ225" t="str">
            <v>Trực Tiếp</v>
          </cell>
          <cell r="BK225" t="str">
            <v>HĐLĐ không xác định thời hạn</v>
          </cell>
          <cell r="BL225">
            <v>43571</v>
          </cell>
          <cell r="BM225" t="str">
            <v>Công ty TNHH Một Thành Viên Vận Tải Đường Bộ Chu Lai – Trường Hải</v>
          </cell>
          <cell r="BN225">
            <v>42476</v>
          </cell>
          <cell r="BO225">
            <v>3660000</v>
          </cell>
          <cell r="BP225" t="str">
            <v>B3</v>
          </cell>
          <cell r="BQ225" t="str">
            <v>Bậc 2</v>
          </cell>
          <cell r="BR225">
            <v>6500000</v>
          </cell>
          <cell r="BS225">
            <v>43252</v>
          </cell>
          <cell r="BT225">
            <v>42110</v>
          </cell>
          <cell r="BU225"/>
          <cell r="BW225"/>
          <cell r="BY225"/>
          <cell r="CA225"/>
          <cell r="CC225"/>
          <cell r="CE225"/>
        </row>
        <row r="226">
          <cell r="B226" t="str">
            <v>1605478</v>
          </cell>
          <cell r="C226" t="str">
            <v>Nguyễn Ngọc Hưng</v>
          </cell>
          <cell r="D226" t="str">
            <v>Nam</v>
          </cell>
          <cell r="E226" t="str">
            <v>Quảng Nam</v>
          </cell>
          <cell r="F226">
            <v>28896</v>
          </cell>
          <cell r="G226">
            <v>42517</v>
          </cell>
          <cell r="J226">
            <v>42517</v>
          </cell>
          <cell r="K226" t="str">
            <v>Không</v>
          </cell>
          <cell r="L226" t="str">
            <v>205276600</v>
          </cell>
          <cell r="M226">
            <v>37740</v>
          </cell>
          <cell r="N226" t="str">
            <v>205276600-29/04/2003</v>
          </cell>
          <cell r="O226" t="str">
            <v>Quảng Nam</v>
          </cell>
          <cell r="P226" t="str">
            <v>Kinh</v>
          </cell>
          <cell r="Q226" t="str">
            <v>Không</v>
          </cell>
          <cell r="R226" t="str">
            <v>0914013296</v>
          </cell>
          <cell r="T226" t="str">
            <v>Đã Kết Hôn</v>
          </cell>
          <cell r="U226" t="str">
            <v>4916024943</v>
          </cell>
          <cell r="V226" t="str">
            <v>Có</v>
          </cell>
          <cell r="W226">
            <v>42857</v>
          </cell>
          <cell r="Y226" t="str">
            <v>Khối phố 1</v>
          </cell>
          <cell r="Z226" t="str">
            <v>Phường An Mỹ</v>
          </cell>
          <cell r="AA226" t="str">
            <v>Tp. Tam Kỳ</v>
          </cell>
          <cell r="AB226" t="str">
            <v>Quảng Nam</v>
          </cell>
          <cell r="AC226" t="str">
            <v>Khối phố 1, Phường An Mỹ, Tp. Tam Kỳ, Quảng Nam</v>
          </cell>
          <cell r="AD226" t="str">
            <v>Khối phố 1</v>
          </cell>
          <cell r="AE226" t="str">
            <v>Phường An Mỹ</v>
          </cell>
          <cell r="AF226" t="str">
            <v>Tp. Tam Kỳ</v>
          </cell>
          <cell r="AG226" t="str">
            <v>Quảng Nam</v>
          </cell>
          <cell r="AH226" t="str">
            <v>Khối phố 1, Phường An Mỹ, Tp. Tam Kỳ, Quảng Nam</v>
          </cell>
          <cell r="AI226" t="str">
            <v>1.8.4.4.2.3</v>
          </cell>
          <cell r="AJ226" t="str">
            <v>TP Nhân sự khác</v>
          </cell>
          <cell r="AK226" t="str">
            <v>Công nhân</v>
          </cell>
          <cell r="AL226" t="str">
            <v>Công nhân lái xe trung chuyển</v>
          </cell>
          <cell r="AM226" t="str">
            <v>Lĩnh vực Logistics</v>
          </cell>
          <cell r="AN226" t="str">
            <v>Công ty Vận Tải Đường Bộ</v>
          </cell>
          <cell r="AO226" t="str">
            <v>Đội lái xe trung chuyển</v>
          </cell>
          <cell r="AP226" t="str">
            <v>Khác</v>
          </cell>
          <cell r="AQ226" t="str">
            <v>Khác</v>
          </cell>
          <cell r="AR226">
            <v>43313</v>
          </cell>
          <cell r="AS226" t="str">
            <v>12/12</v>
          </cell>
          <cell r="AT226" t="str">
            <v>Sơ cấp</v>
          </cell>
          <cell r="AU226" t="str">
            <v>Sơ cấp</v>
          </cell>
          <cell r="AV226" t="str">
            <v>Sở giao thông vận tải Quảng Nam</v>
          </cell>
          <cell r="AW226" t="str">
            <v>GPLX hạng E</v>
          </cell>
          <cell r="AX226" t="str">
            <v>Không xếp loại</v>
          </cell>
          <cell r="AY226">
            <v>42370</v>
          </cell>
          <cell r="AZ226" t="str">
            <v>Công nhân lái xe trung chuyển</v>
          </cell>
          <cell r="BB226" t="str">
            <v>THACO GROUP</v>
          </cell>
          <cell r="BC226" t="str">
            <v>Lĩnh vực Logistics</v>
          </cell>
          <cell r="BD226" t="str">
            <v>Công ty Vận Tải Đường Bộ</v>
          </cell>
          <cell r="BE226" t="str">
            <v>Phòng vận chuyển</v>
          </cell>
          <cell r="BF226" t="str">
            <v>Bộ phận vận chuyển xe thành phẩm</v>
          </cell>
          <cell r="BG226" t="str">
            <v>Đội lái xe trung chuyển</v>
          </cell>
          <cell r="BJ226" t="str">
            <v>Trực Tiếp</v>
          </cell>
          <cell r="BK226" t="str">
            <v>HĐLĐ xác định thời hạn 2 năm</v>
          </cell>
          <cell r="BL226">
            <v>43065</v>
          </cell>
          <cell r="BM226" t="str">
            <v>Công ty TNHH Một Thành Viên Vận Tải Đường Bộ Chu Lai – Trường Hải</v>
          </cell>
          <cell r="BN226">
            <v>42701</v>
          </cell>
          <cell r="BO226">
            <v>3850000</v>
          </cell>
          <cell r="BP226" t="str">
            <v>B3</v>
          </cell>
          <cell r="BQ226" t="str">
            <v>Bậc 3</v>
          </cell>
          <cell r="BR226">
            <v>7000000</v>
          </cell>
          <cell r="BS226">
            <v>43252</v>
          </cell>
          <cell r="BT226">
            <v>42517</v>
          </cell>
          <cell r="BU226"/>
          <cell r="BW226"/>
          <cell r="BY226"/>
          <cell r="CA226"/>
          <cell r="CC226"/>
          <cell r="CE226"/>
        </row>
        <row r="227">
          <cell r="B227" t="str">
            <v>1505212</v>
          </cell>
          <cell r="C227" t="str">
            <v>Nguyễn Đình Sĩ</v>
          </cell>
          <cell r="D227" t="str">
            <v>Nam</v>
          </cell>
          <cell r="E227" t="str">
            <v>Quảng Nam</v>
          </cell>
          <cell r="F227">
            <v>30468</v>
          </cell>
          <cell r="G227">
            <v>42111</v>
          </cell>
          <cell r="J227">
            <v>42111</v>
          </cell>
          <cell r="K227" t="str">
            <v>Không</v>
          </cell>
          <cell r="L227" t="str">
            <v>205121703</v>
          </cell>
          <cell r="M227">
            <v>40185</v>
          </cell>
          <cell r="N227" t="str">
            <v>205121703-07/01/2010</v>
          </cell>
          <cell r="O227" t="str">
            <v>Quảng Nam</v>
          </cell>
          <cell r="P227" t="str">
            <v>Kinh</v>
          </cell>
          <cell r="Q227" t="str">
            <v>Không</v>
          </cell>
          <cell r="R227" t="str">
            <v>01627847200</v>
          </cell>
          <cell r="T227" t="str">
            <v>Độc Thân</v>
          </cell>
          <cell r="U227" t="str">
            <v>4915020383</v>
          </cell>
          <cell r="V227" t="str">
            <v>Có</v>
          </cell>
          <cell r="W227">
            <v>42579</v>
          </cell>
          <cell r="Y227" t="str">
            <v>Thôn Vân Trai</v>
          </cell>
          <cell r="Z227" t="str">
            <v>Xã Tam Hiệp</v>
          </cell>
          <cell r="AA227" t="str">
            <v>Huyện Núi Thành</v>
          </cell>
          <cell r="AB227" t="str">
            <v>Quảng Nam</v>
          </cell>
          <cell r="AC227" t="str">
            <v>Thôn Vân Trai, Xã Tam Hiệp, Huyện Núi Thành, Quảng Nam</v>
          </cell>
          <cell r="AD227" t="str">
            <v>Thôn Vân Trai</v>
          </cell>
          <cell r="AE227" t="str">
            <v>Xã Tam Hiệp</v>
          </cell>
          <cell r="AF227" t="str">
            <v>Huyện Núi Thành</v>
          </cell>
          <cell r="AG227" t="str">
            <v>Quảng Nam</v>
          </cell>
          <cell r="AH227" t="str">
            <v>Thôn Vân Trai, Xã Tam Hiệp, Huyện Núi Thành, Quảng Nam</v>
          </cell>
          <cell r="AI227" t="str">
            <v>1.8.4.4.2.3</v>
          </cell>
          <cell r="AJ227" t="str">
            <v>TP Nhân sự khác</v>
          </cell>
          <cell r="AK227" t="str">
            <v>Công nhân</v>
          </cell>
          <cell r="AL227" t="str">
            <v>Công nhân lái xe trung chuyển</v>
          </cell>
          <cell r="AM227" t="str">
            <v>Lĩnh vực Logistics</v>
          </cell>
          <cell r="AN227" t="str">
            <v>Công ty Vận Tải Đường Bộ</v>
          </cell>
          <cell r="AO227" t="str">
            <v>Đội lái xe trung chuyển</v>
          </cell>
          <cell r="AP227" t="str">
            <v>Khác</v>
          </cell>
          <cell r="AQ227" t="str">
            <v>Khác</v>
          </cell>
          <cell r="AR227">
            <v>43313</v>
          </cell>
          <cell r="AS227" t="str">
            <v>9/12</v>
          </cell>
          <cell r="AT227" t="str">
            <v>Sơ cấp</v>
          </cell>
          <cell r="AU227" t="str">
            <v>Sơ cấp</v>
          </cell>
          <cell r="AV227" t="str">
            <v>Sở Giao thông vận tải Quảng Ngãi</v>
          </cell>
          <cell r="AW227" t="str">
            <v>Giấy phép lái xe hạng C</v>
          </cell>
          <cell r="AX227" t="str">
            <v>Không xếp loại</v>
          </cell>
          <cell r="AY227">
            <v>41275</v>
          </cell>
          <cell r="AZ227" t="str">
            <v>Công nhân lái xe trung chuyển</v>
          </cell>
          <cell r="BB227" t="str">
            <v>THACO GROUP</v>
          </cell>
          <cell r="BC227" t="str">
            <v>Lĩnh vực Logistics</v>
          </cell>
          <cell r="BD227" t="str">
            <v>Công ty Vận Tải Đường Bộ</v>
          </cell>
          <cell r="BE227" t="str">
            <v>Phòng vận chuyển</v>
          </cell>
          <cell r="BF227" t="str">
            <v>Bộ phận vận chuyển xe thành phẩm</v>
          </cell>
          <cell r="BG227" t="str">
            <v>Đội lái xe trung chuyển</v>
          </cell>
          <cell r="BJ227" t="str">
            <v>Trực Tiếp</v>
          </cell>
          <cell r="BK227" t="str">
            <v>HĐLĐ không xác định thời hạn</v>
          </cell>
          <cell r="BL227">
            <v>43389</v>
          </cell>
          <cell r="BM227" t="str">
            <v>Công ty TNHH Một Thành Viên Vận Tải Đường Bộ Chu Lai – Trường Hải</v>
          </cell>
          <cell r="BN227">
            <v>42294</v>
          </cell>
          <cell r="BO227">
            <v>3660000</v>
          </cell>
          <cell r="BP227" t="str">
            <v>B3</v>
          </cell>
          <cell r="BQ227" t="str">
            <v>Bậc 2</v>
          </cell>
          <cell r="BR227">
            <v>6000000</v>
          </cell>
          <cell r="BS227">
            <v>43252</v>
          </cell>
          <cell r="BT227">
            <v>42110</v>
          </cell>
          <cell r="BU227"/>
          <cell r="BW227"/>
          <cell r="BY227"/>
          <cell r="CA227"/>
          <cell r="CC227"/>
          <cell r="CE227"/>
        </row>
        <row r="228">
          <cell r="B228" t="str">
            <v>1906432</v>
          </cell>
          <cell r="C228" t="str">
            <v>Trần Viết Hiếu</v>
          </cell>
          <cell r="D228" t="str">
            <v>Nam</v>
          </cell>
          <cell r="E228" t="str">
            <v>Quảng Nam</v>
          </cell>
          <cell r="F228">
            <v>29951</v>
          </cell>
          <cell r="G228">
            <v>43633</v>
          </cell>
          <cell r="J228">
            <v>43633</v>
          </cell>
          <cell r="K228" t="str">
            <v>Không</v>
          </cell>
          <cell r="L228" t="str">
            <v>205052483</v>
          </cell>
          <cell r="M228">
            <v>42324</v>
          </cell>
          <cell r="N228" t="str">
            <v>205052483-16/11/2015</v>
          </cell>
          <cell r="O228" t="str">
            <v>Quảng Nam</v>
          </cell>
          <cell r="P228" t="str">
            <v>Kinh</v>
          </cell>
          <cell r="Q228" t="str">
            <v>Không</v>
          </cell>
          <cell r="T228" t="str">
            <v>Ly Hôn</v>
          </cell>
          <cell r="V228" t="str">
            <v>Không</v>
          </cell>
          <cell r="Y228" t="str">
            <v>Diêm phổ</v>
          </cell>
          <cell r="Z228" t="str">
            <v>Xã Tam Anh Nam</v>
          </cell>
          <cell r="AA228" t="str">
            <v>Huyện Núi Thành</v>
          </cell>
          <cell r="AB228" t="str">
            <v>Quảng Nam</v>
          </cell>
          <cell r="AC228" t="str">
            <v>Diêm phổ, Xã Tam Anh Nam, Huyện Núi Thành, Quảng Nam</v>
          </cell>
          <cell r="AD228" t="str">
            <v>Diêm phổ</v>
          </cell>
          <cell r="AE228" t="str">
            <v>Xã Tam Anh Nam</v>
          </cell>
          <cell r="AF228" t="str">
            <v>Huyện Núi Thành</v>
          </cell>
          <cell r="AG228" t="str">
            <v>Quảng Nam</v>
          </cell>
          <cell r="AH228" t="str">
            <v>Diêm phổ, Xã Tam Anh Nam, Huyện Núi Thành, Quảng Nam</v>
          </cell>
          <cell r="AI228" t="str">
            <v>1.8.3.3.3</v>
          </cell>
          <cell r="AJ228" t="str">
            <v>TP Nhân sự khác</v>
          </cell>
          <cell r="AK228" t="str">
            <v>Công nhân</v>
          </cell>
          <cell r="AL228" t="str">
            <v>Công nhân Lái xe tải</v>
          </cell>
          <cell r="AM228" t="str">
            <v>Lĩnh vực Logistics</v>
          </cell>
          <cell r="AN228" t="str">
            <v>Công ty Cảng Chu Lai</v>
          </cell>
          <cell r="AO228" t="str">
            <v>Bộ phận kho hàng</v>
          </cell>
          <cell r="AP228" t="str">
            <v>Khác</v>
          </cell>
          <cell r="AQ228" t="str">
            <v>Khác</v>
          </cell>
          <cell r="AR228">
            <v>43633</v>
          </cell>
          <cell r="AS228" t="str">
            <v>12/12</v>
          </cell>
          <cell r="AT228" t="str">
            <v>Sơ cấp</v>
          </cell>
          <cell r="AU228" t="str">
            <v>Sơ cấp</v>
          </cell>
          <cell r="AV228" t="str">
            <v>Sở GTVT</v>
          </cell>
          <cell r="AW228" t="str">
            <v>Giấy phép lái xe hạng C</v>
          </cell>
          <cell r="AX228" t="str">
            <v>Không xếp loại</v>
          </cell>
          <cell r="AY228">
            <v>42675</v>
          </cell>
          <cell r="AZ228" t="str">
            <v>Công nhân lái xe tải cấp hàng</v>
          </cell>
          <cell r="BB228" t="str">
            <v>THACO GROUP</v>
          </cell>
          <cell r="BC228" t="str">
            <v>Lĩnh vực Logistics</v>
          </cell>
          <cell r="BD228" t="str">
            <v>Công ty Cảng Chu Lai</v>
          </cell>
          <cell r="BE228" t="str">
            <v>Phòng quản lý kho cảng</v>
          </cell>
          <cell r="BF228" t="str">
            <v>Bộ phận kho hàng</v>
          </cell>
          <cell r="BJ228" t="str">
            <v>Trực Tiếp</v>
          </cell>
          <cell r="BK228" t="str">
            <v>HĐLĐ xác định thời hạn 1 năm</v>
          </cell>
          <cell r="BL228">
            <v>43663</v>
          </cell>
          <cell r="BM228" t="str">
            <v>Công ty TNHH MTV Cảng Chu Lai - Trường Hải</v>
          </cell>
          <cell r="BN228">
            <v>43663</v>
          </cell>
          <cell r="BO228">
            <v>3660000</v>
          </cell>
          <cell r="BP228" t="str">
            <v>B3</v>
          </cell>
          <cell r="BQ228" t="str">
            <v>Bậc 2</v>
          </cell>
          <cell r="BR228">
            <v>6500000</v>
          </cell>
          <cell r="BS228">
            <v>43633</v>
          </cell>
          <cell r="BU228"/>
          <cell r="BW228"/>
          <cell r="BY228"/>
          <cell r="CA228"/>
          <cell r="CC228"/>
          <cell r="CE228"/>
        </row>
        <row r="229">
          <cell r="B229" t="str">
            <v>1607057</v>
          </cell>
          <cell r="C229" t="str">
            <v>Mai Văn Mạnh</v>
          </cell>
          <cell r="D229" t="str">
            <v>Nam</v>
          </cell>
          <cell r="E229" t="str">
            <v>Thanh Hóa</v>
          </cell>
          <cell r="F229">
            <v>34957</v>
          </cell>
          <cell r="G229">
            <v>42556</v>
          </cell>
          <cell r="J229">
            <v>42556</v>
          </cell>
          <cell r="K229" t="str">
            <v>Không</v>
          </cell>
          <cell r="L229" t="str">
            <v>174587465</v>
          </cell>
          <cell r="M229">
            <v>41240</v>
          </cell>
          <cell r="N229" t="str">
            <v>174587465-27/11/2012</v>
          </cell>
          <cell r="O229" t="str">
            <v>Thanh Hóa</v>
          </cell>
          <cell r="P229" t="str">
            <v>Kinh</v>
          </cell>
          <cell r="Q229" t="str">
            <v>Không</v>
          </cell>
          <cell r="R229" t="str">
            <v>0349908562</v>
          </cell>
          <cell r="T229" t="str">
            <v>Độc Thân</v>
          </cell>
          <cell r="U229" t="str">
            <v>0116181228</v>
          </cell>
          <cell r="V229" t="str">
            <v>Không</v>
          </cell>
          <cell r="Y229" t="str">
            <v>Xóm 1</v>
          </cell>
          <cell r="Z229" t="str">
            <v>Xã Nga Tiến</v>
          </cell>
          <cell r="AA229" t="str">
            <v>Huyện Nga Sơn</v>
          </cell>
          <cell r="AB229" t="str">
            <v>Thanh Hóa</v>
          </cell>
          <cell r="AC229" t="str">
            <v>Xóm 1, Xã Nga Tiến, Huyện Nga Sơn, Thanh Hóa</v>
          </cell>
          <cell r="AD229" t="str">
            <v>Đào Nguyên A</v>
          </cell>
          <cell r="AE229" t="str">
            <v>Thị trấn Trâu Quỳ</v>
          </cell>
          <cell r="AF229" t="str">
            <v>Huyện Gia Lâm</v>
          </cell>
          <cell r="AG229" t="str">
            <v>Hà Nội</v>
          </cell>
          <cell r="AH229" t="str">
            <v>Đào Nguyên A, Thị trấn Trâu Quỳ, Huyện Gia Lâm, Hà Nội</v>
          </cell>
          <cell r="AI229" t="str">
            <v>1.8.6.6.2</v>
          </cell>
          <cell r="AJ229" t="str">
            <v>TP Nhân sự khác</v>
          </cell>
          <cell r="AK229" t="str">
            <v>Công nhân</v>
          </cell>
          <cell r="AL229" t="str">
            <v>Công nhân kiểm tra chất lượng</v>
          </cell>
          <cell r="AM229" t="str">
            <v>Lĩnh vực Logistics</v>
          </cell>
          <cell r="AN229" t="str">
            <v>VPĐD BB</v>
          </cell>
          <cell r="AO229" t="str">
            <v>BP Bảo dưỡng, sửa chữa</v>
          </cell>
          <cell r="AP229" t="str">
            <v>Khác</v>
          </cell>
          <cell r="AQ229" t="str">
            <v>Khác</v>
          </cell>
          <cell r="AR229">
            <v>42556</v>
          </cell>
          <cell r="AS229" t="str">
            <v>12/12</v>
          </cell>
          <cell r="AT229" t="str">
            <v>Cao đẳng kỹ thuật</v>
          </cell>
          <cell r="AU229" t="str">
            <v>Cao đẳng</v>
          </cell>
          <cell r="AV229" t="str">
            <v>Cao đẳng nghề Cơ diện Hà Nội</v>
          </cell>
          <cell r="AW229" t="str">
            <v>Công nghệ ô tô</v>
          </cell>
          <cell r="AX229" t="str">
            <v>Khá</v>
          </cell>
          <cell r="AY229">
            <v>42370</v>
          </cell>
          <cell r="AZ229" t="str">
            <v>Cao đẳng kỹ thuật</v>
          </cell>
          <cell r="BB229" t="str">
            <v>THACO GROUP</v>
          </cell>
          <cell r="BC229" t="str">
            <v>Lĩnh vực Logistics</v>
          </cell>
          <cell r="BD229" t="str">
            <v>Văn phòng đại diện tại Hà Nội</v>
          </cell>
          <cell r="BE229" t="str">
            <v>Phòng QL kho bãi</v>
          </cell>
          <cell r="BF229" t="str">
            <v>BP Bảo dưỡng, sửa chữa</v>
          </cell>
          <cell r="BJ229" t="str">
            <v>Trực Tiếp</v>
          </cell>
          <cell r="BK229" t="str">
            <v>HĐLĐ không xác định thời hạn</v>
          </cell>
          <cell r="BL229">
            <v>43714</v>
          </cell>
          <cell r="BM229" t="str">
            <v>Công ty TNHH Một Thành Viên Vận Tải Đường Bộ Chu Lai – Trường Hải</v>
          </cell>
          <cell r="BN229">
            <v>42618</v>
          </cell>
          <cell r="BO229">
            <v>5100000</v>
          </cell>
          <cell r="BP229" t="str">
            <v>B3</v>
          </cell>
          <cell r="BQ229" t="str">
            <v>Bậc 3</v>
          </cell>
          <cell r="BR229">
            <v>7000000</v>
          </cell>
          <cell r="BS229">
            <v>43466</v>
          </cell>
          <cell r="BT229">
            <v>43101</v>
          </cell>
          <cell r="BU229"/>
          <cell r="BW229"/>
          <cell r="BY229"/>
          <cell r="CA229"/>
          <cell r="CC229"/>
          <cell r="CE229"/>
        </row>
        <row r="230">
          <cell r="B230" t="str">
            <v>1105116</v>
          </cell>
          <cell r="C230" t="str">
            <v>Chung Thị Phát</v>
          </cell>
          <cell r="D230" t="str">
            <v>Nữ</v>
          </cell>
          <cell r="E230" t="str">
            <v>Quảng Nam</v>
          </cell>
          <cell r="F230">
            <v>28765</v>
          </cell>
          <cell r="G230">
            <v>40670</v>
          </cell>
          <cell r="J230">
            <v>40670</v>
          </cell>
          <cell r="K230" t="str">
            <v>Không</v>
          </cell>
          <cell r="L230" t="str">
            <v>206228879</v>
          </cell>
          <cell r="M230">
            <v>42838</v>
          </cell>
          <cell r="N230" t="str">
            <v>206228879-13/04/2017</v>
          </cell>
          <cell r="O230" t="str">
            <v>Quảng Nam</v>
          </cell>
          <cell r="P230" t="str">
            <v>Kinh</v>
          </cell>
          <cell r="Q230" t="str">
            <v>Không</v>
          </cell>
          <cell r="R230" t="str">
            <v>01285.257.189</v>
          </cell>
          <cell r="T230" t="str">
            <v>Đã Kết Hôn</v>
          </cell>
          <cell r="U230" t="str">
            <v>4911010946</v>
          </cell>
          <cell r="V230" t="str">
            <v>Có</v>
          </cell>
          <cell r="W230">
            <v>41571</v>
          </cell>
          <cell r="Y230" t="str">
            <v>Xuân Ngọc 2</v>
          </cell>
          <cell r="Z230" t="str">
            <v>Xã Tam Anh Nam</v>
          </cell>
          <cell r="AA230" t="str">
            <v>Huyện Núi Thành</v>
          </cell>
          <cell r="AB230" t="str">
            <v>Quảng Nam</v>
          </cell>
          <cell r="AC230" t="str">
            <v>Xuân Ngọc 2, Xã Tam Anh Nam, Huyện Núi Thành, Quảng Nam</v>
          </cell>
          <cell r="AD230" t="str">
            <v>Xuân Ngọc 2</v>
          </cell>
          <cell r="AE230" t="str">
            <v>Xã Tam Anh Nam</v>
          </cell>
          <cell r="AF230" t="str">
            <v>Huyện Núi Thành</v>
          </cell>
          <cell r="AG230" t="str">
            <v>Quảng Nam</v>
          </cell>
          <cell r="AH230" t="str">
            <v>Xuân Ngọc 2, Xã Tam Anh Nam, Huyện Núi Thành, Quảng Nam</v>
          </cell>
          <cell r="AI230" t="str">
            <v>1.8.1.5.1.2</v>
          </cell>
          <cell r="AJ230" t="str">
            <v>TP Nhân sự khác</v>
          </cell>
          <cell r="AK230" t="str">
            <v>Nhân viên</v>
          </cell>
          <cell r="AL230" t="str">
            <v>Nhân Viên Vệ sinh công nghiệp</v>
          </cell>
          <cell r="AM230" t="str">
            <v>Lĩnh vực Logistics</v>
          </cell>
          <cell r="AN230" t="str">
            <v>Phòng nghiệp vụ Logisitcs</v>
          </cell>
          <cell r="AO230" t="str">
            <v>Tạp vụ</v>
          </cell>
          <cell r="AP230" t="str">
            <v>Khác</v>
          </cell>
          <cell r="AQ230" t="str">
            <v>Khác</v>
          </cell>
          <cell r="AR230">
            <v>41275</v>
          </cell>
          <cell r="AS230" t="str">
            <v>8/12</v>
          </cell>
          <cell r="AT230" t="str">
            <v>THCS</v>
          </cell>
          <cell r="AW230"/>
          <cell r="AZ230" t="str">
            <v>Nhân viên Tạp vụ</v>
          </cell>
          <cell r="BB230" t="str">
            <v>THACO GROUP</v>
          </cell>
          <cell r="BC230" t="str">
            <v>Lĩnh vực Logistics</v>
          </cell>
          <cell r="BD230" t="str">
            <v>Phòng nghiệp vụ Logistics</v>
          </cell>
          <cell r="BE230" t="str">
            <v>Phòng HC-MT</v>
          </cell>
          <cell r="BF230" t="str">
            <v>Bộ phận nghiệp vụ hành chính</v>
          </cell>
          <cell r="BG230" t="str">
            <v>Tạp vụ</v>
          </cell>
          <cell r="BJ230" t="str">
            <v>Gián Tiếp</v>
          </cell>
          <cell r="BK230" t="str">
            <v>HĐLĐ không xác định thời hạn</v>
          </cell>
          <cell r="BL230">
            <v>42161</v>
          </cell>
          <cell r="BM230" t="str">
            <v>Công ty TNHH MTV Cảng Chu Lai - Trường Hải</v>
          </cell>
          <cell r="BN230">
            <v>40731</v>
          </cell>
          <cell r="BO230">
            <v>3480000</v>
          </cell>
          <cell r="BP230" t="str">
            <v>B3</v>
          </cell>
          <cell r="BQ230" t="str">
            <v>Bậc 1</v>
          </cell>
          <cell r="BR230">
            <v>5800000</v>
          </cell>
          <cell r="BS230">
            <v>43466</v>
          </cell>
          <cell r="BT230">
            <v>43101</v>
          </cell>
          <cell r="BU230" t="str">
            <v>ThN</v>
          </cell>
          <cell r="BV230">
            <v>5</v>
          </cell>
          <cell r="BW230"/>
          <cell r="BY230"/>
          <cell r="CA230"/>
          <cell r="CC230"/>
          <cell r="CE230"/>
        </row>
        <row r="231">
          <cell r="B231" t="str">
            <v>1304014</v>
          </cell>
          <cell r="C231" t="str">
            <v>Nguyễn Phan Ngọc Sơn</v>
          </cell>
          <cell r="D231" t="str">
            <v>Nam</v>
          </cell>
          <cell r="E231" t="str">
            <v>Quảng Nam</v>
          </cell>
          <cell r="F231">
            <v>33141</v>
          </cell>
          <cell r="G231">
            <v>41366</v>
          </cell>
          <cell r="J231">
            <v>41366</v>
          </cell>
          <cell r="K231" t="str">
            <v>Không</v>
          </cell>
          <cell r="L231" t="str">
            <v>205356037</v>
          </cell>
          <cell r="M231">
            <v>40747</v>
          </cell>
          <cell r="N231" t="str">
            <v>205356037-23/07/2011</v>
          </cell>
          <cell r="O231" t="str">
            <v>Quảng Nam</v>
          </cell>
          <cell r="P231" t="str">
            <v>Kinh</v>
          </cell>
          <cell r="Q231" t="str">
            <v>Không</v>
          </cell>
          <cell r="R231" t="str">
            <v>0938808482</v>
          </cell>
          <cell r="S231" t="str">
            <v>nguyenphanngocson2509@gmail.com</v>
          </cell>
          <cell r="T231" t="str">
            <v>Đã Kết Hôn</v>
          </cell>
          <cell r="U231" t="str">
            <v>4913009254</v>
          </cell>
          <cell r="V231" t="str">
            <v>Có</v>
          </cell>
          <cell r="W231">
            <v>41571</v>
          </cell>
          <cell r="Y231" t="str">
            <v>Thôn Khương Mỹ</v>
          </cell>
          <cell r="Z231" t="str">
            <v>Xã Tam Xuân I</v>
          </cell>
          <cell r="AA231" t="str">
            <v>Huyện Núi Thành</v>
          </cell>
          <cell r="AB231" t="str">
            <v>Quảng Nam</v>
          </cell>
          <cell r="AC231" t="str">
            <v>Thôn Khương Mỹ, Xã Tam Xuân I, Huyện Núi Thành, Quảng Nam</v>
          </cell>
          <cell r="AD231" t="str">
            <v>Thôn Khương Mỹ</v>
          </cell>
          <cell r="AE231" t="str">
            <v>Xã Tam Xuân I</v>
          </cell>
          <cell r="AF231" t="str">
            <v>Huyện Núi Thành</v>
          </cell>
          <cell r="AG231" t="str">
            <v>Quảng Nam</v>
          </cell>
          <cell r="AH231" t="str">
            <v>Thôn Khương Mỹ, Xã Tam Xuân I, Huyện Núi Thành, Quảng Nam</v>
          </cell>
          <cell r="AI231" t="str">
            <v>1.8.4.4.3.1</v>
          </cell>
          <cell r="AJ231" t="str">
            <v>TP Nhân sự khác</v>
          </cell>
          <cell r="AK231" t="str">
            <v>Chuyên viên</v>
          </cell>
          <cell r="AL231" t="str">
            <v>Chuyên viên điều phối hàng rời xe chuyên dụng</v>
          </cell>
          <cell r="AM231" t="str">
            <v>Lĩnh vực Logistics</v>
          </cell>
          <cell r="AN231" t="str">
            <v>Công ty Vận Tải Đường Bộ</v>
          </cell>
          <cell r="AO231" t="str">
            <v>Tổ nghiệp vụ - thống kê</v>
          </cell>
          <cell r="AP231" t="str">
            <v>Khác</v>
          </cell>
          <cell r="AQ231" t="str">
            <v>Khác</v>
          </cell>
          <cell r="AR231">
            <v>43525</v>
          </cell>
          <cell r="AS231" t="str">
            <v>12/12</v>
          </cell>
          <cell r="AT231" t="str">
            <v>Cử nhân</v>
          </cell>
          <cell r="AU231" t="str">
            <v>Đại học</v>
          </cell>
          <cell r="AV231" t="str">
            <v>Đại học Duy Tân</v>
          </cell>
          <cell r="AW231" t="str">
            <v>Tài chính ngân hàng</v>
          </cell>
          <cell r="AX231" t="str">
            <v>Khá</v>
          </cell>
          <cell r="AY231">
            <v>40909</v>
          </cell>
          <cell r="AZ231" t="str">
            <v>Cử nhân</v>
          </cell>
          <cell r="BB231" t="str">
            <v>THACO GROUP</v>
          </cell>
          <cell r="BC231" t="str">
            <v>Lĩnh vực Logistics</v>
          </cell>
          <cell r="BD231" t="str">
            <v>Công ty Vận Tải Đường Bộ</v>
          </cell>
          <cell r="BE231" t="str">
            <v>Phòng vận chuyển</v>
          </cell>
          <cell r="BF231" t="str">
            <v>Bộ phận vận chuyển hàng Con't - hàng rời</v>
          </cell>
          <cell r="BG231" t="str">
            <v>Tổ nghiệp vụ - thống kê</v>
          </cell>
          <cell r="BJ231" t="str">
            <v>Gián Tiếp</v>
          </cell>
          <cell r="BK231" t="str">
            <v>HĐLĐ không xác định thời hạn</v>
          </cell>
          <cell r="BL231">
            <v>41914</v>
          </cell>
          <cell r="BM231" t="str">
            <v>Công ty TNHH Một Thành Viên Vận Tải Đường Bộ Chu Lai – Trường Hải</v>
          </cell>
          <cell r="BN231">
            <v>41427</v>
          </cell>
          <cell r="BO231">
            <v>4500000</v>
          </cell>
          <cell r="BP231" t="str">
            <v>B2</v>
          </cell>
          <cell r="BQ231" t="str">
            <v>Bậc 3</v>
          </cell>
          <cell r="BR231">
            <v>10500000</v>
          </cell>
          <cell r="BS231">
            <v>43466</v>
          </cell>
          <cell r="BT231">
            <v>43252</v>
          </cell>
          <cell r="BU231" t="str">
            <v>ThN</v>
          </cell>
          <cell r="BV231">
            <v>5</v>
          </cell>
          <cell r="BW231"/>
          <cell r="BY231"/>
          <cell r="CA231"/>
          <cell r="CC231"/>
          <cell r="CE231"/>
        </row>
        <row r="232">
          <cell r="B232" t="str">
            <v>0804050</v>
          </cell>
          <cell r="C232" t="str">
            <v>Mai Thị Biên Thùy</v>
          </cell>
          <cell r="D232" t="str">
            <v>Nữ</v>
          </cell>
          <cell r="E232" t="str">
            <v>Quảng Nam</v>
          </cell>
          <cell r="F232">
            <v>29758</v>
          </cell>
          <cell r="G232">
            <v>39555</v>
          </cell>
          <cell r="J232">
            <v>39555</v>
          </cell>
          <cell r="K232" t="str">
            <v>Không</v>
          </cell>
          <cell r="L232" t="str">
            <v>205032496</v>
          </cell>
          <cell r="M232">
            <v>42222</v>
          </cell>
          <cell r="N232" t="str">
            <v>205032496-06/08/2015</v>
          </cell>
          <cell r="O232" t="str">
            <v>Quảng Nam</v>
          </cell>
          <cell r="P232" t="str">
            <v>Kinh</v>
          </cell>
          <cell r="Q232" t="str">
            <v>Không</v>
          </cell>
          <cell r="R232" t="str">
            <v>0938806162</v>
          </cell>
          <cell r="T232" t="str">
            <v>Đã Kết Hôn</v>
          </cell>
          <cell r="U232" t="str">
            <v>4908009599</v>
          </cell>
          <cell r="V232" t="str">
            <v>Có</v>
          </cell>
          <cell r="W232">
            <v>40236</v>
          </cell>
          <cell r="Y232" t="str">
            <v>Phú Quý I</v>
          </cell>
          <cell r="Z232" t="str">
            <v>Xã Tam Mỹ Đông</v>
          </cell>
          <cell r="AA232" t="str">
            <v>Huyện Núi Thành</v>
          </cell>
          <cell r="AB232" t="str">
            <v>Quảng Nam</v>
          </cell>
          <cell r="AC232" t="str">
            <v>Phú Quý I, Xã Tam Mỹ Đông, Huyện Núi Thành, Quảng Nam</v>
          </cell>
          <cell r="AD232" t="str">
            <v>Phú Quý I</v>
          </cell>
          <cell r="AE232" t="str">
            <v>Xã Tam Mỹ Đông</v>
          </cell>
          <cell r="AF232" t="str">
            <v>Huyện Núi Thành</v>
          </cell>
          <cell r="AG232" t="str">
            <v>Quảng Nam</v>
          </cell>
          <cell r="AH232" t="str">
            <v>Phú Quý I, Xã Tam Mỹ Đông, Huyện Núi Thành, Quảng Nam</v>
          </cell>
          <cell r="AI232" t="str">
            <v>1.8.3.2</v>
          </cell>
          <cell r="AJ232" t="str">
            <v>Sơ trung cấp</v>
          </cell>
          <cell r="AK232" t="str">
            <v>Kế toán trưởng</v>
          </cell>
          <cell r="AL232" t="str">
            <v>Kế toán trưởng</v>
          </cell>
          <cell r="AM232" t="str">
            <v>Lĩnh vực Logistics</v>
          </cell>
          <cell r="AN232" t="str">
            <v>Công ty Cảng Chu Lai</v>
          </cell>
          <cell r="AO232" t="str">
            <v>Phòng TCKT</v>
          </cell>
          <cell r="AP232" t="str">
            <v>Khác</v>
          </cell>
          <cell r="AQ232" t="str">
            <v>Khác</v>
          </cell>
          <cell r="AR232">
            <v>43711</v>
          </cell>
          <cell r="AS232" t="str">
            <v>12/12</v>
          </cell>
          <cell r="AT232" t="str">
            <v>Cử nhân</v>
          </cell>
          <cell r="AU232" t="str">
            <v>Đại học</v>
          </cell>
          <cell r="AV232" t="str">
            <v>Đại học Đà Nẵng</v>
          </cell>
          <cell r="AW232" t="str">
            <v>Kế toán</v>
          </cell>
          <cell r="AX232" t="str">
            <v>TB-Khá</v>
          </cell>
          <cell r="AY232">
            <v>41275</v>
          </cell>
          <cell r="AZ232" t="str">
            <v>Trưởng phòng</v>
          </cell>
          <cell r="BB232" t="str">
            <v>THACO GROUP</v>
          </cell>
          <cell r="BC232" t="str">
            <v>Lĩnh vực Logistics</v>
          </cell>
          <cell r="BD232" t="str">
            <v>Công ty Cảng Chu Lai</v>
          </cell>
          <cell r="BE232" t="str">
            <v>Phòng TCKT</v>
          </cell>
          <cell r="BJ232" t="str">
            <v>Gián Tiếp</v>
          </cell>
          <cell r="BK232" t="str">
            <v>HĐLĐ không xác định thời hạn</v>
          </cell>
          <cell r="BL232">
            <v>41091</v>
          </cell>
          <cell r="BM232" t="str">
            <v>Công ty TNHH MTV Cảng Chu Lai - Trường Hải</v>
          </cell>
          <cell r="BN232">
            <v>39820</v>
          </cell>
          <cell r="BO232">
            <v>8150000</v>
          </cell>
          <cell r="BP232" t="str">
            <v>B1</v>
          </cell>
          <cell r="BQ232" t="str">
            <v>Bậc 5</v>
          </cell>
          <cell r="BR232">
            <v>25000000</v>
          </cell>
          <cell r="BS232">
            <v>43282</v>
          </cell>
          <cell r="BT232">
            <v>43191</v>
          </cell>
          <cell r="BU232" t="str">
            <v>ThN</v>
          </cell>
          <cell r="BV232">
            <v>10</v>
          </cell>
          <cell r="BW232"/>
          <cell r="BY232"/>
          <cell r="CA232"/>
          <cell r="CC232"/>
          <cell r="CE232"/>
        </row>
        <row r="233">
          <cell r="B233" t="str">
            <v>1505323</v>
          </cell>
          <cell r="C233" t="str">
            <v>Nguyễn Xuân Hân</v>
          </cell>
          <cell r="D233" t="str">
            <v>Nam</v>
          </cell>
          <cell r="E233" t="str">
            <v>Quảng Nam</v>
          </cell>
          <cell r="F233">
            <v>30792</v>
          </cell>
          <cell r="G233">
            <v>42110</v>
          </cell>
          <cell r="J233">
            <v>42110</v>
          </cell>
          <cell r="K233" t="str">
            <v>Không</v>
          </cell>
          <cell r="L233" t="str">
            <v>205171762</v>
          </cell>
          <cell r="M233">
            <v>40962</v>
          </cell>
          <cell r="N233" t="str">
            <v>205171762-23/02/2012</v>
          </cell>
          <cell r="O233" t="str">
            <v>Quảng Nam</v>
          </cell>
          <cell r="P233" t="str">
            <v>Kinh</v>
          </cell>
          <cell r="Q233" t="str">
            <v>Không</v>
          </cell>
          <cell r="R233" t="str">
            <v>01659264502</v>
          </cell>
          <cell r="T233" t="str">
            <v>Đã Kết Hôn</v>
          </cell>
          <cell r="U233" t="str">
            <v>4909016065</v>
          </cell>
          <cell r="V233" t="str">
            <v>Có</v>
          </cell>
          <cell r="W233">
            <v>42579</v>
          </cell>
          <cell r="Y233" t="str">
            <v>Thôn Đức Phú</v>
          </cell>
          <cell r="Z233" t="str">
            <v>Xã Tam Thạnh</v>
          </cell>
          <cell r="AA233" t="str">
            <v>Huyện Núi Thành</v>
          </cell>
          <cell r="AB233" t="str">
            <v>Quảng Nam</v>
          </cell>
          <cell r="AC233" t="str">
            <v>Thôn Đức Phú, Xã Tam Thạnh, Huyện Núi Thành, Quảng Nam</v>
          </cell>
          <cell r="AD233" t="str">
            <v>Thôn Đức Phú</v>
          </cell>
          <cell r="AE233" t="str">
            <v>Xã Tam Thạnh</v>
          </cell>
          <cell r="AF233" t="str">
            <v>Huyện Núi Thành</v>
          </cell>
          <cell r="AG233" t="str">
            <v>Quảng Nam</v>
          </cell>
          <cell r="AH233" t="str">
            <v>Thôn Đức Phú, Xã Tam Thạnh, Huyện Núi Thành, Quảng Nam</v>
          </cell>
          <cell r="AI233" t="str">
            <v>1.8.4.4.2.3</v>
          </cell>
          <cell r="AJ233" t="str">
            <v>TP Nhân sự khác</v>
          </cell>
          <cell r="AK233" t="str">
            <v>Công nhân</v>
          </cell>
          <cell r="AL233" t="str">
            <v>Công nhân lái xe trung chuyển</v>
          </cell>
          <cell r="AM233" t="str">
            <v>Lĩnh vực Logistics</v>
          </cell>
          <cell r="AN233" t="str">
            <v>Công ty Vận Tải Đường Bộ</v>
          </cell>
          <cell r="AO233" t="str">
            <v>Đội lái xe trung chuyển</v>
          </cell>
          <cell r="AP233" t="str">
            <v>Khác</v>
          </cell>
          <cell r="AQ233" t="str">
            <v>Khác</v>
          </cell>
          <cell r="AR233">
            <v>43313</v>
          </cell>
          <cell r="AS233" t="str">
            <v>12/12</v>
          </cell>
          <cell r="AT233" t="str">
            <v>Sơ cấp</v>
          </cell>
          <cell r="AU233" t="str">
            <v>Sơ cấp</v>
          </cell>
          <cell r="AV233" t="str">
            <v>Sở Giao thông vận tải Quảng Nam</v>
          </cell>
          <cell r="AW233" t="str">
            <v>Giấy phép lái xe hạng C</v>
          </cell>
          <cell r="AX233" t="str">
            <v>Không xếp loại</v>
          </cell>
          <cell r="AY233">
            <v>42005</v>
          </cell>
          <cell r="AZ233" t="str">
            <v>Công nhân lái xe trung chuyển</v>
          </cell>
          <cell r="BB233" t="str">
            <v>THACO GROUP</v>
          </cell>
          <cell r="BC233" t="str">
            <v>Lĩnh vực Logistics</v>
          </cell>
          <cell r="BD233" t="str">
            <v>Công ty Vận Tải Đường Bộ</v>
          </cell>
          <cell r="BE233" t="str">
            <v>Phòng vận chuyển</v>
          </cell>
          <cell r="BF233" t="str">
            <v>Bộ phận vận chuyển xe thành phẩm</v>
          </cell>
          <cell r="BG233" t="str">
            <v>Đội lái xe trung chuyển</v>
          </cell>
          <cell r="BJ233" t="str">
            <v>Trực Tiếp</v>
          </cell>
          <cell r="BK233" t="str">
            <v>HĐLĐ không xác định thời hạn</v>
          </cell>
          <cell r="BL233">
            <v>43571</v>
          </cell>
          <cell r="BM233" t="str">
            <v>Công ty TNHH Một Thành Viên Vận Tải Đường Bộ Chu Lai – Trường Hải</v>
          </cell>
          <cell r="BN233">
            <v>42476</v>
          </cell>
          <cell r="BO233">
            <v>3660000</v>
          </cell>
          <cell r="BP233" t="str">
            <v>B3</v>
          </cell>
          <cell r="BQ233" t="str">
            <v>Bậc 2</v>
          </cell>
          <cell r="BR233">
            <v>6500000</v>
          </cell>
          <cell r="BS233">
            <v>43252</v>
          </cell>
          <cell r="BT233">
            <v>42110</v>
          </cell>
          <cell r="BU233"/>
          <cell r="BW233"/>
          <cell r="BY233"/>
          <cell r="CA233"/>
          <cell r="CC233"/>
          <cell r="CE233"/>
        </row>
        <row r="234">
          <cell r="B234" t="str">
            <v>1505340</v>
          </cell>
          <cell r="C234" t="str">
            <v>Nguyễn Quang Long</v>
          </cell>
          <cell r="D234" t="str">
            <v>Nam</v>
          </cell>
          <cell r="E234" t="str">
            <v>Quảng Nam</v>
          </cell>
          <cell r="F234">
            <v>31492</v>
          </cell>
          <cell r="G234">
            <v>42110</v>
          </cell>
          <cell r="J234">
            <v>42110</v>
          </cell>
          <cell r="K234" t="str">
            <v>Không</v>
          </cell>
          <cell r="L234" t="str">
            <v>205311907</v>
          </cell>
          <cell r="M234">
            <v>41514</v>
          </cell>
          <cell r="N234" t="str">
            <v>205311907-28/08/2013</v>
          </cell>
          <cell r="O234" t="str">
            <v>Quảng Nam</v>
          </cell>
          <cell r="P234" t="str">
            <v>Kinh</v>
          </cell>
          <cell r="Q234" t="str">
            <v>Không</v>
          </cell>
          <cell r="R234" t="str">
            <v>01692123768</v>
          </cell>
          <cell r="T234" t="str">
            <v>Đã Kết Hôn</v>
          </cell>
          <cell r="U234" t="str">
            <v>4915009698</v>
          </cell>
          <cell r="V234" t="str">
            <v>Có</v>
          </cell>
          <cell r="W234">
            <v>42579</v>
          </cell>
          <cell r="Y234" t="str">
            <v>Thôn Diêm Phổ</v>
          </cell>
          <cell r="Z234" t="str">
            <v>Xã Tam Anh Nam</v>
          </cell>
          <cell r="AA234" t="str">
            <v>Huyện Núi Thành</v>
          </cell>
          <cell r="AB234" t="str">
            <v>Quảng Nam</v>
          </cell>
          <cell r="AC234" t="str">
            <v>Thôn Diêm Phổ, Xã Tam Anh Nam, Huyện Núi Thành, Quảng Nam</v>
          </cell>
          <cell r="AD234" t="str">
            <v>Thôn Diêm Phổ</v>
          </cell>
          <cell r="AE234" t="str">
            <v>Xã Tam Anh Nam</v>
          </cell>
          <cell r="AF234" t="str">
            <v>Huyện Núi Thành</v>
          </cell>
          <cell r="AG234" t="str">
            <v>Quảng Nam</v>
          </cell>
          <cell r="AH234" t="str">
            <v>Thôn Diêm Phổ, Xã Tam Anh Nam, Huyện Núi Thành, Quảng Nam</v>
          </cell>
          <cell r="AI234" t="str">
            <v>1.8.4.4.1.6</v>
          </cell>
          <cell r="AJ234" t="str">
            <v>TP Nhân sự khác</v>
          </cell>
          <cell r="AK234" t="str">
            <v>Công nhân</v>
          </cell>
          <cell r="AL234" t="str">
            <v>Công nhân Giao nhận vật tư</v>
          </cell>
          <cell r="AM234" t="str">
            <v>Lĩnh vực Logistics</v>
          </cell>
          <cell r="AN234" t="str">
            <v>Công ty Vận Tải Đường Bộ</v>
          </cell>
          <cell r="AO234" t="str">
            <v>Tổ đóng gói &amp; giao nhận hàng</v>
          </cell>
          <cell r="AP234" t="str">
            <v>Khác</v>
          </cell>
          <cell r="AQ234" t="str">
            <v>Khác</v>
          </cell>
          <cell r="AR234">
            <v>43313</v>
          </cell>
          <cell r="AS234" t="str">
            <v>12/12</v>
          </cell>
          <cell r="AT234" t="str">
            <v>Sơ cấp</v>
          </cell>
          <cell r="AU234" t="str">
            <v>Sơ cấp</v>
          </cell>
          <cell r="AV234" t="str">
            <v>Sở giao thông vận tải Hải Phòng</v>
          </cell>
          <cell r="AW234" t="str">
            <v>Giấy phép lái xe hạng FC</v>
          </cell>
          <cell r="AX234" t="str">
            <v>Không xếp loại</v>
          </cell>
          <cell r="AY234">
            <v>42370</v>
          </cell>
          <cell r="AZ234" t="str">
            <v>Công nhân vận chuyển nội bộ</v>
          </cell>
          <cell r="BB234" t="str">
            <v>THACO GROUP</v>
          </cell>
          <cell r="BC234" t="str">
            <v>Lĩnh vực Logistics</v>
          </cell>
          <cell r="BD234" t="str">
            <v>Công ty Vận Tải Đường Bộ</v>
          </cell>
          <cell r="BE234" t="str">
            <v>Phòng vận chuyển</v>
          </cell>
          <cell r="BF234" t="str">
            <v>Bộ phận nghiệp vụ vận chuyển</v>
          </cell>
          <cell r="BG234" t="str">
            <v>Tổ đóng gói &amp; giao nhận hàng</v>
          </cell>
          <cell r="BJ234" t="str">
            <v>Trực Tiếp</v>
          </cell>
          <cell r="BK234" t="str">
            <v>HĐLĐ không xác định thời hạn</v>
          </cell>
          <cell r="BL234">
            <v>42841</v>
          </cell>
          <cell r="BM234" t="str">
            <v>Công ty TNHH Một Thành Viên Vận Tải Đường Bộ Chu Lai – Trường Hải</v>
          </cell>
          <cell r="BN234">
            <v>42110</v>
          </cell>
          <cell r="BO234">
            <v>3660000</v>
          </cell>
          <cell r="BP234" t="str">
            <v>B3</v>
          </cell>
          <cell r="BQ234" t="str">
            <v>Bậc 3</v>
          </cell>
          <cell r="BR234">
            <v>7500000</v>
          </cell>
          <cell r="BS234">
            <v>43556</v>
          </cell>
          <cell r="BT234">
            <v>43252</v>
          </cell>
          <cell r="BU234"/>
          <cell r="BW234"/>
          <cell r="BY234"/>
          <cell r="CA234"/>
          <cell r="CC234"/>
          <cell r="CE234"/>
        </row>
        <row r="235">
          <cell r="B235" t="str">
            <v>1501039</v>
          </cell>
          <cell r="C235" t="str">
            <v>Huỳnh Xuân Quang</v>
          </cell>
          <cell r="D235" t="str">
            <v>Nam</v>
          </cell>
          <cell r="E235" t="str">
            <v>Quảng Nam</v>
          </cell>
          <cell r="F235">
            <v>31737</v>
          </cell>
          <cell r="G235">
            <v>42006</v>
          </cell>
          <cell r="J235">
            <v>42006</v>
          </cell>
          <cell r="K235" t="str">
            <v>Không</v>
          </cell>
          <cell r="L235" t="str">
            <v>205171921</v>
          </cell>
          <cell r="M235">
            <v>42362</v>
          </cell>
          <cell r="N235" t="str">
            <v>205171921-24/12/2015</v>
          </cell>
          <cell r="O235" t="str">
            <v>Quảng Nam</v>
          </cell>
          <cell r="P235" t="str">
            <v>Kinh</v>
          </cell>
          <cell r="Q235" t="str">
            <v>Không</v>
          </cell>
          <cell r="R235" t="str">
            <v>0905772295</v>
          </cell>
          <cell r="T235" t="str">
            <v>Đã Kết Hôn</v>
          </cell>
          <cell r="U235" t="str">
            <v>4915001202</v>
          </cell>
          <cell r="V235" t="str">
            <v>Có</v>
          </cell>
          <cell r="W235">
            <v>42579</v>
          </cell>
          <cell r="Y235" t="str">
            <v>Thôn Đức Phú</v>
          </cell>
          <cell r="Z235" t="str">
            <v>Xã Tam Thạnh</v>
          </cell>
          <cell r="AA235" t="str">
            <v>Huyện Núi Thành</v>
          </cell>
          <cell r="AB235" t="str">
            <v>Quảng Nam</v>
          </cell>
          <cell r="AC235" t="str">
            <v>Thôn Đức Phú, Xã Tam Thạnh, Huyện Núi Thành, Quảng Nam</v>
          </cell>
          <cell r="AD235" t="str">
            <v>Thôn Đức Phú</v>
          </cell>
          <cell r="AE235" t="str">
            <v>Xã Tam Thạnh</v>
          </cell>
          <cell r="AF235" t="str">
            <v>Huyện Núi Thành</v>
          </cell>
          <cell r="AG235" t="str">
            <v>Quảng Nam</v>
          </cell>
          <cell r="AH235" t="str">
            <v>Thôn Đức Phú, Xã Tam Thạnh, Huyện Núi Thành, Quảng Nam</v>
          </cell>
          <cell r="AI235" t="str">
            <v>1.8.4.4.3.3</v>
          </cell>
          <cell r="AJ235" t="str">
            <v>TP Nhân sự khác</v>
          </cell>
          <cell r="AK235" t="str">
            <v>Công nhân</v>
          </cell>
          <cell r="AL235" t="str">
            <v>Công nhân lái xe đầu kéo</v>
          </cell>
          <cell r="AM235" t="str">
            <v>Lĩnh vực Logistics</v>
          </cell>
          <cell r="AN235" t="str">
            <v>Công ty Vận Tải Đường Bộ</v>
          </cell>
          <cell r="AO235" t="str">
            <v>Đội lái xe đầu kéo</v>
          </cell>
          <cell r="AP235" t="str">
            <v>Khác</v>
          </cell>
          <cell r="AQ235" t="str">
            <v>Khác</v>
          </cell>
          <cell r="AR235">
            <v>43556</v>
          </cell>
          <cell r="AS235" t="str">
            <v>12/12</v>
          </cell>
          <cell r="AT235" t="str">
            <v>Sơ cấp</v>
          </cell>
          <cell r="AU235" t="str">
            <v>Sơ cấp</v>
          </cell>
          <cell r="AV235" t="str">
            <v>Sở Giao thông vận tải Hải Phòng</v>
          </cell>
          <cell r="AW235" t="str">
            <v>Giấy phép lái xe hạng FC</v>
          </cell>
          <cell r="AX235" t="str">
            <v>Không xếp loại</v>
          </cell>
          <cell r="AY235">
            <v>42370</v>
          </cell>
          <cell r="AZ235" t="str">
            <v>Công nhân lái xe đầu kéo</v>
          </cell>
          <cell r="BB235" t="str">
            <v>THACO GROUP</v>
          </cell>
          <cell r="BC235" t="str">
            <v>Lĩnh vực Logistics</v>
          </cell>
          <cell r="BD235" t="str">
            <v>Công ty Vận Tải Đường Bộ</v>
          </cell>
          <cell r="BE235" t="str">
            <v>Phòng vận chuyển</v>
          </cell>
          <cell r="BF235" t="str">
            <v>Bộ phận vận chuyển hàng Con't - hàng rời</v>
          </cell>
          <cell r="BG235" t="str">
            <v>Đội lái xe đầu kéo</v>
          </cell>
          <cell r="BJ235" t="str">
            <v>Trực Tiếp</v>
          </cell>
          <cell r="BK235" t="str">
            <v>HĐLĐ không xác định thời hạn</v>
          </cell>
          <cell r="BL235">
            <v>42552</v>
          </cell>
          <cell r="BM235" t="str">
            <v>Công ty TNHH Một Thành Viên Vận Tải Đường Bộ Chu Lai – Trường Hải</v>
          </cell>
          <cell r="BN235">
            <v>42065</v>
          </cell>
          <cell r="BO235">
            <v>3660000</v>
          </cell>
          <cell r="BP235" t="str">
            <v>B3</v>
          </cell>
          <cell r="BQ235" t="str">
            <v>Bậc 3</v>
          </cell>
          <cell r="BR235">
            <v>7000000</v>
          </cell>
          <cell r="BS235">
            <v>43617</v>
          </cell>
          <cell r="BT235">
            <v>42476</v>
          </cell>
          <cell r="BU235"/>
          <cell r="BW235"/>
          <cell r="BY235"/>
          <cell r="CA235"/>
          <cell r="CC235"/>
          <cell r="CE235"/>
        </row>
        <row r="236">
          <cell r="B236" t="str">
            <v>0803069</v>
          </cell>
          <cell r="C236" t="str">
            <v>Nguyễn Hữu Lộc</v>
          </cell>
          <cell r="D236" t="str">
            <v>Nam</v>
          </cell>
          <cell r="E236" t="str">
            <v>Long An</v>
          </cell>
          <cell r="F236">
            <v>24446</v>
          </cell>
          <cell r="G236">
            <v>39524</v>
          </cell>
          <cell r="J236">
            <v>39524</v>
          </cell>
          <cell r="K236" t="str">
            <v>Không</v>
          </cell>
          <cell r="L236" t="str">
            <v>272039943</v>
          </cell>
          <cell r="M236">
            <v>38973</v>
          </cell>
          <cell r="N236" t="str">
            <v>272039943-13/09/2006</v>
          </cell>
          <cell r="O236" t="str">
            <v>Đồng Nai</v>
          </cell>
          <cell r="P236" t="str">
            <v>Kinh</v>
          </cell>
          <cell r="Q236" t="str">
            <v>Không</v>
          </cell>
          <cell r="R236" t="str">
            <v>0933.80.55.96</v>
          </cell>
          <cell r="S236" t="str">
            <v>nguyenhuuloc@thaco.com.vn</v>
          </cell>
          <cell r="T236" t="str">
            <v>Đã Kết Hôn</v>
          </cell>
          <cell r="U236" t="str">
            <v>4703025215</v>
          </cell>
          <cell r="V236" t="str">
            <v>Có</v>
          </cell>
          <cell r="W236">
            <v>40330</v>
          </cell>
          <cell r="Y236" t="str">
            <v>80/399 khu phố 1, đường Phạm Văn Thuận</v>
          </cell>
          <cell r="Z236" t="str">
            <v>Phường Tân Mai</v>
          </cell>
          <cell r="AA236" t="str">
            <v>Thành phố Biên Hòa</v>
          </cell>
          <cell r="AB236" t="str">
            <v>Đồng Nai</v>
          </cell>
          <cell r="AC236" t="str">
            <v>80/399 khu phố 1, đường Phạm Văn Thuận, Phường Tân Mai, Thành phố Biên Hòa, Đồng Nai</v>
          </cell>
          <cell r="AD236" t="str">
            <v>80/399 khu phố 1, đường Phạm Văn Thuận</v>
          </cell>
          <cell r="AE236" t="str">
            <v>Phường Tân Mai</v>
          </cell>
          <cell r="AF236" t="str">
            <v>Thành phố Biên Hòa</v>
          </cell>
          <cell r="AG236" t="str">
            <v>Đồng Nai</v>
          </cell>
          <cell r="AH236" t="str">
            <v>80/399 khu phố 1, đường Phạm Văn Thuận, Phường Tân Mai, Thành phố Biên Hòa, Đồng Nai</v>
          </cell>
          <cell r="AI236" t="str">
            <v>1.8.5.3.1</v>
          </cell>
          <cell r="AJ236" t="str">
            <v>TP Nhân sự khác</v>
          </cell>
          <cell r="AK236" t="str">
            <v>Chuyên viên</v>
          </cell>
          <cell r="AL236" t="str">
            <v>Chuyên viên Hành chính</v>
          </cell>
          <cell r="AM236" t="str">
            <v>Lĩnh vực Logistics</v>
          </cell>
          <cell r="AN236" t="str">
            <v>VPĐD NB</v>
          </cell>
          <cell r="AO236" t="str">
            <v>Hành chính</v>
          </cell>
          <cell r="AP236" t="str">
            <v>Khác</v>
          </cell>
          <cell r="AQ236" t="str">
            <v>Khác</v>
          </cell>
          <cell r="AR236">
            <v>43009</v>
          </cell>
          <cell r="AS236" t="str">
            <v>12/12</v>
          </cell>
          <cell r="AT236" t="str">
            <v>THPT</v>
          </cell>
          <cell r="AW236"/>
          <cell r="AZ236" t="str">
            <v>Cử nhân</v>
          </cell>
          <cell r="BB236" t="str">
            <v>THACO GROUP</v>
          </cell>
          <cell r="BC236" t="str">
            <v>Lĩnh vực Logistics</v>
          </cell>
          <cell r="BD236" t="str">
            <v>Văn phòng đại diện tại Hồ Chí Minh</v>
          </cell>
          <cell r="BE236" t="str">
            <v>Bộ phận hành chính</v>
          </cell>
          <cell r="BF236" t="str">
            <v>Hành chính</v>
          </cell>
          <cell r="BJ236" t="str">
            <v>Gián Tiếp</v>
          </cell>
          <cell r="BK236" t="str">
            <v>HĐLĐ không xác định thời hạn</v>
          </cell>
          <cell r="BL236">
            <v>41030</v>
          </cell>
          <cell r="BM236" t="str">
            <v>Công ty TNHH Một Thành Viên Vận Tải Đường Bộ Chu Lai – Trường Hải</v>
          </cell>
          <cell r="BN236">
            <v>39585</v>
          </cell>
          <cell r="BO236">
            <v>5520000</v>
          </cell>
          <cell r="BP236" t="str">
            <v>B2</v>
          </cell>
          <cell r="BQ236" t="str">
            <v>Bậc 3</v>
          </cell>
          <cell r="BR236">
            <v>10000000</v>
          </cell>
          <cell r="BS236">
            <v>43466</v>
          </cell>
          <cell r="BT236">
            <v>43237</v>
          </cell>
          <cell r="BU236" t="str">
            <v>ThN</v>
          </cell>
          <cell r="BV236">
            <v>10</v>
          </cell>
          <cell r="BW236"/>
          <cell r="BY236"/>
          <cell r="CA236"/>
          <cell r="CC236"/>
          <cell r="CE236"/>
        </row>
        <row r="237">
          <cell r="B237" t="str">
            <v>1606513</v>
          </cell>
          <cell r="C237" t="str">
            <v>Nguyễn Văn Sơn</v>
          </cell>
          <cell r="D237" t="str">
            <v>Nam</v>
          </cell>
          <cell r="E237" t="str">
            <v>Thanh Hóa</v>
          </cell>
          <cell r="F237">
            <v>34806</v>
          </cell>
          <cell r="G237">
            <v>42548</v>
          </cell>
          <cell r="J237">
            <v>42548</v>
          </cell>
          <cell r="K237" t="str">
            <v>Không</v>
          </cell>
          <cell r="L237" t="str">
            <v>174557294</v>
          </cell>
          <cell r="M237">
            <v>41058</v>
          </cell>
          <cell r="N237" t="str">
            <v>174557294-29/05/2012</v>
          </cell>
          <cell r="O237" t="str">
            <v>Thanh Hóa</v>
          </cell>
          <cell r="P237" t="str">
            <v>Kinh</v>
          </cell>
          <cell r="Q237" t="str">
            <v>Không</v>
          </cell>
          <cell r="R237" t="str">
            <v>0983446394</v>
          </cell>
          <cell r="T237" t="str">
            <v>Độc Thân</v>
          </cell>
          <cell r="U237" t="str">
            <v>0116181226</v>
          </cell>
          <cell r="V237" t="str">
            <v>Không</v>
          </cell>
          <cell r="Y237" t="str">
            <v>Thôn 9</v>
          </cell>
          <cell r="Z237" t="str">
            <v>Xã Hoằng Châu</v>
          </cell>
          <cell r="AA237" t="str">
            <v>Huyện Hoằng Hóa</v>
          </cell>
          <cell r="AB237" t="str">
            <v>Thanh Hóa</v>
          </cell>
          <cell r="AC237" t="str">
            <v>Thôn 9, Xã Hoằng Châu, Huyện Hoằng Hóa, Thanh Hóa</v>
          </cell>
          <cell r="AD237" t="str">
            <v>KĐT Đặng Xá</v>
          </cell>
          <cell r="AE237" t="str">
            <v>Xã Đặng Xá</v>
          </cell>
          <cell r="AF237" t="str">
            <v>Huyện Gia Lâm</v>
          </cell>
          <cell r="AG237" t="str">
            <v>Hà Nội</v>
          </cell>
          <cell r="AH237" t="str">
            <v>KĐT Đặng Xá, Xã Đặng Xá, Huyện Gia Lâm, Hà Nội</v>
          </cell>
          <cell r="AI237" t="str">
            <v>1.8.6.6.2</v>
          </cell>
          <cell r="AJ237" t="str">
            <v>TP Nhân sự khác</v>
          </cell>
          <cell r="AK237" t="str">
            <v>Công nhân</v>
          </cell>
          <cell r="AL237" t="str">
            <v>Công nhân kiểm tra chất lượng</v>
          </cell>
          <cell r="AM237" t="str">
            <v>Lĩnh vực Logistics</v>
          </cell>
          <cell r="AN237" t="str">
            <v>VPĐD BB</v>
          </cell>
          <cell r="AO237" t="str">
            <v>BP Bảo dưỡng, sửa chữa</v>
          </cell>
          <cell r="AP237" t="str">
            <v>Khác</v>
          </cell>
          <cell r="AQ237" t="str">
            <v>Khác</v>
          </cell>
          <cell r="AR237">
            <v>42548</v>
          </cell>
          <cell r="AS237" t="str">
            <v>12/12</v>
          </cell>
          <cell r="AT237" t="str">
            <v>Cao đẳng kỹ thuật</v>
          </cell>
          <cell r="AU237" t="str">
            <v>Cao đẳng</v>
          </cell>
          <cell r="AV237" t="str">
            <v>Cao đẳng công nghiệp Nam Định</v>
          </cell>
          <cell r="AW237" t="str">
            <v>Công nghệ kỹ thuật ô tô</v>
          </cell>
          <cell r="AX237" t="str">
            <v>TB-Khá</v>
          </cell>
          <cell r="AY237">
            <v>42370</v>
          </cell>
          <cell r="AZ237" t="str">
            <v>Cao đẳng kỹ thuật</v>
          </cell>
          <cell r="BB237" t="str">
            <v>THACO GROUP</v>
          </cell>
          <cell r="BC237" t="str">
            <v>Lĩnh vực Logistics</v>
          </cell>
          <cell r="BD237" t="str">
            <v>Văn phòng đại diện tại Hà Nội</v>
          </cell>
          <cell r="BE237" t="str">
            <v>Phòng QL kho bãi</v>
          </cell>
          <cell r="BF237" t="str">
            <v>BP Bảo dưỡng, sửa chữa</v>
          </cell>
          <cell r="BJ237" t="str">
            <v>Trực Tiếp</v>
          </cell>
          <cell r="BK237" t="str">
            <v>HĐLĐ không xác định thời hạn</v>
          </cell>
          <cell r="BL237">
            <v>43705</v>
          </cell>
          <cell r="BM237" t="str">
            <v>Công ty TNHH Một Thành Viên Vận Tải Đường Bộ Chu Lai – Trường Hải</v>
          </cell>
          <cell r="BN237">
            <v>42609</v>
          </cell>
          <cell r="BO237">
            <v>5100000</v>
          </cell>
          <cell r="BP237" t="str">
            <v>B3</v>
          </cell>
          <cell r="BQ237" t="str">
            <v>Bậc 3</v>
          </cell>
          <cell r="BR237">
            <v>7000000</v>
          </cell>
          <cell r="BS237">
            <v>43466</v>
          </cell>
          <cell r="BT237">
            <v>43101</v>
          </cell>
          <cell r="BU237"/>
          <cell r="BW237"/>
          <cell r="BY237"/>
          <cell r="CA237"/>
          <cell r="CC237"/>
          <cell r="CE237"/>
        </row>
        <row r="238">
          <cell r="B238" t="str">
            <v>1604592</v>
          </cell>
          <cell r="C238" t="str">
            <v>Trần Vũ Quang Sinh</v>
          </cell>
          <cell r="D238" t="str">
            <v>Nam</v>
          </cell>
          <cell r="E238" t="str">
            <v>Quảng Nam</v>
          </cell>
          <cell r="F238">
            <v>33858</v>
          </cell>
          <cell r="G238">
            <v>42486</v>
          </cell>
          <cell r="J238">
            <v>42486</v>
          </cell>
          <cell r="K238" t="str">
            <v>Không</v>
          </cell>
          <cell r="L238" t="str">
            <v>205700184</v>
          </cell>
          <cell r="M238">
            <v>40859</v>
          </cell>
          <cell r="N238" t="str">
            <v>205700184-12/11/2011</v>
          </cell>
          <cell r="O238" t="str">
            <v>Quảng Nam</v>
          </cell>
          <cell r="P238" t="str">
            <v>Kinh</v>
          </cell>
          <cell r="Q238" t="str">
            <v>Không</v>
          </cell>
          <cell r="R238" t="str">
            <v>01225044627</v>
          </cell>
          <cell r="T238" t="str">
            <v>Đã Kết Hôn</v>
          </cell>
          <cell r="U238" t="str">
            <v>4916022204</v>
          </cell>
          <cell r="V238" t="str">
            <v>Có</v>
          </cell>
          <cell r="W238">
            <v>42857</v>
          </cell>
          <cell r="Y238" t="str">
            <v>Thôn 9</v>
          </cell>
          <cell r="Z238" t="str">
            <v>Xã Quế Phú</v>
          </cell>
          <cell r="AA238" t="str">
            <v>Huyện Quế Sơn</v>
          </cell>
          <cell r="AB238" t="str">
            <v>Quảng Nam</v>
          </cell>
          <cell r="AC238" t="str">
            <v>Thôn 9, Xã Quế Phú, Huyện Quế Sơn, Quảng Nam</v>
          </cell>
          <cell r="AD238" t="str">
            <v>Thôn 9</v>
          </cell>
          <cell r="AE238" t="str">
            <v>Xã Quế Phú</v>
          </cell>
          <cell r="AF238" t="str">
            <v>Huyện Quế Sơn</v>
          </cell>
          <cell r="AG238" t="str">
            <v>Quảng Nam</v>
          </cell>
          <cell r="AH238" t="str">
            <v>Thôn 9, Xã Quế Phú, Huyện Quế Sơn, Quảng Nam</v>
          </cell>
          <cell r="AI238" t="str">
            <v>1.8.4.4.2.3</v>
          </cell>
          <cell r="AJ238" t="str">
            <v>TP Nhân sự khác</v>
          </cell>
          <cell r="AK238" t="str">
            <v>Công nhân</v>
          </cell>
          <cell r="AL238" t="str">
            <v>Công nhân lái xe trung chuyển</v>
          </cell>
          <cell r="AM238" t="str">
            <v>Lĩnh vực Logistics</v>
          </cell>
          <cell r="AN238" t="str">
            <v>Công ty Vận Tải Đường Bộ</v>
          </cell>
          <cell r="AO238" t="str">
            <v>Đội lái xe trung chuyển</v>
          </cell>
          <cell r="AP238" t="str">
            <v>Khác</v>
          </cell>
          <cell r="AQ238" t="str">
            <v>Khác</v>
          </cell>
          <cell r="AR238">
            <v>43313</v>
          </cell>
          <cell r="AS238" t="str">
            <v>12/12</v>
          </cell>
          <cell r="AT238" t="str">
            <v>Sơ cấp</v>
          </cell>
          <cell r="AU238" t="str">
            <v>Sơ cấp</v>
          </cell>
          <cell r="AV238" t="str">
            <v>Sở Giao thông vận tải Quảng Nam</v>
          </cell>
          <cell r="AW238" t="str">
            <v>Giấy phép lái xe hạng C</v>
          </cell>
          <cell r="AX238" t="str">
            <v>Khá</v>
          </cell>
          <cell r="AY238">
            <v>41275</v>
          </cell>
          <cell r="AZ238" t="str">
            <v>Công nhân lái xe trung chuyển</v>
          </cell>
          <cell r="BB238" t="str">
            <v>THACO GROUP</v>
          </cell>
          <cell r="BC238" t="str">
            <v>Lĩnh vực Logistics</v>
          </cell>
          <cell r="BD238" t="str">
            <v>Công ty Vận Tải Đường Bộ</v>
          </cell>
          <cell r="BE238" t="str">
            <v>Phòng vận chuyển</v>
          </cell>
          <cell r="BF238" t="str">
            <v>Bộ phận vận chuyển xe thành phẩm</v>
          </cell>
          <cell r="BG238" t="str">
            <v>Đội lái xe trung chuyển</v>
          </cell>
          <cell r="BJ238" t="str">
            <v>Trực Tiếp</v>
          </cell>
          <cell r="BK238" t="str">
            <v>HĐLĐ xác định thời hạn 2 năm</v>
          </cell>
          <cell r="BL238">
            <v>43034</v>
          </cell>
          <cell r="BM238" t="str">
            <v>Công ty TNHH Một Thành Viên Vận Tải Đường Bộ Chu Lai – Trường Hải</v>
          </cell>
          <cell r="BN238">
            <v>42669</v>
          </cell>
          <cell r="BO238">
            <v>3660000</v>
          </cell>
          <cell r="BP238" t="str">
            <v>B3</v>
          </cell>
          <cell r="BQ238" t="str">
            <v>Bậc 2</v>
          </cell>
          <cell r="BR238">
            <v>6000000</v>
          </cell>
          <cell r="BS238">
            <v>43252</v>
          </cell>
          <cell r="BT238">
            <v>42486</v>
          </cell>
          <cell r="BU238"/>
          <cell r="BW238"/>
          <cell r="BY238"/>
          <cell r="CA238"/>
          <cell r="CC238"/>
          <cell r="CE238"/>
        </row>
        <row r="239">
          <cell r="B239" t="str">
            <v>1608253</v>
          </cell>
          <cell r="C239" t="str">
            <v>Trần Minh Phụng</v>
          </cell>
          <cell r="D239" t="str">
            <v>Nam</v>
          </cell>
          <cell r="E239" t="str">
            <v>Quảng Nam</v>
          </cell>
          <cell r="F239">
            <v>30200</v>
          </cell>
          <cell r="G239">
            <v>42604</v>
          </cell>
          <cell r="J239">
            <v>42604</v>
          </cell>
          <cell r="K239" t="str">
            <v>Không</v>
          </cell>
          <cell r="L239" t="str">
            <v>205077602</v>
          </cell>
          <cell r="M239">
            <v>40318</v>
          </cell>
          <cell r="N239" t="str">
            <v>205077602-20/05/2010</v>
          </cell>
          <cell r="O239" t="str">
            <v>Quảng Nam</v>
          </cell>
          <cell r="P239" t="str">
            <v>Kinh</v>
          </cell>
          <cell r="Q239" t="str">
            <v>Không</v>
          </cell>
          <cell r="R239"/>
          <cell r="T239" t="str">
            <v>Đã Kết Hôn</v>
          </cell>
          <cell r="U239" t="str">
            <v>4914004967</v>
          </cell>
          <cell r="V239" t="str">
            <v>Có</v>
          </cell>
          <cell r="W239">
            <v>42857</v>
          </cell>
          <cell r="Y239" t="str">
            <v>Thôn Đức Phú</v>
          </cell>
          <cell r="Z239" t="str">
            <v>Xã Tam Thạnh</v>
          </cell>
          <cell r="AA239" t="str">
            <v>Huyện Núi Thành</v>
          </cell>
          <cell r="AB239" t="str">
            <v>Quảng Nam</v>
          </cell>
          <cell r="AC239" t="str">
            <v>Thôn Đức Phú, Xã Tam Thạnh, Huyện Núi Thành, Quảng Nam</v>
          </cell>
          <cell r="AD239" t="str">
            <v>Thôn Đức Phú</v>
          </cell>
          <cell r="AE239" t="str">
            <v>Xã Tam Thạnh</v>
          </cell>
          <cell r="AF239" t="str">
            <v>Huyện Núi Thành</v>
          </cell>
          <cell r="AG239" t="str">
            <v>Quảng Nam</v>
          </cell>
          <cell r="AH239" t="str">
            <v>Thôn Đức Phú, Xã Tam Thạnh, Huyện Núi Thành, Quảng Nam</v>
          </cell>
          <cell r="AI239" t="str">
            <v>1.8.4.4.1.5</v>
          </cell>
          <cell r="AJ239" t="str">
            <v>TP Nhân sự khác</v>
          </cell>
          <cell r="AK239" t="str">
            <v>Nhân viên</v>
          </cell>
          <cell r="AL239" t="str">
            <v>Nhân viên lái xe văn phòng</v>
          </cell>
          <cell r="AM239" t="str">
            <v>Lĩnh vực Logistics</v>
          </cell>
          <cell r="AN239" t="str">
            <v>Công ty Vận Tải Đường Bộ</v>
          </cell>
          <cell r="AO239" t="str">
            <v>Tổ hỗ trợ vận chuyển</v>
          </cell>
          <cell r="AP239" t="str">
            <v>Khác</v>
          </cell>
          <cell r="AQ239" t="str">
            <v>Khác</v>
          </cell>
          <cell r="AR239">
            <v>43313</v>
          </cell>
          <cell r="AS239" t="str">
            <v>9/12</v>
          </cell>
          <cell r="AT239" t="str">
            <v>Sơ cấp</v>
          </cell>
          <cell r="AU239" t="str">
            <v>Sơ cấp</v>
          </cell>
          <cell r="AV239" t="str">
            <v>Trung tâm đào tạo nghề giao thông vận tải Quảng Nam</v>
          </cell>
          <cell r="AW239" t="str">
            <v>lái xe hạng C</v>
          </cell>
          <cell r="AX239" t="str">
            <v>Không xếp loại</v>
          </cell>
          <cell r="AY239">
            <v>40544</v>
          </cell>
          <cell r="AZ239" t="str">
            <v>Nhân viên lái xe hành chính</v>
          </cell>
          <cell r="BB239" t="str">
            <v>THACO GROUP</v>
          </cell>
          <cell r="BC239" t="str">
            <v>Lĩnh vực Logistics</v>
          </cell>
          <cell r="BD239" t="str">
            <v>Công ty Vận Tải Đường Bộ</v>
          </cell>
          <cell r="BE239" t="str">
            <v>Phòng vận chuyển</v>
          </cell>
          <cell r="BF239" t="str">
            <v>Bộ phận nghiệp vụ vận chuyển</v>
          </cell>
          <cell r="BG239" t="str">
            <v>Tổ hỗ trợ vận chuyển</v>
          </cell>
          <cell r="BJ239" t="str">
            <v>Trực Tiếp</v>
          </cell>
          <cell r="BK239" t="str">
            <v>HĐLĐ xác định thời hạn 2 năm</v>
          </cell>
          <cell r="BL239">
            <v>42999</v>
          </cell>
          <cell r="BM239" t="str">
            <v>Công ty TNHH Một Thành Viên Vận Tải Đường Bộ Chu Lai – Trường Hải</v>
          </cell>
          <cell r="BN239">
            <v>42634</v>
          </cell>
          <cell r="BO239">
            <v>3660000</v>
          </cell>
          <cell r="BP239" t="str">
            <v>B3</v>
          </cell>
          <cell r="BQ239" t="str">
            <v>Bậc 2</v>
          </cell>
          <cell r="BR239">
            <v>6500000</v>
          </cell>
          <cell r="BS239">
            <v>43466</v>
          </cell>
          <cell r="BT239">
            <v>43101</v>
          </cell>
          <cell r="BU239"/>
          <cell r="BW239"/>
          <cell r="BY239"/>
          <cell r="CA239"/>
          <cell r="CC239"/>
          <cell r="CE239"/>
        </row>
        <row r="240">
          <cell r="B240" t="str">
            <v>0802026</v>
          </cell>
          <cell r="C240" t="str">
            <v>Trần Anh Vũ</v>
          </cell>
          <cell r="D240" t="str">
            <v>Nam</v>
          </cell>
          <cell r="E240" t="str">
            <v>Quảng Nam</v>
          </cell>
          <cell r="F240">
            <v>31292</v>
          </cell>
          <cell r="G240">
            <v>39494</v>
          </cell>
          <cell r="J240">
            <v>39494</v>
          </cell>
          <cell r="K240" t="str">
            <v>Không</v>
          </cell>
          <cell r="L240" t="str">
            <v>205211408</v>
          </cell>
          <cell r="M240">
            <v>37319</v>
          </cell>
          <cell r="N240" t="str">
            <v>205211408-04/03/2002</v>
          </cell>
          <cell r="O240" t="str">
            <v>Quảng Nam</v>
          </cell>
          <cell r="P240" t="str">
            <v>Kinh</v>
          </cell>
          <cell r="Q240" t="str">
            <v>Không</v>
          </cell>
          <cell r="R240" t="str">
            <v>0938809925</v>
          </cell>
          <cell r="S240" t="str">
            <v>trananhvu2@gmail.com</v>
          </cell>
          <cell r="T240" t="str">
            <v>Đã Kết Hôn</v>
          </cell>
          <cell r="U240" t="str">
            <v>4909003228</v>
          </cell>
          <cell r="V240" t="str">
            <v>Có</v>
          </cell>
          <cell r="W240">
            <v>40649</v>
          </cell>
          <cell r="Y240" t="str">
            <v>Khối Phố Hưng Trung</v>
          </cell>
          <cell r="Z240" t="str">
            <v>Phường Hòa Hương</v>
          </cell>
          <cell r="AA240" t="str">
            <v>Tp. Tam Kỳ</v>
          </cell>
          <cell r="AB240" t="str">
            <v>Quảng Nam</v>
          </cell>
          <cell r="AC240" t="str">
            <v>Khối Phố Hưng Trung, Phường Hòa Hương, Tp. Tam Kỳ, Quảng Nam</v>
          </cell>
          <cell r="AD240" t="str">
            <v>Khối Phố Hưng Trung</v>
          </cell>
          <cell r="AE240" t="str">
            <v>Phường Hòa Hương</v>
          </cell>
          <cell r="AF240" t="str">
            <v>Tp. Tam Kỳ</v>
          </cell>
          <cell r="AG240" t="str">
            <v>Quảng Nam</v>
          </cell>
          <cell r="AH240" t="str">
            <v>Khối Phố Hưng Trung, Phường Hòa Hương, Tp. Tam Kỳ, Quảng Nam</v>
          </cell>
          <cell r="AI240" t="str">
            <v>1.8.3.2</v>
          </cell>
          <cell r="AJ240" t="str">
            <v>TP Nhân sự khác</v>
          </cell>
          <cell r="AK240" t="str">
            <v>Chuyên viên</v>
          </cell>
          <cell r="AL240" t="str">
            <v>Chuyên viên Kế toán</v>
          </cell>
          <cell r="AM240" t="str">
            <v>Lĩnh vực Logistics</v>
          </cell>
          <cell r="AN240" t="str">
            <v>Công ty Cảng Chu Lai</v>
          </cell>
          <cell r="AO240" t="str">
            <v>Phòng TCKT</v>
          </cell>
          <cell r="AP240" t="str">
            <v>Khác</v>
          </cell>
          <cell r="AQ240" t="str">
            <v>Khác</v>
          </cell>
          <cell r="AR240">
            <v>42948</v>
          </cell>
          <cell r="AS240" t="str">
            <v>12/12</v>
          </cell>
          <cell r="AT240" t="str">
            <v>Cử nhân</v>
          </cell>
          <cell r="AU240" t="str">
            <v>Đại học</v>
          </cell>
          <cell r="AV240" t="str">
            <v>Đại học Đông Á</v>
          </cell>
          <cell r="AW240" t="str">
            <v>Kế toán</v>
          </cell>
          <cell r="AX240" t="str">
            <v>Khá</v>
          </cell>
          <cell r="AY240">
            <v>42736</v>
          </cell>
          <cell r="AZ240" t="str">
            <v>Cử nhân</v>
          </cell>
          <cell r="BB240" t="str">
            <v>THACO GROUP</v>
          </cell>
          <cell r="BC240" t="str">
            <v>Lĩnh vực Logistics</v>
          </cell>
          <cell r="BD240" t="str">
            <v>Công ty Cảng Chu Lai</v>
          </cell>
          <cell r="BE240" t="str">
            <v>Phòng TCKT</v>
          </cell>
          <cell r="BJ240" t="str">
            <v>Gián Tiếp</v>
          </cell>
          <cell r="BK240" t="str">
            <v>HĐLĐ không xác định thời hạn</v>
          </cell>
          <cell r="BL240">
            <v>40603</v>
          </cell>
          <cell r="BM240" t="str">
            <v>Công ty TNHH MTV Cảng Chu Lai - Trường Hải</v>
          </cell>
          <cell r="BN240">
            <v>40238</v>
          </cell>
          <cell r="BO240">
            <v>4750000</v>
          </cell>
          <cell r="BP240" t="str">
            <v>B2</v>
          </cell>
          <cell r="BQ240" t="str">
            <v>Bậc 4</v>
          </cell>
          <cell r="BR240">
            <v>12500000</v>
          </cell>
          <cell r="BS240">
            <v>43466</v>
          </cell>
          <cell r="BT240">
            <v>43101</v>
          </cell>
          <cell r="BU240" t="str">
            <v>ThN</v>
          </cell>
          <cell r="BV240">
            <v>5</v>
          </cell>
          <cell r="BW240"/>
          <cell r="BY240"/>
          <cell r="CA240"/>
          <cell r="CC240"/>
          <cell r="CE240"/>
        </row>
        <row r="241">
          <cell r="B241" t="str">
            <v>0709034</v>
          </cell>
          <cell r="C241" t="str">
            <v>Nguyễn Minh Tiến</v>
          </cell>
          <cell r="D241" t="str">
            <v>Nam</v>
          </cell>
          <cell r="E241" t="str">
            <v>Hà Nội</v>
          </cell>
          <cell r="F241">
            <v>22393</v>
          </cell>
          <cell r="G241">
            <v>39349</v>
          </cell>
          <cell r="J241">
            <v>39349</v>
          </cell>
          <cell r="K241" t="str">
            <v>Không</v>
          </cell>
          <cell r="L241" t="str">
            <v>011524384</v>
          </cell>
          <cell r="M241">
            <v>40948</v>
          </cell>
          <cell r="N241" t="str">
            <v>011524384-09/02/2012</v>
          </cell>
          <cell r="O241" t="str">
            <v>Hà Nội</v>
          </cell>
          <cell r="P241" t="str">
            <v>Kinh</v>
          </cell>
          <cell r="Q241" t="str">
            <v>Không</v>
          </cell>
          <cell r="R241" t="str">
            <v>038.201.4745</v>
          </cell>
          <cell r="T241" t="str">
            <v>Đã Kết Hôn</v>
          </cell>
          <cell r="U241" t="str">
            <v>0197052588</v>
          </cell>
          <cell r="V241" t="str">
            <v>Không</v>
          </cell>
          <cell r="Y241" t="str">
            <v>Ngõ 53 - Số nhà 05 - Vũ Xuân Thiều</v>
          </cell>
          <cell r="Z241" t="str">
            <v>Phường Sài Đồng</v>
          </cell>
          <cell r="AA241" t="str">
            <v>Quận Long Biên</v>
          </cell>
          <cell r="AB241" t="str">
            <v>Hà Nội</v>
          </cell>
          <cell r="AC241" t="str">
            <v>Ngõ 53 - Số nhà 05 - Vũ Xuân Thiều, Phường Sài Đồng, Quận Long Biên, Hà Nội</v>
          </cell>
          <cell r="AD241" t="str">
            <v>Ngõ 53 - Số nhà 05 - Vũ Xuân Thiều</v>
          </cell>
          <cell r="AE241" t="str">
            <v>Phường Sài Đồng</v>
          </cell>
          <cell r="AF241" t="str">
            <v>Quận Long Biên</v>
          </cell>
          <cell r="AG241" t="str">
            <v>Hà Nội</v>
          </cell>
          <cell r="AH241" t="str">
            <v>Ngõ 53 - Số nhà 05 - Vũ Xuân Thiều, Phường Sài Đồng, Quận Long Biên, Hà Nội</v>
          </cell>
          <cell r="AI241" t="str">
            <v>1.8.6.4.3</v>
          </cell>
          <cell r="AJ241" t="str">
            <v>TP Nhân sự khác</v>
          </cell>
          <cell r="AK241" t="str">
            <v>Nhân viên</v>
          </cell>
          <cell r="AL241" t="str">
            <v>Nhân viên Bảo vệ</v>
          </cell>
          <cell r="AM241" t="str">
            <v>Lĩnh vực Logistics</v>
          </cell>
          <cell r="AN241" t="str">
            <v>VPĐD BB</v>
          </cell>
          <cell r="AO241" t="str">
            <v>BP bảo vệ</v>
          </cell>
          <cell r="AP241" t="str">
            <v>Khác</v>
          </cell>
          <cell r="AQ241" t="str">
            <v>Khác</v>
          </cell>
          <cell r="AR241">
            <v>42370</v>
          </cell>
          <cell r="AS241" t="str">
            <v>10/12</v>
          </cell>
          <cell r="AT241" t="str">
            <v>THCS</v>
          </cell>
          <cell r="AW241"/>
          <cell r="AZ241" t="str">
            <v>Nhân viên Bảo vệ</v>
          </cell>
          <cell r="BB241" t="str">
            <v>THACO GROUP</v>
          </cell>
          <cell r="BC241" t="str">
            <v>Lĩnh vực Logistics</v>
          </cell>
          <cell r="BD241" t="str">
            <v>Văn phòng đại diện tại Hà Nội</v>
          </cell>
          <cell r="BE241" t="str">
            <v>Phòng QTNV</v>
          </cell>
          <cell r="BF241" t="str">
            <v>BP bảo vệ</v>
          </cell>
          <cell r="BJ241" t="str">
            <v>Gián Tiếp</v>
          </cell>
          <cell r="BK241" t="str">
            <v>HĐLĐ không xác định thời hạn</v>
          </cell>
          <cell r="BL241">
            <v>41244</v>
          </cell>
          <cell r="BM241" t="str">
            <v>Công ty TNHH Một Thành Viên Vận Tải Đường Bộ Chu Lai – Trường Hải</v>
          </cell>
          <cell r="BN241">
            <v>39448</v>
          </cell>
          <cell r="BO241">
            <v>5100000</v>
          </cell>
          <cell r="BP241" t="str">
            <v>B3</v>
          </cell>
          <cell r="BQ241" t="str">
            <v>Bậc 3</v>
          </cell>
          <cell r="BR241">
            <v>7200000</v>
          </cell>
          <cell r="BS241">
            <v>43466</v>
          </cell>
          <cell r="BT241">
            <v>43101</v>
          </cell>
          <cell r="BU241" t="str">
            <v>ThN</v>
          </cell>
          <cell r="BV241">
            <v>10</v>
          </cell>
          <cell r="BW241"/>
          <cell r="BY241"/>
          <cell r="CA241"/>
          <cell r="CC241"/>
          <cell r="CE241"/>
        </row>
        <row r="242">
          <cell r="B242" t="str">
            <v>1504552</v>
          </cell>
          <cell r="C242" t="str">
            <v>Ngô Minh Tân</v>
          </cell>
          <cell r="D242" t="str">
            <v>Nam</v>
          </cell>
          <cell r="E242" t="str">
            <v>Quảng Nam</v>
          </cell>
          <cell r="F242">
            <v>21218</v>
          </cell>
          <cell r="G242">
            <v>42105</v>
          </cell>
          <cell r="J242">
            <v>42105</v>
          </cell>
          <cell r="K242" t="str">
            <v>Không</v>
          </cell>
          <cell r="L242" t="str">
            <v>205229136</v>
          </cell>
          <cell r="M242">
            <v>39142</v>
          </cell>
          <cell r="N242" t="str">
            <v>205229136-01/03/2007</v>
          </cell>
          <cell r="O242" t="str">
            <v>Quảng Nam</v>
          </cell>
          <cell r="P242" t="str">
            <v>Kinh</v>
          </cell>
          <cell r="Q242" t="str">
            <v>Không</v>
          </cell>
          <cell r="R242" t="str">
            <v>0983040222</v>
          </cell>
          <cell r="T242" t="str">
            <v>Đã Kết Hôn</v>
          </cell>
          <cell r="U242" t="str">
            <v>4915010039</v>
          </cell>
          <cell r="V242" t="str">
            <v>Có</v>
          </cell>
          <cell r="W242">
            <v>42461</v>
          </cell>
          <cell r="Y242" t="str">
            <v>Thôn Thanh Trà</v>
          </cell>
          <cell r="Z242" t="str">
            <v>Xã Tam Nghĩa</v>
          </cell>
          <cell r="AA242" t="str">
            <v>Huyện Núi Thành</v>
          </cell>
          <cell r="AB242" t="str">
            <v>Quảng Nam</v>
          </cell>
          <cell r="AC242" t="str">
            <v>Thôn Thanh Trà, Xã Tam Nghĩa, Huyện Núi Thành, Quảng Nam</v>
          </cell>
          <cell r="AD242" t="str">
            <v>Thôn Thanh Trà</v>
          </cell>
          <cell r="AE242" t="str">
            <v>Xã Tam Nghĩa</v>
          </cell>
          <cell r="AF242" t="str">
            <v>Huyện Núi Thành</v>
          </cell>
          <cell r="AG242" t="str">
            <v>Quảng Nam</v>
          </cell>
          <cell r="AH242" t="str">
            <v>Thôn Thanh Trà, Xã Tam Nghĩa, Huyện Núi Thành, Quảng Nam</v>
          </cell>
          <cell r="AI242" t="str">
            <v>1.8.4.4.1.4</v>
          </cell>
          <cell r="AJ242" t="str">
            <v>TP Nhân sự khác</v>
          </cell>
          <cell r="AK242" t="str">
            <v>Công nhân</v>
          </cell>
          <cell r="AL242" t="str">
            <v>Công nhân kho bãi xe thành phẩm</v>
          </cell>
          <cell r="AM242" t="str">
            <v>Lĩnh vực Logistics</v>
          </cell>
          <cell r="AN242" t="str">
            <v>Công ty Vận Tải Đường Bộ</v>
          </cell>
          <cell r="AO242" t="str">
            <v>Tổ QLCL giao xe</v>
          </cell>
          <cell r="AP242" t="str">
            <v>Khác</v>
          </cell>
          <cell r="AQ242" t="str">
            <v>Khác</v>
          </cell>
          <cell r="AR242">
            <v>43313</v>
          </cell>
          <cell r="AS242" t="str">
            <v>9/12</v>
          </cell>
          <cell r="AT242" t="str">
            <v>Sơ cấp</v>
          </cell>
          <cell r="AU242" t="str">
            <v>Sơ cấp</v>
          </cell>
          <cell r="AV242" t="str">
            <v>Sở giao thông vận tải Quảng Nam</v>
          </cell>
          <cell r="AW242" t="str">
            <v>Giấy phép lái xe hạng D</v>
          </cell>
          <cell r="AX242" t="str">
            <v>Không xếp loại</v>
          </cell>
          <cell r="AY242">
            <v>38353</v>
          </cell>
          <cell r="AZ242" t="str">
            <v>Công nhân Kho</v>
          </cell>
          <cell r="BB242" t="str">
            <v>THACO GROUP</v>
          </cell>
          <cell r="BC242" t="str">
            <v>Lĩnh vực Logistics</v>
          </cell>
          <cell r="BD242" t="str">
            <v>Công ty Vận Tải Đường Bộ</v>
          </cell>
          <cell r="BE242" t="str">
            <v>Phòng vận chuyển</v>
          </cell>
          <cell r="BF242" t="str">
            <v>Bộ phận nghiệp vụ vận chuyển</v>
          </cell>
          <cell r="BG242" t="str">
            <v>Tổ QLCL giao xe</v>
          </cell>
          <cell r="BJ242" t="str">
            <v>Trực Tiếp</v>
          </cell>
          <cell r="BK242" t="str">
            <v>HĐLĐ không xác định thời hạn</v>
          </cell>
          <cell r="BL242">
            <v>42654</v>
          </cell>
          <cell r="BM242" t="str">
            <v>Công ty TNHH Một Thành Viên Vận Tải Đường Bộ Chu Lai – Trường Hải</v>
          </cell>
          <cell r="BN242">
            <v>42166</v>
          </cell>
          <cell r="BO242">
            <v>3920000</v>
          </cell>
          <cell r="BP242" t="str">
            <v>B3</v>
          </cell>
          <cell r="BQ242" t="str">
            <v>Bậc 2</v>
          </cell>
          <cell r="BR242">
            <v>6600000</v>
          </cell>
          <cell r="BS242">
            <v>43466</v>
          </cell>
          <cell r="BT242">
            <v>43101</v>
          </cell>
          <cell r="BU242"/>
          <cell r="BW242"/>
          <cell r="BY242"/>
          <cell r="CA242"/>
          <cell r="CC242"/>
          <cell r="CE242"/>
        </row>
        <row r="243">
          <cell r="B243" t="str">
            <v>0203002</v>
          </cell>
          <cell r="C243" t="str">
            <v>Huỳnh Văn Lạc</v>
          </cell>
          <cell r="D243" t="str">
            <v>Nam</v>
          </cell>
          <cell r="E243" t="str">
            <v>Đồng Nai</v>
          </cell>
          <cell r="F243">
            <v>31531</v>
          </cell>
          <cell r="G243">
            <v>37322</v>
          </cell>
          <cell r="J243">
            <v>37322</v>
          </cell>
          <cell r="K243" t="str">
            <v>Không</v>
          </cell>
          <cell r="L243" t="str">
            <v>271705366</v>
          </cell>
          <cell r="M243">
            <v>37053</v>
          </cell>
          <cell r="N243" t="str">
            <v>271705366-11/06/2001</v>
          </cell>
          <cell r="O243" t="str">
            <v>Đồng Nai</v>
          </cell>
          <cell r="P243" t="str">
            <v>Kinh</v>
          </cell>
          <cell r="Q243" t="str">
            <v>Không</v>
          </cell>
          <cell r="R243" t="str">
            <v>0938805375</v>
          </cell>
          <cell r="T243" t="str">
            <v>Đã Kết Hôn</v>
          </cell>
          <cell r="U243" t="str">
            <v>4704059260</v>
          </cell>
          <cell r="V243" t="str">
            <v>Có</v>
          </cell>
          <cell r="W243">
            <v>40330</v>
          </cell>
          <cell r="Y243" t="str">
            <v>12/3, tổ 19, ấp An Hòa</v>
          </cell>
          <cell r="Z243" t="str">
            <v>Xã Hóa An</v>
          </cell>
          <cell r="AA243" t="str">
            <v>Thành phố Biên Hòa</v>
          </cell>
          <cell r="AB243" t="str">
            <v>Đồng Nai</v>
          </cell>
          <cell r="AC243" t="str">
            <v>12/3, tổ 19, ấp An Hòa, Xã Hóa An, Thành phố Biên Hòa, Đồng Nai</v>
          </cell>
          <cell r="AD243" t="str">
            <v>12/3, tổ 19, ấp An Hòa</v>
          </cell>
          <cell r="AE243" t="str">
            <v>Xã Hóa An</v>
          </cell>
          <cell r="AF243" t="str">
            <v>Thành phố Biên Hòa</v>
          </cell>
          <cell r="AG243" t="str">
            <v>Đồng Nai</v>
          </cell>
          <cell r="AH243" t="str">
            <v>12/3, tổ 19, ấp An Hòa, Xã Hóa An, Thành phố Biên Hòa, Đồng Nai</v>
          </cell>
          <cell r="AI243" t="str">
            <v>1.8.5.6.4</v>
          </cell>
          <cell r="AJ243" t="str">
            <v>TP Nhân sự khác</v>
          </cell>
          <cell r="AK243" t="str">
            <v>Công nhân</v>
          </cell>
          <cell r="AL243" t="str">
            <v>Công nhân lái xe chuyên dụng</v>
          </cell>
          <cell r="AM243" t="str">
            <v>Lĩnh vực Logistics</v>
          </cell>
          <cell r="AN243" t="str">
            <v>VPĐD NB</v>
          </cell>
          <cell r="AO243" t="str">
            <v>Đội lái xe chuyên dụng</v>
          </cell>
          <cell r="AP243" t="str">
            <v>Khác</v>
          </cell>
          <cell r="AQ243" t="str">
            <v>Khác</v>
          </cell>
          <cell r="AR243">
            <v>42370</v>
          </cell>
          <cell r="AS243" t="str">
            <v>9/12</v>
          </cell>
          <cell r="AT243" t="str">
            <v>Sơ cấp</v>
          </cell>
          <cell r="AU243" t="str">
            <v>Sơ cấp</v>
          </cell>
          <cell r="AV243" t="str">
            <v>Sở GTVT tỉnh Đồng Nai</v>
          </cell>
          <cell r="AW243" t="str">
            <v>GPLX hạng E</v>
          </cell>
          <cell r="AX243" t="str">
            <v>Trung Bình</v>
          </cell>
          <cell r="AZ243" t="str">
            <v>Công nhân lái xe chuyên dụng</v>
          </cell>
          <cell r="BB243" t="str">
            <v>THACO GROUP</v>
          </cell>
          <cell r="BC243" t="str">
            <v>Lĩnh vực Logistics</v>
          </cell>
          <cell r="BD243" t="str">
            <v>Văn phòng đại diện tại Hồ Chí Minh</v>
          </cell>
          <cell r="BE243" t="str">
            <v>Phòng Vận chuyển</v>
          </cell>
          <cell r="BF243" t="str">
            <v>Đội lái xe chuyên dụng</v>
          </cell>
          <cell r="BJ243" t="str">
            <v>Trực Tiếp</v>
          </cell>
          <cell r="BK243" t="str">
            <v>HĐLĐ không xác định thời hạn</v>
          </cell>
          <cell r="BL243">
            <v>39630</v>
          </cell>
          <cell r="BM243" t="str">
            <v>Công ty TNHH Một Thành Viên Vận Tải Đường Bộ Chu Lai – Trường Hải</v>
          </cell>
          <cell r="BN243">
            <v>39630</v>
          </cell>
          <cell r="BO243">
            <v>5100000</v>
          </cell>
          <cell r="BP243" t="str">
            <v>B3</v>
          </cell>
          <cell r="BQ243" t="str">
            <v>Bậc 3</v>
          </cell>
          <cell r="BR243">
            <v>7500000</v>
          </cell>
          <cell r="BS243">
            <v>43252</v>
          </cell>
          <cell r="BT243">
            <v>42156</v>
          </cell>
          <cell r="BU243" t="str">
            <v>ThN</v>
          </cell>
          <cell r="BV243">
            <v>10</v>
          </cell>
          <cell r="BW243"/>
          <cell r="BY243"/>
          <cell r="CA243"/>
          <cell r="CC243"/>
          <cell r="CE243"/>
        </row>
        <row r="244">
          <cell r="B244" t="str">
            <v>0704066</v>
          </cell>
          <cell r="C244" t="str">
            <v>Hà Minh Tâm</v>
          </cell>
          <cell r="D244" t="str">
            <v>Nam</v>
          </cell>
          <cell r="E244" t="str">
            <v>Tiền Giang</v>
          </cell>
          <cell r="F244">
            <v>30621</v>
          </cell>
          <cell r="G244">
            <v>39197</v>
          </cell>
          <cell r="J244">
            <v>39197</v>
          </cell>
          <cell r="K244" t="str">
            <v>Không</v>
          </cell>
          <cell r="L244" t="str">
            <v>023369923</v>
          </cell>
          <cell r="M244">
            <v>41470</v>
          </cell>
          <cell r="N244" t="str">
            <v>023369923-15/07/2013</v>
          </cell>
          <cell r="O244" t="str">
            <v>Tp. Hồ Chí Minh</v>
          </cell>
          <cell r="P244" t="str">
            <v>Kinh</v>
          </cell>
          <cell r="Q244" t="str">
            <v>Không</v>
          </cell>
          <cell r="R244" t="str">
            <v>0907 701 355</v>
          </cell>
          <cell r="T244" t="str">
            <v>Đã Kết Hôn</v>
          </cell>
          <cell r="U244" t="str">
            <v>4704059312</v>
          </cell>
          <cell r="V244" t="str">
            <v>Không</v>
          </cell>
          <cell r="Y244" t="str">
            <v>11..20 Lô JC/c-173ha</v>
          </cell>
          <cell r="Z244" t="str">
            <v>Phường An Phú</v>
          </cell>
          <cell r="AA244" t="str">
            <v>Quận 2</v>
          </cell>
          <cell r="AB244" t="str">
            <v>Tp. Hồ Chí Minh</v>
          </cell>
          <cell r="AC244" t="str">
            <v>11..20 Lô JC/c-173ha, Phường An Phú, Quận 2, Tp. Hồ Chí Minh</v>
          </cell>
          <cell r="AD244" t="str">
            <v>khu phố 6</v>
          </cell>
          <cell r="AE244" t="str">
            <v>Phường Long Bình</v>
          </cell>
          <cell r="AF244" t="str">
            <v>Thành phố Biên Hòa</v>
          </cell>
          <cell r="AG244" t="str">
            <v>Đồng Nai</v>
          </cell>
          <cell r="AH244" t="str">
            <v>khu phố 6, Phường Long Bình, Thành phố Biên Hòa, Đồng Nai</v>
          </cell>
          <cell r="AI244" t="str">
            <v>1.8.5.7</v>
          </cell>
          <cell r="AJ244" t="str">
            <v>TP Nhân sự khác</v>
          </cell>
          <cell r="AK244" t="str">
            <v>Công nhân</v>
          </cell>
          <cell r="AL244" t="str">
            <v>Công nhân Kho</v>
          </cell>
          <cell r="AM244" t="str">
            <v>Lĩnh vực Logistics</v>
          </cell>
          <cell r="AN244" t="str">
            <v>VPĐD NB</v>
          </cell>
          <cell r="AO244" t="str">
            <v>Phòng Quản lý Kho bãi</v>
          </cell>
          <cell r="AP244" t="str">
            <v>Khác</v>
          </cell>
          <cell r="AQ244" t="str">
            <v>Khác</v>
          </cell>
          <cell r="AR244">
            <v>42430</v>
          </cell>
          <cell r="AS244" t="str">
            <v>6/12</v>
          </cell>
          <cell r="AT244" t="str">
            <v>THCS</v>
          </cell>
          <cell r="AW244"/>
          <cell r="AZ244" t="str">
            <v>Công nhân Kho</v>
          </cell>
          <cell r="BB244" t="str">
            <v>THACO GROUP</v>
          </cell>
          <cell r="BC244" t="str">
            <v>Lĩnh vực Logistics</v>
          </cell>
          <cell r="BD244" t="str">
            <v>Văn phòng đại diện tại Hồ Chí Minh</v>
          </cell>
          <cell r="BE244" t="str">
            <v>Phòng Quản lý Kho bãi</v>
          </cell>
          <cell r="BJ244" t="str">
            <v>Trực Tiếp</v>
          </cell>
          <cell r="BK244" t="str">
            <v>HĐLĐ không xác định thời hạn</v>
          </cell>
          <cell r="BL244">
            <v>41061</v>
          </cell>
          <cell r="BM244" t="str">
            <v>Công ty TNHH Một Thành Viên Vận Tải Đường Bộ Chu Lai – Trường Hải</v>
          </cell>
          <cell r="BN244">
            <v>39965</v>
          </cell>
          <cell r="BO244">
            <v>5670000</v>
          </cell>
          <cell r="BP244" t="str">
            <v>B3</v>
          </cell>
          <cell r="BQ244" t="str">
            <v>Bậc 5</v>
          </cell>
          <cell r="BR244">
            <v>9500000</v>
          </cell>
          <cell r="BS244">
            <v>43466</v>
          </cell>
          <cell r="BT244">
            <v>43101</v>
          </cell>
          <cell r="BU244" t="str">
            <v>ThN</v>
          </cell>
          <cell r="BV244">
            <v>10</v>
          </cell>
          <cell r="BW244"/>
          <cell r="BY244"/>
          <cell r="CA244"/>
          <cell r="CC244"/>
          <cell r="CE244"/>
        </row>
        <row r="245">
          <cell r="B245" t="str">
            <v>1406145</v>
          </cell>
          <cell r="C245" t="str">
            <v>Nguyễn Đức Điện</v>
          </cell>
          <cell r="D245" t="str">
            <v>Nam</v>
          </cell>
          <cell r="E245" t="str">
            <v>Hải Dương</v>
          </cell>
          <cell r="F245">
            <v>32393</v>
          </cell>
          <cell r="G245">
            <v>41794</v>
          </cell>
          <cell r="J245">
            <v>41794</v>
          </cell>
          <cell r="K245" t="str">
            <v>Không</v>
          </cell>
          <cell r="L245" t="str">
            <v>142342497</v>
          </cell>
          <cell r="M245">
            <v>37909</v>
          </cell>
          <cell r="N245" t="str">
            <v>142342497-15/10/2003</v>
          </cell>
          <cell r="O245" t="str">
            <v>Hải Dương</v>
          </cell>
          <cell r="P245" t="str">
            <v>Kinh</v>
          </cell>
          <cell r="Q245" t="str">
            <v>Không</v>
          </cell>
          <cell r="R245" t="str">
            <v>0962078636</v>
          </cell>
          <cell r="T245" t="str">
            <v>Độc Thân</v>
          </cell>
          <cell r="U245" t="str">
            <v>0114147286</v>
          </cell>
          <cell r="V245" t="str">
            <v>Có</v>
          </cell>
          <cell r="W245">
            <v>42612</v>
          </cell>
          <cell r="Y245" t="str">
            <v>Hồng Đức</v>
          </cell>
          <cell r="Z245" t="str">
            <v>Xã Hồng Đức</v>
          </cell>
          <cell r="AA245" t="str">
            <v>Huyện Ninh Giang</v>
          </cell>
          <cell r="AB245" t="str">
            <v>Hải Dương</v>
          </cell>
          <cell r="AC245" t="str">
            <v>Hồng Đức, Xã Hồng Đức, Huyện Ninh Giang, Hải Dương</v>
          </cell>
          <cell r="AD245" t="str">
            <v>Hồng Đức</v>
          </cell>
          <cell r="AE245" t="str">
            <v>Xã Hồng Đức</v>
          </cell>
          <cell r="AF245" t="str">
            <v>Huyện Ninh Giang</v>
          </cell>
          <cell r="AG245" t="str">
            <v>Hải Dương</v>
          </cell>
          <cell r="AH245" t="str">
            <v>Hồng Đức, Xã Hồng Đức, Huyện Ninh Giang, Hải Dương</v>
          </cell>
          <cell r="AI245" t="str">
            <v>1.8.6.6.2</v>
          </cell>
          <cell r="AJ245" t="str">
            <v>TP Nhân sự khác</v>
          </cell>
          <cell r="AK245" t="str">
            <v>Công nhân</v>
          </cell>
          <cell r="AL245" t="str">
            <v>Công nhân kiểm tra chất lượng</v>
          </cell>
          <cell r="AM245" t="str">
            <v>Lĩnh vực Logistics</v>
          </cell>
          <cell r="AN245" t="str">
            <v>VPĐD BB</v>
          </cell>
          <cell r="AO245" t="str">
            <v>BP Bảo dưỡng, sửa chữa</v>
          </cell>
          <cell r="AP245" t="str">
            <v>Khác</v>
          </cell>
          <cell r="AQ245" t="str">
            <v>Khác</v>
          </cell>
          <cell r="AR245">
            <v>42370</v>
          </cell>
          <cell r="AS245" t="str">
            <v>12/12</v>
          </cell>
          <cell r="AT245" t="str">
            <v>Cao đẳng kỹ thuật</v>
          </cell>
          <cell r="AU245" t="str">
            <v>Cao đẳng</v>
          </cell>
          <cell r="AV245" t="str">
            <v>Đại học công nghiệp Hà Nội</v>
          </cell>
          <cell r="AW245" t="str">
            <v>Công nghệ kỹ thuật Ô tô</v>
          </cell>
          <cell r="AX245" t="str">
            <v>Khá</v>
          </cell>
          <cell r="AY245">
            <v>40909</v>
          </cell>
          <cell r="AZ245" t="str">
            <v>Cao đẳng kỹ thuật</v>
          </cell>
          <cell r="BB245" t="str">
            <v>THACO GROUP</v>
          </cell>
          <cell r="BC245" t="str">
            <v>Lĩnh vực Logistics</v>
          </cell>
          <cell r="BD245" t="str">
            <v>Văn phòng đại diện tại Hà Nội</v>
          </cell>
          <cell r="BE245" t="str">
            <v>Phòng QL kho bãi</v>
          </cell>
          <cell r="BF245" t="str">
            <v>BP Bảo dưỡng, sửa chữa</v>
          </cell>
          <cell r="BJ245" t="str">
            <v>Trực Tiếp</v>
          </cell>
          <cell r="BK245" t="str">
            <v>HĐLĐ không xác định thời hạn</v>
          </cell>
          <cell r="BL245">
            <v>42342</v>
          </cell>
          <cell r="BM245" t="str">
            <v>Công ty TNHH Một Thành Viên Vận Tải Đường Bộ Chu Lai – Trường Hải</v>
          </cell>
          <cell r="BN245">
            <v>41977</v>
          </cell>
          <cell r="BO245">
            <v>5100000</v>
          </cell>
          <cell r="BP245" t="str">
            <v>B3</v>
          </cell>
          <cell r="BQ245" t="str">
            <v>Bậc 3</v>
          </cell>
          <cell r="BR245">
            <v>7500000</v>
          </cell>
          <cell r="BS245">
            <v>43466</v>
          </cell>
          <cell r="BT245">
            <v>43101</v>
          </cell>
          <cell r="BU245"/>
          <cell r="BW245"/>
          <cell r="BY245"/>
          <cell r="CA245"/>
          <cell r="CC245"/>
          <cell r="CE245"/>
        </row>
        <row r="246">
          <cell r="B246" t="str">
            <v>1505376</v>
          </cell>
          <cell r="C246" t="str">
            <v>Nguyễn Văn Long</v>
          </cell>
          <cell r="D246" t="str">
            <v>Nam</v>
          </cell>
          <cell r="E246" t="str">
            <v>Nam Định</v>
          </cell>
          <cell r="F246">
            <v>31133</v>
          </cell>
          <cell r="G246">
            <v>42110</v>
          </cell>
          <cell r="J246">
            <v>42110</v>
          </cell>
          <cell r="K246" t="str">
            <v>Không</v>
          </cell>
          <cell r="L246" t="str">
            <v>162729005</v>
          </cell>
          <cell r="M246">
            <v>40948</v>
          </cell>
          <cell r="N246" t="str">
            <v>162729005-09/02/2012</v>
          </cell>
          <cell r="O246" t="str">
            <v>Quảng Nam</v>
          </cell>
          <cell r="P246" t="str">
            <v>Kinh</v>
          </cell>
          <cell r="Q246" t="str">
            <v>Không</v>
          </cell>
          <cell r="R246" t="str">
            <v>01868117087</v>
          </cell>
          <cell r="T246" t="str">
            <v>Đã Kết Hôn</v>
          </cell>
          <cell r="U246" t="str">
            <v>4915020393</v>
          </cell>
          <cell r="V246" t="str">
            <v>Có</v>
          </cell>
          <cell r="W246">
            <v>42461</v>
          </cell>
          <cell r="Y246" t="str">
            <v>Đội 1</v>
          </cell>
          <cell r="Z246" t="str">
            <v>Xã Nghĩa Lâm</v>
          </cell>
          <cell r="AA246" t="str">
            <v>Huyện Nghĩa Hưng</v>
          </cell>
          <cell r="AB246" t="str">
            <v>Nam Định</v>
          </cell>
          <cell r="AC246" t="str">
            <v>Đội 1, Xã Nghĩa Lâm, Huyện Nghĩa Hưng, Nam Định</v>
          </cell>
          <cell r="AD246" t="str">
            <v>Đội 1</v>
          </cell>
          <cell r="AE246" t="str">
            <v>Xã Nghĩa Lâm</v>
          </cell>
          <cell r="AF246" t="str">
            <v>Huyện Nghĩa Hưng</v>
          </cell>
          <cell r="AG246" t="str">
            <v>Nam Định</v>
          </cell>
          <cell r="AH246" t="str">
            <v>Đội 1, Xã Nghĩa Lâm, Huyện Nghĩa Hưng, Nam Định</v>
          </cell>
          <cell r="AI246" t="str">
            <v>1.8.4.4.2.3</v>
          </cell>
          <cell r="AJ246" t="str">
            <v>TP Nhân sự khác</v>
          </cell>
          <cell r="AK246" t="str">
            <v>Công nhân</v>
          </cell>
          <cell r="AL246" t="str">
            <v>Công nhân lái xe trung chuyển</v>
          </cell>
          <cell r="AM246" t="str">
            <v>Lĩnh vực Logistics</v>
          </cell>
          <cell r="AN246" t="str">
            <v>Công ty Vận Tải Đường Bộ</v>
          </cell>
          <cell r="AO246" t="str">
            <v>Đội lái xe trung chuyển</v>
          </cell>
          <cell r="AP246" t="str">
            <v>Khác</v>
          </cell>
          <cell r="AQ246" t="str">
            <v>Khác</v>
          </cell>
          <cell r="AR246">
            <v>43313</v>
          </cell>
          <cell r="AS246" t="str">
            <v>9/12</v>
          </cell>
          <cell r="AT246" t="str">
            <v>Sơ cấp</v>
          </cell>
          <cell r="AU246" t="str">
            <v>Sơ cấp</v>
          </cell>
          <cell r="AV246" t="str">
            <v>Sở Giao thông vận tải Ninh Bình</v>
          </cell>
          <cell r="AW246" t="str">
            <v>Giấy phép lái xe hạng E</v>
          </cell>
          <cell r="AX246" t="str">
            <v>Không xếp loại</v>
          </cell>
          <cell r="AY246">
            <v>41275</v>
          </cell>
          <cell r="AZ246" t="str">
            <v>Công nhân lái xe trung chuyển</v>
          </cell>
          <cell r="BB246" t="str">
            <v>THACO GROUP</v>
          </cell>
          <cell r="BC246" t="str">
            <v>Lĩnh vực Logistics</v>
          </cell>
          <cell r="BD246" t="str">
            <v>Công ty Vận Tải Đường Bộ</v>
          </cell>
          <cell r="BE246" t="str">
            <v>Phòng vận chuyển</v>
          </cell>
          <cell r="BF246" t="str">
            <v>Bộ phận vận chuyển xe thành phẩm</v>
          </cell>
          <cell r="BG246" t="str">
            <v>Đội lái xe trung chuyển</v>
          </cell>
          <cell r="BJ246" t="str">
            <v>Trực Tiếp</v>
          </cell>
          <cell r="BK246" t="str">
            <v>HĐLĐ không xác định thời hạn</v>
          </cell>
          <cell r="BL246">
            <v>43389</v>
          </cell>
          <cell r="BM246" t="str">
            <v>Công ty TNHH Một Thành Viên Vận Tải Đường Bộ Chu Lai – Trường Hải</v>
          </cell>
          <cell r="BN246">
            <v>42293</v>
          </cell>
          <cell r="BO246">
            <v>3850000</v>
          </cell>
          <cell r="BP246" t="str">
            <v>B3</v>
          </cell>
          <cell r="BQ246" t="str">
            <v>Bậc 3</v>
          </cell>
          <cell r="BR246">
            <v>7000000</v>
          </cell>
          <cell r="BS246">
            <v>43252</v>
          </cell>
          <cell r="BT246">
            <v>42293</v>
          </cell>
          <cell r="BU246"/>
          <cell r="BW246"/>
          <cell r="BY246"/>
          <cell r="CA246"/>
          <cell r="CC246"/>
          <cell r="CE246"/>
        </row>
        <row r="247">
          <cell r="B247" t="str">
            <v>1605476</v>
          </cell>
          <cell r="C247" t="str">
            <v>Ngô Minh Tuấn</v>
          </cell>
          <cell r="D247" t="str">
            <v>Nam</v>
          </cell>
          <cell r="E247" t="str">
            <v>Quảng Nam</v>
          </cell>
          <cell r="F247">
            <v>33440</v>
          </cell>
          <cell r="G247">
            <v>42517</v>
          </cell>
          <cell r="J247">
            <v>42517</v>
          </cell>
          <cell r="K247" t="str">
            <v>Không</v>
          </cell>
          <cell r="L247" t="str">
            <v>205413109</v>
          </cell>
          <cell r="M247">
            <v>40306</v>
          </cell>
          <cell r="N247" t="str">
            <v>205413109-08/05/2010</v>
          </cell>
          <cell r="O247" t="str">
            <v>Quảng Nam</v>
          </cell>
          <cell r="P247" t="str">
            <v>Kinh</v>
          </cell>
          <cell r="Q247" t="str">
            <v>Không</v>
          </cell>
          <cell r="R247" t="str">
            <v>0935822572 hoặc 0962686008</v>
          </cell>
          <cell r="T247" t="str">
            <v>Đã Kết Hôn</v>
          </cell>
          <cell r="U247" t="str">
            <v>4916016645</v>
          </cell>
          <cell r="V247" t="str">
            <v>Có</v>
          </cell>
          <cell r="W247">
            <v>43235</v>
          </cell>
          <cell r="Y247" t="str">
            <v>thôn Phú Hưng</v>
          </cell>
          <cell r="Z247" t="str">
            <v>Xã Tam Xuân I</v>
          </cell>
          <cell r="AA247" t="str">
            <v>Huyện Núi Thành</v>
          </cell>
          <cell r="AB247" t="str">
            <v>Quảng Nam</v>
          </cell>
          <cell r="AC247" t="str">
            <v>thôn Phú Hưng, Xã Tam Xuân I, Huyện Núi Thành, Quảng Nam</v>
          </cell>
          <cell r="AD247" t="str">
            <v>thôn Phú Hưng</v>
          </cell>
          <cell r="AE247" t="str">
            <v>Xã Tam Xuân I</v>
          </cell>
          <cell r="AF247" t="str">
            <v>Huyện Núi Thành</v>
          </cell>
          <cell r="AG247" t="str">
            <v>Quảng Nam</v>
          </cell>
          <cell r="AH247" t="str">
            <v>thôn Phú Hưng, Xã Tam Xuân I, Huyện Núi Thành, Quảng Nam</v>
          </cell>
          <cell r="AI247" t="str">
            <v>1.8.3.3.3</v>
          </cell>
          <cell r="AJ247" t="str">
            <v>TP Nhân sự khác</v>
          </cell>
          <cell r="AK247" t="str">
            <v>Công nhân</v>
          </cell>
          <cell r="AL247" t="str">
            <v>Công nhân Lái xe tải</v>
          </cell>
          <cell r="AM247" t="str">
            <v>Lĩnh vực Logistics</v>
          </cell>
          <cell r="AN247" t="str">
            <v>Công ty Cảng Chu Lai</v>
          </cell>
          <cell r="AO247" t="str">
            <v>Bộ phận kho hàng</v>
          </cell>
          <cell r="AP247" t="str">
            <v>Khác</v>
          </cell>
          <cell r="AQ247" t="str">
            <v>Khác</v>
          </cell>
          <cell r="AR247">
            <v>43032</v>
          </cell>
          <cell r="AS247" t="str">
            <v>12/12</v>
          </cell>
          <cell r="AT247" t="str">
            <v>Sơ cấp</v>
          </cell>
          <cell r="AU247" t="str">
            <v>Sơ cấp</v>
          </cell>
          <cell r="AV247" t="str">
            <v>Sở GTVT</v>
          </cell>
          <cell r="AW247" t="str">
            <v>Giấy phép lái xe hạng FC</v>
          </cell>
          <cell r="AX247" t="str">
            <v>Không xếp loại</v>
          </cell>
          <cell r="AY247">
            <v>43445</v>
          </cell>
          <cell r="AZ247" t="str">
            <v>Công nhân lái xe tải cấp hàng</v>
          </cell>
          <cell r="BB247" t="str">
            <v>THACO GROUP</v>
          </cell>
          <cell r="BC247" t="str">
            <v>Lĩnh vực Logistics</v>
          </cell>
          <cell r="BD247" t="str">
            <v>Công ty Cảng Chu Lai</v>
          </cell>
          <cell r="BE247" t="str">
            <v>Phòng quản lý kho cảng</v>
          </cell>
          <cell r="BF247" t="str">
            <v>Bộ phận kho hàng</v>
          </cell>
          <cell r="BJ247" t="str">
            <v>Trực Tiếp</v>
          </cell>
          <cell r="BK247" t="str">
            <v>HĐLĐ không xác định thời hạn</v>
          </cell>
          <cell r="BL247">
            <v>43673</v>
          </cell>
          <cell r="BM247" t="str">
            <v>Công ty TNHH MTV Cảng Chu Lai - Trường Hải</v>
          </cell>
          <cell r="BN247">
            <v>42578</v>
          </cell>
          <cell r="BO247">
            <v>3660000</v>
          </cell>
          <cell r="BP247" t="str">
            <v>B3</v>
          </cell>
          <cell r="BQ247" t="str">
            <v>Bậc 2</v>
          </cell>
          <cell r="BR247">
            <v>6500000</v>
          </cell>
          <cell r="BS247">
            <v>43466</v>
          </cell>
          <cell r="BT247">
            <v>43101</v>
          </cell>
          <cell r="BU247"/>
          <cell r="BW247"/>
          <cell r="BY247"/>
          <cell r="CA247"/>
          <cell r="CC247"/>
          <cell r="CE247"/>
        </row>
        <row r="248">
          <cell r="B248" t="str">
            <v>0701032</v>
          </cell>
          <cell r="C248" t="str">
            <v>Nguyễn Thành Nhân</v>
          </cell>
          <cell r="D248" t="str">
            <v>Nam</v>
          </cell>
          <cell r="E248" t="str">
            <v>Bình Định</v>
          </cell>
          <cell r="F248">
            <v>28075</v>
          </cell>
          <cell r="G248">
            <v>41752</v>
          </cell>
          <cell r="J248">
            <v>41752</v>
          </cell>
          <cell r="K248" t="str">
            <v>Không</v>
          </cell>
          <cell r="L248" t="str">
            <v>211207517</v>
          </cell>
          <cell r="M248">
            <v>34527</v>
          </cell>
          <cell r="N248" t="str">
            <v>211207517-12/07/1994</v>
          </cell>
          <cell r="O248" t="str">
            <v>Bình Định</v>
          </cell>
          <cell r="P248" t="str">
            <v>Kinh</v>
          </cell>
          <cell r="Q248" t="str">
            <v>Không</v>
          </cell>
          <cell r="R248" t="str">
            <v>0933806294</v>
          </cell>
          <cell r="T248" t="str">
            <v>Độc Thân</v>
          </cell>
          <cell r="U248" t="str">
            <v>3706001165</v>
          </cell>
          <cell r="V248" t="str">
            <v>Có</v>
          </cell>
          <cell r="W248">
            <v>41936</v>
          </cell>
          <cell r="Y248" t="str">
            <v>KV5</v>
          </cell>
          <cell r="Z248" t="str">
            <v>Phường Hải Cảng</v>
          </cell>
          <cell r="AA248" t="str">
            <v>Tp. Quy Nhơn</v>
          </cell>
          <cell r="AB248" t="str">
            <v>Bình Định</v>
          </cell>
          <cell r="AC248" t="str">
            <v>KV5, Phường Hải Cảng, Tp. Quy Nhơn, Bình Định</v>
          </cell>
          <cell r="AD248" t="str">
            <v>KV5</v>
          </cell>
          <cell r="AE248" t="str">
            <v>Phường Hải Cảng</v>
          </cell>
          <cell r="AF248" t="str">
            <v>Tp. Quy Nhơn</v>
          </cell>
          <cell r="AG248" t="str">
            <v>Bình Định</v>
          </cell>
          <cell r="AH248" t="str">
            <v>KV5, Phường Hải Cảng, Tp. Quy Nhơn, Bình Định</v>
          </cell>
          <cell r="AI248" t="str">
            <v>1.8.2.3.2</v>
          </cell>
          <cell r="AJ248" t="str">
            <v>Sơ cấp</v>
          </cell>
          <cell r="AK248" t="str">
            <v>Sỹ quan</v>
          </cell>
          <cell r="AL248" t="str">
            <v>Sỹ quan boong</v>
          </cell>
          <cell r="AM248" t="str">
            <v>Lĩnh vực Logistics</v>
          </cell>
          <cell r="AN248" t="str">
            <v>Công ty Vận Tải Biển</v>
          </cell>
          <cell r="AO248" t="str">
            <v>Tàu THS2</v>
          </cell>
          <cell r="AP248" t="str">
            <v>Khác</v>
          </cell>
          <cell r="AQ248" t="str">
            <v>Khác</v>
          </cell>
          <cell r="AR248">
            <v>43313</v>
          </cell>
          <cell r="AS248" t="str">
            <v>12/12</v>
          </cell>
          <cell r="AT248" t="str">
            <v>Kỹ sư</v>
          </cell>
          <cell r="AU248" t="str">
            <v>Đại học</v>
          </cell>
          <cell r="AV248" t="str">
            <v>Đại học thủy sản</v>
          </cell>
          <cell r="AW248" t="str">
            <v>Khai thác hàng hải thủy sản</v>
          </cell>
          <cell r="AX248" t="str">
            <v>Trung Bình</v>
          </cell>
          <cell r="AY248">
            <v>37622</v>
          </cell>
          <cell r="AZ248" t="str">
            <v>Sỹ quan boong</v>
          </cell>
          <cell r="BB248" t="str">
            <v>THACO GROUP</v>
          </cell>
          <cell r="BC248" t="str">
            <v>Lĩnh vực Logistics</v>
          </cell>
          <cell r="BD248" t="str">
            <v>Công ty Vận Tải Biển</v>
          </cell>
          <cell r="BE248" t="str">
            <v>Phòng Quản lý tàu</v>
          </cell>
          <cell r="BF248" t="str">
            <v>Tàu THS2</v>
          </cell>
          <cell r="BJ248" t="str">
            <v>Trực Tiếp</v>
          </cell>
          <cell r="BK248" t="str">
            <v>HĐLĐ không xác định thời hạn</v>
          </cell>
          <cell r="BL248">
            <v>42848</v>
          </cell>
          <cell r="BM248" t="str">
            <v>Công ty TNHH MTV Vận Tải Biển Chu Lai – Trường Hải</v>
          </cell>
          <cell r="BN248">
            <v>41752</v>
          </cell>
          <cell r="BO248">
            <v>6990000</v>
          </cell>
          <cell r="BP248" t="str">
            <v>TV5</v>
          </cell>
          <cell r="BQ248" t="str">
            <v>Bậc 3</v>
          </cell>
          <cell r="BR248">
            <v>20000000</v>
          </cell>
          <cell r="BS248">
            <v>43586</v>
          </cell>
          <cell r="BT248">
            <v>43466</v>
          </cell>
          <cell r="BU248" t="str">
            <v>ThN</v>
          </cell>
          <cell r="BV248">
            <v>5</v>
          </cell>
          <cell r="BW248"/>
          <cell r="BY248"/>
          <cell r="CA248"/>
          <cell r="CC248"/>
          <cell r="CE248"/>
        </row>
        <row r="249">
          <cell r="B249" t="str">
            <v>1904451</v>
          </cell>
          <cell r="C249" t="str">
            <v>Đinh Tấn Thanh</v>
          </cell>
          <cell r="D249" t="str">
            <v>Nam</v>
          </cell>
          <cell r="E249" t="str">
            <v>Quảng Ngãi</v>
          </cell>
          <cell r="F249">
            <v>27667</v>
          </cell>
          <cell r="G249">
            <v>43570</v>
          </cell>
          <cell r="J249">
            <v>43570</v>
          </cell>
          <cell r="K249" t="str">
            <v>Không</v>
          </cell>
          <cell r="L249" t="str">
            <v>212072571</v>
          </cell>
          <cell r="M249">
            <v>40626</v>
          </cell>
          <cell r="N249" t="str">
            <v>212072571-24/03/2011</v>
          </cell>
          <cell r="O249" t="str">
            <v>Quảng Ngỉa</v>
          </cell>
          <cell r="P249" t="str">
            <v>Kinh</v>
          </cell>
          <cell r="Q249" t="str">
            <v>Không</v>
          </cell>
          <cell r="R249" t="str">
            <v>0972370657</v>
          </cell>
          <cell r="T249" t="str">
            <v>Đã Kết Hôn</v>
          </cell>
          <cell r="U249" t="str">
            <v>Chưa có</v>
          </cell>
          <cell r="V249" t="str">
            <v>Không</v>
          </cell>
          <cell r="Y249" t="str">
            <v>Điều Hòa</v>
          </cell>
          <cell r="Z249" t="str">
            <v>Xã Nghĩa Điền</v>
          </cell>
          <cell r="AA249" t="str">
            <v>Huyện Tư Nghĩa</v>
          </cell>
          <cell r="AB249" t="str">
            <v>Quảng Ngãi</v>
          </cell>
          <cell r="AC249" t="str">
            <v>Điều Hòa, Xã Nghĩa Điền, Huyện Tư Nghĩa, Quảng Ngãi</v>
          </cell>
          <cell r="AD249" t="str">
            <v>Điều Hòa</v>
          </cell>
          <cell r="AE249" t="str">
            <v>Xã Nghĩa Điền</v>
          </cell>
          <cell r="AF249" t="str">
            <v>Huyện Tư Nghĩa</v>
          </cell>
          <cell r="AG249" t="str">
            <v>Quảng Ngãi</v>
          </cell>
          <cell r="AH249" t="str">
            <v>Điều Hòa, Xã Nghĩa Điền, Huyện Tư Nghĩa, Quảng Ngãi</v>
          </cell>
          <cell r="AI249" t="str">
            <v>1.8.4.6</v>
          </cell>
          <cell r="AJ249" t="str">
            <v>TP Nhân sự khác</v>
          </cell>
          <cell r="AK249" t="str">
            <v>Công nhân</v>
          </cell>
          <cell r="AL249" t="str">
            <v>Công nhân lái xe đưa đón</v>
          </cell>
          <cell r="AM249" t="str">
            <v>Lĩnh vực Logistics</v>
          </cell>
          <cell r="AN249" t="str">
            <v>Công ty Vận Tải Đường Bộ</v>
          </cell>
          <cell r="AO249" t="str">
            <v>Bộ phận đưa đón CBCNV</v>
          </cell>
          <cell r="AP249" t="str">
            <v>Khác</v>
          </cell>
          <cell r="AQ249" t="str">
            <v>Khác</v>
          </cell>
          <cell r="AR249">
            <v>43570</v>
          </cell>
          <cell r="AS249" t="str">
            <v>11/12</v>
          </cell>
          <cell r="AT249" t="str">
            <v>Sơ cấp</v>
          </cell>
          <cell r="AU249" t="str">
            <v>Sơ cấp</v>
          </cell>
          <cell r="AV249" t="str">
            <v>Sở Giao thông vận tải Quảng Nam</v>
          </cell>
          <cell r="AW249" t="str">
            <v>Giấy Phép lái Xe hạng E</v>
          </cell>
          <cell r="AX249" t="str">
            <v>Không xếp loại</v>
          </cell>
          <cell r="AY249">
            <v>42403</v>
          </cell>
          <cell r="AZ249" t="str">
            <v>Công nhân lái xe đưa đón CBCNV</v>
          </cell>
          <cell r="BB249" t="str">
            <v>THACO GROUP</v>
          </cell>
          <cell r="BC249" t="str">
            <v>Lĩnh vực Logistics</v>
          </cell>
          <cell r="BD249" t="str">
            <v>Công ty Vận Tải Đường Bộ</v>
          </cell>
          <cell r="BJ249" t="str">
            <v>Trực Tiếp</v>
          </cell>
          <cell r="BK249" t="str">
            <v>HĐLĐ xác định thời hạn 1 năm</v>
          </cell>
          <cell r="BL249">
            <v>43600</v>
          </cell>
          <cell r="BM249" t="str">
            <v>Công ty TNHH Một Thành Viên Vận Tải Đường Bộ Chu Lai – Trường Hải</v>
          </cell>
          <cell r="BN249">
            <v>43600</v>
          </cell>
          <cell r="BO249">
            <v>3660000</v>
          </cell>
          <cell r="BP249" t="str">
            <v>B3</v>
          </cell>
          <cell r="BQ249" t="str">
            <v>Bậc 2</v>
          </cell>
          <cell r="BR249">
            <v>6500000</v>
          </cell>
          <cell r="BS249">
            <v>43570</v>
          </cell>
          <cell r="BU249"/>
          <cell r="BW249"/>
          <cell r="BY249"/>
          <cell r="CA249"/>
          <cell r="CC249"/>
          <cell r="CE249"/>
        </row>
        <row r="250">
          <cell r="B250" t="str">
            <v>1504770</v>
          </cell>
          <cell r="C250" t="str">
            <v>Nguyễn Văn Đạo</v>
          </cell>
          <cell r="D250" t="str">
            <v>Nam</v>
          </cell>
          <cell r="E250" t="str">
            <v>Quảng Nam</v>
          </cell>
          <cell r="F250">
            <v>27332</v>
          </cell>
          <cell r="G250">
            <v>42110</v>
          </cell>
          <cell r="J250">
            <v>42110</v>
          </cell>
          <cell r="K250" t="str">
            <v>Không</v>
          </cell>
          <cell r="L250" t="str">
            <v>205982382</v>
          </cell>
          <cell r="M250">
            <v>39523</v>
          </cell>
          <cell r="N250" t="str">
            <v>205982382-16/03/2008</v>
          </cell>
          <cell r="O250" t="str">
            <v>Quảng Nam</v>
          </cell>
          <cell r="P250" t="str">
            <v>Kinh</v>
          </cell>
          <cell r="Q250" t="str">
            <v>Không</v>
          </cell>
          <cell r="R250" t="str">
            <v>01694816241 hoặc 0944501602</v>
          </cell>
          <cell r="T250" t="str">
            <v>Đã Kết Hôn</v>
          </cell>
          <cell r="U250" t="str">
            <v>4915020390</v>
          </cell>
          <cell r="V250" t="str">
            <v>Có</v>
          </cell>
          <cell r="W250">
            <v>42461</v>
          </cell>
          <cell r="Y250" t="str">
            <v>Khối 4</v>
          </cell>
          <cell r="Z250" t="str">
            <v>Thị trấn Núi Thành</v>
          </cell>
          <cell r="AA250" t="str">
            <v>Huyện Núi Thành</v>
          </cell>
          <cell r="AB250" t="str">
            <v>Quảng Nam</v>
          </cell>
          <cell r="AC250" t="str">
            <v>Khối 4, Thị trấn Núi Thành, Huyện Núi Thành, Quảng Nam</v>
          </cell>
          <cell r="AD250" t="str">
            <v>Khối 4</v>
          </cell>
          <cell r="AE250" t="str">
            <v>Thị trấn Núi Thành</v>
          </cell>
          <cell r="AF250" t="str">
            <v>Huyện Núi Thành</v>
          </cell>
          <cell r="AG250" t="str">
            <v>Quảng Nam</v>
          </cell>
          <cell r="AH250" t="str">
            <v>Khối 4, Thị trấn Núi Thành, Huyện Núi Thành, Quảng Nam</v>
          </cell>
          <cell r="AI250" t="str">
            <v>1.8.4.4.2.3</v>
          </cell>
          <cell r="AJ250" t="str">
            <v>TP Nhân sự khác</v>
          </cell>
          <cell r="AK250" t="str">
            <v>Công nhân</v>
          </cell>
          <cell r="AL250" t="str">
            <v>Công nhân lái xe trung chuyển</v>
          </cell>
          <cell r="AM250" t="str">
            <v>Lĩnh vực Logistics</v>
          </cell>
          <cell r="AN250" t="str">
            <v>Công ty Vận Tải Đường Bộ</v>
          </cell>
          <cell r="AO250" t="str">
            <v>Đội lái xe trung chuyển</v>
          </cell>
          <cell r="AP250" t="str">
            <v>Khác</v>
          </cell>
          <cell r="AQ250" t="str">
            <v>Khác</v>
          </cell>
          <cell r="AR250">
            <v>43313</v>
          </cell>
          <cell r="AS250" t="str">
            <v>9/12</v>
          </cell>
          <cell r="AT250" t="str">
            <v>Sơ cấp</v>
          </cell>
          <cell r="AU250" t="str">
            <v>Sơ cấp</v>
          </cell>
          <cell r="AV250" t="str">
            <v>Sở giao thông vận tải Quảng Nam</v>
          </cell>
          <cell r="AW250" t="str">
            <v>giấy phép lái xe hạng C</v>
          </cell>
          <cell r="AX250" t="str">
            <v>Không xếp loại</v>
          </cell>
          <cell r="AY250">
            <v>42005</v>
          </cell>
          <cell r="AZ250" t="str">
            <v>Công nhân lái xe trung chuyển</v>
          </cell>
          <cell r="BB250" t="str">
            <v>THACO GROUP</v>
          </cell>
          <cell r="BC250" t="str">
            <v>Lĩnh vực Logistics</v>
          </cell>
          <cell r="BD250" t="str">
            <v>Công ty Vận Tải Đường Bộ</v>
          </cell>
          <cell r="BE250" t="str">
            <v>Phòng vận chuyển</v>
          </cell>
          <cell r="BF250" t="str">
            <v>Bộ phận vận chuyển xe thành phẩm</v>
          </cell>
          <cell r="BG250" t="str">
            <v>Đội lái xe trung chuyển</v>
          </cell>
          <cell r="BJ250" t="str">
            <v>Trực Tiếp</v>
          </cell>
          <cell r="BK250" t="str">
            <v>HĐLĐ không xác định thời hạn</v>
          </cell>
          <cell r="BL250">
            <v>43396</v>
          </cell>
          <cell r="BM250" t="str">
            <v>Công ty TNHH Một Thành Viên Vận Tải Đường Bộ Chu Lai – Trường Hải</v>
          </cell>
          <cell r="BN250">
            <v>42293</v>
          </cell>
          <cell r="BO250">
            <v>3850000</v>
          </cell>
          <cell r="BP250" t="str">
            <v>B3</v>
          </cell>
          <cell r="BQ250" t="str">
            <v>Bậc 3</v>
          </cell>
          <cell r="BR250">
            <v>7000000</v>
          </cell>
          <cell r="BS250">
            <v>43252</v>
          </cell>
          <cell r="BT250">
            <v>42110</v>
          </cell>
          <cell r="BU250"/>
          <cell r="BW250"/>
          <cell r="BY250"/>
          <cell r="CA250"/>
          <cell r="CC250"/>
          <cell r="CE250"/>
        </row>
        <row r="251">
          <cell r="B251" t="str">
            <v>0704064</v>
          </cell>
          <cell r="C251" t="str">
            <v>Bùi Văn Pháp</v>
          </cell>
          <cell r="D251" t="str">
            <v>Nam</v>
          </cell>
          <cell r="E251" t="str">
            <v>Quảng Nam</v>
          </cell>
          <cell r="F251">
            <v>30714</v>
          </cell>
          <cell r="G251">
            <v>39197</v>
          </cell>
          <cell r="J251">
            <v>39197</v>
          </cell>
          <cell r="K251" t="str">
            <v>Không</v>
          </cell>
          <cell r="L251" t="str">
            <v>205229763</v>
          </cell>
          <cell r="M251">
            <v>37427</v>
          </cell>
          <cell r="N251" t="str">
            <v>205229763-20/06/2002</v>
          </cell>
          <cell r="O251" t="str">
            <v>Quảng Nam</v>
          </cell>
          <cell r="P251" t="str">
            <v>Kinh</v>
          </cell>
          <cell r="Q251" t="str">
            <v>Không</v>
          </cell>
          <cell r="R251" t="str">
            <v>0938606023</v>
          </cell>
          <cell r="T251" t="str">
            <v>Đã Kết Hôn</v>
          </cell>
          <cell r="U251" t="str">
            <v>4909001478</v>
          </cell>
          <cell r="V251" t="str">
            <v>Có</v>
          </cell>
          <cell r="W251">
            <v>41936</v>
          </cell>
          <cell r="Y251" t="str">
            <v>Khối 1</v>
          </cell>
          <cell r="Z251" t="str">
            <v>Thị trấn Núi Thành</v>
          </cell>
          <cell r="AA251" t="str">
            <v>Huyện Núi Thành</v>
          </cell>
          <cell r="AB251" t="str">
            <v>Quảng Nam</v>
          </cell>
          <cell r="AC251" t="str">
            <v>Khối 1, Thị trấn Núi Thành, Huyện Núi Thành, Quảng Nam</v>
          </cell>
          <cell r="AD251" t="str">
            <v>Khối 1</v>
          </cell>
          <cell r="AE251" t="str">
            <v>Thị trấn Núi Thành</v>
          </cell>
          <cell r="AF251" t="str">
            <v>Huyện Núi Thành</v>
          </cell>
          <cell r="AG251" t="str">
            <v>Quảng Nam</v>
          </cell>
          <cell r="AH251" t="str">
            <v>Khối 1, Thị trấn Núi Thành, Huyện Núi Thành, Quảng Nam</v>
          </cell>
          <cell r="AI251" t="str">
            <v>1.8.4.4.2.3</v>
          </cell>
          <cell r="AJ251" t="str">
            <v>TP Nhân sự khác</v>
          </cell>
          <cell r="AK251" t="str">
            <v>Công nhân</v>
          </cell>
          <cell r="AL251" t="str">
            <v>Công nhân lái xe trung chuyển</v>
          </cell>
          <cell r="AM251" t="str">
            <v>Lĩnh vực Logistics</v>
          </cell>
          <cell r="AN251" t="str">
            <v>Công ty Vận Tải Đường Bộ</v>
          </cell>
          <cell r="AO251" t="str">
            <v>Đội lái xe trung chuyển</v>
          </cell>
          <cell r="AP251" t="str">
            <v>Khác</v>
          </cell>
          <cell r="AQ251" t="str">
            <v>Khác</v>
          </cell>
          <cell r="AR251">
            <v>43313</v>
          </cell>
          <cell r="AS251" t="str">
            <v>12/12</v>
          </cell>
          <cell r="AT251" t="str">
            <v>Sơ cấp</v>
          </cell>
          <cell r="AU251" t="str">
            <v>Sơ cấp</v>
          </cell>
          <cell r="AV251" t="str">
            <v>Sở Giao thông vận tải Bình Định</v>
          </cell>
          <cell r="AW251" t="str">
            <v>Giấy phép lái xe hạng D</v>
          </cell>
          <cell r="AX251" t="str">
            <v>Không xếp loại</v>
          </cell>
          <cell r="AY251">
            <v>41275</v>
          </cell>
          <cell r="AZ251" t="str">
            <v>Công nhân lái xe trung chuyển</v>
          </cell>
          <cell r="BB251" t="str">
            <v>THACO GROUP</v>
          </cell>
          <cell r="BC251" t="str">
            <v>Lĩnh vực Logistics</v>
          </cell>
          <cell r="BD251" t="str">
            <v>Công ty Vận Tải Đường Bộ</v>
          </cell>
          <cell r="BE251" t="str">
            <v>Phòng vận chuyển</v>
          </cell>
          <cell r="BF251" t="str">
            <v>Bộ phận vận chuyển xe thành phẩm</v>
          </cell>
          <cell r="BG251" t="str">
            <v>Đội lái xe trung chuyển</v>
          </cell>
          <cell r="BJ251" t="str">
            <v>Trực Tiếp</v>
          </cell>
          <cell r="BK251" t="str">
            <v>HĐLĐ không xác định thời hạn</v>
          </cell>
          <cell r="BL251">
            <v>41791</v>
          </cell>
          <cell r="BM251" t="str">
            <v>Công ty TNHH Một Thành Viên Vận Tải Đường Bộ Chu Lai – Trường Hải</v>
          </cell>
          <cell r="BN251">
            <v>40118</v>
          </cell>
          <cell r="BO251">
            <v>3850000</v>
          </cell>
          <cell r="BP251" t="str">
            <v>B3</v>
          </cell>
          <cell r="BQ251" t="str">
            <v>Bậc 3</v>
          </cell>
          <cell r="BR251">
            <v>7000000</v>
          </cell>
          <cell r="BS251">
            <v>43252</v>
          </cell>
          <cell r="BT251">
            <v>42902</v>
          </cell>
          <cell r="BU251" t="str">
            <v>ThN</v>
          </cell>
          <cell r="BV251">
            <v>10</v>
          </cell>
          <cell r="BW251"/>
          <cell r="BY251"/>
          <cell r="CA251"/>
          <cell r="CC251"/>
          <cell r="CE251"/>
        </row>
        <row r="252">
          <cell r="B252" t="str">
            <v>1512055</v>
          </cell>
          <cell r="C252" t="str">
            <v>Nguyễn Đức Hùng</v>
          </cell>
          <cell r="D252" t="str">
            <v>Nam</v>
          </cell>
          <cell r="E252" t="str">
            <v>Quảng Nam</v>
          </cell>
          <cell r="F252">
            <v>24186</v>
          </cell>
          <cell r="G252">
            <v>42341</v>
          </cell>
          <cell r="J252">
            <v>42341</v>
          </cell>
          <cell r="K252" t="str">
            <v>Không</v>
          </cell>
          <cell r="L252" t="str">
            <v>205831384</v>
          </cell>
          <cell r="M252">
            <v>40607</v>
          </cell>
          <cell r="N252" t="str">
            <v>205831384-05/03/2011</v>
          </cell>
          <cell r="O252" t="str">
            <v>Quảng Nam</v>
          </cell>
          <cell r="P252" t="str">
            <v>Kinh</v>
          </cell>
          <cell r="Q252" t="str">
            <v>Không</v>
          </cell>
          <cell r="R252" t="str">
            <v>0905342726</v>
          </cell>
          <cell r="T252" t="str">
            <v>Đã Kết Hôn</v>
          </cell>
          <cell r="U252" t="str">
            <v>9006006073</v>
          </cell>
          <cell r="V252" t="str">
            <v>Có</v>
          </cell>
          <cell r="W252">
            <v>42461</v>
          </cell>
          <cell r="Y252" t="str">
            <v>Khối phố 8</v>
          </cell>
          <cell r="Z252" t="str">
            <v>Phường An Sơn</v>
          </cell>
          <cell r="AA252" t="str">
            <v>Tp. Tam Kỳ</v>
          </cell>
          <cell r="AB252" t="str">
            <v>Quảng Nam</v>
          </cell>
          <cell r="AC252" t="str">
            <v>Khối phố 8, Phường An Sơn, Tp. Tam Kỳ, Quảng Nam</v>
          </cell>
          <cell r="AD252" t="str">
            <v>Khối phố 8</v>
          </cell>
          <cell r="AE252" t="str">
            <v>Phường An Sơn</v>
          </cell>
          <cell r="AF252" t="str">
            <v>Tp. Tam Kỳ</v>
          </cell>
          <cell r="AG252" t="str">
            <v>Quảng Nam</v>
          </cell>
          <cell r="AH252" t="str">
            <v>Khối phố 8, Phường An Sơn, Tp. Tam Kỳ, Quảng Nam</v>
          </cell>
          <cell r="AI252" t="str">
            <v>1.8.4.6</v>
          </cell>
          <cell r="AJ252" t="str">
            <v>TP Nhân sự khác</v>
          </cell>
          <cell r="AK252" t="str">
            <v>Công nhân</v>
          </cell>
          <cell r="AL252" t="str">
            <v>Công nhân lái xe đưa đón</v>
          </cell>
          <cell r="AM252" t="str">
            <v>Lĩnh vực Logistics</v>
          </cell>
          <cell r="AN252" t="str">
            <v>Công ty Vận Tải Đường Bộ</v>
          </cell>
          <cell r="AO252" t="str">
            <v>Bộ phận đưa đón CBCNV</v>
          </cell>
          <cell r="AP252" t="str">
            <v>Khác</v>
          </cell>
          <cell r="AQ252" t="str">
            <v>Khác</v>
          </cell>
          <cell r="AR252">
            <v>43313</v>
          </cell>
          <cell r="AS252" t="str">
            <v>9/12</v>
          </cell>
          <cell r="AT252" t="str">
            <v>Sơ cấp</v>
          </cell>
          <cell r="AU252" t="str">
            <v>Sơ cấp</v>
          </cell>
          <cell r="AV252" t="str">
            <v>Sở Giao thông vận tải Quảng Nam</v>
          </cell>
          <cell r="AW252" t="str">
            <v>Giấy phép lái xe hạng E</v>
          </cell>
          <cell r="AX252" t="str">
            <v>Không xếp loại</v>
          </cell>
          <cell r="AY252">
            <v>36892</v>
          </cell>
          <cell r="AZ252" t="str">
            <v>Công nhân lái xe đưa đón CBCNV</v>
          </cell>
          <cell r="BB252" t="str">
            <v>THACO GROUP</v>
          </cell>
          <cell r="BC252" t="str">
            <v>Lĩnh vực Logistics</v>
          </cell>
          <cell r="BD252" t="str">
            <v>Công ty Vận Tải Đường Bộ</v>
          </cell>
          <cell r="BJ252" t="str">
            <v>Trực Tiếp</v>
          </cell>
          <cell r="BK252" t="str">
            <v>HĐLĐ không xác định thời hạn</v>
          </cell>
          <cell r="BL252">
            <v>43512</v>
          </cell>
          <cell r="BM252" t="str">
            <v>Công ty TNHH Một Thành Viên Vận Tải Đường Bộ Chu Lai – Trường Hải</v>
          </cell>
          <cell r="BN252">
            <v>42403</v>
          </cell>
          <cell r="BO252">
            <v>3660000</v>
          </cell>
          <cell r="BP252" t="str">
            <v>B3</v>
          </cell>
          <cell r="BQ252" t="str">
            <v>Bậc 2</v>
          </cell>
          <cell r="BR252">
            <v>6800000</v>
          </cell>
          <cell r="BS252">
            <v>43466</v>
          </cell>
          <cell r="BT252">
            <v>43101</v>
          </cell>
          <cell r="BU252"/>
          <cell r="BW252"/>
          <cell r="BY252"/>
          <cell r="CA252"/>
          <cell r="CC252"/>
          <cell r="CE252"/>
        </row>
        <row r="253">
          <cell r="B253" t="str">
            <v>1505106</v>
          </cell>
          <cell r="C253" t="str">
            <v>Nguyễn Thị Diễm Hương</v>
          </cell>
          <cell r="D253" t="str">
            <v>Nữ</v>
          </cell>
          <cell r="E253" t="str">
            <v>Bình Định</v>
          </cell>
          <cell r="F253">
            <v>33612</v>
          </cell>
          <cell r="G253">
            <v>42128</v>
          </cell>
          <cell r="J253">
            <v>42128</v>
          </cell>
          <cell r="K253" t="str">
            <v>Không</v>
          </cell>
          <cell r="L253" t="str">
            <v>215270824</v>
          </cell>
          <cell r="M253">
            <v>39645</v>
          </cell>
          <cell r="N253" t="str">
            <v>215270824-16/07/2008</v>
          </cell>
          <cell r="O253" t="str">
            <v>Bình Định</v>
          </cell>
          <cell r="P253" t="str">
            <v>Kinh</v>
          </cell>
          <cell r="Q253" t="str">
            <v>Không</v>
          </cell>
          <cell r="R253" t="str">
            <v>01227473004</v>
          </cell>
          <cell r="T253" t="str">
            <v>Đã Kết Hôn</v>
          </cell>
          <cell r="U253" t="str">
            <v>4915010443</v>
          </cell>
          <cell r="V253" t="str">
            <v>Có</v>
          </cell>
          <cell r="W253">
            <v>42248</v>
          </cell>
          <cell r="Y253" t="str">
            <v>Phú Ninh Tây</v>
          </cell>
          <cell r="Z253" t="str">
            <v>Xã Mỹ Lợi</v>
          </cell>
          <cell r="AA253" t="str">
            <v>Huyện Phù Mỹ</v>
          </cell>
          <cell r="AB253" t="str">
            <v>Bình Định</v>
          </cell>
          <cell r="AC253" t="str">
            <v>Phú Ninh Tây, Xã Mỹ Lợi, Huyện Phù Mỹ, Bình Định</v>
          </cell>
          <cell r="AD253" t="str">
            <v>Phú Ninh Tây</v>
          </cell>
          <cell r="AE253" t="str">
            <v>Xã Mỹ Lợi</v>
          </cell>
          <cell r="AF253" t="str">
            <v>Huyện Phù Mỹ</v>
          </cell>
          <cell r="AG253" t="str">
            <v>Bình Định</v>
          </cell>
          <cell r="AH253" t="str">
            <v>Phú Ninh Tây, Xã Mỹ Lợi, Huyện Phù Mỹ, Bình Định</v>
          </cell>
          <cell r="AI253" t="str">
            <v>1.8.3.3.2</v>
          </cell>
          <cell r="AJ253" t="str">
            <v>TP Nhân sự khác</v>
          </cell>
          <cell r="AK253" t="str">
            <v>Chuyên viên</v>
          </cell>
          <cell r="AL253" t="str">
            <v>Chuyên viên Thủ tục khai báo hải quan</v>
          </cell>
          <cell r="AM253" t="str">
            <v>Lĩnh vực Logistics</v>
          </cell>
          <cell r="AN253" t="str">
            <v>Công ty Cảng Chu Lai</v>
          </cell>
          <cell r="AO253" t="str">
            <v>Bộ phận kho ngoại quan</v>
          </cell>
          <cell r="AP253" t="str">
            <v>Khác</v>
          </cell>
          <cell r="AQ253" t="str">
            <v>Khác</v>
          </cell>
          <cell r="AR253">
            <v>43169</v>
          </cell>
          <cell r="AS253" t="str">
            <v>12/12</v>
          </cell>
          <cell r="AT253" t="str">
            <v>Cử nhân</v>
          </cell>
          <cell r="AU253" t="str">
            <v>Đại học</v>
          </cell>
          <cell r="AV253" t="str">
            <v>Đại Học Quang Trung</v>
          </cell>
          <cell r="AW253" t="str">
            <v>Tài Chính - Ngân hàng</v>
          </cell>
          <cell r="AX253" t="str">
            <v>Khá</v>
          </cell>
          <cell r="AY253">
            <v>41640</v>
          </cell>
          <cell r="AZ253" t="str">
            <v>Cử nhân</v>
          </cell>
          <cell r="BB253" t="str">
            <v>THACO GROUP</v>
          </cell>
          <cell r="BC253" t="str">
            <v>Lĩnh vực Logistics</v>
          </cell>
          <cell r="BD253" t="str">
            <v>Công ty Cảng Chu Lai</v>
          </cell>
          <cell r="BE253" t="str">
            <v>Phòng quản lý kho cảng</v>
          </cell>
          <cell r="BF253" t="str">
            <v>Bộ phận kho ngoại quan</v>
          </cell>
          <cell r="BJ253" t="str">
            <v>Gián Tiếp</v>
          </cell>
          <cell r="BK253" t="str">
            <v>HĐLĐ không xác định thời hạn</v>
          </cell>
          <cell r="BL253">
            <v>42917</v>
          </cell>
          <cell r="BM253" t="str">
            <v>Công ty TNHH MTV Cảng Chu Lai - Trường Hải</v>
          </cell>
          <cell r="BN253">
            <v>42189</v>
          </cell>
          <cell r="BO253">
            <v>4280000</v>
          </cell>
          <cell r="BP253" t="str">
            <v>B2</v>
          </cell>
          <cell r="BQ253" t="str">
            <v>Bậc 2</v>
          </cell>
          <cell r="BR253">
            <v>9000000</v>
          </cell>
          <cell r="BS253">
            <v>43466</v>
          </cell>
          <cell r="BT253">
            <v>43101</v>
          </cell>
          <cell r="BU253"/>
          <cell r="BW253"/>
          <cell r="BY253"/>
          <cell r="CA253"/>
          <cell r="CC253"/>
          <cell r="CE253"/>
        </row>
        <row r="254">
          <cell r="B254" t="str">
            <v>1504863</v>
          </cell>
          <cell r="C254" t="str">
            <v>Trần Văn Cường</v>
          </cell>
          <cell r="D254" t="str">
            <v>Nam</v>
          </cell>
          <cell r="E254" t="str">
            <v>Quảng Nam</v>
          </cell>
          <cell r="F254">
            <v>28323</v>
          </cell>
          <cell r="G254">
            <v>42110</v>
          </cell>
          <cell r="J254">
            <v>42110</v>
          </cell>
          <cell r="K254" t="str">
            <v>Không</v>
          </cell>
          <cell r="L254" t="str">
            <v>205211822</v>
          </cell>
          <cell r="M254">
            <v>37322</v>
          </cell>
          <cell r="N254" t="str">
            <v>205211822-07/03/2002</v>
          </cell>
          <cell r="O254" t="str">
            <v>Quảng Nam</v>
          </cell>
          <cell r="P254" t="str">
            <v>Kinh</v>
          </cell>
          <cell r="Q254" t="str">
            <v>Không</v>
          </cell>
          <cell r="R254" t="str">
            <v>0905541514 hoặc 0914516816</v>
          </cell>
          <cell r="T254" t="str">
            <v>Đã Kết Hôn</v>
          </cell>
          <cell r="U254" t="str">
            <v>4915009659</v>
          </cell>
          <cell r="V254" t="str">
            <v>Có</v>
          </cell>
          <cell r="W254">
            <v>42461</v>
          </cell>
          <cell r="Y254" t="str">
            <v>Tổ 4</v>
          </cell>
          <cell r="Z254" t="str">
            <v>Thị trấn Hà Lam</v>
          </cell>
          <cell r="AA254" t="str">
            <v>Huyện Thăng Bình</v>
          </cell>
          <cell r="AB254" t="str">
            <v>Quảng Nam</v>
          </cell>
          <cell r="AC254" t="str">
            <v>Tổ 4, Thị trấn Hà Lam, Huyện Thăng Bình, Quảng Nam</v>
          </cell>
          <cell r="AD254" t="str">
            <v>Tổ 4</v>
          </cell>
          <cell r="AE254" t="str">
            <v>Thị trấn Hà Lam</v>
          </cell>
          <cell r="AF254" t="str">
            <v>Huyện Thăng Bình</v>
          </cell>
          <cell r="AG254" t="str">
            <v>Quảng Nam</v>
          </cell>
          <cell r="AH254" t="str">
            <v>Tổ 4, Thị trấn Hà Lam, Huyện Thăng Bình, Quảng Nam</v>
          </cell>
          <cell r="AI254" t="str">
            <v>1.8.4.4.2.3</v>
          </cell>
          <cell r="AJ254" t="str">
            <v>TP Nhân sự khác</v>
          </cell>
          <cell r="AK254" t="str">
            <v>Công nhân</v>
          </cell>
          <cell r="AL254" t="str">
            <v>Công nhân lái xe trung chuyển</v>
          </cell>
          <cell r="AM254" t="str">
            <v>Lĩnh vực Logistics</v>
          </cell>
          <cell r="AN254" t="str">
            <v>Công ty Vận Tải Đường Bộ</v>
          </cell>
          <cell r="AO254" t="str">
            <v>Đội lái xe trung chuyển</v>
          </cell>
          <cell r="AP254" t="str">
            <v>Khác</v>
          </cell>
          <cell r="AQ254" t="str">
            <v>Khác</v>
          </cell>
          <cell r="AR254">
            <v>43313</v>
          </cell>
          <cell r="AS254" t="str">
            <v>12/12</v>
          </cell>
          <cell r="AT254" t="str">
            <v>Sơ cấp</v>
          </cell>
          <cell r="AU254" t="str">
            <v>Sơ cấp</v>
          </cell>
          <cell r="AV254" t="str">
            <v>Sở giao thông vận tải Quảng Nam</v>
          </cell>
          <cell r="AW254" t="str">
            <v>Giấy phép lái xe hạng C</v>
          </cell>
          <cell r="AX254" t="str">
            <v>Không xếp loại</v>
          </cell>
          <cell r="AY254">
            <v>38353</v>
          </cell>
          <cell r="AZ254" t="str">
            <v>Công nhân lái xe trung chuyển</v>
          </cell>
          <cell r="BB254" t="str">
            <v>THACO GROUP</v>
          </cell>
          <cell r="BC254" t="str">
            <v>Lĩnh vực Logistics</v>
          </cell>
          <cell r="BD254" t="str">
            <v>Công ty Vận Tải Đường Bộ</v>
          </cell>
          <cell r="BE254" t="str">
            <v>Phòng vận chuyển</v>
          </cell>
          <cell r="BF254" t="str">
            <v>Bộ phận vận chuyển xe thành phẩm</v>
          </cell>
          <cell r="BG254" t="str">
            <v>Đội lái xe trung chuyển</v>
          </cell>
          <cell r="BJ254" t="str">
            <v>Trực Tiếp</v>
          </cell>
          <cell r="BK254" t="str">
            <v>HĐLĐ không xác định thời hạn</v>
          </cell>
          <cell r="BL254">
            <v>42841</v>
          </cell>
          <cell r="BM254" t="str">
            <v>Công ty TNHH Một Thành Viên Vận Tải Đường Bộ Chu Lai – Trường Hải</v>
          </cell>
          <cell r="BN254">
            <v>42110</v>
          </cell>
          <cell r="BO254">
            <v>3660000</v>
          </cell>
          <cell r="BP254" t="str">
            <v>B3</v>
          </cell>
          <cell r="BQ254" t="str">
            <v>Bậc 2</v>
          </cell>
          <cell r="BR254">
            <v>6000000</v>
          </cell>
          <cell r="BS254">
            <v>43252</v>
          </cell>
          <cell r="BT254">
            <v>42110</v>
          </cell>
          <cell r="BU254"/>
          <cell r="BW254"/>
          <cell r="BY254"/>
          <cell r="CA254"/>
          <cell r="CC254"/>
          <cell r="CE254"/>
        </row>
        <row r="255">
          <cell r="B255" t="str">
            <v>1508517</v>
          </cell>
          <cell r="C255" t="str">
            <v>Nguyễn Văn Thái</v>
          </cell>
          <cell r="D255" t="str">
            <v>Nam</v>
          </cell>
          <cell r="E255" t="str">
            <v>Nghệ An</v>
          </cell>
          <cell r="F255">
            <v>31722</v>
          </cell>
          <cell r="G255">
            <v>42233</v>
          </cell>
          <cell r="J255">
            <v>42233</v>
          </cell>
          <cell r="K255" t="str">
            <v>Không</v>
          </cell>
          <cell r="L255" t="str">
            <v>272681119</v>
          </cell>
          <cell r="M255">
            <v>41737</v>
          </cell>
          <cell r="N255" t="str">
            <v>272681119-08/04/2014</v>
          </cell>
          <cell r="O255" t="str">
            <v>Đồng Nai</v>
          </cell>
          <cell r="P255" t="str">
            <v>Kinh</v>
          </cell>
          <cell r="Q255" t="str">
            <v>Không</v>
          </cell>
          <cell r="R255" t="str">
            <v>0168.4263.676</v>
          </cell>
          <cell r="S255" t="str">
            <v>nguyenvanthai@thaco.com.vn</v>
          </cell>
          <cell r="T255" t="str">
            <v>Đã Kết Hôn</v>
          </cell>
          <cell r="U255" t="str">
            <v>7515113851</v>
          </cell>
          <cell r="V255" t="str">
            <v>Không</v>
          </cell>
          <cell r="Y255" t="str">
            <v>02/4 D2, QL51, khu phố Bình Dương</v>
          </cell>
          <cell r="Z255" t="str">
            <v>Phường Long Bình Tân</v>
          </cell>
          <cell r="AA255" t="str">
            <v>Thành phố Biên Hòa</v>
          </cell>
          <cell r="AB255" t="str">
            <v>Đồng Nai</v>
          </cell>
          <cell r="AC255" t="str">
            <v>02/4 D2, QL51, khu phố Bình Dương, Phường Long Bình Tân, Thành phố Biên Hòa, Đồng Nai</v>
          </cell>
          <cell r="AD255" t="str">
            <v>02/4 D2, QL51, khu phố Bình Dương</v>
          </cell>
          <cell r="AE255" t="str">
            <v>Phường Long Bình Tân</v>
          </cell>
          <cell r="AF255" t="str">
            <v>Thành phố Biên Hòa</v>
          </cell>
          <cell r="AG255" t="str">
            <v>Đồng Nai</v>
          </cell>
          <cell r="AH255" t="str">
            <v>02/4 D2, QL51, khu phố Bình Dương, Phường Long Bình Tân, Thành phố Biên Hòa, Đồng Nai</v>
          </cell>
          <cell r="AI255" t="str">
            <v>1.8.5.7</v>
          </cell>
          <cell r="AJ255" t="str">
            <v>TP Nhân sự khác</v>
          </cell>
          <cell r="AK255" t="str">
            <v>Công nhân</v>
          </cell>
          <cell r="AL255" t="str">
            <v>Công nhân Bảo trì</v>
          </cell>
          <cell r="AM255" t="str">
            <v>Lĩnh vực Logistics</v>
          </cell>
          <cell r="AN255" t="str">
            <v>VPĐD NB</v>
          </cell>
          <cell r="AO255" t="str">
            <v>Phòng Quản lý Kho bãi</v>
          </cell>
          <cell r="AP255" t="str">
            <v>Khác</v>
          </cell>
          <cell r="AQ255" t="str">
            <v>Khác</v>
          </cell>
          <cell r="AR255">
            <v>43525</v>
          </cell>
          <cell r="AS255" t="str">
            <v>12/12</v>
          </cell>
          <cell r="AT255" t="str">
            <v>Cao đẳng kỹ thuật</v>
          </cell>
          <cell r="AU255" t="str">
            <v>Cao đẳng</v>
          </cell>
          <cell r="AV255" t="str">
            <v>CĐ Nghè Công Nghệ Nông Lâm Nam Bộ</v>
          </cell>
          <cell r="AW255" t="str">
            <v>Công nghệ ô tô.</v>
          </cell>
          <cell r="AX255" t="str">
            <v>Khá</v>
          </cell>
          <cell r="AY255">
            <v>41275</v>
          </cell>
          <cell r="AZ255" t="str">
            <v>Công nhân Bảo trì</v>
          </cell>
          <cell r="BB255" t="str">
            <v>THACO GROUP</v>
          </cell>
          <cell r="BC255" t="str">
            <v>Lĩnh vực Logistics</v>
          </cell>
          <cell r="BD255" t="str">
            <v>Văn phòng đại diện tại Hồ Chí Minh</v>
          </cell>
          <cell r="BE255" t="str">
            <v>Phòng Quản lý Kho bãi</v>
          </cell>
          <cell r="BJ255" t="str">
            <v>Trực Tiếp</v>
          </cell>
          <cell r="BK255" t="str">
            <v>HĐLĐ không xác định thời hạn</v>
          </cell>
          <cell r="BL255">
            <v>43389</v>
          </cell>
          <cell r="BM255" t="str">
            <v>Công ty TNHH Một Thành Viên Vận Tải Đường Bộ Chu Lai – Trường Hải</v>
          </cell>
          <cell r="BN255">
            <v>42294</v>
          </cell>
          <cell r="BO255">
            <v>5250000</v>
          </cell>
          <cell r="BP255" t="str">
            <v>B3</v>
          </cell>
          <cell r="BQ255" t="str">
            <v>Bậc 5</v>
          </cell>
          <cell r="BR255">
            <v>9000000</v>
          </cell>
          <cell r="BS255">
            <v>43466</v>
          </cell>
          <cell r="BT255">
            <v>43101</v>
          </cell>
          <cell r="BU255"/>
          <cell r="BW255"/>
          <cell r="BY255"/>
          <cell r="CA255"/>
          <cell r="CC255"/>
          <cell r="CE255"/>
        </row>
        <row r="256">
          <cell r="B256" t="str">
            <v>1805271</v>
          </cell>
          <cell r="C256" t="str">
            <v>Lê Hoàng Viết Đức</v>
          </cell>
          <cell r="D256" t="str">
            <v>Nam</v>
          </cell>
          <cell r="E256" t="str">
            <v>Quảng Nam</v>
          </cell>
          <cell r="F256">
            <v>31509</v>
          </cell>
          <cell r="G256">
            <v>43236</v>
          </cell>
          <cell r="J256">
            <v>43236</v>
          </cell>
          <cell r="K256" t="str">
            <v>Không</v>
          </cell>
          <cell r="L256" t="str">
            <v>205475532</v>
          </cell>
          <cell r="M256">
            <v>42539</v>
          </cell>
          <cell r="N256" t="str">
            <v>205475532-18/06/2016</v>
          </cell>
          <cell r="O256" t="str">
            <v>Quảng Nam</v>
          </cell>
          <cell r="P256" t="str">
            <v>Kinh</v>
          </cell>
          <cell r="Q256" t="str">
            <v>Không</v>
          </cell>
          <cell r="R256" t="str">
            <v>0905554238</v>
          </cell>
          <cell r="T256" t="str">
            <v>Đã Kết Hôn</v>
          </cell>
          <cell r="V256" t="str">
            <v>Không</v>
          </cell>
          <cell r="Y256" t="str">
            <v>Khối phố 5</v>
          </cell>
          <cell r="Z256" t="str">
            <v>Phường An Xuân</v>
          </cell>
          <cell r="AA256" t="str">
            <v>Tp. Tam Kỳ</v>
          </cell>
          <cell r="AB256" t="str">
            <v>Quảng Nam</v>
          </cell>
          <cell r="AC256" t="str">
            <v>Khối phố 5, Phường An Xuân, Tp. Tam Kỳ, Quảng Nam</v>
          </cell>
          <cell r="AD256" t="str">
            <v>Khối phố 5</v>
          </cell>
          <cell r="AE256" t="str">
            <v>Phường An Xuân</v>
          </cell>
          <cell r="AF256" t="str">
            <v>Tp. Tam Kỳ</v>
          </cell>
          <cell r="AG256" t="str">
            <v>Quảng Nam</v>
          </cell>
          <cell r="AH256" t="str">
            <v>Khối phố 5, Phường An Xuân, Tp. Tam Kỳ, Quảng Nam</v>
          </cell>
          <cell r="AI256" t="str">
            <v>1.8.4.4.1.5</v>
          </cell>
          <cell r="AJ256" t="str">
            <v>TP Nhân sự khác</v>
          </cell>
          <cell r="AK256" t="str">
            <v>Nhân viên</v>
          </cell>
          <cell r="AL256" t="str">
            <v>Nhân viên lái xe văn phòng</v>
          </cell>
          <cell r="AM256" t="str">
            <v>Lĩnh vực Logistics</v>
          </cell>
          <cell r="AN256" t="str">
            <v>Công ty Vận Tải Đường Bộ</v>
          </cell>
          <cell r="AO256" t="str">
            <v>Tổ hỗ trợ vận chuyển</v>
          </cell>
          <cell r="AP256" t="str">
            <v>Khác</v>
          </cell>
          <cell r="AQ256" t="str">
            <v>Khác</v>
          </cell>
          <cell r="AR256">
            <v>43313</v>
          </cell>
          <cell r="AS256" t="str">
            <v>12/12</v>
          </cell>
          <cell r="AT256" t="str">
            <v>Sơ cấp</v>
          </cell>
          <cell r="AU256" t="str">
            <v>Sơ cấp</v>
          </cell>
          <cell r="AV256" t="str">
            <v>Sở giao thông vận tải Quảng Nam</v>
          </cell>
          <cell r="AW256" t="str">
            <v>Giấy phép lái xe hạng E</v>
          </cell>
          <cell r="AX256" t="str">
            <v>Khá</v>
          </cell>
          <cell r="AY256">
            <v>42622</v>
          </cell>
          <cell r="AZ256" t="str">
            <v>Nhân viên lái xe hành chính</v>
          </cell>
          <cell r="BB256" t="str">
            <v>THACO GROUP</v>
          </cell>
          <cell r="BC256" t="str">
            <v>Lĩnh vực Logistics</v>
          </cell>
          <cell r="BD256" t="str">
            <v>Công ty Vận Tải Đường Bộ</v>
          </cell>
          <cell r="BE256" t="str">
            <v>Phòng vận chuyển</v>
          </cell>
          <cell r="BF256" t="str">
            <v>Bộ phận nghiệp vụ vận chuyển</v>
          </cell>
          <cell r="BG256" t="str">
            <v>Tổ hỗ trợ vận chuyển</v>
          </cell>
          <cell r="BJ256" t="str">
            <v>Trực Tiếp</v>
          </cell>
          <cell r="BK256" t="str">
            <v>HĐLĐ không xác định thời hạn</v>
          </cell>
          <cell r="BL256">
            <v>43631</v>
          </cell>
          <cell r="BM256" t="str">
            <v>Công ty TNHH Một Thành Viên Vận Tải Đường Bộ Chu Lai – Trường Hải</v>
          </cell>
          <cell r="BN256">
            <v>43266</v>
          </cell>
          <cell r="BO256">
            <v>3660000</v>
          </cell>
          <cell r="BP256" t="str">
            <v>B3</v>
          </cell>
          <cell r="BQ256" t="str">
            <v>Bậc 2</v>
          </cell>
          <cell r="BR256">
            <v>6000000</v>
          </cell>
          <cell r="BS256">
            <v>43236</v>
          </cell>
          <cell r="BU256"/>
          <cell r="BW256"/>
          <cell r="BY256"/>
          <cell r="CA256"/>
          <cell r="CC256"/>
          <cell r="CE256"/>
        </row>
        <row r="257">
          <cell r="B257" t="str">
            <v>1601012</v>
          </cell>
          <cell r="C257" t="str">
            <v>Nguyễn Thanh Tưởng</v>
          </cell>
          <cell r="D257" t="str">
            <v>Nam</v>
          </cell>
          <cell r="E257" t="str">
            <v>Quảng Nam</v>
          </cell>
          <cell r="F257">
            <v>33970</v>
          </cell>
          <cell r="G257">
            <v>42373</v>
          </cell>
          <cell r="J257">
            <v>42373</v>
          </cell>
          <cell r="K257" t="str">
            <v>Không</v>
          </cell>
          <cell r="L257" t="str">
            <v>205758180</v>
          </cell>
          <cell r="M257">
            <v>40183</v>
          </cell>
          <cell r="N257" t="str">
            <v>205758180-05/01/2010</v>
          </cell>
          <cell r="O257" t="str">
            <v>Quảng Nam</v>
          </cell>
          <cell r="P257" t="str">
            <v>Kinh</v>
          </cell>
          <cell r="Q257" t="str">
            <v>Không</v>
          </cell>
          <cell r="R257" t="str">
            <v>01683012854 hoặc 01648378487</v>
          </cell>
          <cell r="T257" t="str">
            <v>Đã Kết Hôn</v>
          </cell>
          <cell r="U257" t="str">
            <v>4916014019</v>
          </cell>
          <cell r="V257" t="str">
            <v>Có</v>
          </cell>
          <cell r="W257">
            <v>42857</v>
          </cell>
          <cell r="Y257" t="str">
            <v>Thôn Phước Thạnh</v>
          </cell>
          <cell r="Z257" t="str">
            <v>Xã Tam Thạnh</v>
          </cell>
          <cell r="AA257" t="str">
            <v>Huyện Núi Thành</v>
          </cell>
          <cell r="AB257" t="str">
            <v>Quảng Nam</v>
          </cell>
          <cell r="AC257" t="str">
            <v>Thôn Phước Thạnh, Xã Tam Thạnh, Huyện Núi Thành, Quảng Nam</v>
          </cell>
          <cell r="AD257" t="str">
            <v>Thôn Phước Thạnh</v>
          </cell>
          <cell r="AE257" t="str">
            <v>Xã Tam Thạnh</v>
          </cell>
          <cell r="AF257" t="str">
            <v>Huyện Núi Thành</v>
          </cell>
          <cell r="AG257" t="str">
            <v>Quảng Nam</v>
          </cell>
          <cell r="AH257" t="str">
            <v>Thôn Phước Thạnh, Xã Tam Thạnh, Huyện Núi Thành, Quảng Nam</v>
          </cell>
          <cell r="AI257" t="str">
            <v>1.8.4.4.2.3</v>
          </cell>
          <cell r="AJ257" t="str">
            <v>TP Nhân sự khác</v>
          </cell>
          <cell r="AK257" t="str">
            <v>Công nhân</v>
          </cell>
          <cell r="AL257" t="str">
            <v>Công nhân lái xe trung chuyển</v>
          </cell>
          <cell r="AM257" t="str">
            <v>Lĩnh vực Logistics</v>
          </cell>
          <cell r="AN257" t="str">
            <v>Công ty Vận Tải Đường Bộ</v>
          </cell>
          <cell r="AO257" t="str">
            <v>Đội lái xe trung chuyển</v>
          </cell>
          <cell r="AP257" t="str">
            <v>Khác</v>
          </cell>
          <cell r="AQ257" t="str">
            <v>Khác</v>
          </cell>
          <cell r="AR257">
            <v>43693</v>
          </cell>
          <cell r="AS257" t="str">
            <v>12/12</v>
          </cell>
          <cell r="AT257" t="str">
            <v>Sơ cấp</v>
          </cell>
          <cell r="AU257" t="str">
            <v>Sơ cấp</v>
          </cell>
          <cell r="AV257" t="str">
            <v>Sở giao thông vận tải Quảng Nam</v>
          </cell>
          <cell r="AW257" t="str">
            <v>Giấy phép lái xe hạng C</v>
          </cell>
          <cell r="AX257" t="str">
            <v>Không xếp loại</v>
          </cell>
          <cell r="AY257">
            <v>42005</v>
          </cell>
          <cell r="AZ257" t="str">
            <v>Công nhân lái xe trung chuyển</v>
          </cell>
          <cell r="BB257" t="str">
            <v>THACO GROUP</v>
          </cell>
          <cell r="BC257" t="str">
            <v>Lĩnh vực Logistics</v>
          </cell>
          <cell r="BD257" t="str">
            <v>Công ty Vận Tải Đường Bộ</v>
          </cell>
          <cell r="BE257" t="str">
            <v>Phòng vận chuyển</v>
          </cell>
          <cell r="BF257" t="str">
            <v>Bộ phận vận chuyển xe thành phẩm</v>
          </cell>
          <cell r="BG257" t="str">
            <v>Đội lái xe trung chuyển</v>
          </cell>
          <cell r="BJ257" t="str">
            <v>Trực Tiếp</v>
          </cell>
          <cell r="BK257" t="str">
            <v>HĐLĐ không xác định thời hạn</v>
          </cell>
          <cell r="BL257">
            <v>43650</v>
          </cell>
          <cell r="BM257" t="str">
            <v>Công ty TNHH Một Thành Viên Vận Tải Đường Bộ Chu Lai – Trường Hải</v>
          </cell>
          <cell r="BN257">
            <v>42555</v>
          </cell>
          <cell r="BO257">
            <v>3660000</v>
          </cell>
          <cell r="BP257" t="str">
            <v>B3</v>
          </cell>
          <cell r="BQ257" t="str">
            <v>Bậc 2</v>
          </cell>
          <cell r="BR257">
            <v>6000000</v>
          </cell>
          <cell r="BS257">
            <v>43693</v>
          </cell>
          <cell r="BT257">
            <v>43466</v>
          </cell>
          <cell r="BU257"/>
          <cell r="BW257"/>
          <cell r="BY257"/>
          <cell r="CA257"/>
          <cell r="CC257"/>
          <cell r="CE257"/>
        </row>
        <row r="258">
          <cell r="B258" t="str">
            <v>1603179</v>
          </cell>
          <cell r="C258" t="str">
            <v>Ngô Phi Vũ</v>
          </cell>
          <cell r="D258" t="str">
            <v>Nam</v>
          </cell>
          <cell r="E258" t="str">
            <v>Quảng Nam</v>
          </cell>
          <cell r="F258">
            <v>33239</v>
          </cell>
          <cell r="G258">
            <v>42437</v>
          </cell>
          <cell r="J258">
            <v>42437</v>
          </cell>
          <cell r="K258" t="str">
            <v>Không</v>
          </cell>
          <cell r="L258" t="str">
            <v>205455860</v>
          </cell>
          <cell r="M258">
            <v>38953</v>
          </cell>
          <cell r="N258" t="str">
            <v>205455860-24/08/2006</v>
          </cell>
          <cell r="O258" t="str">
            <v>Quảng Nam</v>
          </cell>
          <cell r="P258" t="str">
            <v>Kinh</v>
          </cell>
          <cell r="Q258" t="str">
            <v>Không</v>
          </cell>
          <cell r="R258" t="str">
            <v>0961299643</v>
          </cell>
          <cell r="T258" t="str">
            <v>Đã Kết Hôn</v>
          </cell>
          <cell r="U258" t="str">
            <v>4916019297</v>
          </cell>
          <cell r="V258" t="str">
            <v>Có</v>
          </cell>
          <cell r="W258">
            <v>43235</v>
          </cell>
          <cell r="Y258" t="str">
            <v>-</v>
          </cell>
          <cell r="Z258" t="str">
            <v>Xã Tiên Mỹ</v>
          </cell>
          <cell r="AA258" t="str">
            <v>Huyện Tiên Phước</v>
          </cell>
          <cell r="AB258" t="str">
            <v>Quảng Nam</v>
          </cell>
          <cell r="AC258" t="str">
            <v>-, Xã Tiên Mỹ, Huyện Tiên Phước, Quảng Nam</v>
          </cell>
          <cell r="AD258" t="str">
            <v>-</v>
          </cell>
          <cell r="AE258" t="str">
            <v>Xã Tiên Mỹ</v>
          </cell>
          <cell r="AF258" t="str">
            <v>Huyện Tiên Phước</v>
          </cell>
          <cell r="AG258" t="str">
            <v>Quảng Nam</v>
          </cell>
          <cell r="AH258" t="str">
            <v>-, Xã Tiên Mỹ, Huyện Tiên Phước, Quảng Nam</v>
          </cell>
          <cell r="AI258" t="str">
            <v>1.8.3.5.4</v>
          </cell>
          <cell r="AJ258" t="str">
            <v>TP Nhân sự khác</v>
          </cell>
          <cell r="AK258" t="str">
            <v>Chuyên viên</v>
          </cell>
          <cell r="AL258" t="str">
            <v>Chuyên viên Kiểm đếm</v>
          </cell>
          <cell r="AM258" t="str">
            <v>Lĩnh vực Logistics</v>
          </cell>
          <cell r="AN258" t="str">
            <v>Công ty Cảng Chu Lai</v>
          </cell>
          <cell r="AO258" t="str">
            <v>Bộ phận kiểm đếm</v>
          </cell>
          <cell r="AP258" t="str">
            <v>Khác</v>
          </cell>
          <cell r="AQ258" t="str">
            <v>Khác</v>
          </cell>
          <cell r="AR258">
            <v>43467</v>
          </cell>
          <cell r="AS258" t="str">
            <v>12/12</v>
          </cell>
          <cell r="AT258" t="str">
            <v>Cao đẳng kỹ thuật</v>
          </cell>
          <cell r="AU258" t="str">
            <v>Cao đẳng</v>
          </cell>
          <cell r="AV258" t="str">
            <v>Trường Cao đẳng kinh tế kỹ thuật Quảng Nam</v>
          </cell>
          <cell r="AW258" t="str">
            <v>Kỹ thuật điện, điện tử</v>
          </cell>
          <cell r="AX258" t="str">
            <v>TB-Khá</v>
          </cell>
          <cell r="AY258">
            <v>41275</v>
          </cell>
          <cell r="AZ258" t="str">
            <v>Cao đẳng kỹ thuật</v>
          </cell>
          <cell r="BB258" t="str">
            <v>THACO GROUP</v>
          </cell>
          <cell r="BC258" t="str">
            <v>Lĩnh vực Logistics</v>
          </cell>
          <cell r="BD258" t="str">
            <v>Công ty Cảng Chu Lai</v>
          </cell>
          <cell r="BE258" t="str">
            <v>Phòng Điều độ</v>
          </cell>
          <cell r="BF258" t="str">
            <v>Bộ phận kiểm đếm</v>
          </cell>
          <cell r="BJ258" t="str">
            <v>Trực Tiếp</v>
          </cell>
          <cell r="BK258" t="str">
            <v>HĐLĐ không xác định thời hạn</v>
          </cell>
          <cell r="BL258">
            <v>43594</v>
          </cell>
          <cell r="BM258" t="str">
            <v>Công ty TNHH MTV Cảng Chu Lai - Trường Hải</v>
          </cell>
          <cell r="BN258">
            <v>42499</v>
          </cell>
          <cell r="BO258">
            <v>4070000</v>
          </cell>
          <cell r="BP258" t="str">
            <v>B2</v>
          </cell>
          <cell r="BQ258" t="str">
            <v>Bậc 1</v>
          </cell>
          <cell r="BR258">
            <v>6700000</v>
          </cell>
          <cell r="BS258">
            <v>43466</v>
          </cell>
          <cell r="BT258">
            <v>43101</v>
          </cell>
          <cell r="BU258"/>
          <cell r="BW258"/>
          <cell r="BY258"/>
          <cell r="CA258"/>
          <cell r="CC258"/>
          <cell r="CE258"/>
        </row>
        <row r="259">
          <cell r="B259" t="str">
            <v>1312083</v>
          </cell>
          <cell r="C259" t="str">
            <v>Đinh Trương Phương Diễm</v>
          </cell>
          <cell r="D259" t="str">
            <v>Nữ</v>
          </cell>
          <cell r="E259" t="str">
            <v>Tp. Hồ Chí Minh</v>
          </cell>
          <cell r="F259">
            <v>32774</v>
          </cell>
          <cell r="G259">
            <v>41617</v>
          </cell>
          <cell r="J259">
            <v>41617</v>
          </cell>
          <cell r="K259" t="str">
            <v>Không</v>
          </cell>
          <cell r="L259" t="str">
            <v>024237987</v>
          </cell>
          <cell r="M259">
            <v>38204</v>
          </cell>
          <cell r="N259" t="str">
            <v>024237987-05/08/2004</v>
          </cell>
          <cell r="O259" t="str">
            <v>Tp. Hồ Chí Minh</v>
          </cell>
          <cell r="P259" t="str">
            <v>Kinh</v>
          </cell>
          <cell r="Q259" t="str">
            <v>Không</v>
          </cell>
          <cell r="R259" t="str">
            <v>0933.805.142</v>
          </cell>
          <cell r="S259" t="str">
            <v>dinhtruongphuongdiem@thaco.com.vn</v>
          </cell>
          <cell r="T259" t="str">
            <v>Đã Kết Hôn</v>
          </cell>
          <cell r="U259" t="str">
            <v>7911333003</v>
          </cell>
          <cell r="V259" t="str">
            <v>Có</v>
          </cell>
          <cell r="W259">
            <v>42598</v>
          </cell>
          <cell r="Y259" t="str">
            <v>46/6 C2 Trần Nhân Tôn</v>
          </cell>
          <cell r="Z259" t="str">
            <v>Phường 02</v>
          </cell>
          <cell r="AA259" t="str">
            <v>Quận 10</v>
          </cell>
          <cell r="AB259" t="str">
            <v>Tp. Hồ Chí Minh</v>
          </cell>
          <cell r="AC259" t="str">
            <v>46/6 C2 Trần Nhân Tôn, Phường 02, Quận 10, Tp. Hồ Chí Minh</v>
          </cell>
          <cell r="AD259" t="str">
            <v>46/6 C2 Trần Nhân Tôn</v>
          </cell>
          <cell r="AE259" t="str">
            <v>Phường 02</v>
          </cell>
          <cell r="AF259" t="str">
            <v>Quận 10</v>
          </cell>
          <cell r="AG259" t="str">
            <v>Tp. Hồ Chí Minh</v>
          </cell>
          <cell r="AH259" t="str">
            <v>46/6 C2 Trần Nhân Tôn, Phường 02, Quận 10, Tp. Hồ Chí Minh</v>
          </cell>
          <cell r="AI259" t="str">
            <v>1.8.5.8</v>
          </cell>
          <cell r="AJ259" t="str">
            <v>TP Nhân sự khác</v>
          </cell>
          <cell r="AK259" t="str">
            <v>Chuyên viên</v>
          </cell>
          <cell r="AL259" t="str">
            <v>Chuyên viên Kinh doanh</v>
          </cell>
          <cell r="AM259" t="str">
            <v>Lĩnh vực Logistics</v>
          </cell>
          <cell r="AN259" t="str">
            <v>VPĐD NB</v>
          </cell>
          <cell r="AO259" t="str">
            <v>Phòng Kế hoạch - Kinh doanh</v>
          </cell>
          <cell r="AP259" t="str">
            <v>Khác</v>
          </cell>
          <cell r="AQ259" t="str">
            <v>Khác</v>
          </cell>
          <cell r="AR259">
            <v>42795</v>
          </cell>
          <cell r="AS259" t="str">
            <v>12/12</v>
          </cell>
          <cell r="AT259" t="str">
            <v>Cử nhân</v>
          </cell>
          <cell r="AU259" t="str">
            <v>Đại học</v>
          </cell>
          <cell r="AV259" t="str">
            <v>Đại Học Tôn Đức Thắng</v>
          </cell>
          <cell r="AW259" t="str">
            <v>Kế toán - Kiểm toán</v>
          </cell>
          <cell r="AX259" t="str">
            <v>Khá</v>
          </cell>
          <cell r="AY259">
            <v>41275</v>
          </cell>
          <cell r="AZ259" t="str">
            <v>Cử nhân</v>
          </cell>
          <cell r="BB259" t="str">
            <v>THACO GROUP</v>
          </cell>
          <cell r="BC259" t="str">
            <v>Lĩnh vực Logistics</v>
          </cell>
          <cell r="BD259" t="str">
            <v>Văn phòng đại diện tại Hồ Chí Minh</v>
          </cell>
          <cell r="BE259" t="str">
            <v>Phòng Kế hoạch - Kinh doanh</v>
          </cell>
          <cell r="BJ259" t="str">
            <v>Gián Tiếp</v>
          </cell>
          <cell r="BK259" t="str">
            <v>HĐLĐ không xác định thời hạn</v>
          </cell>
          <cell r="BL259">
            <v>42163</v>
          </cell>
          <cell r="BM259" t="str">
            <v>Công ty TNHH MTV Vận Tải Biển Chu Lai – Trường Hải</v>
          </cell>
          <cell r="BN259">
            <v>41799</v>
          </cell>
          <cell r="BO259">
            <v>5000000</v>
          </cell>
          <cell r="BP259" t="str">
            <v>B2</v>
          </cell>
          <cell r="BQ259" t="str">
            <v>Bậc 5</v>
          </cell>
          <cell r="BR259">
            <v>13000000</v>
          </cell>
          <cell r="BS259">
            <v>43497</v>
          </cell>
          <cell r="BT259">
            <v>43466</v>
          </cell>
          <cell r="BU259" t="str">
            <v>ThN</v>
          </cell>
          <cell r="BV259">
            <v>5</v>
          </cell>
          <cell r="BW259"/>
          <cell r="BY259"/>
          <cell r="CA259"/>
          <cell r="CC259"/>
          <cell r="CE259"/>
        </row>
        <row r="260">
          <cell r="B260" t="str">
            <v>1606477</v>
          </cell>
          <cell r="C260" t="str">
            <v>Trịnh Văn Hùng</v>
          </cell>
          <cell r="D260" t="str">
            <v>Nam</v>
          </cell>
          <cell r="E260" t="str">
            <v>Thanh Hóa</v>
          </cell>
          <cell r="F260">
            <v>32958</v>
          </cell>
          <cell r="G260">
            <v>42548</v>
          </cell>
          <cell r="J260">
            <v>42548</v>
          </cell>
          <cell r="K260" t="str">
            <v>Không</v>
          </cell>
          <cell r="L260" t="str">
            <v>173206512</v>
          </cell>
          <cell r="M260">
            <v>40796</v>
          </cell>
          <cell r="N260" t="str">
            <v>173206512-10/09/2011</v>
          </cell>
          <cell r="O260" t="str">
            <v>Thanh Hóa</v>
          </cell>
          <cell r="P260" t="str">
            <v>Kinh</v>
          </cell>
          <cell r="Q260" t="str">
            <v>Không</v>
          </cell>
          <cell r="R260" t="str">
            <v>0975542090</v>
          </cell>
          <cell r="T260" t="str">
            <v>Đã Kết Hôn</v>
          </cell>
          <cell r="U260" t="str">
            <v>0116290375</v>
          </cell>
          <cell r="V260" t="str">
            <v>Không</v>
          </cell>
          <cell r="Y260" t="str">
            <v>Thôn 6</v>
          </cell>
          <cell r="Z260" t="str">
            <v>Xã Vĩnh Hưng</v>
          </cell>
          <cell r="AA260" t="str">
            <v>Huyện Vĩnh Lộc</v>
          </cell>
          <cell r="AB260" t="str">
            <v>Thanh Hóa</v>
          </cell>
          <cell r="AC260" t="str">
            <v>Thôn 6, Xã Vĩnh Hưng, Huyện Vĩnh Lộc, Thanh Hóa</v>
          </cell>
          <cell r="AD260" t="str">
            <v>Thôn 6</v>
          </cell>
          <cell r="AE260" t="str">
            <v>Xã Vĩnh Hưng</v>
          </cell>
          <cell r="AF260" t="str">
            <v>Huyện Vĩnh Lộc</v>
          </cell>
          <cell r="AG260" t="str">
            <v>Thanh Hóa</v>
          </cell>
          <cell r="AH260" t="str">
            <v>Thôn 6, Xã Vĩnh Hưng, Huyện Vĩnh Lộc, Thanh Hóa</v>
          </cell>
          <cell r="AI260" t="str">
            <v>1.8.6.5.2</v>
          </cell>
          <cell r="AJ260" t="str">
            <v>TP Nhân sự khác</v>
          </cell>
          <cell r="AK260" t="str">
            <v>Công nhân</v>
          </cell>
          <cell r="AL260" t="str">
            <v>Công nhân lái xe chuyên dụng</v>
          </cell>
          <cell r="AM260" t="str">
            <v>Lĩnh vực Logistics</v>
          </cell>
          <cell r="AN260" t="str">
            <v>VPĐD BB</v>
          </cell>
          <cell r="AO260" t="str">
            <v>BP Lái xe</v>
          </cell>
          <cell r="AP260" t="str">
            <v>Khác</v>
          </cell>
          <cell r="AQ260" t="str">
            <v>Khác</v>
          </cell>
          <cell r="AR260">
            <v>42548</v>
          </cell>
          <cell r="AS260" t="str">
            <v>12/12</v>
          </cell>
          <cell r="AT260" t="str">
            <v>Sơ cấp</v>
          </cell>
          <cell r="AU260" t="str">
            <v>Sơ cấp</v>
          </cell>
          <cell r="AV260" t="str">
            <v>Trung tâm đào tạo nghề</v>
          </cell>
          <cell r="AW260" t="str">
            <v>Lái xe hạng C</v>
          </cell>
          <cell r="AX260" t="str">
            <v>Không xếp loại</v>
          </cell>
          <cell r="AY260">
            <v>40909</v>
          </cell>
          <cell r="AZ260" t="str">
            <v>Công nhân lái xe chuyên dụng</v>
          </cell>
          <cell r="BB260" t="str">
            <v>THACO GROUP</v>
          </cell>
          <cell r="BC260" t="str">
            <v>Lĩnh vực Logistics</v>
          </cell>
          <cell r="BD260" t="str">
            <v>Văn phòng đại diện tại Hà Nội</v>
          </cell>
          <cell r="BE260" t="str">
            <v>Phòng Kinh doanh vận chuyển</v>
          </cell>
          <cell r="BF260" t="str">
            <v>BP Lái xe</v>
          </cell>
          <cell r="BJ260" t="str">
            <v>Trực Tiếp</v>
          </cell>
          <cell r="BK260" t="str">
            <v>HĐLĐ xác định thời hạn 2 năm</v>
          </cell>
          <cell r="BL260">
            <v>43095</v>
          </cell>
          <cell r="BM260" t="str">
            <v>Công ty TNHH Một Thành Viên Vận Tải Đường Bộ Chu Lai – Trường Hải</v>
          </cell>
          <cell r="BN260">
            <v>42731</v>
          </cell>
          <cell r="BO260">
            <v>4830000</v>
          </cell>
          <cell r="BP260" t="str">
            <v>B3</v>
          </cell>
          <cell r="BQ260" t="str">
            <v>Bậc 2</v>
          </cell>
          <cell r="BR260">
            <v>6500000</v>
          </cell>
          <cell r="BS260">
            <v>43252</v>
          </cell>
          <cell r="BT260">
            <v>42826</v>
          </cell>
          <cell r="BU260"/>
          <cell r="BW260"/>
          <cell r="BY260"/>
          <cell r="CA260"/>
          <cell r="CC260"/>
          <cell r="CE260"/>
        </row>
        <row r="261">
          <cell r="B261" t="str">
            <v>1408081</v>
          </cell>
          <cell r="C261" t="str">
            <v>Đoàn Huy Khiêm</v>
          </cell>
          <cell r="D261" t="str">
            <v>Nam</v>
          </cell>
          <cell r="E261" t="str">
            <v>Quảng Nam</v>
          </cell>
          <cell r="F261">
            <v>33998</v>
          </cell>
          <cell r="G261">
            <v>41862</v>
          </cell>
          <cell r="J261">
            <v>41862</v>
          </cell>
          <cell r="K261" t="str">
            <v>Không</v>
          </cell>
          <cell r="L261" t="str">
            <v>205714487</v>
          </cell>
          <cell r="M261">
            <v>41214</v>
          </cell>
          <cell r="N261" t="str">
            <v>205714487-01/11/2012</v>
          </cell>
          <cell r="O261" t="str">
            <v>Quảng Nam</v>
          </cell>
          <cell r="P261" t="str">
            <v>Kinh</v>
          </cell>
          <cell r="Q261" t="str">
            <v>Không</v>
          </cell>
          <cell r="R261" t="str">
            <v>01635046407</v>
          </cell>
          <cell r="T261" t="str">
            <v>Độc Thân</v>
          </cell>
          <cell r="U261" t="str">
            <v>4913002656</v>
          </cell>
          <cell r="V261" t="str">
            <v>Có</v>
          </cell>
          <cell r="W261">
            <v>42248</v>
          </cell>
          <cell r="Y261" t="str">
            <v>Nam Cát</v>
          </cell>
          <cell r="Z261" t="str">
            <v>Xã Tam Hải</v>
          </cell>
          <cell r="AA261" t="str">
            <v>Huyện Núi Thành</v>
          </cell>
          <cell r="AB261" t="str">
            <v>Quảng Nam</v>
          </cell>
          <cell r="AC261" t="str">
            <v>Nam Cát, Xã Tam Hải, Huyện Núi Thành, Quảng Nam</v>
          </cell>
          <cell r="AD261" t="str">
            <v>Nam Cát</v>
          </cell>
          <cell r="AE261" t="str">
            <v>Xã Tam Hải</v>
          </cell>
          <cell r="AF261" t="str">
            <v>Huyện Núi Thành</v>
          </cell>
          <cell r="AG261" t="str">
            <v>Quảng Nam</v>
          </cell>
          <cell r="AH261" t="str">
            <v>Nam Cát, Xã Tam Hải, Huyện Núi Thành, Quảng Nam</v>
          </cell>
          <cell r="AI261" t="str">
            <v>1.8.3.5.2</v>
          </cell>
          <cell r="AJ261" t="str">
            <v>TP Nhân sự khác</v>
          </cell>
          <cell r="AK261" t="str">
            <v>Công nhân</v>
          </cell>
          <cell r="AL261" t="str">
            <v>Công nhân vận hành xe nâng chụp</v>
          </cell>
          <cell r="AM261" t="str">
            <v>Lĩnh vực Logistics</v>
          </cell>
          <cell r="AN261" t="str">
            <v>Công ty Cảng Chu Lai</v>
          </cell>
          <cell r="AO261" t="str">
            <v>Bộ phận bãi cảng</v>
          </cell>
          <cell r="AP261" t="str">
            <v>Khác</v>
          </cell>
          <cell r="AQ261" t="str">
            <v>Khác</v>
          </cell>
          <cell r="AR261">
            <v>43313</v>
          </cell>
          <cell r="AS261" t="str">
            <v>10/12</v>
          </cell>
          <cell r="AT261" t="str">
            <v>Sơ cấp</v>
          </cell>
          <cell r="AU261" t="str">
            <v>Sơ cấp</v>
          </cell>
          <cell r="AV261" t="str">
            <v>Cao đẳng nghề Chu Lai Trường Hải</v>
          </cell>
          <cell r="AW261" t="str">
            <v>Vận hành máy xe nâng</v>
          </cell>
          <cell r="AX261" t="str">
            <v>Khá</v>
          </cell>
          <cell r="AY261">
            <v>42370</v>
          </cell>
          <cell r="AZ261" t="str">
            <v>Công nhân Vận hành xe nâng chụp</v>
          </cell>
          <cell r="BB261" t="str">
            <v>THACO GROUP</v>
          </cell>
          <cell r="BC261" t="str">
            <v>Lĩnh vực Logistics</v>
          </cell>
          <cell r="BD261" t="str">
            <v>Công ty Cảng Chu Lai</v>
          </cell>
          <cell r="BE261" t="str">
            <v>Phòng Điều độ</v>
          </cell>
          <cell r="BF261" t="str">
            <v>Bộ phận bãi cảng</v>
          </cell>
          <cell r="BJ261" t="str">
            <v>Trực Tiếp</v>
          </cell>
          <cell r="BK261" t="str">
            <v>HĐLĐ không xác định thời hạn</v>
          </cell>
          <cell r="BL261">
            <v>43321</v>
          </cell>
          <cell r="BM261" t="str">
            <v>Công ty TNHH MTV Cảng Chu Lai - Trường Hải</v>
          </cell>
          <cell r="BN261">
            <v>42224</v>
          </cell>
          <cell r="BO261">
            <v>4120000</v>
          </cell>
          <cell r="BP261" t="str">
            <v>B3</v>
          </cell>
          <cell r="BQ261" t="str">
            <v>Bậc 3</v>
          </cell>
          <cell r="BR261">
            <v>7700000</v>
          </cell>
          <cell r="BS261">
            <v>43466</v>
          </cell>
          <cell r="BT261">
            <v>43101</v>
          </cell>
          <cell r="BU261"/>
          <cell r="BW261"/>
          <cell r="BY261"/>
          <cell r="CA261"/>
          <cell r="CC261"/>
          <cell r="CE261"/>
        </row>
        <row r="262">
          <cell r="B262" t="str">
            <v>1505200</v>
          </cell>
          <cell r="C262" t="str">
            <v>Huỳnh Văn Toàn</v>
          </cell>
          <cell r="D262" t="str">
            <v>Nam</v>
          </cell>
          <cell r="E262" t="str">
            <v>Quảng Nam</v>
          </cell>
          <cell r="F262">
            <v>28287</v>
          </cell>
          <cell r="G262">
            <v>42110</v>
          </cell>
          <cell r="J262">
            <v>42110</v>
          </cell>
          <cell r="K262" t="str">
            <v>Không</v>
          </cell>
          <cell r="L262" t="str">
            <v>206310526</v>
          </cell>
          <cell r="M262">
            <v>41713</v>
          </cell>
          <cell r="N262" t="str">
            <v>206310526-15/03/2014</v>
          </cell>
          <cell r="O262" t="str">
            <v>Quảng Nam</v>
          </cell>
          <cell r="P262" t="str">
            <v>Kinh</v>
          </cell>
          <cell r="Q262" t="str">
            <v>Không</v>
          </cell>
          <cell r="R262" t="str">
            <v>0905502816</v>
          </cell>
          <cell r="T262" t="str">
            <v>Đã Kết Hôn</v>
          </cell>
          <cell r="U262" t="str">
            <v>4915009662</v>
          </cell>
          <cell r="V262" t="str">
            <v>Có</v>
          </cell>
          <cell r="W262">
            <v>42579</v>
          </cell>
          <cell r="Y262" t="str">
            <v>02 Huỳnh Thúc Kháng nối dài, khối phố 2</v>
          </cell>
          <cell r="Z262" t="str">
            <v>Phường Phước Hòa</v>
          </cell>
          <cell r="AA262" t="str">
            <v>Tp. Tam Kỳ</v>
          </cell>
          <cell r="AB262" t="str">
            <v>Quảng Nam</v>
          </cell>
          <cell r="AC262" t="str">
            <v>02 Huỳnh Thúc Kháng nối dài, khối phố 2, Phường Phước Hòa, Tp. Tam Kỳ, Quảng Nam</v>
          </cell>
          <cell r="AD262" t="str">
            <v>02 Huỳnh Thúc Kháng nối dài, khối phố 2</v>
          </cell>
          <cell r="AE262" t="str">
            <v>Phường Phước Hòa</v>
          </cell>
          <cell r="AF262" t="str">
            <v>Tp. Tam Kỳ</v>
          </cell>
          <cell r="AG262" t="str">
            <v>Quảng Nam</v>
          </cell>
          <cell r="AH262" t="str">
            <v>02 Huỳnh Thúc Kháng nối dài, khối phố 2, Phường Phước Hòa, Tp. Tam Kỳ, Quảng Nam</v>
          </cell>
          <cell r="AI262" t="str">
            <v>1.8.4.6</v>
          </cell>
          <cell r="AJ262" t="str">
            <v>TP Nhân sự khác</v>
          </cell>
          <cell r="AK262" t="str">
            <v>Công nhân</v>
          </cell>
          <cell r="AL262" t="str">
            <v>Công nhân lái xe đưa đón</v>
          </cell>
          <cell r="AM262" t="str">
            <v>Lĩnh vực Logistics</v>
          </cell>
          <cell r="AN262" t="str">
            <v>Công ty Vận Tải Đường Bộ</v>
          </cell>
          <cell r="AO262" t="str">
            <v>Bộ phận đưa đón CBCNV</v>
          </cell>
          <cell r="AP262" t="str">
            <v>Khác</v>
          </cell>
          <cell r="AQ262" t="str">
            <v>Khác</v>
          </cell>
          <cell r="AR262">
            <v>43601</v>
          </cell>
          <cell r="AS262" t="str">
            <v>9/12</v>
          </cell>
          <cell r="AT262" t="str">
            <v>Sơ cấp</v>
          </cell>
          <cell r="AU262" t="str">
            <v>Sơ cấp</v>
          </cell>
          <cell r="AV262" t="str">
            <v>Sở Giao thông vận tải Quảng Nam</v>
          </cell>
          <cell r="AW262" t="str">
            <v>Giấy phép lái xe hạng C</v>
          </cell>
          <cell r="AX262" t="str">
            <v>Không xếp loại</v>
          </cell>
          <cell r="AY262">
            <v>37257</v>
          </cell>
          <cell r="AZ262" t="str">
            <v>Công nhân lái xe đưa đón CBCNV</v>
          </cell>
          <cell r="BB262" t="str">
            <v>THACO GROUP</v>
          </cell>
          <cell r="BC262" t="str">
            <v>Lĩnh vực Logistics</v>
          </cell>
          <cell r="BD262" t="str">
            <v>Công ty Vận Tải Đường Bộ</v>
          </cell>
          <cell r="BJ262" t="str">
            <v>Trực Tiếp</v>
          </cell>
          <cell r="BK262" t="str">
            <v>HĐLĐ không xác định thời hạn</v>
          </cell>
          <cell r="BL262">
            <v>42841</v>
          </cell>
          <cell r="BM262" t="str">
            <v>Công ty TNHH Một Thành Viên Vận Tải Đường Bộ Chu Lai – Trường Hải</v>
          </cell>
          <cell r="BN262">
            <v>42110</v>
          </cell>
          <cell r="BO262">
            <v>3850000</v>
          </cell>
          <cell r="BP262" t="str">
            <v>B3</v>
          </cell>
          <cell r="BQ262" t="str">
            <v>Bậc 4</v>
          </cell>
          <cell r="BR262">
            <v>8000000</v>
          </cell>
          <cell r="BS262">
            <v>43601</v>
          </cell>
          <cell r="BT262">
            <v>43252</v>
          </cell>
          <cell r="BU262"/>
          <cell r="BW262"/>
          <cell r="BY262"/>
          <cell r="CA262"/>
          <cell r="CC262"/>
          <cell r="CE262"/>
        </row>
        <row r="263">
          <cell r="B263" t="str">
            <v>1504271</v>
          </cell>
          <cell r="C263" t="str">
            <v>Nguyễn Thanh Tăng</v>
          </cell>
          <cell r="D263" t="str">
            <v>Nam</v>
          </cell>
          <cell r="E263" t="str">
            <v>Khánh Hòa</v>
          </cell>
          <cell r="F263">
            <v>31053</v>
          </cell>
          <cell r="G263">
            <v>42095</v>
          </cell>
          <cell r="J263">
            <v>42095</v>
          </cell>
          <cell r="K263" t="str">
            <v>Không</v>
          </cell>
          <cell r="L263" t="str">
            <v>225303491</v>
          </cell>
          <cell r="M263">
            <v>38945</v>
          </cell>
          <cell r="N263" t="str">
            <v>225303491-16/08/2006</v>
          </cell>
          <cell r="O263" t="str">
            <v>Khánh Hòa</v>
          </cell>
          <cell r="P263" t="str">
            <v>Kinh</v>
          </cell>
          <cell r="Q263" t="str">
            <v>Không</v>
          </cell>
          <cell r="R263" t="str">
            <v>0969042726</v>
          </cell>
          <cell r="T263" t="str">
            <v>Đã Kết Hôn</v>
          </cell>
          <cell r="U263" t="str">
            <v>4915010035</v>
          </cell>
          <cell r="V263" t="str">
            <v>Có</v>
          </cell>
          <cell r="W263">
            <v>42248</v>
          </cell>
          <cell r="Y263" t="str">
            <v>Phú Cang 1</v>
          </cell>
          <cell r="Z263" t="str">
            <v>Xã Vạn Phú</v>
          </cell>
          <cell r="AA263" t="str">
            <v>Huyện Vạn Ninh</v>
          </cell>
          <cell r="AB263" t="str">
            <v>Khánh Hòa</v>
          </cell>
          <cell r="AC263" t="str">
            <v>Phú Cang 1, Xã Vạn Phú, Huyện Vạn Ninh, Khánh Hòa</v>
          </cell>
          <cell r="AD263" t="str">
            <v>Phú Cang 1</v>
          </cell>
          <cell r="AE263" t="str">
            <v>Xã Vạn Phú</v>
          </cell>
          <cell r="AF263" t="str">
            <v>Huyện Vạn Ninh</v>
          </cell>
          <cell r="AG263" t="str">
            <v>Khánh Hòa</v>
          </cell>
          <cell r="AH263" t="str">
            <v>Phú Cang 1, Xã Vạn Phú, Huyện Vạn Ninh, Khánh Hòa</v>
          </cell>
          <cell r="AI263" t="str">
            <v>1.8.2.3.1</v>
          </cell>
          <cell r="AJ263" t="str">
            <v>TP Nhân sự khác</v>
          </cell>
          <cell r="AK263" t="str">
            <v>Chuyên viên</v>
          </cell>
          <cell r="AL263" t="str">
            <v>Chuyên viên Pháp chế, An toàn hàng hải</v>
          </cell>
          <cell r="AM263" t="str">
            <v>Lĩnh vực Logistics</v>
          </cell>
          <cell r="AN263" t="str">
            <v>Công ty Vận Tải Biển</v>
          </cell>
          <cell r="AO263" t="str">
            <v>Bộ phận pháp chế và ATHH</v>
          </cell>
          <cell r="AP263" t="str">
            <v>Khác</v>
          </cell>
          <cell r="AQ263" t="str">
            <v>Khác</v>
          </cell>
          <cell r="AR263">
            <v>43313</v>
          </cell>
          <cell r="AS263" t="str">
            <v>12/12</v>
          </cell>
          <cell r="AT263" t="str">
            <v>Kỹ sư</v>
          </cell>
          <cell r="AU263" t="str">
            <v>Đại học</v>
          </cell>
          <cell r="AV263" t="str">
            <v>Đại học GTVT HCM</v>
          </cell>
          <cell r="AW263" t="str">
            <v>Kinh tế Vận tải biển</v>
          </cell>
          <cell r="AX263" t="str">
            <v>TB-Khá</v>
          </cell>
          <cell r="AY263">
            <v>39814</v>
          </cell>
          <cell r="AZ263" t="str">
            <v>Kỹ sư</v>
          </cell>
          <cell r="BB263" t="str">
            <v>THACO GROUP</v>
          </cell>
          <cell r="BC263" t="str">
            <v>Lĩnh vực Logistics</v>
          </cell>
          <cell r="BD263" t="str">
            <v>Công ty Vận Tải Biển</v>
          </cell>
          <cell r="BE263" t="str">
            <v>Phòng Quản lý tàu</v>
          </cell>
          <cell r="BF263" t="str">
            <v>Bộ phận pháp chế và ATHH</v>
          </cell>
          <cell r="BJ263" t="str">
            <v>Gián Tiếp</v>
          </cell>
          <cell r="BK263" t="str">
            <v>HĐLĐ không xác định thời hạn</v>
          </cell>
          <cell r="BL263">
            <v>43253</v>
          </cell>
          <cell r="BM263" t="str">
            <v>Công ty TNHH MTV Vận Tải Biển Chu Lai – Trường Hải</v>
          </cell>
          <cell r="BN263">
            <v>42156</v>
          </cell>
          <cell r="BO263">
            <v>4280000</v>
          </cell>
          <cell r="BP263" t="str">
            <v>B2</v>
          </cell>
          <cell r="BQ263" t="str">
            <v>Bậc 2</v>
          </cell>
          <cell r="BR263">
            <v>9000000</v>
          </cell>
          <cell r="BS263">
            <v>43466</v>
          </cell>
          <cell r="BT263">
            <v>43101</v>
          </cell>
          <cell r="BU263"/>
          <cell r="BW263"/>
          <cell r="BY263"/>
          <cell r="CA263"/>
          <cell r="CC263"/>
          <cell r="CE263"/>
        </row>
        <row r="264">
          <cell r="B264" t="str">
            <v>1908017</v>
          </cell>
          <cell r="C264" t="str">
            <v>Nguyễn Thành Thái</v>
          </cell>
          <cell r="D264" t="str">
            <v>Nam</v>
          </cell>
          <cell r="E264" t="str">
            <v>Long An</v>
          </cell>
          <cell r="F264">
            <v>30061</v>
          </cell>
          <cell r="G264">
            <v>43678</v>
          </cell>
          <cell r="J264">
            <v>43678</v>
          </cell>
          <cell r="K264" t="str">
            <v>Không</v>
          </cell>
          <cell r="L264" t="str">
            <v>080082000209</v>
          </cell>
          <cell r="M264">
            <v>42864</v>
          </cell>
          <cell r="N264" t="str">
            <v>080082000209-09/05/2017</v>
          </cell>
          <cell r="O264" t="str">
            <v>Tp. Hồ Chí Minh</v>
          </cell>
          <cell r="P264" t="str">
            <v>Kinh</v>
          </cell>
          <cell r="Q264" t="str">
            <v>Không</v>
          </cell>
          <cell r="R264" t="str">
            <v>0868 136083</v>
          </cell>
          <cell r="T264" t="str">
            <v>Đã Kết Hôn</v>
          </cell>
          <cell r="U264" t="str">
            <v>7935066589</v>
          </cell>
          <cell r="V264" t="str">
            <v>Không</v>
          </cell>
          <cell r="Y264" t="str">
            <v>329 Cây Gõ, tổ 1, ấp Xóm Thuốc</v>
          </cell>
          <cell r="Z264" t="str">
            <v>Xã An Phú</v>
          </cell>
          <cell r="AA264" t="str">
            <v>Huyện Củ Chi</v>
          </cell>
          <cell r="AB264" t="str">
            <v>Tp. Hồ Chí Minh</v>
          </cell>
          <cell r="AC264" t="str">
            <v>329 Cây Gõ, tổ 1, ấp Xóm Thuốc, Xã An Phú, Huyện Củ Chi, Tp. Hồ Chí Minh</v>
          </cell>
          <cell r="AD264" t="str">
            <v>329 Cây Gõ, tổ 1, ấp Xóm Thuốc</v>
          </cell>
          <cell r="AE264" t="str">
            <v>Xã An Phú</v>
          </cell>
          <cell r="AF264" t="str">
            <v>Huyện Củ Chi</v>
          </cell>
          <cell r="AG264" t="str">
            <v>Tp. Hồ Chí Minh</v>
          </cell>
          <cell r="AH264" t="str">
            <v>329 Cây Gõ, tổ 1, ấp Xóm Thuốc, Xã An Phú, Huyện Củ Chi, Tp. Hồ Chí Minh</v>
          </cell>
          <cell r="AI264" t="str">
            <v>1.8.5.6</v>
          </cell>
          <cell r="AJ264" t="str">
            <v>TP Nhân sự khác</v>
          </cell>
          <cell r="AK264" t="str">
            <v>Công nhân</v>
          </cell>
          <cell r="AL264" t="str">
            <v>Công nhân lái xe đầu kéo</v>
          </cell>
          <cell r="AM264" t="str">
            <v>Lĩnh vực Logistics</v>
          </cell>
          <cell r="AN264" t="str">
            <v>VPĐD NB</v>
          </cell>
          <cell r="AO264" t="str">
            <v>Phòng Vận chuyển</v>
          </cell>
          <cell r="AP264" t="str">
            <v>Khác</v>
          </cell>
          <cell r="AQ264" t="str">
            <v>Khác</v>
          </cell>
          <cell r="AR264">
            <v>43678</v>
          </cell>
          <cell r="AS264" t="str">
            <v>12/12</v>
          </cell>
          <cell r="AT264" t="str">
            <v>Sơ cấp</v>
          </cell>
          <cell r="AU264" t="str">
            <v>Sơ cấp</v>
          </cell>
          <cell r="AV264" t="str">
            <v>Sở GTVT TP HCM</v>
          </cell>
          <cell r="AW264" t="str">
            <v>GPLX hạng E + FC</v>
          </cell>
          <cell r="AX264" t="str">
            <v>Khá</v>
          </cell>
          <cell r="AY264">
            <v>43418</v>
          </cell>
          <cell r="AZ264" t="str">
            <v>Công nhân lái xe đầu kéo</v>
          </cell>
          <cell r="BB264" t="str">
            <v>THACO GROUP</v>
          </cell>
          <cell r="BC264" t="str">
            <v>Lĩnh vực Logistics</v>
          </cell>
          <cell r="BD264" t="str">
            <v>Văn phòng đại diện tại Hồ Chí Minh</v>
          </cell>
          <cell r="BE264" t="str">
            <v>Phòng Vận chuyển</v>
          </cell>
          <cell r="BJ264" t="str">
            <v>Trực Tiếp</v>
          </cell>
          <cell r="BK264" t="str">
            <v>HĐLĐ xác định thời hạn 1 năm</v>
          </cell>
          <cell r="BL264">
            <v>43709</v>
          </cell>
          <cell r="BM264" t="str">
            <v>Công ty TNHH Một Thành Viên Vận Tải Đường Bộ Chu Lai – Trường Hải</v>
          </cell>
          <cell r="BN264">
            <v>43709</v>
          </cell>
          <cell r="BO264">
            <v>5100000</v>
          </cell>
          <cell r="BP264" t="str">
            <v>B3</v>
          </cell>
          <cell r="BQ264" t="str">
            <v>Bậc 3</v>
          </cell>
          <cell r="BR264">
            <v>7000000</v>
          </cell>
          <cell r="BS264">
            <v>43709</v>
          </cell>
          <cell r="BT264">
            <v>43678</v>
          </cell>
          <cell r="BU264"/>
          <cell r="BW264"/>
          <cell r="BY264"/>
          <cell r="CA264"/>
          <cell r="CC264"/>
          <cell r="CE264"/>
        </row>
        <row r="265">
          <cell r="B265" t="str">
            <v>1505381</v>
          </cell>
          <cell r="C265" t="str">
            <v>Phạm Viết Huệ</v>
          </cell>
          <cell r="D265" t="str">
            <v>Nam</v>
          </cell>
          <cell r="E265" t="str">
            <v>Quảng Nam</v>
          </cell>
          <cell r="F265">
            <v>29818</v>
          </cell>
          <cell r="G265">
            <v>42110</v>
          </cell>
          <cell r="J265">
            <v>42110</v>
          </cell>
          <cell r="K265" t="str">
            <v>Không</v>
          </cell>
          <cell r="L265" t="str">
            <v>205050798</v>
          </cell>
          <cell r="M265">
            <v>40311</v>
          </cell>
          <cell r="N265" t="str">
            <v>205050798-13/05/2010</v>
          </cell>
          <cell r="O265" t="str">
            <v>Quảng Nam</v>
          </cell>
          <cell r="P265" t="str">
            <v>Kinh</v>
          </cell>
          <cell r="Q265" t="str">
            <v>Không</v>
          </cell>
          <cell r="R265" t="str">
            <v>0948737171</v>
          </cell>
          <cell r="T265" t="str">
            <v>Đã Kết Hôn</v>
          </cell>
          <cell r="U265" t="str">
            <v>4910009517</v>
          </cell>
          <cell r="V265" t="str">
            <v>Có</v>
          </cell>
          <cell r="W265">
            <v>42461</v>
          </cell>
          <cell r="Y265" t="str">
            <v>Thôn Diêm Phổ</v>
          </cell>
          <cell r="Z265" t="str">
            <v>Xã Tam Anh Nam</v>
          </cell>
          <cell r="AA265" t="str">
            <v>Huyện Núi Thành</v>
          </cell>
          <cell r="AB265" t="str">
            <v>Quảng Nam</v>
          </cell>
          <cell r="AC265" t="str">
            <v>Thôn Diêm Phổ, Xã Tam Anh Nam, Huyện Núi Thành, Quảng Nam</v>
          </cell>
          <cell r="AD265" t="str">
            <v>Thôn Diêm Phổ</v>
          </cell>
          <cell r="AE265" t="str">
            <v>Xã Tam Anh Nam</v>
          </cell>
          <cell r="AF265" t="str">
            <v>Huyện Núi Thành</v>
          </cell>
          <cell r="AG265" t="str">
            <v>Quảng Nam</v>
          </cell>
          <cell r="AH265" t="str">
            <v>Thôn Diêm Phổ, Xã Tam Anh Nam, Huyện Núi Thành, Quảng Nam</v>
          </cell>
          <cell r="AI265" t="str">
            <v>1.8.4.4.2.3</v>
          </cell>
          <cell r="AJ265" t="str">
            <v>TP Nhân sự khác</v>
          </cell>
          <cell r="AK265" t="str">
            <v>Công nhân</v>
          </cell>
          <cell r="AL265" t="str">
            <v>Công nhân lái xe trung chuyển</v>
          </cell>
          <cell r="AM265" t="str">
            <v>Lĩnh vực Logistics</v>
          </cell>
          <cell r="AN265" t="str">
            <v>Công ty Vận Tải Đường Bộ</v>
          </cell>
          <cell r="AO265" t="str">
            <v>Đội lái xe trung chuyển</v>
          </cell>
          <cell r="AP265" t="str">
            <v>Khác</v>
          </cell>
          <cell r="AQ265" t="str">
            <v>Khác</v>
          </cell>
          <cell r="AR265">
            <v>43313</v>
          </cell>
          <cell r="AS265" t="str">
            <v>12/12</v>
          </cell>
          <cell r="AT265" t="str">
            <v>Sơ cấp</v>
          </cell>
          <cell r="AU265" t="str">
            <v>Sơ cấp</v>
          </cell>
          <cell r="AV265" t="str">
            <v>Sở giao thông vận tải Quảng Nam</v>
          </cell>
          <cell r="AW265" t="str">
            <v>Giấy phép lái xe hạng C</v>
          </cell>
          <cell r="AX265" t="str">
            <v>Không xếp loại</v>
          </cell>
          <cell r="AY265">
            <v>41275</v>
          </cell>
          <cell r="AZ265" t="str">
            <v>Công nhân lái xe trung chuyển</v>
          </cell>
          <cell r="BB265" t="str">
            <v>THACO GROUP</v>
          </cell>
          <cell r="BC265" t="str">
            <v>Lĩnh vực Logistics</v>
          </cell>
          <cell r="BD265" t="str">
            <v>Công ty Vận Tải Đường Bộ</v>
          </cell>
          <cell r="BE265" t="str">
            <v>Phòng vận chuyển</v>
          </cell>
          <cell r="BF265" t="str">
            <v>Bộ phận vận chuyển xe thành phẩm</v>
          </cell>
          <cell r="BG265" t="str">
            <v>Đội lái xe trung chuyển</v>
          </cell>
          <cell r="BJ265" t="str">
            <v>Trực Tiếp</v>
          </cell>
          <cell r="BK265" t="str">
            <v>HĐLĐ không xác định thời hạn</v>
          </cell>
          <cell r="BL265">
            <v>43389</v>
          </cell>
          <cell r="BM265" t="str">
            <v>Công ty TNHH Một Thành Viên Vận Tải Đường Bộ Chu Lai – Trường Hải</v>
          </cell>
          <cell r="BN265">
            <v>42293</v>
          </cell>
          <cell r="BO265">
            <v>3660000</v>
          </cell>
          <cell r="BP265" t="str">
            <v>B3</v>
          </cell>
          <cell r="BQ265" t="str">
            <v>Bậc 2</v>
          </cell>
          <cell r="BR265">
            <v>6000000</v>
          </cell>
          <cell r="BS265">
            <v>43252</v>
          </cell>
          <cell r="BT265">
            <v>42110</v>
          </cell>
          <cell r="BU265"/>
          <cell r="BW265"/>
          <cell r="BY265"/>
          <cell r="CA265"/>
          <cell r="CC265"/>
          <cell r="CE265"/>
        </row>
        <row r="266">
          <cell r="B266" t="str">
            <v>1504811</v>
          </cell>
          <cell r="C266" t="str">
            <v>Nguyễn Tấn An</v>
          </cell>
          <cell r="D266" t="str">
            <v>Nam</v>
          </cell>
          <cell r="E266" t="str">
            <v>Quảng Nam</v>
          </cell>
          <cell r="F266">
            <v>29854</v>
          </cell>
          <cell r="G266">
            <v>42110</v>
          </cell>
          <cell r="J266">
            <v>42110</v>
          </cell>
          <cell r="K266" t="str">
            <v>Không</v>
          </cell>
          <cell r="L266" t="str">
            <v>205069718</v>
          </cell>
          <cell r="M266">
            <v>42432</v>
          </cell>
          <cell r="N266" t="str">
            <v>205069718-03/03/2016</v>
          </cell>
          <cell r="O266" t="str">
            <v>Quảng Nam</v>
          </cell>
          <cell r="P266" t="str">
            <v>Kinh</v>
          </cell>
          <cell r="Q266" t="str">
            <v>Không</v>
          </cell>
          <cell r="R266" t="str">
            <v>0904370108</v>
          </cell>
          <cell r="T266" t="str">
            <v>Độc Thân</v>
          </cell>
          <cell r="U266" t="str">
            <v>4915009663</v>
          </cell>
          <cell r="V266" t="str">
            <v>Có</v>
          </cell>
          <cell r="W266">
            <v>42579</v>
          </cell>
          <cell r="Y266" t="str">
            <v>Thôn Tam Mỹ</v>
          </cell>
          <cell r="Z266" t="str">
            <v>Xã Tam Xuân I</v>
          </cell>
          <cell r="AA266" t="str">
            <v>Huyện Núi Thành</v>
          </cell>
          <cell r="AB266" t="str">
            <v>Quảng Nam</v>
          </cell>
          <cell r="AC266" t="str">
            <v>Thôn Tam Mỹ, Xã Tam Xuân I, Huyện Núi Thành, Quảng Nam</v>
          </cell>
          <cell r="AD266" t="str">
            <v>Thôn Tam Mỹ</v>
          </cell>
          <cell r="AE266" t="str">
            <v>Xã Tam Xuân I</v>
          </cell>
          <cell r="AF266" t="str">
            <v>Huyện Núi Thành</v>
          </cell>
          <cell r="AG266" t="str">
            <v>Quảng Nam</v>
          </cell>
          <cell r="AH266" t="str">
            <v>Thôn Tam Mỹ, Xã Tam Xuân I, Huyện Núi Thành, Quảng Nam</v>
          </cell>
          <cell r="AI266" t="str">
            <v>1.8.4.4.2.3</v>
          </cell>
          <cell r="AJ266" t="str">
            <v>TP Nhân sự khác</v>
          </cell>
          <cell r="AK266" t="str">
            <v>Công nhân</v>
          </cell>
          <cell r="AL266" t="str">
            <v>Công nhân lái xe trung chuyển</v>
          </cell>
          <cell r="AM266" t="str">
            <v>Lĩnh vực Logistics</v>
          </cell>
          <cell r="AN266" t="str">
            <v>Công ty Vận Tải Đường Bộ</v>
          </cell>
          <cell r="AO266" t="str">
            <v>Đội lái xe trung chuyển</v>
          </cell>
          <cell r="AP266" t="str">
            <v>Khác</v>
          </cell>
          <cell r="AQ266" t="str">
            <v>Khác</v>
          </cell>
          <cell r="AR266">
            <v>43313</v>
          </cell>
          <cell r="AS266" t="str">
            <v>9/12</v>
          </cell>
          <cell r="AT266" t="str">
            <v>Sơ cấp</v>
          </cell>
          <cell r="AU266" t="str">
            <v>Sơ cấp</v>
          </cell>
          <cell r="AV266" t="str">
            <v>Sở Giao thông vận tải Quảng Nam</v>
          </cell>
          <cell r="AW266" t="str">
            <v>giấy phép lái xe hạng C</v>
          </cell>
          <cell r="AX266" t="str">
            <v>Không xếp loại</v>
          </cell>
          <cell r="AY266">
            <v>38718</v>
          </cell>
          <cell r="AZ266" t="str">
            <v>Công nhân lái xe trung chuyển</v>
          </cell>
          <cell r="BB266" t="str">
            <v>THACO GROUP</v>
          </cell>
          <cell r="BC266" t="str">
            <v>Lĩnh vực Logistics</v>
          </cell>
          <cell r="BD266" t="str">
            <v>Công ty Vận Tải Đường Bộ</v>
          </cell>
          <cell r="BE266" t="str">
            <v>Phòng vận chuyển</v>
          </cell>
          <cell r="BF266" t="str">
            <v>Bộ phận vận chuyển xe thành phẩm</v>
          </cell>
          <cell r="BG266" t="str">
            <v>Đội lái xe trung chuyển</v>
          </cell>
          <cell r="BJ266" t="str">
            <v>Trực Tiếp</v>
          </cell>
          <cell r="BK266" t="str">
            <v>HĐLĐ không xác định thời hạn</v>
          </cell>
          <cell r="BL266">
            <v>42841</v>
          </cell>
          <cell r="BM266" t="str">
            <v>Công ty TNHH Một Thành Viên Vận Tải Đường Bộ Chu Lai – Trường Hải</v>
          </cell>
          <cell r="BN266">
            <v>42110</v>
          </cell>
          <cell r="BO266">
            <v>3660000</v>
          </cell>
          <cell r="BP266" t="str">
            <v>B3</v>
          </cell>
          <cell r="BQ266" t="str">
            <v>Bậc 2</v>
          </cell>
          <cell r="BR266">
            <v>6000000</v>
          </cell>
          <cell r="BS266">
            <v>43252</v>
          </cell>
          <cell r="BT266">
            <v>42110</v>
          </cell>
          <cell r="BU266"/>
          <cell r="BW266"/>
          <cell r="BY266"/>
          <cell r="CA266"/>
          <cell r="CC266"/>
          <cell r="CE266"/>
        </row>
        <row r="267">
          <cell r="B267" t="str">
            <v>1108173</v>
          </cell>
          <cell r="C267" t="str">
            <v>Võ Văn Nhàng</v>
          </cell>
          <cell r="D267" t="str">
            <v>Nam</v>
          </cell>
          <cell r="E267" t="str">
            <v>Quảng Nam</v>
          </cell>
          <cell r="F267">
            <v>28525</v>
          </cell>
          <cell r="G267">
            <v>41596</v>
          </cell>
          <cell r="J267">
            <v>41596</v>
          </cell>
          <cell r="K267" t="str">
            <v>Không</v>
          </cell>
          <cell r="L267" t="str">
            <v>205488973</v>
          </cell>
          <cell r="M267">
            <v>38995</v>
          </cell>
          <cell r="N267" t="str">
            <v>205488973-05/10/2006</v>
          </cell>
          <cell r="O267" t="str">
            <v>Quảng Nam</v>
          </cell>
          <cell r="P267" t="str">
            <v>Kinh</v>
          </cell>
          <cell r="Q267" t="str">
            <v>Không</v>
          </cell>
          <cell r="R267" t="str">
            <v>01654920211</v>
          </cell>
          <cell r="T267" t="str">
            <v>Đã Kết Hôn</v>
          </cell>
          <cell r="U267" t="str">
            <v>4911020865</v>
          </cell>
          <cell r="V267" t="str">
            <v>Có</v>
          </cell>
          <cell r="W267">
            <v>41936</v>
          </cell>
          <cell r="Y267" t="str">
            <v>Thôn Đông An</v>
          </cell>
          <cell r="Z267" t="str">
            <v>Xã Tam Giang</v>
          </cell>
          <cell r="AA267" t="str">
            <v>Huyện Núi Thành</v>
          </cell>
          <cell r="AB267" t="str">
            <v>Quảng Nam</v>
          </cell>
          <cell r="AC267" t="str">
            <v>Thôn Đông An, Xã Tam Giang, Huyện Núi Thành, Quảng Nam</v>
          </cell>
          <cell r="AD267" t="str">
            <v>Thôn Đông An</v>
          </cell>
          <cell r="AE267" t="str">
            <v>Xã Tam Giang</v>
          </cell>
          <cell r="AF267" t="str">
            <v>Huyện Núi Thành</v>
          </cell>
          <cell r="AG267" t="str">
            <v>Quảng Nam</v>
          </cell>
          <cell r="AH267" t="str">
            <v>Thôn Đông An, Xã Tam Giang, Huyện Núi Thành, Quảng Nam</v>
          </cell>
          <cell r="AI267" t="str">
            <v>1.8.4.4.1.5</v>
          </cell>
          <cell r="AJ267" t="str">
            <v>TP Nhân sự khác</v>
          </cell>
          <cell r="AK267" t="str">
            <v>Công nhân</v>
          </cell>
          <cell r="AL267" t="str">
            <v>Công nhân quản lý công cụ, dụng cụ giao xe</v>
          </cell>
          <cell r="AM267" t="str">
            <v>Lĩnh vực Logistics</v>
          </cell>
          <cell r="AN267" t="str">
            <v>Công ty Vận Tải Đường Bộ</v>
          </cell>
          <cell r="AO267" t="str">
            <v>Tổ hỗ trợ vận chuyển</v>
          </cell>
          <cell r="AP267" t="str">
            <v>Khác</v>
          </cell>
          <cell r="AQ267" t="str">
            <v>Khác</v>
          </cell>
          <cell r="AR267">
            <v>43313</v>
          </cell>
          <cell r="AS267" t="str">
            <v>12/12</v>
          </cell>
          <cell r="AT267" t="str">
            <v>Cao đẳng kỹ thuật</v>
          </cell>
          <cell r="AU267" t="str">
            <v>Cao đẳng</v>
          </cell>
          <cell r="AV267" t="str">
            <v>Cao Đẳng Công Nghệ Đà Nẵng</v>
          </cell>
          <cell r="AW267" t="str">
            <v>Xây dựng dân dụng &amp; Công nghiệp</v>
          </cell>
          <cell r="AX267" t="str">
            <v>Trung Bình</v>
          </cell>
          <cell r="AY267">
            <v>37622</v>
          </cell>
          <cell r="AZ267" t="str">
            <v>Công nhân Kho</v>
          </cell>
          <cell r="BB267" t="str">
            <v>THACO GROUP</v>
          </cell>
          <cell r="BC267" t="str">
            <v>Lĩnh vực Logistics</v>
          </cell>
          <cell r="BD267" t="str">
            <v>Công ty Vận Tải Đường Bộ</v>
          </cell>
          <cell r="BE267" t="str">
            <v>Phòng vận chuyển</v>
          </cell>
          <cell r="BF267" t="str">
            <v>Bộ phận nghiệp vụ vận chuyển</v>
          </cell>
          <cell r="BG267" t="str">
            <v>Tổ hỗ trợ vận chuyển</v>
          </cell>
          <cell r="BJ267" t="str">
            <v>Trực Tiếp</v>
          </cell>
          <cell r="BK267" t="str">
            <v>HĐLĐ không xác định thời hạn</v>
          </cell>
          <cell r="BL267">
            <v>42155</v>
          </cell>
          <cell r="BM267" t="str">
            <v>Công ty TNHH Một Thành Viên Vận Tải Đường Bộ Chu Lai – Trường Hải</v>
          </cell>
          <cell r="BN267">
            <v>41791</v>
          </cell>
          <cell r="BO267">
            <v>3660000</v>
          </cell>
          <cell r="BP267" t="str">
            <v>B3</v>
          </cell>
          <cell r="BQ267" t="str">
            <v>Bậc 2</v>
          </cell>
          <cell r="BR267">
            <v>6500000</v>
          </cell>
          <cell r="BS267">
            <v>43466</v>
          </cell>
          <cell r="BT267">
            <v>43420</v>
          </cell>
          <cell r="BU267" t="str">
            <v>ThN</v>
          </cell>
          <cell r="BV267">
            <v>5</v>
          </cell>
          <cell r="BW267"/>
          <cell r="BY267"/>
          <cell r="CA267"/>
          <cell r="CC267"/>
          <cell r="CE267"/>
        </row>
        <row r="268">
          <cell r="B268" t="str">
            <v>1505907</v>
          </cell>
          <cell r="C268" t="str">
            <v>Trần Chí Toại</v>
          </cell>
          <cell r="D268" t="str">
            <v>Nam</v>
          </cell>
          <cell r="E268" t="str">
            <v>Tp. Hồ Chí Minh</v>
          </cell>
          <cell r="F268">
            <v>29193</v>
          </cell>
          <cell r="G268">
            <v>42149</v>
          </cell>
          <cell r="J268">
            <v>42149</v>
          </cell>
          <cell r="K268" t="str">
            <v>Không</v>
          </cell>
          <cell r="L268" t="str">
            <v>023119155</v>
          </cell>
          <cell r="M268">
            <v>37127</v>
          </cell>
          <cell r="N268" t="str">
            <v>023119155-24/08/2001</v>
          </cell>
          <cell r="O268" t="str">
            <v>Tp. Hồ Chí Minh</v>
          </cell>
          <cell r="P268" t="str">
            <v>Kinh</v>
          </cell>
          <cell r="Q268" t="str">
            <v>Không</v>
          </cell>
          <cell r="R268" t="str">
            <v>0918 355 877</v>
          </cell>
          <cell r="T268" t="str">
            <v>Đã Kết Hôn</v>
          </cell>
          <cell r="U268" t="str">
            <v>7515109675</v>
          </cell>
          <cell r="V268" t="str">
            <v>Có</v>
          </cell>
          <cell r="W268">
            <v>42598</v>
          </cell>
          <cell r="Y268" t="str">
            <v>1/7A đường Hoàng Diệu</v>
          </cell>
          <cell r="Z268" t="str">
            <v>Phường 13</v>
          </cell>
          <cell r="AA268" t="str">
            <v>Quận 4</v>
          </cell>
          <cell r="AB268" t="str">
            <v>Tp. Hồ Chí Minh</v>
          </cell>
          <cell r="AC268" t="str">
            <v>1/7A đường Hoàng Diệu, Phường 13, Quận 4, Tp. Hồ Chí Minh</v>
          </cell>
          <cell r="AD268" t="str">
            <v>1/7A đường Hoàng Diệu</v>
          </cell>
          <cell r="AE268" t="str">
            <v>Phường 13</v>
          </cell>
          <cell r="AF268" t="str">
            <v>Quận 4</v>
          </cell>
          <cell r="AG268" t="str">
            <v>Tp. Hồ Chí Minh</v>
          </cell>
          <cell r="AH268" t="str">
            <v>1/7A đường Hoàng Diệu, Phường 13, Quận 4, Tp. Hồ Chí Minh</v>
          </cell>
          <cell r="AI268" t="str">
            <v>1.8.5.7</v>
          </cell>
          <cell r="AJ268" t="str">
            <v>TP Nhân sự khác</v>
          </cell>
          <cell r="AK268" t="str">
            <v>Công nhân</v>
          </cell>
          <cell r="AL268" t="str">
            <v>Công nhân Rút Container</v>
          </cell>
          <cell r="AM268" t="str">
            <v>Lĩnh vực Logistics</v>
          </cell>
          <cell r="AN268" t="str">
            <v>VPĐD NB</v>
          </cell>
          <cell r="AO268" t="str">
            <v>Phòng Quản lý Kho bãi</v>
          </cell>
          <cell r="AP268" t="str">
            <v>Khác</v>
          </cell>
          <cell r="AQ268" t="str">
            <v>Khác</v>
          </cell>
          <cell r="AR268">
            <v>43009</v>
          </cell>
          <cell r="AS268" t="str">
            <v>12/12</v>
          </cell>
          <cell r="AT268" t="str">
            <v>Sơ cấp</v>
          </cell>
          <cell r="AU268" t="str">
            <v>Sơ cấp</v>
          </cell>
          <cell r="AV268" t="str">
            <v>Sở GTVT TP HCM</v>
          </cell>
          <cell r="AW268" t="str">
            <v>GPLX hạng D</v>
          </cell>
          <cell r="AX268" t="str">
            <v>Khá</v>
          </cell>
          <cell r="AZ268" t="str">
            <v>Công nhân Kho</v>
          </cell>
          <cell r="BB268" t="str">
            <v>THACO GROUP</v>
          </cell>
          <cell r="BC268" t="str">
            <v>Lĩnh vực Logistics</v>
          </cell>
          <cell r="BD268" t="str">
            <v>Văn phòng đại diện tại Hồ Chí Minh</v>
          </cell>
          <cell r="BE268" t="str">
            <v>Phòng Quản lý Kho bãi</v>
          </cell>
          <cell r="BJ268" t="str">
            <v>Trực Tiếp</v>
          </cell>
          <cell r="BK268" t="str">
            <v>HĐLĐ không xác định thời hạn</v>
          </cell>
          <cell r="BL268">
            <v>42940</v>
          </cell>
          <cell r="BM268" t="str">
            <v>Công ty TNHH Một Thành Viên Vận Tải Đường Bộ Chu Lai – Trường Hải</v>
          </cell>
          <cell r="BN268">
            <v>42210</v>
          </cell>
          <cell r="BO268">
            <v>5380000</v>
          </cell>
          <cell r="BP268" t="str">
            <v>B3</v>
          </cell>
          <cell r="BQ268" t="str">
            <v>Bậc 4</v>
          </cell>
          <cell r="BR268">
            <v>8500000</v>
          </cell>
          <cell r="BS268">
            <v>43466</v>
          </cell>
          <cell r="BT268">
            <v>43101</v>
          </cell>
          <cell r="BU268"/>
          <cell r="BW268"/>
          <cell r="BY268"/>
          <cell r="CA268"/>
          <cell r="CC268"/>
          <cell r="CE268"/>
        </row>
        <row r="269">
          <cell r="B269" t="str">
            <v>1510317</v>
          </cell>
          <cell r="C269" t="str">
            <v>Bùi Văn Ân</v>
          </cell>
          <cell r="D269" t="str">
            <v>Nam</v>
          </cell>
          <cell r="E269" t="str">
            <v>Quảng Nam</v>
          </cell>
          <cell r="F269">
            <v>26862</v>
          </cell>
          <cell r="G269">
            <v>42299</v>
          </cell>
          <cell r="J269">
            <v>42299</v>
          </cell>
          <cell r="K269" t="str">
            <v>Không</v>
          </cell>
          <cell r="L269" t="str">
            <v>205706365</v>
          </cell>
          <cell r="M269">
            <v>40316</v>
          </cell>
          <cell r="N269" t="str">
            <v>205706365-18/05/2010</v>
          </cell>
          <cell r="O269" t="str">
            <v>Quảng Nam</v>
          </cell>
          <cell r="P269" t="str">
            <v>Kinh</v>
          </cell>
          <cell r="Q269" t="str">
            <v>Không</v>
          </cell>
          <cell r="R269" t="str">
            <v>01273795408</v>
          </cell>
          <cell r="T269" t="str">
            <v>Đã Kết Hôn</v>
          </cell>
          <cell r="U269" t="str">
            <v>4916002033</v>
          </cell>
          <cell r="V269" t="str">
            <v>Có</v>
          </cell>
          <cell r="W269">
            <v>42579</v>
          </cell>
          <cell r="Y269" t="str">
            <v>Tam Xuân 2</v>
          </cell>
          <cell r="Z269" t="str">
            <v>Xã Tam Xuân II</v>
          </cell>
          <cell r="AA269" t="str">
            <v>Huyện Núi Thành</v>
          </cell>
          <cell r="AB269" t="str">
            <v>Quảng Nam</v>
          </cell>
          <cell r="AC269" t="str">
            <v>Tam Xuân 2, Xã Tam Xuân II, Huyện Núi Thành, Quảng Nam</v>
          </cell>
          <cell r="AD269" t="str">
            <v>Tam Xuân 2</v>
          </cell>
          <cell r="AE269" t="str">
            <v>Xã Tam Xuân II</v>
          </cell>
          <cell r="AF269" t="str">
            <v>Huyện Núi Thành</v>
          </cell>
          <cell r="AG269" t="str">
            <v>Quảng Nam</v>
          </cell>
          <cell r="AH269" t="str">
            <v>Tam Xuân 2, Xã Tam Xuân II, Huyện Núi Thành, Quảng Nam</v>
          </cell>
          <cell r="AI269" t="str">
            <v>1.8.3.5.5</v>
          </cell>
          <cell r="AJ269" t="str">
            <v>TP Nhân sự khác</v>
          </cell>
          <cell r="AK269" t="str">
            <v>Công nhân</v>
          </cell>
          <cell r="AL269" t="str">
            <v>Công nhân Xếp dỡ</v>
          </cell>
          <cell r="AM269" t="str">
            <v>Lĩnh vực Logistics</v>
          </cell>
          <cell r="AN269" t="str">
            <v>Công ty Cảng Chu Lai</v>
          </cell>
          <cell r="AO269" t="str">
            <v>Bộ phận bốc xếp</v>
          </cell>
          <cell r="AP269" t="str">
            <v>Khác</v>
          </cell>
          <cell r="AQ269" t="str">
            <v>Khác</v>
          </cell>
          <cell r="AR269">
            <v>43313</v>
          </cell>
          <cell r="AS269" t="str">
            <v>9/12</v>
          </cell>
          <cell r="AT269" t="str">
            <v>THCS</v>
          </cell>
          <cell r="AW269"/>
          <cell r="AZ269" t="str">
            <v>Nhân viên Bốc xếp</v>
          </cell>
          <cell r="BB269" t="str">
            <v>THACO GROUP</v>
          </cell>
          <cell r="BC269" t="str">
            <v>Lĩnh vực Logistics</v>
          </cell>
          <cell r="BD269" t="str">
            <v>Công ty Cảng Chu Lai</v>
          </cell>
          <cell r="BE269" t="str">
            <v>Phòng Điều độ</v>
          </cell>
          <cell r="BF269" t="str">
            <v>Bộ phận bốc xếp</v>
          </cell>
          <cell r="BJ269" t="str">
            <v>Trực Tiếp</v>
          </cell>
          <cell r="BK269" t="str">
            <v>HĐLĐ không xác định thời hạn</v>
          </cell>
          <cell r="BL269">
            <v>43457</v>
          </cell>
          <cell r="BM269" t="str">
            <v>Công ty TNHH MTV Cảng Chu Lai - Trường Hải</v>
          </cell>
          <cell r="BN269">
            <v>42361</v>
          </cell>
          <cell r="BO269">
            <v>3730000</v>
          </cell>
          <cell r="BP269" t="str">
            <v>B3</v>
          </cell>
          <cell r="BQ269" t="str">
            <v>Bậc 1</v>
          </cell>
          <cell r="BR269">
            <v>5700000</v>
          </cell>
          <cell r="BS269">
            <v>43466</v>
          </cell>
          <cell r="BT269">
            <v>43101</v>
          </cell>
          <cell r="BU269"/>
          <cell r="BW269"/>
          <cell r="BY269"/>
          <cell r="CA269"/>
          <cell r="CC269"/>
          <cell r="CE269"/>
        </row>
        <row r="270">
          <cell r="B270" t="str">
            <v>1807177</v>
          </cell>
          <cell r="C270" t="str">
            <v>Trương Thân</v>
          </cell>
          <cell r="D270" t="str">
            <v>Nam</v>
          </cell>
          <cell r="E270" t="str">
            <v>Quảng Nam</v>
          </cell>
          <cell r="F270">
            <v>29484</v>
          </cell>
          <cell r="G270">
            <v>43292</v>
          </cell>
          <cell r="J270">
            <v>43292</v>
          </cell>
          <cell r="K270" t="str">
            <v>Không</v>
          </cell>
          <cell r="L270" t="str">
            <v>205032996</v>
          </cell>
          <cell r="M270">
            <v>40885</v>
          </cell>
          <cell r="N270" t="str">
            <v>205032996-08/12/2011</v>
          </cell>
          <cell r="O270" t="str">
            <v>Quảng Nam</v>
          </cell>
          <cell r="P270" t="str">
            <v>Kinh</v>
          </cell>
          <cell r="Q270" t="str">
            <v>Không</v>
          </cell>
          <cell r="R270" t="str">
            <v>0898193320</v>
          </cell>
          <cell r="T270" t="str">
            <v>Đã Kết Hôn</v>
          </cell>
          <cell r="V270" t="str">
            <v>Không</v>
          </cell>
          <cell r="Y270" t="str">
            <v>61 Phạm Văn Đồng, khối 1</v>
          </cell>
          <cell r="Z270" t="str">
            <v>Thị trấn Núi Thành</v>
          </cell>
          <cell r="AA270" t="str">
            <v>Huyện Núi Thành</v>
          </cell>
          <cell r="AB270" t="str">
            <v>Quảng Nam</v>
          </cell>
          <cell r="AC270" t="str">
            <v>61 Phạm Văn Đồng, khối 1, Thị trấn Núi Thành, Huyện Núi Thành, Quảng Nam</v>
          </cell>
          <cell r="AD270" t="str">
            <v>61 Phạm Văn Đồng, khối 1</v>
          </cell>
          <cell r="AE270" t="str">
            <v>Thị trấn Núi Thành</v>
          </cell>
          <cell r="AF270" t="str">
            <v>Huyện Núi Thành</v>
          </cell>
          <cell r="AG270" t="str">
            <v>Quảng Nam</v>
          </cell>
          <cell r="AH270" t="str">
            <v>61 Phạm Văn Đồng, khối 1, Thị trấn Núi Thành, Huyện Núi Thành, Quảng Nam</v>
          </cell>
          <cell r="AI270" t="str">
            <v>1.8.3.5.5</v>
          </cell>
          <cell r="AJ270" t="str">
            <v>TP Nhân sự khác</v>
          </cell>
          <cell r="AK270" t="str">
            <v>Công nhân</v>
          </cell>
          <cell r="AL270" t="str">
            <v>Công nhân Xếp dỡ</v>
          </cell>
          <cell r="AM270" t="str">
            <v>Lĩnh vực Logistics</v>
          </cell>
          <cell r="AN270" t="str">
            <v>Công ty Cảng Chu Lai</v>
          </cell>
          <cell r="AO270" t="str">
            <v>Bộ phận bốc xếp</v>
          </cell>
          <cell r="AP270" t="str">
            <v>Khác</v>
          </cell>
          <cell r="AQ270" t="str">
            <v>Khác</v>
          </cell>
          <cell r="AR270">
            <v>43313</v>
          </cell>
          <cell r="AS270" t="str">
            <v>12/12</v>
          </cell>
          <cell r="AT270" t="str">
            <v>THPT</v>
          </cell>
          <cell r="AW270"/>
          <cell r="AZ270" t="str">
            <v>Nhân viên Bốc xếp</v>
          </cell>
          <cell r="BB270" t="str">
            <v>THACO GROUP</v>
          </cell>
          <cell r="BC270" t="str">
            <v>Lĩnh vực Logistics</v>
          </cell>
          <cell r="BD270" t="str">
            <v>Công ty Cảng Chu Lai</v>
          </cell>
          <cell r="BE270" t="str">
            <v>Phòng Điều độ</v>
          </cell>
          <cell r="BF270" t="str">
            <v>Bộ phận bốc xếp</v>
          </cell>
          <cell r="BJ270" t="str">
            <v>Trực Tiếp</v>
          </cell>
          <cell r="BK270" t="str">
            <v>HĐLĐ xác định thời hạn 2 năm</v>
          </cell>
          <cell r="BL270">
            <v>43687</v>
          </cell>
          <cell r="BM270" t="str">
            <v>Công ty TNHH MTV Cảng Chu Lai - Trường Hải</v>
          </cell>
          <cell r="BN270">
            <v>43322</v>
          </cell>
          <cell r="BO270">
            <v>3730000</v>
          </cell>
          <cell r="BP270" t="str">
            <v>B3</v>
          </cell>
          <cell r="BQ270" t="str">
            <v>Bậc 1</v>
          </cell>
          <cell r="BR270">
            <v>5500000</v>
          </cell>
          <cell r="BS270">
            <v>43466</v>
          </cell>
          <cell r="BT270">
            <v>43292</v>
          </cell>
          <cell r="BU270"/>
          <cell r="BW270"/>
          <cell r="BY270"/>
          <cell r="CA270"/>
          <cell r="CC270"/>
          <cell r="CE270"/>
        </row>
        <row r="271">
          <cell r="B271" t="str">
            <v>1505394</v>
          </cell>
          <cell r="C271" t="str">
            <v>Võ Thanh Đông</v>
          </cell>
          <cell r="D271" t="str">
            <v>Nam</v>
          </cell>
          <cell r="E271" t="str">
            <v>Quảng Nam</v>
          </cell>
          <cell r="F271">
            <v>26841</v>
          </cell>
          <cell r="G271">
            <v>42110</v>
          </cell>
          <cell r="J271">
            <v>42110</v>
          </cell>
          <cell r="K271" t="str">
            <v>Không</v>
          </cell>
          <cell r="L271" t="str">
            <v>205480037</v>
          </cell>
          <cell r="M271">
            <v>38811</v>
          </cell>
          <cell r="N271" t="str">
            <v>205480037-04/04/2006</v>
          </cell>
          <cell r="O271" t="str">
            <v>Quảng Nam</v>
          </cell>
          <cell r="P271" t="str">
            <v>Kinh</v>
          </cell>
          <cell r="Q271" t="str">
            <v>Không</v>
          </cell>
          <cell r="R271" t="str">
            <v>0978477511</v>
          </cell>
          <cell r="T271" t="str">
            <v>Đã Kết Hôn</v>
          </cell>
          <cell r="U271" t="str">
            <v>0205237377</v>
          </cell>
          <cell r="V271" t="str">
            <v>Có</v>
          </cell>
          <cell r="W271">
            <v>42461</v>
          </cell>
          <cell r="Y271" t="str">
            <v>Thôn 1</v>
          </cell>
          <cell r="Z271" t="str">
            <v>Xã Tam Thành</v>
          </cell>
          <cell r="AA271" t="str">
            <v>Huyện Phú Ninh</v>
          </cell>
          <cell r="AB271" t="str">
            <v>Quảng Nam</v>
          </cell>
          <cell r="AC271" t="str">
            <v>Thôn 1, Xã Tam Thành, Huyện Phú Ninh, Quảng Nam</v>
          </cell>
          <cell r="AD271" t="str">
            <v>Thôn 1</v>
          </cell>
          <cell r="AE271" t="str">
            <v>Xã Tam Thành</v>
          </cell>
          <cell r="AF271" t="str">
            <v>Huyện Phú Ninh</v>
          </cell>
          <cell r="AG271" t="str">
            <v>Quảng Nam</v>
          </cell>
          <cell r="AH271" t="str">
            <v>Thôn 1, Xã Tam Thành, Huyện Phú Ninh, Quảng Nam</v>
          </cell>
          <cell r="AI271" t="str">
            <v>1.8.4.4.2.3</v>
          </cell>
          <cell r="AJ271" t="str">
            <v>TP Nhân sự khác</v>
          </cell>
          <cell r="AK271" t="str">
            <v>Công nhân</v>
          </cell>
          <cell r="AL271" t="str">
            <v>Công nhân lái xe trung chuyển</v>
          </cell>
          <cell r="AM271" t="str">
            <v>Lĩnh vực Logistics</v>
          </cell>
          <cell r="AN271" t="str">
            <v>Công ty Vận Tải Đường Bộ</v>
          </cell>
          <cell r="AO271" t="str">
            <v>Đội lái xe trung chuyển</v>
          </cell>
          <cell r="AP271" t="str">
            <v>Khác</v>
          </cell>
          <cell r="AQ271" t="str">
            <v>Khác</v>
          </cell>
          <cell r="AR271">
            <v>43313</v>
          </cell>
          <cell r="AS271" t="str">
            <v>9/12</v>
          </cell>
          <cell r="AT271" t="str">
            <v>Sơ cấp</v>
          </cell>
          <cell r="AU271" t="str">
            <v>Sơ cấp</v>
          </cell>
          <cell r="AV271" t="str">
            <v>Sở Giao thông vận tải Quảng Nam</v>
          </cell>
          <cell r="AW271" t="str">
            <v>Giấy phép lái xe hạng C</v>
          </cell>
          <cell r="AX271" t="str">
            <v>Không xếp loại</v>
          </cell>
          <cell r="AY271">
            <v>38353</v>
          </cell>
          <cell r="AZ271" t="str">
            <v>Công nhân lái xe trung chuyển</v>
          </cell>
          <cell r="BB271" t="str">
            <v>THACO GROUP</v>
          </cell>
          <cell r="BC271" t="str">
            <v>Lĩnh vực Logistics</v>
          </cell>
          <cell r="BD271" t="str">
            <v>Công ty Vận Tải Đường Bộ</v>
          </cell>
          <cell r="BE271" t="str">
            <v>Phòng vận chuyển</v>
          </cell>
          <cell r="BF271" t="str">
            <v>Bộ phận vận chuyển xe thành phẩm</v>
          </cell>
          <cell r="BG271" t="str">
            <v>Đội lái xe trung chuyển</v>
          </cell>
          <cell r="BJ271" t="str">
            <v>Trực Tiếp</v>
          </cell>
          <cell r="BK271" t="str">
            <v>HĐLĐ không xác định thời hạn</v>
          </cell>
          <cell r="BL271">
            <v>43389</v>
          </cell>
          <cell r="BM271" t="str">
            <v>Công ty TNHH Một Thành Viên Vận Tải Đường Bộ Chu Lai – Trường Hải</v>
          </cell>
          <cell r="BN271">
            <v>42293</v>
          </cell>
          <cell r="BO271">
            <v>3850000</v>
          </cell>
          <cell r="BP271" t="str">
            <v>B3</v>
          </cell>
          <cell r="BQ271" t="str">
            <v>Bậc 3</v>
          </cell>
          <cell r="BR271">
            <v>7000000</v>
          </cell>
          <cell r="BS271">
            <v>43252</v>
          </cell>
          <cell r="BT271">
            <v>42110</v>
          </cell>
          <cell r="BU271"/>
          <cell r="BW271"/>
          <cell r="BY271"/>
          <cell r="CA271"/>
          <cell r="CC271"/>
          <cell r="CE271"/>
        </row>
        <row r="272">
          <cell r="B272" t="str">
            <v>1505528</v>
          </cell>
          <cell r="C272" t="str">
            <v>Đoàn Anh Tú</v>
          </cell>
          <cell r="D272" t="str">
            <v>Nam</v>
          </cell>
          <cell r="E272" t="str">
            <v>Quảng Nam</v>
          </cell>
          <cell r="F272">
            <v>30599</v>
          </cell>
          <cell r="G272">
            <v>42110</v>
          </cell>
          <cell r="J272">
            <v>42110</v>
          </cell>
          <cell r="K272" t="str">
            <v>Không</v>
          </cell>
          <cell r="L272" t="str">
            <v>205084798</v>
          </cell>
          <cell r="M272">
            <v>40357</v>
          </cell>
          <cell r="N272" t="str">
            <v>205084798-28/06/2010</v>
          </cell>
          <cell r="O272" t="str">
            <v>Quảng Nam</v>
          </cell>
          <cell r="P272" t="str">
            <v>Kinh</v>
          </cell>
          <cell r="Q272" t="str">
            <v>Không</v>
          </cell>
          <cell r="R272" t="str">
            <v>0974283029</v>
          </cell>
          <cell r="T272" t="str">
            <v>Đã Kết Hôn</v>
          </cell>
          <cell r="U272" t="str">
            <v>4915020394</v>
          </cell>
          <cell r="V272" t="str">
            <v>Có</v>
          </cell>
          <cell r="W272">
            <v>42461</v>
          </cell>
          <cell r="Y272" t="str">
            <v>Thôn Thái Nam</v>
          </cell>
          <cell r="Z272" t="str">
            <v>Xã Tam Thăng</v>
          </cell>
          <cell r="AA272" t="str">
            <v>Tp. Tam Kỳ</v>
          </cell>
          <cell r="AB272" t="str">
            <v>Quảng Nam</v>
          </cell>
          <cell r="AC272" t="str">
            <v>Thôn Thái Nam, Xã Tam Thăng, Tp. Tam Kỳ, Quảng Nam</v>
          </cell>
          <cell r="AD272" t="str">
            <v>Thôn Thái Nam</v>
          </cell>
          <cell r="AE272" t="str">
            <v>Xã Tam Thăng</v>
          </cell>
          <cell r="AF272" t="str">
            <v>Tp. Tam Kỳ</v>
          </cell>
          <cell r="AG272" t="str">
            <v>Quảng Nam</v>
          </cell>
          <cell r="AH272" t="str">
            <v>Thôn Thái Nam, Xã Tam Thăng, Tp. Tam Kỳ, Quảng Nam</v>
          </cell>
          <cell r="AI272" t="str">
            <v>1.8.4.4.2.3</v>
          </cell>
          <cell r="AJ272" t="str">
            <v>TP Nhân sự khác</v>
          </cell>
          <cell r="AK272" t="str">
            <v>Công nhân</v>
          </cell>
          <cell r="AL272" t="str">
            <v>Công nhân lái xe trung chuyển</v>
          </cell>
          <cell r="AM272" t="str">
            <v>Lĩnh vực Logistics</v>
          </cell>
          <cell r="AN272" t="str">
            <v>Công ty Vận Tải Đường Bộ</v>
          </cell>
          <cell r="AO272" t="str">
            <v>Đội lái xe trung chuyển</v>
          </cell>
          <cell r="AP272" t="str">
            <v>Khác</v>
          </cell>
          <cell r="AQ272" t="str">
            <v>Khác</v>
          </cell>
          <cell r="AR272">
            <v>43313</v>
          </cell>
          <cell r="AS272" t="str">
            <v>9/12</v>
          </cell>
          <cell r="AT272" t="str">
            <v>Sơ cấp</v>
          </cell>
          <cell r="AU272" t="str">
            <v>Sơ cấp</v>
          </cell>
          <cell r="AV272" t="str">
            <v>Sở Giao thông vận tải Quảng Nam</v>
          </cell>
          <cell r="AW272" t="str">
            <v>Giấy phép lái xe hạng C</v>
          </cell>
          <cell r="AX272" t="str">
            <v>Không xếp loại</v>
          </cell>
          <cell r="AY272">
            <v>39083</v>
          </cell>
          <cell r="AZ272" t="str">
            <v>Công nhân lái xe trung chuyển</v>
          </cell>
          <cell r="BB272" t="str">
            <v>THACO GROUP</v>
          </cell>
          <cell r="BC272" t="str">
            <v>Lĩnh vực Logistics</v>
          </cell>
          <cell r="BD272" t="str">
            <v>Công ty Vận Tải Đường Bộ</v>
          </cell>
          <cell r="BE272" t="str">
            <v>Phòng vận chuyển</v>
          </cell>
          <cell r="BF272" t="str">
            <v>Bộ phận vận chuyển xe thành phẩm</v>
          </cell>
          <cell r="BG272" t="str">
            <v>Đội lái xe trung chuyển</v>
          </cell>
          <cell r="BJ272" t="str">
            <v>Trực Tiếp</v>
          </cell>
          <cell r="BK272" t="str">
            <v>HĐLĐ không xác định thời hạn</v>
          </cell>
          <cell r="BL272">
            <v>43389</v>
          </cell>
          <cell r="BM272" t="str">
            <v>Công ty TNHH Một Thành Viên Vận Tải Đường Bộ Chu Lai – Trường Hải</v>
          </cell>
          <cell r="BN272">
            <v>42293</v>
          </cell>
          <cell r="BO272">
            <v>3660000</v>
          </cell>
          <cell r="BP272" t="str">
            <v>B3</v>
          </cell>
          <cell r="BQ272" t="str">
            <v>Bậc 2</v>
          </cell>
          <cell r="BR272">
            <v>6000000</v>
          </cell>
          <cell r="BS272">
            <v>43252</v>
          </cell>
          <cell r="BT272">
            <v>42110</v>
          </cell>
          <cell r="BU272"/>
          <cell r="BW272"/>
          <cell r="BY272"/>
          <cell r="CA272"/>
          <cell r="CC272"/>
          <cell r="CE272"/>
        </row>
        <row r="273">
          <cell r="B273" t="str">
            <v>1506261</v>
          </cell>
          <cell r="C273" t="str">
            <v>Lê Văn Tiền</v>
          </cell>
          <cell r="D273" t="str">
            <v>Nam</v>
          </cell>
          <cell r="E273" t="str">
            <v>Hà Nội</v>
          </cell>
          <cell r="F273">
            <v>33508</v>
          </cell>
          <cell r="G273">
            <v>42156</v>
          </cell>
          <cell r="J273">
            <v>42156</v>
          </cell>
          <cell r="K273" t="str">
            <v>Không</v>
          </cell>
          <cell r="L273" t="str">
            <v>001091003897</v>
          </cell>
          <cell r="M273">
            <v>41949</v>
          </cell>
          <cell r="N273" t="str">
            <v>001091003897-06/11/2014</v>
          </cell>
          <cell r="O273" t="str">
            <v>Cục CS ĐKQL Cư trú và DLQG về dân cư</v>
          </cell>
          <cell r="P273" t="str">
            <v>Kinh</v>
          </cell>
          <cell r="Q273" t="str">
            <v>Không</v>
          </cell>
          <cell r="R273" t="str">
            <v>0934489267</v>
          </cell>
          <cell r="S273" t="str">
            <v>levantien@thaco.com.vn</v>
          </cell>
          <cell r="T273" t="str">
            <v>Độc Thân</v>
          </cell>
          <cell r="U273" t="str">
            <v>0115154590</v>
          </cell>
          <cell r="V273" t="str">
            <v>Có</v>
          </cell>
          <cell r="W273">
            <v>42612</v>
          </cell>
          <cell r="Y273" t="str">
            <v>Mỹ Hưng</v>
          </cell>
          <cell r="Z273" t="str">
            <v>Xã Mỹ Hưng</v>
          </cell>
          <cell r="AA273" t="str">
            <v>Huyện Thanh Oai</v>
          </cell>
          <cell r="AB273" t="str">
            <v>Hà Nội</v>
          </cell>
          <cell r="AC273" t="str">
            <v>Mỹ Hưng, Xã Mỹ Hưng, Huyện Thanh Oai, Hà Nội</v>
          </cell>
          <cell r="AD273" t="str">
            <v>Mỹ Hưng</v>
          </cell>
          <cell r="AE273" t="str">
            <v>Xã Mỹ Hưng</v>
          </cell>
          <cell r="AF273" t="str">
            <v>Huyện Thanh Oai</v>
          </cell>
          <cell r="AG273" t="str">
            <v>Hà Nội</v>
          </cell>
          <cell r="AH273" t="str">
            <v>Mỹ Hưng, Xã Mỹ Hưng, Huyện Thanh Oai, Hà Nội</v>
          </cell>
          <cell r="AI273" t="str">
            <v>1.8.6.2</v>
          </cell>
          <cell r="AJ273" t="str">
            <v>TP Nhân sự khác</v>
          </cell>
          <cell r="AK273" t="str">
            <v>Chuyên viên</v>
          </cell>
          <cell r="AL273" t="str">
            <v>Chuyên viên Xuất Nhập khẩu</v>
          </cell>
          <cell r="AM273" t="str">
            <v>Lĩnh vực Logistics</v>
          </cell>
          <cell r="AN273" t="str">
            <v>VPĐD BB</v>
          </cell>
          <cell r="AO273" t="str">
            <v>Phòng Xuất nhập khẩu</v>
          </cell>
          <cell r="AP273" t="str">
            <v>Khác</v>
          </cell>
          <cell r="AQ273" t="str">
            <v>Khác</v>
          </cell>
          <cell r="AR273">
            <v>42370</v>
          </cell>
          <cell r="AS273" t="str">
            <v>12/12</v>
          </cell>
          <cell r="AT273" t="str">
            <v>Cử nhân</v>
          </cell>
          <cell r="AU273" t="str">
            <v>Đại học</v>
          </cell>
          <cell r="AV273" t="str">
            <v>Đại học thương mại</v>
          </cell>
          <cell r="AW273" t="str">
            <v>Kinh tế thương mại</v>
          </cell>
          <cell r="AX273" t="str">
            <v>Khá</v>
          </cell>
          <cell r="AY273">
            <v>41275</v>
          </cell>
          <cell r="AZ273" t="str">
            <v>Cử nhân</v>
          </cell>
          <cell r="BB273" t="str">
            <v>THACO GROUP</v>
          </cell>
          <cell r="BC273" t="str">
            <v>Lĩnh vực Logistics</v>
          </cell>
          <cell r="BD273" t="str">
            <v>Văn phòng đại diện tại Hà Nội</v>
          </cell>
          <cell r="BE273" t="str">
            <v>Phòng Xuất nhập khẩu</v>
          </cell>
          <cell r="BJ273" t="str">
            <v>Gián Tiếp</v>
          </cell>
          <cell r="BK273" t="str">
            <v>HĐLĐ không xác định thời hạn</v>
          </cell>
          <cell r="BL273">
            <v>43313</v>
          </cell>
          <cell r="BM273" t="str">
            <v>Công ty TNHH Một Thành Viên Vận Tải Đường Bộ Chu Lai – Trường Hải</v>
          </cell>
          <cell r="BN273">
            <v>42217</v>
          </cell>
          <cell r="BO273">
            <v>5800000</v>
          </cell>
          <cell r="BP273" t="str">
            <v>B2</v>
          </cell>
          <cell r="BQ273" t="str">
            <v>Bậc 4</v>
          </cell>
          <cell r="BR273">
            <v>11000000</v>
          </cell>
          <cell r="BS273">
            <v>43466</v>
          </cell>
          <cell r="BT273">
            <v>43101</v>
          </cell>
          <cell r="BU273"/>
          <cell r="BW273"/>
          <cell r="BY273"/>
          <cell r="CA273"/>
          <cell r="CC273"/>
          <cell r="CE273"/>
        </row>
        <row r="274">
          <cell r="B274" t="str">
            <v>1505533</v>
          </cell>
          <cell r="C274" t="str">
            <v>Phan Đức Thắng</v>
          </cell>
          <cell r="D274" t="str">
            <v>Nam</v>
          </cell>
          <cell r="E274" t="str">
            <v>Quảng Nam</v>
          </cell>
          <cell r="F274">
            <v>31454</v>
          </cell>
          <cell r="G274">
            <v>42110</v>
          </cell>
          <cell r="J274">
            <v>42110</v>
          </cell>
          <cell r="K274" t="str">
            <v>Không</v>
          </cell>
          <cell r="L274" t="str">
            <v>205242923</v>
          </cell>
          <cell r="M274">
            <v>39205</v>
          </cell>
          <cell r="N274" t="str">
            <v>205242923-03/05/2007</v>
          </cell>
          <cell r="O274" t="str">
            <v>Quảng Nam</v>
          </cell>
          <cell r="P274" t="str">
            <v>Kinh</v>
          </cell>
          <cell r="Q274" t="str">
            <v>Không</v>
          </cell>
          <cell r="R274" t="str">
            <v>0935196679</v>
          </cell>
          <cell r="T274" t="str">
            <v>Đã Kết Hôn</v>
          </cell>
          <cell r="U274" t="str">
            <v>4915009697</v>
          </cell>
          <cell r="V274" t="str">
            <v>Có</v>
          </cell>
          <cell r="W274">
            <v>42461</v>
          </cell>
          <cell r="Y274" t="str">
            <v>Thôn Long Bình</v>
          </cell>
          <cell r="Z274" t="str">
            <v>Xã Tam Nghĩa</v>
          </cell>
          <cell r="AA274" t="str">
            <v>Huyện Núi Thành</v>
          </cell>
          <cell r="AB274" t="str">
            <v>Quảng Nam</v>
          </cell>
          <cell r="AC274" t="str">
            <v>Thôn Long Bình, Xã Tam Nghĩa, Huyện Núi Thành, Quảng Nam</v>
          </cell>
          <cell r="AD274" t="str">
            <v>Thôn Long Bình</v>
          </cell>
          <cell r="AE274" t="str">
            <v>Xã Tam Nghĩa</v>
          </cell>
          <cell r="AF274" t="str">
            <v>Huyện Núi Thành</v>
          </cell>
          <cell r="AG274" t="str">
            <v>Quảng Nam</v>
          </cell>
          <cell r="AH274" t="str">
            <v>Thôn Long Bình, Xã Tam Nghĩa, Huyện Núi Thành, Quảng Nam</v>
          </cell>
          <cell r="AI274" t="str">
            <v>1.8.4.4.3.3</v>
          </cell>
          <cell r="AJ274" t="str">
            <v>TP Nhân sự khác</v>
          </cell>
          <cell r="AK274" t="str">
            <v>Công nhân</v>
          </cell>
          <cell r="AL274" t="str">
            <v>Công nhân lái xe đầu kéo</v>
          </cell>
          <cell r="AM274" t="str">
            <v>Lĩnh vực Logistics</v>
          </cell>
          <cell r="AN274" t="str">
            <v>Công ty Vận Tải Đường Bộ</v>
          </cell>
          <cell r="AO274" t="str">
            <v>Đội lái xe đầu kéo</v>
          </cell>
          <cell r="AP274" t="str">
            <v>Khác</v>
          </cell>
          <cell r="AQ274" t="str">
            <v>Khác</v>
          </cell>
          <cell r="AR274">
            <v>43556</v>
          </cell>
          <cell r="AS274" t="str">
            <v>10/12</v>
          </cell>
          <cell r="AT274" t="str">
            <v>Sơ cấp</v>
          </cell>
          <cell r="AU274" t="str">
            <v>Sơ cấp</v>
          </cell>
          <cell r="AV274" t="str">
            <v>Sở Giao thông vận tải Hải Phòng</v>
          </cell>
          <cell r="AW274" t="str">
            <v>Giấy phép lái xe hạng E &amp; FC</v>
          </cell>
          <cell r="AX274" t="str">
            <v>Không xếp loại</v>
          </cell>
          <cell r="AY274">
            <v>42005</v>
          </cell>
          <cell r="AZ274" t="str">
            <v>Công nhân lái xe đầu kéo</v>
          </cell>
          <cell r="BB274" t="str">
            <v>THACO GROUP</v>
          </cell>
          <cell r="BC274" t="str">
            <v>Lĩnh vực Logistics</v>
          </cell>
          <cell r="BD274" t="str">
            <v>Công ty Vận Tải Đường Bộ</v>
          </cell>
          <cell r="BE274" t="str">
            <v>Phòng vận chuyển</v>
          </cell>
          <cell r="BF274" t="str">
            <v>Bộ phận vận chuyển hàng Con't - hàng rời</v>
          </cell>
          <cell r="BG274" t="str">
            <v>Đội lái xe đầu kéo</v>
          </cell>
          <cell r="BJ274" t="str">
            <v>Trực Tiếp</v>
          </cell>
          <cell r="BK274" t="str">
            <v>HĐLĐ không xác định thời hạn</v>
          </cell>
          <cell r="BL274">
            <v>42841</v>
          </cell>
          <cell r="BM274" t="str">
            <v>Công ty TNHH Một Thành Viên Vận Tải Đường Bộ Chu Lai – Trường Hải</v>
          </cell>
          <cell r="BN274">
            <v>42110</v>
          </cell>
          <cell r="BO274">
            <v>3850000</v>
          </cell>
          <cell r="BP274" t="str">
            <v>B3</v>
          </cell>
          <cell r="BQ274" t="str">
            <v>Bậc 3</v>
          </cell>
          <cell r="BR274">
            <v>7500000</v>
          </cell>
          <cell r="BS274">
            <v>43252</v>
          </cell>
          <cell r="BT274">
            <v>42476</v>
          </cell>
          <cell r="BU274"/>
          <cell r="BW274"/>
          <cell r="BY274"/>
          <cell r="CA274"/>
          <cell r="CC274"/>
          <cell r="CE274"/>
        </row>
        <row r="275">
          <cell r="B275" t="str">
            <v>1308161</v>
          </cell>
          <cell r="C275" t="str">
            <v>Phí Công Hòa</v>
          </cell>
          <cell r="D275" t="str">
            <v>Nam</v>
          </cell>
          <cell r="E275" t="str">
            <v>Thái Nguyên</v>
          </cell>
          <cell r="F275">
            <v>30294</v>
          </cell>
          <cell r="G275">
            <v>41505</v>
          </cell>
          <cell r="J275">
            <v>41505</v>
          </cell>
          <cell r="K275" t="str">
            <v>Không</v>
          </cell>
          <cell r="L275" t="str">
            <v>013418325</v>
          </cell>
          <cell r="M275">
            <v>40656</v>
          </cell>
          <cell r="N275" t="str">
            <v>013418325-23/04/2011</v>
          </cell>
          <cell r="O275" t="str">
            <v>Hà Nội</v>
          </cell>
          <cell r="P275" t="str">
            <v>Kinh</v>
          </cell>
          <cell r="Q275" t="str">
            <v>Không</v>
          </cell>
          <cell r="R275" t="str">
            <v>0986.162.659</v>
          </cell>
          <cell r="T275" t="str">
            <v>Đã Kết Hôn</v>
          </cell>
          <cell r="U275" t="str">
            <v>0107077445</v>
          </cell>
          <cell r="V275" t="str">
            <v>Có</v>
          </cell>
          <cell r="W275">
            <v>42612</v>
          </cell>
          <cell r="Y275" t="str">
            <v>188/2 phố Ngọc Trì</v>
          </cell>
          <cell r="Z275" t="str">
            <v>Phường Thạch Bàn</v>
          </cell>
          <cell r="AA275" t="str">
            <v>Quận Long Biên</v>
          </cell>
          <cell r="AB275" t="str">
            <v>Hà Nội</v>
          </cell>
          <cell r="AC275" t="str">
            <v>188/2 phố Ngọc Trì, Phường Thạch Bàn, Quận Long Biên, Hà Nội</v>
          </cell>
          <cell r="AD275" t="str">
            <v>Tổ 7</v>
          </cell>
          <cell r="AE275" t="str">
            <v>Phường Thạch Bàn</v>
          </cell>
          <cell r="AF275" t="str">
            <v>Quận Long Biên</v>
          </cell>
          <cell r="AG275" t="str">
            <v>Hà Nội</v>
          </cell>
          <cell r="AH275" t="str">
            <v>Tổ 7, Phường Thạch Bàn, Quận Long Biên, Hà Nội</v>
          </cell>
          <cell r="AI275" t="str">
            <v>1.8.6.5.2</v>
          </cell>
          <cell r="AJ275" t="str">
            <v>TP Nhân sự khác</v>
          </cell>
          <cell r="AK275" t="str">
            <v>Công nhân</v>
          </cell>
          <cell r="AL275" t="str">
            <v>Công nhân lái xe trung chuyển</v>
          </cell>
          <cell r="AM275" t="str">
            <v>Lĩnh vực Logistics</v>
          </cell>
          <cell r="AN275" t="str">
            <v>VPĐD BB</v>
          </cell>
          <cell r="AO275" t="str">
            <v>BP Lái xe</v>
          </cell>
          <cell r="AP275" t="str">
            <v>Khác</v>
          </cell>
          <cell r="AQ275" t="str">
            <v>Khác</v>
          </cell>
          <cell r="AR275">
            <v>42736</v>
          </cell>
          <cell r="AS275" t="str">
            <v>12/12</v>
          </cell>
          <cell r="AT275" t="str">
            <v>Trung cấp kỹ thuật</v>
          </cell>
          <cell r="AU275" t="str">
            <v>Trung cấp</v>
          </cell>
          <cell r="AV275" t="str">
            <v>Trung cấp nghề số 18/BQP</v>
          </cell>
          <cell r="AW275" t="str">
            <v>Công nghệ Ô tô</v>
          </cell>
          <cell r="AX275" t="str">
            <v>TB-Khá</v>
          </cell>
          <cell r="AY275">
            <v>40179</v>
          </cell>
          <cell r="AZ275" t="str">
            <v>Công nhân lái xe trung chuyển</v>
          </cell>
          <cell r="BB275" t="str">
            <v>THACO GROUP</v>
          </cell>
          <cell r="BC275" t="str">
            <v>Lĩnh vực Logistics</v>
          </cell>
          <cell r="BD275" t="str">
            <v>Văn phòng đại diện tại Hà Nội</v>
          </cell>
          <cell r="BE275" t="str">
            <v>Phòng Kinh doanh vận chuyển</v>
          </cell>
          <cell r="BF275" t="str">
            <v>BP Lái xe</v>
          </cell>
          <cell r="BJ275" t="str">
            <v>Trực Tiếp</v>
          </cell>
          <cell r="BK275" t="str">
            <v>HĐLĐ không xác định thời hạn</v>
          </cell>
          <cell r="BL275">
            <v>42156</v>
          </cell>
          <cell r="BM275" t="str">
            <v>Công ty TNHH Một Thành Viên Vận Tải Đường Bộ Chu Lai – Trường Hải</v>
          </cell>
          <cell r="BN275">
            <v>41689</v>
          </cell>
          <cell r="BO275">
            <v>4830000</v>
          </cell>
          <cell r="BP275" t="str">
            <v>B3</v>
          </cell>
          <cell r="BQ275" t="str">
            <v>Bậc 2</v>
          </cell>
          <cell r="BR275">
            <v>6500000</v>
          </cell>
          <cell r="BS275">
            <v>43525</v>
          </cell>
          <cell r="BT275">
            <v>43252</v>
          </cell>
          <cell r="BU275" t="str">
            <v>ThN</v>
          </cell>
          <cell r="BV275">
            <v>5</v>
          </cell>
          <cell r="BW275"/>
          <cell r="BY275"/>
          <cell r="CA275"/>
          <cell r="CC275"/>
          <cell r="CE275"/>
        </row>
        <row r="276">
          <cell r="B276" t="str">
            <v>1409077</v>
          </cell>
          <cell r="C276" t="str">
            <v>Ninh Văn Thuyết</v>
          </cell>
          <cell r="D276" t="str">
            <v>Nam</v>
          </cell>
          <cell r="E276" t="str">
            <v>Nam Định</v>
          </cell>
          <cell r="F276">
            <v>30372</v>
          </cell>
          <cell r="G276">
            <v>41885</v>
          </cell>
          <cell r="J276">
            <v>41885</v>
          </cell>
          <cell r="K276" t="str">
            <v>Không</v>
          </cell>
          <cell r="L276" t="str">
            <v>162515755</v>
          </cell>
          <cell r="M276">
            <v>40162</v>
          </cell>
          <cell r="N276" t="str">
            <v>162515755-15/12/2009</v>
          </cell>
          <cell r="O276" t="str">
            <v>Nam Định</v>
          </cell>
          <cell r="P276" t="str">
            <v>Kinh</v>
          </cell>
          <cell r="Q276" t="str">
            <v>Không</v>
          </cell>
          <cell r="R276" t="str">
            <v>0329593588</v>
          </cell>
          <cell r="T276" t="str">
            <v>Đã Kết Hôn</v>
          </cell>
          <cell r="U276" t="str">
            <v>0114171752</v>
          </cell>
          <cell r="V276" t="str">
            <v>Có</v>
          </cell>
          <cell r="W276">
            <v>42612</v>
          </cell>
          <cell r="Y276" t="str">
            <v>Xóm 2</v>
          </cell>
          <cell r="Z276" t="str">
            <v>Xã Hải Sơn</v>
          </cell>
          <cell r="AA276" t="str">
            <v>Huyện Hải Hậu</v>
          </cell>
          <cell r="AB276" t="str">
            <v>Nam Định</v>
          </cell>
          <cell r="AC276" t="str">
            <v>Xóm 2, Xã Hải Sơn, Huyện Hải Hậu, Nam Định</v>
          </cell>
          <cell r="AD276" t="str">
            <v>Xóm 2</v>
          </cell>
          <cell r="AE276" t="str">
            <v>Xã Hải Sơn</v>
          </cell>
          <cell r="AF276" t="str">
            <v>Huyện Hải Hậu</v>
          </cell>
          <cell r="AG276" t="str">
            <v>Nam Định</v>
          </cell>
          <cell r="AH276" t="str">
            <v>Xóm 2, Xã Hải Sơn, Huyện Hải Hậu, Nam Định</v>
          </cell>
          <cell r="AI276" t="str">
            <v>1.8.6.5.2</v>
          </cell>
          <cell r="AJ276" t="str">
            <v>TP Nhân sự khác</v>
          </cell>
          <cell r="AK276" t="str">
            <v>Công nhân</v>
          </cell>
          <cell r="AL276" t="str">
            <v>Công nhân lái xe trung chuyển</v>
          </cell>
          <cell r="AM276" t="str">
            <v>Lĩnh vực Logistics</v>
          </cell>
          <cell r="AN276" t="str">
            <v>VPĐD BB</v>
          </cell>
          <cell r="AO276" t="str">
            <v>BP Lái xe</v>
          </cell>
          <cell r="AP276" t="str">
            <v>Khác</v>
          </cell>
          <cell r="AQ276" t="str">
            <v>Khác</v>
          </cell>
          <cell r="AR276">
            <v>42433</v>
          </cell>
          <cell r="AS276" t="str">
            <v>12/12</v>
          </cell>
          <cell r="AT276" t="str">
            <v>Sơ cấp</v>
          </cell>
          <cell r="AU276" t="str">
            <v>Sơ cấp</v>
          </cell>
          <cell r="AV276" t="str">
            <v>Trung tâm đào tạo nghề</v>
          </cell>
          <cell r="AW276" t="str">
            <v>Lái xe hạng C</v>
          </cell>
          <cell r="AX276" t="str">
            <v>Không xếp loại</v>
          </cell>
          <cell r="AY276">
            <v>41640</v>
          </cell>
          <cell r="AZ276" t="str">
            <v>Công nhân lái xe trung chuyển</v>
          </cell>
          <cell r="BB276" t="str">
            <v>THACO GROUP</v>
          </cell>
          <cell r="BC276" t="str">
            <v>Lĩnh vực Logistics</v>
          </cell>
          <cell r="BD276" t="str">
            <v>Văn phòng đại diện tại Hà Nội</v>
          </cell>
          <cell r="BE276" t="str">
            <v>Phòng Kinh doanh vận chuyển</v>
          </cell>
          <cell r="BF276" t="str">
            <v>BP Lái xe</v>
          </cell>
          <cell r="BJ276" t="str">
            <v>Trực Tiếp</v>
          </cell>
          <cell r="BK276" t="str">
            <v>HĐLĐ không xác định thời hạn</v>
          </cell>
          <cell r="BL276">
            <v>42433</v>
          </cell>
          <cell r="BM276" t="str">
            <v>Công ty TNHH Một Thành Viên Vận Tải Đường Bộ Chu Lai – Trường Hải</v>
          </cell>
          <cell r="BN276">
            <v>42067</v>
          </cell>
          <cell r="BO276">
            <v>4830000</v>
          </cell>
          <cell r="BP276" t="str">
            <v>B3</v>
          </cell>
          <cell r="BQ276" t="str">
            <v>Bậc 2</v>
          </cell>
          <cell r="BR276">
            <v>6500000</v>
          </cell>
          <cell r="BS276">
            <v>43252</v>
          </cell>
          <cell r="BT276">
            <v>42826</v>
          </cell>
          <cell r="BU276"/>
          <cell r="BW276"/>
          <cell r="BY276"/>
          <cell r="CA276"/>
          <cell r="CC276"/>
          <cell r="CE276"/>
        </row>
        <row r="277">
          <cell r="B277" t="str">
            <v>1505371</v>
          </cell>
          <cell r="C277" t="str">
            <v>Hồ Chí Huấn</v>
          </cell>
          <cell r="D277" t="str">
            <v>Nam</v>
          </cell>
          <cell r="E277" t="str">
            <v>Quảng Nam</v>
          </cell>
          <cell r="F277">
            <v>30020</v>
          </cell>
          <cell r="G277">
            <v>42110</v>
          </cell>
          <cell r="J277">
            <v>42110</v>
          </cell>
          <cell r="K277" t="str">
            <v>Không</v>
          </cell>
          <cell r="L277" t="str">
            <v>205078737</v>
          </cell>
          <cell r="M277">
            <v>42285</v>
          </cell>
          <cell r="N277" t="str">
            <v>205078737-08/10/2015</v>
          </cell>
          <cell r="O277" t="str">
            <v>Quảng Nam</v>
          </cell>
          <cell r="P277" t="str">
            <v>Kinh</v>
          </cell>
          <cell r="Q277" t="str">
            <v>Không</v>
          </cell>
          <cell r="R277" t="str">
            <v>0973907778</v>
          </cell>
          <cell r="T277" t="str">
            <v>Ly Hôn</v>
          </cell>
          <cell r="U277" t="str">
            <v>4915020374</v>
          </cell>
          <cell r="V277" t="str">
            <v>Có</v>
          </cell>
          <cell r="W277">
            <v>42461</v>
          </cell>
          <cell r="Y277" t="str">
            <v>Thôn 8</v>
          </cell>
          <cell r="Z277" t="str">
            <v>Xã Tam Mỹ Tây</v>
          </cell>
          <cell r="AA277" t="str">
            <v>Huyện Núi Thành</v>
          </cell>
          <cell r="AB277" t="str">
            <v>Quảng Nam</v>
          </cell>
          <cell r="AC277" t="str">
            <v>Thôn 8, Xã Tam Mỹ Tây, Huyện Núi Thành, Quảng Nam</v>
          </cell>
          <cell r="AD277" t="str">
            <v>Thôn 8</v>
          </cell>
          <cell r="AE277" t="str">
            <v>Xã Tam Mỹ Tây</v>
          </cell>
          <cell r="AF277" t="str">
            <v>Huyện Núi Thành</v>
          </cell>
          <cell r="AG277" t="str">
            <v>Quảng Nam</v>
          </cell>
          <cell r="AH277" t="str">
            <v>Thôn 8, Xã Tam Mỹ Tây, Huyện Núi Thành, Quảng Nam</v>
          </cell>
          <cell r="AI277" t="str">
            <v>1.8.4.4.2.3</v>
          </cell>
          <cell r="AJ277" t="str">
            <v>TP Nhân sự khác</v>
          </cell>
          <cell r="AK277" t="str">
            <v>Công nhân</v>
          </cell>
          <cell r="AL277" t="str">
            <v>Công nhân lái xe trung chuyển</v>
          </cell>
          <cell r="AM277" t="str">
            <v>Lĩnh vực Logistics</v>
          </cell>
          <cell r="AN277" t="str">
            <v>Công ty Vận Tải Đường Bộ</v>
          </cell>
          <cell r="AO277" t="str">
            <v>Đội lái xe trung chuyển</v>
          </cell>
          <cell r="AP277" t="str">
            <v>Khác</v>
          </cell>
          <cell r="AQ277" t="str">
            <v>Khác</v>
          </cell>
          <cell r="AR277">
            <v>43313</v>
          </cell>
          <cell r="AS277" t="str">
            <v>12/12</v>
          </cell>
          <cell r="AT277" t="str">
            <v>Sơ cấp</v>
          </cell>
          <cell r="AU277" t="str">
            <v>Sơ cấp</v>
          </cell>
          <cell r="AV277" t="str">
            <v>Sở giao thông vận tải Hải Phòng</v>
          </cell>
          <cell r="AW277" t="str">
            <v>Giấy phép lái xe hạng E</v>
          </cell>
          <cell r="AX277" t="str">
            <v>Không xếp loại</v>
          </cell>
          <cell r="AY277">
            <v>42005</v>
          </cell>
          <cell r="AZ277" t="str">
            <v>Công nhân lái xe trung chuyển</v>
          </cell>
          <cell r="BB277" t="str">
            <v>THACO GROUP</v>
          </cell>
          <cell r="BC277" t="str">
            <v>Lĩnh vực Logistics</v>
          </cell>
          <cell r="BD277" t="str">
            <v>Công ty Vận Tải Đường Bộ</v>
          </cell>
          <cell r="BE277" t="str">
            <v>Phòng vận chuyển</v>
          </cell>
          <cell r="BF277" t="str">
            <v>Bộ phận vận chuyển xe thành phẩm</v>
          </cell>
          <cell r="BG277" t="str">
            <v>Đội lái xe trung chuyển</v>
          </cell>
          <cell r="BJ277" t="str">
            <v>Trực Tiếp</v>
          </cell>
          <cell r="BK277" t="str">
            <v>HĐLĐ không xác định thời hạn</v>
          </cell>
          <cell r="BL277">
            <v>43389</v>
          </cell>
          <cell r="BM277" t="str">
            <v>Công ty TNHH Một Thành Viên Vận Tải Đường Bộ Chu Lai – Trường Hải</v>
          </cell>
          <cell r="BN277">
            <v>42293</v>
          </cell>
          <cell r="BO277">
            <v>3850000</v>
          </cell>
          <cell r="BP277" t="str">
            <v>B3</v>
          </cell>
          <cell r="BQ277" t="str">
            <v>Bậc 3</v>
          </cell>
          <cell r="BR277">
            <v>7000000</v>
          </cell>
          <cell r="BS277">
            <v>43252</v>
          </cell>
          <cell r="BT277">
            <v>42110</v>
          </cell>
          <cell r="BU277"/>
          <cell r="BW277"/>
          <cell r="BY277"/>
          <cell r="CA277"/>
          <cell r="CC277"/>
          <cell r="CE277"/>
        </row>
        <row r="278">
          <cell r="B278" t="str">
            <v>0703060</v>
          </cell>
          <cell r="C278" t="str">
            <v>Nguyễn Trọng</v>
          </cell>
          <cell r="D278" t="str">
            <v>Nam</v>
          </cell>
          <cell r="E278" t="str">
            <v>Quảng Nam</v>
          </cell>
          <cell r="F278">
            <v>31323</v>
          </cell>
          <cell r="G278">
            <v>39162</v>
          </cell>
          <cell r="J278">
            <v>39162</v>
          </cell>
          <cell r="K278" t="str">
            <v>Không</v>
          </cell>
          <cell r="L278" t="str">
            <v>205173861</v>
          </cell>
          <cell r="M278">
            <v>40343</v>
          </cell>
          <cell r="N278" t="str">
            <v>205173861-14/06/2010</v>
          </cell>
          <cell r="O278" t="str">
            <v>Quảng Nam</v>
          </cell>
          <cell r="P278" t="str">
            <v>Kinh</v>
          </cell>
          <cell r="Q278" t="str">
            <v>Không</v>
          </cell>
          <cell r="R278" t="str">
            <v>0905088977</v>
          </cell>
          <cell r="T278" t="str">
            <v>Đã Kết Hôn</v>
          </cell>
          <cell r="U278" t="str">
            <v>4909003277</v>
          </cell>
          <cell r="V278" t="str">
            <v>Có</v>
          </cell>
          <cell r="W278">
            <v>41936</v>
          </cell>
          <cell r="Y278" t="str">
            <v>Thôn Câu Lâu Đông</v>
          </cell>
          <cell r="Z278" t="str">
            <v>Xã Duy Phước</v>
          </cell>
          <cell r="AA278" t="str">
            <v>Huyện Duy Xuyên</v>
          </cell>
          <cell r="AB278" t="str">
            <v>Quảng Nam</v>
          </cell>
          <cell r="AC278" t="str">
            <v>Thôn Câu Lâu Đông, Xã Duy Phước, Huyện Duy Xuyên, Quảng Nam</v>
          </cell>
          <cell r="AD278" t="str">
            <v>Thôn Câu Lâu Đông</v>
          </cell>
          <cell r="AE278" t="str">
            <v>Xã Duy Phước</v>
          </cell>
          <cell r="AF278" t="str">
            <v>Huyện Duy Xuyên</v>
          </cell>
          <cell r="AG278" t="str">
            <v>Quảng Nam</v>
          </cell>
          <cell r="AH278" t="str">
            <v>Thôn Câu Lâu Đông, Xã Duy Phước, Huyện Duy Xuyên, Quảng Nam</v>
          </cell>
          <cell r="AI278" t="str">
            <v>1.8.4.4.1.4</v>
          </cell>
          <cell r="AJ278" t="str">
            <v>Nhân sự tiềm năng</v>
          </cell>
          <cell r="AK278" t="str">
            <v>Tổ trưởng</v>
          </cell>
          <cell r="AL278" t="str">
            <v>Tổ trưởng tổ giao nhận thành phẩm</v>
          </cell>
          <cell r="AM278" t="str">
            <v>Lĩnh vực Logistics</v>
          </cell>
          <cell r="AN278" t="str">
            <v>Công ty Vận Tải Đường Bộ</v>
          </cell>
          <cell r="AO278" t="str">
            <v>Tổ QLCL giao xe</v>
          </cell>
          <cell r="AP278" t="str">
            <v>Khác</v>
          </cell>
          <cell r="AQ278" t="str">
            <v>Khác</v>
          </cell>
          <cell r="AR278">
            <v>43525</v>
          </cell>
          <cell r="AS278" t="str">
            <v>12/12</v>
          </cell>
          <cell r="AT278" t="str">
            <v>Cao đẳng kỹ thuật</v>
          </cell>
          <cell r="AU278" t="str">
            <v>Cao đẳng</v>
          </cell>
          <cell r="AV278" t="str">
            <v>Cao đẳng nghề Quảng Nam</v>
          </cell>
          <cell r="AW278" t="str">
            <v>Công nghệ ô tô</v>
          </cell>
          <cell r="AX278" t="str">
            <v>Khá</v>
          </cell>
          <cell r="AY278">
            <v>41275</v>
          </cell>
          <cell r="AZ278" t="str">
            <v>Tổ trưởng</v>
          </cell>
          <cell r="BB278" t="str">
            <v>THACO GROUP</v>
          </cell>
          <cell r="BC278" t="str">
            <v>Lĩnh vực Logistics</v>
          </cell>
          <cell r="BD278" t="str">
            <v>Công ty Vận Tải Đường Bộ</v>
          </cell>
          <cell r="BE278" t="str">
            <v>Phòng vận chuyển</v>
          </cell>
          <cell r="BF278" t="str">
            <v>Bộ phận nghiệp vụ vận chuyển</v>
          </cell>
          <cell r="BG278" t="str">
            <v>Tổ QLCL giao xe</v>
          </cell>
          <cell r="BJ278" t="str">
            <v>Trực Tiếp</v>
          </cell>
          <cell r="BK278" t="str">
            <v>HĐLĐ không xác định thời hạn</v>
          </cell>
          <cell r="BL278">
            <v>40651</v>
          </cell>
          <cell r="BM278" t="str">
            <v>Công ty TNHH Một Thành Viên Vận Tải Đường Bộ Chu Lai – Trường Hải</v>
          </cell>
          <cell r="BN278">
            <v>39192</v>
          </cell>
          <cell r="BO278">
            <v>4280000</v>
          </cell>
          <cell r="BP278" t="str">
            <v>B2</v>
          </cell>
          <cell r="BQ278" t="str">
            <v>Bậc 2</v>
          </cell>
          <cell r="BR278">
            <v>9000000</v>
          </cell>
          <cell r="BS278">
            <v>43466</v>
          </cell>
          <cell r="BT278">
            <v>43101</v>
          </cell>
          <cell r="BU278" t="str">
            <v>ThN</v>
          </cell>
          <cell r="BV278">
            <v>10</v>
          </cell>
          <cell r="BW278"/>
          <cell r="BY278"/>
          <cell r="CA278"/>
          <cell r="CC278"/>
          <cell r="CE278"/>
        </row>
        <row r="279">
          <cell r="B279" t="str">
            <v>0905135</v>
          </cell>
          <cell r="C279" t="str">
            <v>Bùi Vĩnh Tuyến</v>
          </cell>
          <cell r="D279" t="str">
            <v>Nam</v>
          </cell>
          <cell r="E279" t="str">
            <v>Quảng Nam</v>
          </cell>
          <cell r="F279">
            <v>28970</v>
          </cell>
          <cell r="G279">
            <v>39949</v>
          </cell>
          <cell r="J279">
            <v>39949</v>
          </cell>
          <cell r="K279" t="str">
            <v>Không</v>
          </cell>
          <cell r="L279" t="str">
            <v>205051323</v>
          </cell>
          <cell r="M279">
            <v>42483</v>
          </cell>
          <cell r="N279" t="str">
            <v>205051323-23/04/2016</v>
          </cell>
          <cell r="O279" t="str">
            <v>Quảng Nam</v>
          </cell>
          <cell r="P279" t="str">
            <v>Kinh</v>
          </cell>
          <cell r="Q279" t="str">
            <v>Không</v>
          </cell>
          <cell r="R279" t="str">
            <v>0933805672</v>
          </cell>
          <cell r="T279" t="str">
            <v>Đã Kết Hôn</v>
          </cell>
          <cell r="U279" t="str">
            <v>4909017343</v>
          </cell>
          <cell r="V279" t="str">
            <v>Có</v>
          </cell>
          <cell r="W279">
            <v>41936</v>
          </cell>
          <cell r="Y279" t="str">
            <v>Thôn Vân Trai</v>
          </cell>
          <cell r="Z279" t="str">
            <v>Xã Tam Hiệp</v>
          </cell>
          <cell r="AA279" t="str">
            <v>Huyện Núi Thành</v>
          </cell>
          <cell r="AB279" t="str">
            <v>Quảng Nam</v>
          </cell>
          <cell r="AC279" t="str">
            <v>Thôn Vân Trai, Xã Tam Hiệp, Huyện Núi Thành, Quảng Nam</v>
          </cell>
          <cell r="AD279" t="str">
            <v>Thôn Vân Trai</v>
          </cell>
          <cell r="AE279" t="str">
            <v>Xã Tam Hiệp</v>
          </cell>
          <cell r="AF279" t="str">
            <v>Huyện Núi Thành</v>
          </cell>
          <cell r="AG279" t="str">
            <v>Quảng Nam</v>
          </cell>
          <cell r="AH279" t="str">
            <v>Thôn Vân Trai, Xã Tam Hiệp, Huyện Núi Thành, Quảng Nam</v>
          </cell>
          <cell r="AI279" t="str">
            <v>1.8.4.4.1.2</v>
          </cell>
          <cell r="AJ279" t="str">
            <v>Nhân sự tiềm năng</v>
          </cell>
          <cell r="AK279" t="str">
            <v>Tổ trưởng</v>
          </cell>
          <cell r="AL279" t="str">
            <v>Tổ trưởng Đăng ký đăng kiểm</v>
          </cell>
          <cell r="AM279" t="str">
            <v>Lĩnh vực Logistics</v>
          </cell>
          <cell r="AN279" t="str">
            <v>Công ty Vận Tải Đường Bộ</v>
          </cell>
          <cell r="AO279" t="str">
            <v>Đăng ký số tạm</v>
          </cell>
          <cell r="AP279" t="str">
            <v>Khác</v>
          </cell>
          <cell r="AQ279" t="str">
            <v>Khác</v>
          </cell>
          <cell r="AR279">
            <v>43525</v>
          </cell>
          <cell r="AS279" t="str">
            <v>12/12</v>
          </cell>
          <cell r="AT279" t="str">
            <v>Cao đẳng kinh tế</v>
          </cell>
          <cell r="AU279" t="str">
            <v>Cao đẳng</v>
          </cell>
          <cell r="AV279" t="str">
            <v>Cao đẳng kinh tế Quảng Nam</v>
          </cell>
          <cell r="AW279" t="str">
            <v>Quản trị kinh doanh</v>
          </cell>
          <cell r="AX279" t="str">
            <v>TB-Khá</v>
          </cell>
          <cell r="AY279">
            <v>41275</v>
          </cell>
          <cell r="AZ279" t="str">
            <v>Tổ trưởng</v>
          </cell>
          <cell r="BB279" t="str">
            <v>THACO GROUP</v>
          </cell>
          <cell r="BC279" t="str">
            <v>Lĩnh vực Logistics</v>
          </cell>
          <cell r="BD279" t="str">
            <v>Công ty Vận Tải Đường Bộ</v>
          </cell>
          <cell r="BE279" t="str">
            <v>Phòng vận chuyển</v>
          </cell>
          <cell r="BF279" t="str">
            <v>Bộ phận nghiệp vụ vận chuyển</v>
          </cell>
          <cell r="BG279" t="str">
            <v>Đăng ký số tạm</v>
          </cell>
          <cell r="BJ279" t="str">
            <v>Trực Tiếp</v>
          </cell>
          <cell r="BK279" t="str">
            <v>HĐLĐ không xác định thời hạn</v>
          </cell>
          <cell r="BL279">
            <v>41487</v>
          </cell>
          <cell r="BM279" t="str">
            <v>Công ty TNHH Một Thành Viên Vận Tải Đường Bộ Chu Lai – Trường Hải</v>
          </cell>
          <cell r="BN279">
            <v>41487</v>
          </cell>
          <cell r="BO279">
            <v>4500000</v>
          </cell>
          <cell r="BP279" t="str">
            <v>B2</v>
          </cell>
          <cell r="BQ279" t="str">
            <v>Bậc 3</v>
          </cell>
          <cell r="BR279">
            <v>10000000</v>
          </cell>
          <cell r="BS279">
            <v>43678</v>
          </cell>
          <cell r="BT279">
            <v>43466</v>
          </cell>
          <cell r="BU279" t="str">
            <v>ThN</v>
          </cell>
          <cell r="BV279">
            <v>10</v>
          </cell>
          <cell r="BW279"/>
          <cell r="BY279"/>
          <cell r="CA279"/>
          <cell r="CC279"/>
          <cell r="CE279"/>
        </row>
        <row r="280">
          <cell r="B280" t="str">
            <v>1412084</v>
          </cell>
          <cell r="C280" t="str">
            <v>Bùi Ngọc Hợi</v>
          </cell>
          <cell r="D280" t="str">
            <v>Nam</v>
          </cell>
          <cell r="E280" t="str">
            <v>Quảng Nam</v>
          </cell>
          <cell r="F280">
            <v>26552</v>
          </cell>
          <cell r="G280">
            <v>41974</v>
          </cell>
          <cell r="J280">
            <v>41974</v>
          </cell>
          <cell r="K280" t="str">
            <v>Không</v>
          </cell>
          <cell r="L280" t="str">
            <v>205345889</v>
          </cell>
          <cell r="M280">
            <v>40178</v>
          </cell>
          <cell r="N280" t="str">
            <v>205345889-31/12/2009</v>
          </cell>
          <cell r="O280" t="str">
            <v>Quảng Nam</v>
          </cell>
          <cell r="P280" t="str">
            <v>Kinh</v>
          </cell>
          <cell r="Q280" t="str">
            <v>Không</v>
          </cell>
          <cell r="R280" t="str">
            <v>0987371458</v>
          </cell>
          <cell r="T280" t="str">
            <v>Đã Kết Hôn</v>
          </cell>
          <cell r="U280" t="str">
            <v>4915001078</v>
          </cell>
          <cell r="V280" t="str">
            <v>Có</v>
          </cell>
          <cell r="W280">
            <v>42461</v>
          </cell>
          <cell r="Y280" t="str">
            <v>Thôn Xuân Trung</v>
          </cell>
          <cell r="Z280" t="str">
            <v>Xã Tam Quang</v>
          </cell>
          <cell r="AA280" t="str">
            <v>Huyện Núi Thành</v>
          </cell>
          <cell r="AB280" t="str">
            <v>Quảng Nam</v>
          </cell>
          <cell r="AC280" t="str">
            <v>Thôn Xuân Trung, Xã Tam Quang, Huyện Núi Thành, Quảng Nam</v>
          </cell>
          <cell r="AD280" t="str">
            <v>Thôn Xuân Trung</v>
          </cell>
          <cell r="AE280" t="str">
            <v>Xã Tam Quang</v>
          </cell>
          <cell r="AF280" t="str">
            <v>Huyện Núi Thành</v>
          </cell>
          <cell r="AG280" t="str">
            <v>Quảng Nam</v>
          </cell>
          <cell r="AH280" t="str">
            <v>Thôn Xuân Trung, Xã Tam Quang, Huyện Núi Thành, Quảng Nam</v>
          </cell>
          <cell r="AI280" t="str">
            <v>1.8.4.4.3.3</v>
          </cell>
          <cell r="AJ280" t="str">
            <v>TP Nhân sự khác</v>
          </cell>
          <cell r="AK280" t="str">
            <v>Công nhân</v>
          </cell>
          <cell r="AL280" t="str">
            <v>Công nhân lái xe đầu kéo</v>
          </cell>
          <cell r="AM280" t="str">
            <v>Lĩnh vực Logistics</v>
          </cell>
          <cell r="AN280" t="str">
            <v>Công ty Vận Tải Đường Bộ</v>
          </cell>
          <cell r="AO280" t="str">
            <v>Đội lái xe đầu kéo</v>
          </cell>
          <cell r="AP280" t="str">
            <v>Khác</v>
          </cell>
          <cell r="AQ280" t="str">
            <v>Khác</v>
          </cell>
          <cell r="AR280">
            <v>43466</v>
          </cell>
          <cell r="AS280" t="str">
            <v>9/12</v>
          </cell>
          <cell r="AT280" t="str">
            <v>Sơ cấp</v>
          </cell>
          <cell r="AU280" t="str">
            <v>Sơ cấp</v>
          </cell>
          <cell r="AV280" t="str">
            <v>Sở GTVT Quảng Nam</v>
          </cell>
          <cell r="AW280" t="str">
            <v>Giấy phép lái xe hạng E+FC</v>
          </cell>
          <cell r="AX280" t="str">
            <v>Không xếp loại</v>
          </cell>
          <cell r="AZ280" t="str">
            <v>Công nhân lái xe đầu kéo</v>
          </cell>
          <cell r="BB280" t="str">
            <v>THACO GROUP</v>
          </cell>
          <cell r="BC280" t="str">
            <v>Lĩnh vực Logistics</v>
          </cell>
          <cell r="BD280" t="str">
            <v>Công ty Vận Tải Đường Bộ</v>
          </cell>
          <cell r="BE280" t="str">
            <v>Phòng vận chuyển</v>
          </cell>
          <cell r="BF280" t="str">
            <v>Bộ phận vận chuyển hàng Con't - hàng rời</v>
          </cell>
          <cell r="BG280" t="str">
            <v>Đội lái xe đầu kéo</v>
          </cell>
          <cell r="BJ280" t="str">
            <v>Trực Tiếp</v>
          </cell>
          <cell r="BK280" t="str">
            <v>HĐLĐ không xác định thời hạn</v>
          </cell>
          <cell r="BL280">
            <v>42522</v>
          </cell>
          <cell r="BM280" t="str">
            <v>Công ty TNHH Một Thành Viên Vận Tải Đường Bộ Chu Lai – Trường Hải</v>
          </cell>
          <cell r="BN280">
            <v>42036</v>
          </cell>
          <cell r="BO280">
            <v>3660000</v>
          </cell>
          <cell r="BP280" t="str">
            <v>B3</v>
          </cell>
          <cell r="BQ280" t="str">
            <v>Bậc 3</v>
          </cell>
          <cell r="BR280">
            <v>7500000</v>
          </cell>
          <cell r="BS280">
            <v>43466</v>
          </cell>
          <cell r="BT280">
            <v>42476</v>
          </cell>
          <cell r="BU280"/>
          <cell r="BW280"/>
          <cell r="BY280"/>
          <cell r="CA280"/>
          <cell r="CC280"/>
          <cell r="CE280"/>
        </row>
        <row r="281">
          <cell r="B281" t="str">
            <v>1004424</v>
          </cell>
          <cell r="C281" t="str">
            <v>Nguyễn Ngọc Tuyên</v>
          </cell>
          <cell r="D281" t="str">
            <v>Nam</v>
          </cell>
          <cell r="E281" t="str">
            <v>Đồng Nai</v>
          </cell>
          <cell r="F281">
            <v>28065</v>
          </cell>
          <cell r="G281">
            <v>40280</v>
          </cell>
          <cell r="J281">
            <v>40280</v>
          </cell>
          <cell r="K281" t="str">
            <v>Không</v>
          </cell>
          <cell r="L281" t="str">
            <v>273007084</v>
          </cell>
          <cell r="M281">
            <v>38808</v>
          </cell>
          <cell r="N281" t="str">
            <v>273007084-01/04/2006</v>
          </cell>
          <cell r="O281" t="str">
            <v>Bà Rịa - Vũng Tàu</v>
          </cell>
          <cell r="P281" t="str">
            <v>Kinh</v>
          </cell>
          <cell r="Q281" t="str">
            <v>Thiên chúa giáo</v>
          </cell>
          <cell r="R281" t="str">
            <v>0933 154 321</v>
          </cell>
          <cell r="T281" t="str">
            <v>Đã Kết Hôn</v>
          </cell>
          <cell r="U281" t="str">
            <v>7510004662</v>
          </cell>
          <cell r="V281" t="str">
            <v>Không</v>
          </cell>
          <cell r="Y281" t="str">
            <v>31 đường số 2, ấp Bình Đức</v>
          </cell>
          <cell r="Z281" t="str">
            <v>Xã Bình Ba</v>
          </cell>
          <cell r="AA281" t="str">
            <v>Huyện Châu Đức</v>
          </cell>
          <cell r="AB281" t="str">
            <v>Bà Rịa - Vũng Tàu</v>
          </cell>
          <cell r="AC281" t="str">
            <v>31 đường số 2, ấp Bình Đức, Xã Bình Ba, Huyện Châu Đức, Bà Rịa - Vũng Tàu</v>
          </cell>
          <cell r="AD281" t="str">
            <v>Số 07, Tổ 35, khu phố 7</v>
          </cell>
          <cell r="AE281" t="str">
            <v>Phường Long Bình Tân</v>
          </cell>
          <cell r="AF281" t="str">
            <v>Thành phố Biên Hòa</v>
          </cell>
          <cell r="AG281" t="str">
            <v>Đồng Nai</v>
          </cell>
          <cell r="AH281" t="str">
            <v>Số 07, Tổ 35, khu phố 7, Phường Long Bình Tân, Thành phố Biên Hòa, Đồng Nai</v>
          </cell>
          <cell r="AI281" t="str">
            <v>1.8.5.7</v>
          </cell>
          <cell r="AJ281" t="str">
            <v>TP Nhân sự khác</v>
          </cell>
          <cell r="AK281" t="str">
            <v>Công nhân</v>
          </cell>
          <cell r="AL281" t="str">
            <v>Công nhân Kho</v>
          </cell>
          <cell r="AM281" t="str">
            <v>Lĩnh vực Logistics</v>
          </cell>
          <cell r="AN281" t="str">
            <v>VPĐD NB</v>
          </cell>
          <cell r="AO281" t="str">
            <v>Phòng Quản lý Kho bãi</v>
          </cell>
          <cell r="AP281" t="str">
            <v>Khác</v>
          </cell>
          <cell r="AQ281" t="str">
            <v>Khác</v>
          </cell>
          <cell r="AR281">
            <v>43525</v>
          </cell>
          <cell r="AS281" t="str">
            <v>9/12</v>
          </cell>
          <cell r="AT281" t="str">
            <v>Sơ cấp</v>
          </cell>
          <cell r="AU281" t="str">
            <v>Sơ cấp</v>
          </cell>
          <cell r="AV281" t="str">
            <v>Sở GTVT tỉnh Đồng Nai</v>
          </cell>
          <cell r="AW281" t="str">
            <v>GPLX hạng C</v>
          </cell>
          <cell r="AX281" t="str">
            <v>Khá</v>
          </cell>
          <cell r="AZ281" t="str">
            <v>Công nhân Kho</v>
          </cell>
          <cell r="BB281" t="str">
            <v>THACO GROUP</v>
          </cell>
          <cell r="BC281" t="str">
            <v>Lĩnh vực Logistics</v>
          </cell>
          <cell r="BD281" t="str">
            <v>Văn phòng đại diện tại Hồ Chí Minh</v>
          </cell>
          <cell r="BE281" t="str">
            <v>Phòng Quản lý Kho bãi</v>
          </cell>
          <cell r="BJ281" t="str">
            <v>Trực Tiếp</v>
          </cell>
          <cell r="BK281" t="str">
            <v>HĐLĐ không xác định thời hạn</v>
          </cell>
          <cell r="BL281">
            <v>41790</v>
          </cell>
          <cell r="BM281" t="str">
            <v>Công ty TNHH Một Thành Viên Vận Tải Đường Bộ Chu Lai – Trường Hải</v>
          </cell>
          <cell r="BN281">
            <v>40330</v>
          </cell>
          <cell r="BO281">
            <v>5380000</v>
          </cell>
          <cell r="BP281" t="str">
            <v>B3</v>
          </cell>
          <cell r="BQ281" t="str">
            <v>Bậc 4</v>
          </cell>
          <cell r="BR281">
            <v>8500000</v>
          </cell>
          <cell r="BS281">
            <v>43466</v>
          </cell>
          <cell r="BT281">
            <v>43101</v>
          </cell>
          <cell r="BU281" t="str">
            <v>ThN</v>
          </cell>
          <cell r="BV281">
            <v>5</v>
          </cell>
          <cell r="BW281"/>
          <cell r="BY281"/>
          <cell r="CA281"/>
          <cell r="CC281"/>
          <cell r="CE281"/>
        </row>
        <row r="282">
          <cell r="B282" t="str">
            <v>1203134</v>
          </cell>
          <cell r="C282" t="str">
            <v>Trần Hoàng Sang</v>
          </cell>
          <cell r="D282" t="str">
            <v>Nam</v>
          </cell>
          <cell r="E282" t="str">
            <v>Quảng Nam</v>
          </cell>
          <cell r="F282">
            <v>32638</v>
          </cell>
          <cell r="G282">
            <v>40991</v>
          </cell>
          <cell r="J282">
            <v>40991</v>
          </cell>
          <cell r="K282" t="str">
            <v>Không</v>
          </cell>
          <cell r="L282" t="str">
            <v>205502564</v>
          </cell>
          <cell r="M282">
            <v>39163</v>
          </cell>
          <cell r="N282" t="str">
            <v>205502564-22/03/2007</v>
          </cell>
          <cell r="O282" t="str">
            <v>Quảng Nam</v>
          </cell>
          <cell r="P282" t="str">
            <v>Kinh</v>
          </cell>
          <cell r="Q282" t="str">
            <v>Không</v>
          </cell>
          <cell r="R282" t="str">
            <v>0905.633.774</v>
          </cell>
          <cell r="T282" t="str">
            <v>Đã Kết Hôn</v>
          </cell>
          <cell r="U282" t="str">
            <v>4912013042</v>
          </cell>
          <cell r="V282" t="str">
            <v>Có</v>
          </cell>
          <cell r="W282">
            <v>41936</v>
          </cell>
          <cell r="Y282" t="str">
            <v>Thôn Sâm Linh</v>
          </cell>
          <cell r="Z282" t="str">
            <v>Xã Tam Quang</v>
          </cell>
          <cell r="AA282" t="str">
            <v>Huyện Núi Thành</v>
          </cell>
          <cell r="AB282" t="str">
            <v>Quảng Nam</v>
          </cell>
          <cell r="AC282" t="str">
            <v>Thôn Sâm Linh, Xã Tam Quang, Huyện Núi Thành, Quảng Nam</v>
          </cell>
          <cell r="AD282" t="str">
            <v>Thôn Sâm Linh</v>
          </cell>
          <cell r="AE282" t="str">
            <v>Xã Tam Quang</v>
          </cell>
          <cell r="AF282" t="str">
            <v>Huyện Núi Thành</v>
          </cell>
          <cell r="AG282" t="str">
            <v>Quảng Nam</v>
          </cell>
          <cell r="AH282" t="str">
            <v>Thôn Sâm Linh, Xã Tam Quang, Huyện Núi Thành, Quảng Nam</v>
          </cell>
          <cell r="AI282" t="str">
            <v>1.8.3.5.5</v>
          </cell>
          <cell r="AJ282" t="str">
            <v>TP Nhân sự khác</v>
          </cell>
          <cell r="AK282" t="str">
            <v>Công nhân</v>
          </cell>
          <cell r="AL282" t="str">
            <v>Công nhân vận hành cẩu trục</v>
          </cell>
          <cell r="AM282" t="str">
            <v>Lĩnh vực Logistics</v>
          </cell>
          <cell r="AN282" t="str">
            <v>Công ty Cảng Chu Lai</v>
          </cell>
          <cell r="AO282" t="str">
            <v>Bộ phận bốc xếp</v>
          </cell>
          <cell r="AP282" t="str">
            <v>Khác</v>
          </cell>
          <cell r="AQ282" t="str">
            <v>Khác</v>
          </cell>
          <cell r="AR282">
            <v>43313</v>
          </cell>
          <cell r="AS282" t="str">
            <v>12/12</v>
          </cell>
          <cell r="AT282" t="str">
            <v>Sơ cấp</v>
          </cell>
          <cell r="AU282" t="str">
            <v>Sơ cấp</v>
          </cell>
          <cell r="AV282" t="str">
            <v>Trường trung cấp nghề Quảng Nam</v>
          </cell>
          <cell r="AW282" t="str">
            <v>Lái xe Hạng C</v>
          </cell>
          <cell r="AX282" t="str">
            <v>Giỏi</v>
          </cell>
          <cell r="AY282">
            <v>40179</v>
          </cell>
          <cell r="AZ282" t="str">
            <v>Công nhân Vận hành cẩu trục</v>
          </cell>
          <cell r="BB282" t="str">
            <v>THACO GROUP</v>
          </cell>
          <cell r="BC282" t="str">
            <v>Lĩnh vực Logistics</v>
          </cell>
          <cell r="BD282" t="str">
            <v>Công ty Cảng Chu Lai</v>
          </cell>
          <cell r="BE282" t="str">
            <v>Phòng Điều độ</v>
          </cell>
          <cell r="BF282" t="str">
            <v>Bộ phận bốc xếp</v>
          </cell>
          <cell r="BJ282" t="str">
            <v>Trực Tiếp</v>
          </cell>
          <cell r="BK282" t="str">
            <v>HĐLĐ không xác định thời hạn</v>
          </cell>
          <cell r="BL282">
            <v>41579</v>
          </cell>
          <cell r="BM282" t="str">
            <v>Công ty TNHH MTV Cảng Chu Lai - Trường Hải</v>
          </cell>
          <cell r="BN282">
            <v>41061</v>
          </cell>
          <cell r="BO282">
            <v>4550000</v>
          </cell>
          <cell r="BP282" t="str">
            <v>B3</v>
          </cell>
          <cell r="BQ282" t="str">
            <v>Bậc 5</v>
          </cell>
          <cell r="BR282">
            <v>10500000</v>
          </cell>
          <cell r="BS282">
            <v>43466</v>
          </cell>
          <cell r="BT282">
            <v>43101</v>
          </cell>
          <cell r="BU282" t="str">
            <v>ThN</v>
          </cell>
          <cell r="BV282">
            <v>5</v>
          </cell>
          <cell r="BW282"/>
          <cell r="BY282"/>
          <cell r="CA282"/>
          <cell r="CC282"/>
          <cell r="CE282"/>
        </row>
        <row r="283">
          <cell r="B283" t="str">
            <v>1908507</v>
          </cell>
          <cell r="C283" t="str">
            <v>Trương Văn Thuận</v>
          </cell>
          <cell r="D283" t="str">
            <v>Nam</v>
          </cell>
          <cell r="E283" t="str">
            <v>Bình Thuận</v>
          </cell>
          <cell r="F283">
            <v>29868</v>
          </cell>
          <cell r="G283">
            <v>43707</v>
          </cell>
          <cell r="J283">
            <v>43707</v>
          </cell>
          <cell r="K283" t="str">
            <v>Không</v>
          </cell>
          <cell r="L283" t="str">
            <v>261462689</v>
          </cell>
          <cell r="M283">
            <v>41809</v>
          </cell>
          <cell r="N283" t="str">
            <v>261462689-19/06/2014</v>
          </cell>
          <cell r="O283" t="str">
            <v>Bình Thuận</v>
          </cell>
          <cell r="P283" t="str">
            <v>Kinh</v>
          </cell>
          <cell r="Q283" t="str">
            <v>Đạo Phật</v>
          </cell>
          <cell r="R283" t="str">
            <v>0908 081814</v>
          </cell>
          <cell r="T283" t="str">
            <v>Ly Hôn</v>
          </cell>
          <cell r="V283" t="str">
            <v>Không</v>
          </cell>
          <cell r="Y283" t="str">
            <v>Thôn 1</v>
          </cell>
          <cell r="Z283" t="str">
            <v>Xã Đức Bình</v>
          </cell>
          <cell r="AA283" t="str">
            <v>Huyện Tánh Linh</v>
          </cell>
          <cell r="AB283" t="str">
            <v>Bình Thuận</v>
          </cell>
          <cell r="AC283" t="str">
            <v>Thôn 1, Xã Đức Bình, Huyện Tánh Linh, Bình Thuận</v>
          </cell>
          <cell r="AD283" t="str">
            <v>54 đường số 5, KP. Nhị Đồng 1</v>
          </cell>
          <cell r="AE283" t="str">
            <v>Phường Dĩ An</v>
          </cell>
          <cell r="AF283" t="str">
            <v>Thị xã Dĩ An</v>
          </cell>
          <cell r="AG283" t="str">
            <v>Bình Dương</v>
          </cell>
          <cell r="AH283" t="str">
            <v>54 đường số 5, KP. Nhị Đồng 1, Phường Dĩ An, Thị xã Dĩ An, Bình Dương</v>
          </cell>
          <cell r="AI283" t="str">
            <v>1.8.5.6</v>
          </cell>
          <cell r="AJ283" t="str">
            <v>TP Nhân sự khác</v>
          </cell>
          <cell r="AK283" t="str">
            <v>Công nhân</v>
          </cell>
          <cell r="AL283" t="str">
            <v>Công nhân lái xe đầu kéo</v>
          </cell>
          <cell r="AM283" t="str">
            <v>Lĩnh vực Logistics</v>
          </cell>
          <cell r="AN283" t="str">
            <v>VPĐD NB</v>
          </cell>
          <cell r="AO283" t="str">
            <v>Phòng Vận chuyển</v>
          </cell>
          <cell r="AP283" t="str">
            <v>Khác</v>
          </cell>
          <cell r="AQ283" t="str">
            <v>Khác</v>
          </cell>
          <cell r="AR283">
            <v>43707</v>
          </cell>
          <cell r="AS283" t="str">
            <v>9/12</v>
          </cell>
          <cell r="AT283" t="str">
            <v>Sơ cấp</v>
          </cell>
          <cell r="AU283" t="str">
            <v>Sơ cấp</v>
          </cell>
          <cell r="AV283" t="str">
            <v>Sở GTVT tỉnh Bình Dương</v>
          </cell>
          <cell r="AW283" t="str">
            <v>GPLX hạng FC</v>
          </cell>
          <cell r="AX283" t="str">
            <v>Khá</v>
          </cell>
          <cell r="AY283">
            <v>40537</v>
          </cell>
          <cell r="AZ283" t="str">
            <v>Công nhân lái xe đầu kéo</v>
          </cell>
          <cell r="BB283" t="str">
            <v>THACO GROUP</v>
          </cell>
          <cell r="BC283" t="str">
            <v>Lĩnh vực Logistics</v>
          </cell>
          <cell r="BD283" t="str">
            <v>Văn phòng đại diện tại Hồ Chí Minh</v>
          </cell>
          <cell r="BE283" t="str">
            <v>Phòng Vận chuyển</v>
          </cell>
          <cell r="BJ283" t="str">
            <v>Trực Tiếp</v>
          </cell>
          <cell r="BK283" t="str">
            <v>HĐLĐ xác định thời hạn 1 năm</v>
          </cell>
          <cell r="BL283">
            <v>43738</v>
          </cell>
          <cell r="BM283" t="str">
            <v>Công ty TNHH Một Thành Viên Vận Tải Đường Bộ Chu Lai – Trường Hải</v>
          </cell>
          <cell r="BN283">
            <v>43738</v>
          </cell>
          <cell r="BO283">
            <v>5100000</v>
          </cell>
          <cell r="BP283" t="str">
            <v>B3</v>
          </cell>
          <cell r="BQ283" t="str">
            <v>Bậc 3</v>
          </cell>
          <cell r="BR283">
            <v>7000000</v>
          </cell>
          <cell r="BS283">
            <v>43738</v>
          </cell>
          <cell r="BT283">
            <v>43707</v>
          </cell>
          <cell r="BU283"/>
          <cell r="BW283"/>
          <cell r="BY283"/>
          <cell r="CA283"/>
          <cell r="CC283"/>
          <cell r="CE283"/>
        </row>
        <row r="284">
          <cell r="B284" t="str">
            <v>0406011</v>
          </cell>
          <cell r="C284" t="str">
            <v>Trần Văn Trị</v>
          </cell>
          <cell r="D284" t="str">
            <v>Nam</v>
          </cell>
          <cell r="E284" t="str">
            <v>Quảng Nam</v>
          </cell>
          <cell r="F284">
            <v>30701</v>
          </cell>
          <cell r="G284">
            <v>38145</v>
          </cell>
          <cell r="J284">
            <v>38145</v>
          </cell>
          <cell r="K284" t="str">
            <v>Không</v>
          </cell>
          <cell r="L284" t="str">
            <v>205171699</v>
          </cell>
          <cell r="M284">
            <v>39030</v>
          </cell>
          <cell r="N284" t="str">
            <v>205171699-09/11/2006</v>
          </cell>
          <cell r="O284" t="str">
            <v>Quảng Nam</v>
          </cell>
          <cell r="P284" t="str">
            <v>Kinh</v>
          </cell>
          <cell r="Q284" t="str">
            <v>Không</v>
          </cell>
          <cell r="R284" t="str">
            <v>01668007769</v>
          </cell>
          <cell r="T284" t="str">
            <v>Đã Kết Hôn</v>
          </cell>
          <cell r="U284" t="str">
            <v>4910018779</v>
          </cell>
          <cell r="V284" t="str">
            <v>Có</v>
          </cell>
          <cell r="W284">
            <v>42259</v>
          </cell>
          <cell r="Y284" t="str">
            <v>Thôn Phái Nhơn</v>
          </cell>
          <cell r="Z284" t="str">
            <v>Xã Tam Hiệp</v>
          </cell>
          <cell r="AA284" t="str">
            <v>Huyện Núi Thành</v>
          </cell>
          <cell r="AB284" t="str">
            <v>Quảng Nam</v>
          </cell>
          <cell r="AC284" t="str">
            <v>Thôn Phái Nhơn, Xã Tam Hiệp, Huyện Núi Thành, Quảng Nam</v>
          </cell>
          <cell r="AD284" t="str">
            <v>Thôn Phái Nhơn</v>
          </cell>
          <cell r="AE284" t="str">
            <v>Xã Tam Hiệp</v>
          </cell>
          <cell r="AF284" t="str">
            <v>Huyện Núi Thành</v>
          </cell>
          <cell r="AG284" t="str">
            <v>Quảng Nam</v>
          </cell>
          <cell r="AH284" t="str">
            <v>Thôn Phái Nhơn, Xã Tam Hiệp, Huyện Núi Thành, Quảng Nam</v>
          </cell>
          <cell r="AI284" t="str">
            <v>1.8.4.4.1.4</v>
          </cell>
          <cell r="AJ284" t="str">
            <v>TP Nhân sự khác</v>
          </cell>
          <cell r="AK284" t="str">
            <v>Công nhân</v>
          </cell>
          <cell r="AL284" t="str">
            <v>Công nhân kho bãi xe thành phẩm</v>
          </cell>
          <cell r="AM284" t="str">
            <v>Lĩnh vực Logistics</v>
          </cell>
          <cell r="AN284" t="str">
            <v>Công ty Vận Tải Đường Bộ</v>
          </cell>
          <cell r="AO284" t="str">
            <v>Tổ QLCL giao xe</v>
          </cell>
          <cell r="AP284" t="str">
            <v>Khác</v>
          </cell>
          <cell r="AQ284" t="str">
            <v>Khác</v>
          </cell>
          <cell r="AR284">
            <v>43313</v>
          </cell>
          <cell r="AS284" t="str">
            <v>12/12</v>
          </cell>
          <cell r="AT284" t="str">
            <v>Sơ cấp</v>
          </cell>
          <cell r="AU284" t="str">
            <v>Sơ cấp</v>
          </cell>
          <cell r="AV284" t="str">
            <v>Sở Giao thông vận tải Hải Phòng</v>
          </cell>
          <cell r="AW284" t="str">
            <v>Giấy phép lái xe hạng FC</v>
          </cell>
          <cell r="AX284" t="str">
            <v>Không xếp loại</v>
          </cell>
          <cell r="AY284">
            <v>42370</v>
          </cell>
          <cell r="AZ284" t="str">
            <v>Công nhân Kho</v>
          </cell>
          <cell r="BB284" t="str">
            <v>THACO GROUP</v>
          </cell>
          <cell r="BC284" t="str">
            <v>Lĩnh vực Logistics</v>
          </cell>
          <cell r="BD284" t="str">
            <v>Công ty Vận Tải Đường Bộ</v>
          </cell>
          <cell r="BE284" t="str">
            <v>Phòng vận chuyển</v>
          </cell>
          <cell r="BF284" t="str">
            <v>Bộ phận nghiệp vụ vận chuyển</v>
          </cell>
          <cell r="BG284" t="str">
            <v>Tổ QLCL giao xe</v>
          </cell>
          <cell r="BJ284" t="str">
            <v>Trực Tiếp</v>
          </cell>
          <cell r="BK284" t="str">
            <v>HĐLĐ không xác định thời hạn</v>
          </cell>
          <cell r="BL284">
            <v>40118</v>
          </cell>
          <cell r="BM284" t="str">
            <v>Công ty TNHH Một Thành Viên Vận Tải Đường Bộ Chu Lai – Trường Hải</v>
          </cell>
          <cell r="BN284">
            <v>39022</v>
          </cell>
          <cell r="BO284">
            <v>4550000</v>
          </cell>
          <cell r="BP284" t="str">
            <v>B3</v>
          </cell>
          <cell r="BQ284" t="str">
            <v>Bậc 5</v>
          </cell>
          <cell r="BR284">
            <v>9000000</v>
          </cell>
          <cell r="BS284">
            <v>43466</v>
          </cell>
          <cell r="BT284">
            <v>43101</v>
          </cell>
          <cell r="BU284" t="str">
            <v>ThN</v>
          </cell>
          <cell r="BV284">
            <v>10</v>
          </cell>
          <cell r="BW284"/>
          <cell r="BY284"/>
          <cell r="CA284"/>
          <cell r="CC284"/>
          <cell r="CE284"/>
        </row>
        <row r="285">
          <cell r="B285" t="str">
            <v>1505387</v>
          </cell>
          <cell r="C285" t="str">
            <v>Huỳnh Bá Đức</v>
          </cell>
          <cell r="D285" t="str">
            <v>Nam</v>
          </cell>
          <cell r="E285" t="str">
            <v>Quảng Nam</v>
          </cell>
          <cell r="F285">
            <v>32504</v>
          </cell>
          <cell r="G285">
            <v>42110</v>
          </cell>
          <cell r="J285">
            <v>42110</v>
          </cell>
          <cell r="K285" t="str">
            <v>Không</v>
          </cell>
          <cell r="L285" t="str">
            <v>205410492</v>
          </cell>
          <cell r="M285">
            <v>40360</v>
          </cell>
          <cell r="N285" t="str">
            <v>205410492-01/07/2010</v>
          </cell>
          <cell r="O285" t="str">
            <v>Quảng Nam</v>
          </cell>
          <cell r="P285" t="str">
            <v>Kinh</v>
          </cell>
          <cell r="Q285" t="str">
            <v>Không</v>
          </cell>
          <cell r="R285" t="str">
            <v>0966651000</v>
          </cell>
          <cell r="T285" t="str">
            <v>Độc Thân</v>
          </cell>
          <cell r="U285" t="str">
            <v>4916009477</v>
          </cell>
          <cell r="V285" t="str">
            <v>Có</v>
          </cell>
          <cell r="W285">
            <v>42579</v>
          </cell>
          <cell r="Y285" t="str">
            <v>Thôn Nam Định</v>
          </cell>
          <cell r="Z285" t="str">
            <v>Xã Tam Anh Nam</v>
          </cell>
          <cell r="AA285" t="str">
            <v>Huyện Núi Thành</v>
          </cell>
          <cell r="AB285" t="str">
            <v>Quảng Nam</v>
          </cell>
          <cell r="AC285" t="str">
            <v>Thôn Nam Định, Xã Tam Anh Nam, Huyện Núi Thành, Quảng Nam</v>
          </cell>
          <cell r="AD285" t="str">
            <v>Thôn Nam Định</v>
          </cell>
          <cell r="AE285" t="str">
            <v>Xã Tam Anh Nam</v>
          </cell>
          <cell r="AF285" t="str">
            <v>Huyện Núi Thành</v>
          </cell>
          <cell r="AG285" t="str">
            <v>Quảng Nam</v>
          </cell>
          <cell r="AH285" t="str">
            <v>Thôn Nam Định, Xã Tam Anh Nam, Huyện Núi Thành, Quảng Nam</v>
          </cell>
          <cell r="AI285" t="str">
            <v>1.8.4.4.3.3</v>
          </cell>
          <cell r="AJ285" t="str">
            <v>TP Nhân sự khác</v>
          </cell>
          <cell r="AK285" t="str">
            <v>Công nhân</v>
          </cell>
          <cell r="AL285" t="str">
            <v>Công nhân lái xe đầu kéo</v>
          </cell>
          <cell r="AM285" t="str">
            <v>Lĩnh vực Logistics</v>
          </cell>
          <cell r="AN285" t="str">
            <v>Công ty Vận Tải Đường Bộ</v>
          </cell>
          <cell r="AO285" t="str">
            <v>Đội lái xe đầu kéo</v>
          </cell>
          <cell r="AP285" t="str">
            <v>Khác</v>
          </cell>
          <cell r="AQ285" t="str">
            <v>Khác</v>
          </cell>
          <cell r="AR285">
            <v>43556</v>
          </cell>
          <cell r="AS285" t="str">
            <v>12/12</v>
          </cell>
          <cell r="AT285" t="str">
            <v>Sơ cấp</v>
          </cell>
          <cell r="AU285" t="str">
            <v>Sơ cấp</v>
          </cell>
          <cell r="AV285" t="str">
            <v>Sở giao thông vận tải Quảng Nam</v>
          </cell>
          <cell r="AW285" t="str">
            <v>Giấy phép lái xe hạng C</v>
          </cell>
          <cell r="AX285" t="str">
            <v>Không xếp loại</v>
          </cell>
          <cell r="AY285">
            <v>41275</v>
          </cell>
          <cell r="AZ285" t="str">
            <v>Công nhân lái xe đầu kéo</v>
          </cell>
          <cell r="BB285" t="str">
            <v>THACO GROUP</v>
          </cell>
          <cell r="BC285" t="str">
            <v>Lĩnh vực Logistics</v>
          </cell>
          <cell r="BD285" t="str">
            <v>Công ty Vận Tải Đường Bộ</v>
          </cell>
          <cell r="BE285" t="str">
            <v>Phòng vận chuyển</v>
          </cell>
          <cell r="BF285" t="str">
            <v>Bộ phận vận chuyển hàng Con't - hàng rời</v>
          </cell>
          <cell r="BG285" t="str">
            <v>Đội lái xe đầu kéo</v>
          </cell>
          <cell r="BJ285" t="str">
            <v>Trực Tiếp</v>
          </cell>
          <cell r="BK285" t="str">
            <v>HĐLĐ không xác định thời hạn</v>
          </cell>
          <cell r="BL285">
            <v>43571</v>
          </cell>
          <cell r="BM285" t="str">
            <v>Công ty TNHH Một Thành Viên Vận Tải Đường Bộ Chu Lai – Trường Hải</v>
          </cell>
          <cell r="BN285">
            <v>42476</v>
          </cell>
          <cell r="BO285">
            <v>3660000</v>
          </cell>
          <cell r="BP285" t="str">
            <v>B3</v>
          </cell>
          <cell r="BQ285" t="str">
            <v>Bậc 3</v>
          </cell>
          <cell r="BR285">
            <v>7000000</v>
          </cell>
          <cell r="BS285">
            <v>43617</v>
          </cell>
          <cell r="BT285">
            <v>43252</v>
          </cell>
          <cell r="BU285"/>
          <cell r="BW285"/>
          <cell r="BY285"/>
          <cell r="CA285"/>
          <cell r="CC285"/>
          <cell r="CE285"/>
        </row>
        <row r="286">
          <cell r="B286" t="str">
            <v>1804547</v>
          </cell>
          <cell r="C286" t="str">
            <v>Phạm Đình Hưng</v>
          </cell>
          <cell r="D286" t="str">
            <v>Nam</v>
          </cell>
          <cell r="E286" t="str">
            <v>Bình Định</v>
          </cell>
          <cell r="F286">
            <v>34541</v>
          </cell>
          <cell r="G286">
            <v>43213</v>
          </cell>
          <cell r="J286">
            <v>43213</v>
          </cell>
          <cell r="K286" t="str">
            <v>Không</v>
          </cell>
          <cell r="L286" t="str">
            <v>215297276</v>
          </cell>
          <cell r="M286">
            <v>40584</v>
          </cell>
          <cell r="N286" t="str">
            <v>215297276-10/02/2011</v>
          </cell>
          <cell r="O286" t="str">
            <v>Bình Định</v>
          </cell>
          <cell r="P286" t="str">
            <v>Kinh</v>
          </cell>
          <cell r="Q286" t="str">
            <v>Không</v>
          </cell>
          <cell r="R286" t="str">
            <v>0974407721</v>
          </cell>
          <cell r="T286" t="str">
            <v>Độc Thân</v>
          </cell>
          <cell r="V286" t="str">
            <v>Không</v>
          </cell>
          <cell r="Y286" t="str">
            <v>36 Tăng Bạc Hổ</v>
          </cell>
          <cell r="Z286" t="str">
            <v>Phường Lê Lợi</v>
          </cell>
          <cell r="AA286" t="str">
            <v>Tp. Quy Nhơn</v>
          </cell>
          <cell r="AB286" t="str">
            <v>Bình Định</v>
          </cell>
          <cell r="AC286" t="str">
            <v>36 Tăng Bạc Hổ, Phường Lê Lợi, Tp. Quy Nhơn, Bình Định</v>
          </cell>
          <cell r="AD286" t="str">
            <v>36 Tăng Bạc Hổ</v>
          </cell>
          <cell r="AE286" t="str">
            <v>Phường Lê Lợi</v>
          </cell>
          <cell r="AF286" t="str">
            <v>Tp. Quy Nhơn</v>
          </cell>
          <cell r="AG286" t="str">
            <v>Bình Định</v>
          </cell>
          <cell r="AH286" t="str">
            <v>36 Tăng Bạc Hổ, Phường Lê Lợi, Tp. Quy Nhơn, Bình Định</v>
          </cell>
          <cell r="AI286" t="str">
            <v>1.8.3.5.1</v>
          </cell>
          <cell r="AJ286" t="str">
            <v>TP Nhân sự khác</v>
          </cell>
          <cell r="AK286" t="str">
            <v>Chuyên viên</v>
          </cell>
          <cell r="AL286" t="str">
            <v>Chuyên viên Điều độ Cảng</v>
          </cell>
          <cell r="AM286" t="str">
            <v>Lĩnh vực Logistics</v>
          </cell>
          <cell r="AN286" t="str">
            <v>Công ty Cảng Chu Lai</v>
          </cell>
          <cell r="AO286" t="str">
            <v>Bộ phận điều độ</v>
          </cell>
          <cell r="AP286" t="str">
            <v>Khác</v>
          </cell>
          <cell r="AQ286" t="str">
            <v>Khác</v>
          </cell>
          <cell r="AR286">
            <v>43313</v>
          </cell>
          <cell r="AS286" t="str">
            <v>12/12</v>
          </cell>
          <cell r="AT286" t="str">
            <v>Cử nhân</v>
          </cell>
          <cell r="AU286" t="str">
            <v>Đại học</v>
          </cell>
          <cell r="AV286" t="str">
            <v>Đại học Quy Nhơn</v>
          </cell>
          <cell r="AW286" t="str">
            <v>Kinh tế đầu tư</v>
          </cell>
          <cell r="AX286" t="str">
            <v>Khá</v>
          </cell>
          <cell r="AY286">
            <v>42917</v>
          </cell>
          <cell r="AZ286" t="str">
            <v>Cử nhân</v>
          </cell>
          <cell r="BB286" t="str">
            <v>THACO GROUP</v>
          </cell>
          <cell r="BC286" t="str">
            <v>Lĩnh vực Logistics</v>
          </cell>
          <cell r="BD286" t="str">
            <v>Công ty Cảng Chu Lai</v>
          </cell>
          <cell r="BE286" t="str">
            <v>Phòng Điều độ</v>
          </cell>
          <cell r="BF286" t="str">
            <v>Bộ phận điều độ</v>
          </cell>
          <cell r="BJ286" t="str">
            <v>Trực Tiếp</v>
          </cell>
          <cell r="BK286" t="str">
            <v>HĐLĐ xác định thời hạn 2 năm</v>
          </cell>
          <cell r="BL286">
            <v>43638</v>
          </cell>
          <cell r="BM286" t="str">
            <v>Công ty TNHH MTV Cảng Chu Lai - Trường Hải</v>
          </cell>
          <cell r="BN286">
            <v>43273</v>
          </cell>
          <cell r="BO286">
            <v>4070000</v>
          </cell>
          <cell r="BP286" t="str">
            <v>B2</v>
          </cell>
          <cell r="BQ286" t="str">
            <v>Bậc 1</v>
          </cell>
          <cell r="BR286">
            <v>7000000</v>
          </cell>
          <cell r="BS286">
            <v>43466</v>
          </cell>
          <cell r="BT286">
            <v>43282</v>
          </cell>
          <cell r="BU286"/>
          <cell r="BW286"/>
          <cell r="BY286"/>
          <cell r="CA286"/>
          <cell r="CC286"/>
          <cell r="CE286"/>
        </row>
        <row r="287">
          <cell r="B287" t="str">
            <v>1904651</v>
          </cell>
          <cell r="C287" t="str">
            <v>Mohamad Yazfa</v>
          </cell>
          <cell r="D287" t="str">
            <v>Nam</v>
          </cell>
          <cell r="E287" t="str">
            <v>Đồng Nai</v>
          </cell>
          <cell r="F287">
            <v>29824</v>
          </cell>
          <cell r="G287">
            <v>43580</v>
          </cell>
          <cell r="J287">
            <v>43580</v>
          </cell>
          <cell r="K287" t="str">
            <v>Không</v>
          </cell>
          <cell r="L287" t="str">
            <v>271495832</v>
          </cell>
          <cell r="M287">
            <v>41900</v>
          </cell>
          <cell r="N287" t="str">
            <v>271495832-18/09/2014</v>
          </cell>
          <cell r="O287" t="str">
            <v>Đồng Nai</v>
          </cell>
          <cell r="P287" t="str">
            <v>Chăm</v>
          </cell>
          <cell r="Q287" t="str">
            <v>Hồi giáo</v>
          </cell>
          <cell r="R287" t="str">
            <v>0969 306759</v>
          </cell>
          <cell r="T287" t="str">
            <v>Đã Kết Hôn</v>
          </cell>
          <cell r="U287" t="str">
            <v>7510031898</v>
          </cell>
          <cell r="V287" t="str">
            <v>Không</v>
          </cell>
          <cell r="Y287" t="str">
            <v>Ấp 20</v>
          </cell>
          <cell r="Z287" t="str">
            <v>Xã Bình Sơn</v>
          </cell>
          <cell r="AA287" t="str">
            <v>Huyện Long Thành</v>
          </cell>
          <cell r="AB287" t="str">
            <v>Đồng Nai</v>
          </cell>
          <cell r="AC287" t="str">
            <v>Ấp 20, Xã Bình Sơn, Huyện Long Thành, Đồng Nai</v>
          </cell>
          <cell r="AD287" t="str">
            <v>Ấp 20</v>
          </cell>
          <cell r="AE287" t="str">
            <v>Xã Bình Sơn</v>
          </cell>
          <cell r="AF287" t="str">
            <v>Huyện Long Thành</v>
          </cell>
          <cell r="AG287" t="str">
            <v>Đồng Nai</v>
          </cell>
          <cell r="AH287" t="str">
            <v>Ấp 20, Xã Bình Sơn, Huyện Long Thành, Đồng Nai</v>
          </cell>
          <cell r="AI287" t="str">
            <v>1.8.5.6</v>
          </cell>
          <cell r="AJ287" t="str">
            <v>TP Nhân sự khác</v>
          </cell>
          <cell r="AK287" t="str">
            <v>Công nhân</v>
          </cell>
          <cell r="AL287" t="str">
            <v>Công nhân lái xe đầu kéo</v>
          </cell>
          <cell r="AM287" t="str">
            <v>Lĩnh vực Logistics</v>
          </cell>
          <cell r="AN287" t="str">
            <v>VPĐD NB</v>
          </cell>
          <cell r="AO287" t="str">
            <v>Phòng Vận chuyển</v>
          </cell>
          <cell r="AP287" t="str">
            <v>Khác</v>
          </cell>
          <cell r="AQ287" t="str">
            <v>Khác</v>
          </cell>
          <cell r="AR287">
            <v>43580</v>
          </cell>
          <cell r="AS287" t="str">
            <v>9/12</v>
          </cell>
          <cell r="AT287" t="str">
            <v>Sơ cấp</v>
          </cell>
          <cell r="AU287" t="str">
            <v>Sơ cấp</v>
          </cell>
          <cell r="AV287" t="str">
            <v>Sở GTVT tỉnh Đồng Nai</v>
          </cell>
          <cell r="AW287" t="str">
            <v>GPLX hạng FC</v>
          </cell>
          <cell r="AX287" t="str">
            <v>Khá</v>
          </cell>
          <cell r="AY287">
            <v>41619</v>
          </cell>
          <cell r="AZ287" t="str">
            <v>Công nhân lái xe đầu kéo</v>
          </cell>
          <cell r="BB287" t="str">
            <v>THACO GROUP</v>
          </cell>
          <cell r="BC287" t="str">
            <v>Lĩnh vực Logistics</v>
          </cell>
          <cell r="BD287" t="str">
            <v>Văn phòng đại diện tại Hồ Chí Minh</v>
          </cell>
          <cell r="BE287" t="str">
            <v>Phòng Vận chuyển</v>
          </cell>
          <cell r="BJ287" t="str">
            <v>Trực Tiếp</v>
          </cell>
          <cell r="BK287" t="str">
            <v>HĐLĐ xác định thời hạn 1 năm</v>
          </cell>
          <cell r="BL287">
            <v>43610</v>
          </cell>
          <cell r="BM287" t="str">
            <v>Công ty TNHH Một Thành Viên Vận Tải Đường Bộ Chu Lai – Trường Hải</v>
          </cell>
          <cell r="BN287">
            <v>43610</v>
          </cell>
          <cell r="BO287">
            <v>5100000</v>
          </cell>
          <cell r="BP287" t="str">
            <v>B3</v>
          </cell>
          <cell r="BQ287" t="str">
            <v>Bậc 3</v>
          </cell>
          <cell r="BR287">
            <v>7000000</v>
          </cell>
          <cell r="BS287">
            <v>43610</v>
          </cell>
          <cell r="BT287">
            <v>43580</v>
          </cell>
          <cell r="BU287"/>
          <cell r="BW287"/>
          <cell r="BY287"/>
          <cell r="CA287"/>
          <cell r="CC287"/>
          <cell r="CE287"/>
        </row>
        <row r="288">
          <cell r="B288" t="str">
            <v>0806010</v>
          </cell>
          <cell r="C288" t="str">
            <v>Phạm Thị Lý</v>
          </cell>
          <cell r="D288" t="str">
            <v>Nữ</v>
          </cell>
          <cell r="E288" t="str">
            <v>Quảng Nam</v>
          </cell>
          <cell r="F288">
            <v>24461</v>
          </cell>
          <cell r="G288">
            <v>39610</v>
          </cell>
          <cell r="J288">
            <v>39610</v>
          </cell>
          <cell r="K288" t="str">
            <v>Không</v>
          </cell>
          <cell r="L288" t="str">
            <v>205326741</v>
          </cell>
          <cell r="M288">
            <v>38070</v>
          </cell>
          <cell r="N288" t="str">
            <v>205326741-24/03/2004</v>
          </cell>
          <cell r="O288" t="str">
            <v>Quảng Nam</v>
          </cell>
          <cell r="P288" t="str">
            <v>Kinh</v>
          </cell>
          <cell r="Q288" t="str">
            <v>Không</v>
          </cell>
          <cell r="R288"/>
          <cell r="T288" t="str">
            <v>Đã Kết Hôn</v>
          </cell>
          <cell r="U288" t="str">
            <v>4909001487</v>
          </cell>
          <cell r="V288" t="str">
            <v>Có</v>
          </cell>
          <cell r="W288">
            <v>41571</v>
          </cell>
          <cell r="Y288" t="str">
            <v>Thôn Thọ Khương</v>
          </cell>
          <cell r="Z288" t="str">
            <v>Xã Tam Hiệp</v>
          </cell>
          <cell r="AA288" t="str">
            <v>Huyện Núi Thành</v>
          </cell>
          <cell r="AB288" t="str">
            <v>Quảng Nam</v>
          </cell>
          <cell r="AC288" t="str">
            <v>Thôn Thọ Khương, Xã Tam Hiệp, Huyện Núi Thành, Quảng Nam</v>
          </cell>
          <cell r="AD288" t="str">
            <v>Thôn Thọ Khương</v>
          </cell>
          <cell r="AE288" t="str">
            <v>Xã Tam Hiệp</v>
          </cell>
          <cell r="AF288" t="str">
            <v>Huyện Núi Thành</v>
          </cell>
          <cell r="AG288" t="str">
            <v>Quảng Nam</v>
          </cell>
          <cell r="AH288" t="str">
            <v>Thôn Thọ Khương, Xã Tam Hiệp, Huyện Núi Thành, Quảng Nam</v>
          </cell>
          <cell r="AI288" t="str">
            <v>1.8.1.5.1.2</v>
          </cell>
          <cell r="AJ288" t="str">
            <v>TP Nhân sự khác</v>
          </cell>
          <cell r="AK288" t="str">
            <v>Nhân viên</v>
          </cell>
          <cell r="AL288" t="str">
            <v>Nhân Viên Vệ sinh công nghiệp</v>
          </cell>
          <cell r="AM288" t="str">
            <v>Lĩnh vực Logistics</v>
          </cell>
          <cell r="AN288" t="str">
            <v>Phòng nghiệp vụ Logisitcs</v>
          </cell>
          <cell r="AO288" t="str">
            <v>Tạp vụ</v>
          </cell>
          <cell r="AP288" t="str">
            <v>Khác</v>
          </cell>
          <cell r="AQ288" t="str">
            <v>Khác</v>
          </cell>
          <cell r="AR288">
            <v>41275</v>
          </cell>
          <cell r="AS288" t="str">
            <v>9/12</v>
          </cell>
          <cell r="AT288" t="str">
            <v>THCS</v>
          </cell>
          <cell r="AW288"/>
          <cell r="AZ288" t="str">
            <v>Nhân viên Tạp vụ</v>
          </cell>
          <cell r="BB288" t="str">
            <v>THACO GROUP</v>
          </cell>
          <cell r="BC288" t="str">
            <v>Lĩnh vực Logistics</v>
          </cell>
          <cell r="BD288" t="str">
            <v>Phòng nghiệp vụ Logistics</v>
          </cell>
          <cell r="BE288" t="str">
            <v>Phòng HC-MT</v>
          </cell>
          <cell r="BF288" t="str">
            <v>Bộ phận nghiệp vụ hành chính</v>
          </cell>
          <cell r="BG288" t="str">
            <v>Tạp vụ</v>
          </cell>
          <cell r="BJ288" t="str">
            <v>Gián Tiếp</v>
          </cell>
          <cell r="BK288" t="str">
            <v>HĐLĐ không xác định thời hạn</v>
          </cell>
          <cell r="BL288">
            <v>41860</v>
          </cell>
          <cell r="BM288" t="str">
            <v>Công ty TNHH MTV Cảng Chu Lai - Trường Hải</v>
          </cell>
          <cell r="BN288">
            <v>39671</v>
          </cell>
          <cell r="BO288">
            <v>3660000</v>
          </cell>
          <cell r="BP288" t="str">
            <v>B3</v>
          </cell>
          <cell r="BQ288" t="str">
            <v>Bậc 2</v>
          </cell>
          <cell r="BR288">
            <v>6200000</v>
          </cell>
          <cell r="BS288">
            <v>43466</v>
          </cell>
          <cell r="BT288">
            <v>43405</v>
          </cell>
          <cell r="BU288" t="str">
            <v>ThN</v>
          </cell>
          <cell r="BV288">
            <v>10</v>
          </cell>
          <cell r="BW288"/>
          <cell r="BY288"/>
          <cell r="CA288"/>
          <cell r="CC288"/>
          <cell r="CE288"/>
        </row>
        <row r="289">
          <cell r="B289" t="str">
            <v>1505111</v>
          </cell>
          <cell r="C289" t="str">
            <v>Trần Thị Bảo Vy</v>
          </cell>
          <cell r="D289" t="str">
            <v>Nữ</v>
          </cell>
          <cell r="E289" t="str">
            <v>Quảng Nam</v>
          </cell>
          <cell r="F289">
            <v>30334</v>
          </cell>
          <cell r="G289">
            <v>42128</v>
          </cell>
          <cell r="J289">
            <v>42128</v>
          </cell>
          <cell r="K289" t="str">
            <v>Không</v>
          </cell>
          <cell r="L289" t="str">
            <v>205052547</v>
          </cell>
          <cell r="M289">
            <v>35861</v>
          </cell>
          <cell r="N289" t="str">
            <v>205052547-07/03/1998</v>
          </cell>
          <cell r="O289" t="str">
            <v>Quảng Nam</v>
          </cell>
          <cell r="P289" t="str">
            <v>Kinh</v>
          </cell>
          <cell r="Q289" t="str">
            <v>Không</v>
          </cell>
          <cell r="R289" t="str">
            <v>0983031444</v>
          </cell>
          <cell r="T289" t="str">
            <v>Đã Kết Hôn</v>
          </cell>
          <cell r="U289" t="str">
            <v>9006005270</v>
          </cell>
          <cell r="V289" t="str">
            <v>Không</v>
          </cell>
          <cell r="Y289" t="str">
            <v>Thôn Diêm Phổ</v>
          </cell>
          <cell r="Z289" t="str">
            <v>Xã Tam Anh Nam</v>
          </cell>
          <cell r="AA289" t="str">
            <v>Huyện Núi Thành</v>
          </cell>
          <cell r="AB289" t="str">
            <v>Quảng Nam</v>
          </cell>
          <cell r="AC289" t="str">
            <v>Thôn Diêm Phổ, Xã Tam Anh Nam, Huyện Núi Thành, Quảng Nam</v>
          </cell>
          <cell r="AD289" t="str">
            <v>Thôn Diêm Phổ</v>
          </cell>
          <cell r="AE289" t="str">
            <v>Xã Tam Anh Nam</v>
          </cell>
          <cell r="AF289" t="str">
            <v>Huyện Núi Thành</v>
          </cell>
          <cell r="AG289" t="str">
            <v>Quảng Nam</v>
          </cell>
          <cell r="AH289" t="str">
            <v>Thôn Diêm Phổ, Xã Tam Anh Nam, Huyện Núi Thành, Quảng Nam</v>
          </cell>
          <cell r="AI289" t="str">
            <v>1.8.4.2</v>
          </cell>
          <cell r="AJ289" t="str">
            <v>TP Nhân sự khác</v>
          </cell>
          <cell r="AK289" t="str">
            <v>Chuyên viên</v>
          </cell>
          <cell r="AL289" t="str">
            <v>Chuyên viên Kế toán</v>
          </cell>
          <cell r="AM289" t="str">
            <v>Lĩnh vực Logistics</v>
          </cell>
          <cell r="AN289" t="str">
            <v>Công ty Vận Tải Đường Bộ</v>
          </cell>
          <cell r="AO289" t="str">
            <v>Phòng TCKT</v>
          </cell>
          <cell r="AP289" t="str">
            <v>Khác</v>
          </cell>
          <cell r="AQ289" t="str">
            <v>Khác</v>
          </cell>
          <cell r="AR289">
            <v>42128</v>
          </cell>
          <cell r="AS289" t="str">
            <v>12/12</v>
          </cell>
          <cell r="AT289" t="str">
            <v>Cử nhân</v>
          </cell>
          <cell r="AU289" t="str">
            <v>Đại học</v>
          </cell>
          <cell r="AV289" t="str">
            <v>Đại học kinh tế Quốc Dân</v>
          </cell>
          <cell r="AW289" t="str">
            <v>Kế toán</v>
          </cell>
          <cell r="AX289" t="str">
            <v>TB-Khá</v>
          </cell>
          <cell r="AY289">
            <v>40544</v>
          </cell>
          <cell r="AZ289" t="str">
            <v>Cử nhân</v>
          </cell>
          <cell r="BB289" t="str">
            <v>THACO GROUP</v>
          </cell>
          <cell r="BC289" t="str">
            <v>Lĩnh vực Logistics</v>
          </cell>
          <cell r="BD289" t="str">
            <v>Công ty Vận Tải Đường Bộ</v>
          </cell>
          <cell r="BE289" t="str">
            <v>Phòng TCKT</v>
          </cell>
          <cell r="BJ289" t="str">
            <v>Gián Tiếp</v>
          </cell>
          <cell r="BK289" t="str">
            <v>HĐLĐ không xác định thời hạn</v>
          </cell>
          <cell r="BL289">
            <v>42920</v>
          </cell>
          <cell r="BM289" t="str">
            <v>Công ty TNHH Một Thành Viên Vận Tải Đường Bộ Chu Lai – Trường Hải</v>
          </cell>
          <cell r="BN289">
            <v>42189</v>
          </cell>
          <cell r="BO289">
            <v>4500000</v>
          </cell>
          <cell r="BP289" t="str">
            <v>B2</v>
          </cell>
          <cell r="BQ289" t="str">
            <v>Bậc 3</v>
          </cell>
          <cell r="BR289">
            <v>10500000</v>
          </cell>
          <cell r="BS289">
            <v>43466</v>
          </cell>
          <cell r="BT289">
            <v>43101</v>
          </cell>
          <cell r="BU289"/>
          <cell r="BW289"/>
          <cell r="BY289"/>
          <cell r="CA289"/>
          <cell r="CC289"/>
          <cell r="CE289"/>
        </row>
        <row r="290">
          <cell r="B290" t="str">
            <v>1906708</v>
          </cell>
          <cell r="C290" t="str">
            <v>Đỗ Văn Đang</v>
          </cell>
          <cell r="D290" t="str">
            <v>Nam</v>
          </cell>
          <cell r="E290" t="str">
            <v>Hải Phòng</v>
          </cell>
          <cell r="F290">
            <v>23087</v>
          </cell>
          <cell r="G290">
            <v>43639</v>
          </cell>
          <cell r="J290">
            <v>43639</v>
          </cell>
          <cell r="K290" t="str">
            <v>Không</v>
          </cell>
          <cell r="L290" t="str">
            <v>030985225</v>
          </cell>
          <cell r="M290">
            <v>41577</v>
          </cell>
          <cell r="N290" t="str">
            <v>030985225-30/10/2013</v>
          </cell>
          <cell r="O290" t="str">
            <v>Hải Phòng</v>
          </cell>
          <cell r="P290" t="str">
            <v>Kinh</v>
          </cell>
          <cell r="Q290" t="str">
            <v>Không</v>
          </cell>
          <cell r="R290" t="str">
            <v>0912238891</v>
          </cell>
          <cell r="T290" t="str">
            <v>Đã Kết Hôn</v>
          </cell>
          <cell r="V290" t="str">
            <v>Không</v>
          </cell>
          <cell r="Y290" t="str">
            <v>Trung hành 5</v>
          </cell>
          <cell r="Z290" t="str">
            <v>Phường Đằng Lâm</v>
          </cell>
          <cell r="AA290" t="str">
            <v>Quận Hải An</v>
          </cell>
          <cell r="AB290" t="str">
            <v>Hải Phòng</v>
          </cell>
          <cell r="AC290" t="str">
            <v>Trung hành 5, Phường Đằng Lâm, Quận Hải An, Hải Phòng</v>
          </cell>
          <cell r="AD290" t="str">
            <v>Trung hành 5</v>
          </cell>
          <cell r="AE290" t="str">
            <v>Phường Đằng Lâm</v>
          </cell>
          <cell r="AF290" t="str">
            <v>Quận Hải An</v>
          </cell>
          <cell r="AG290" t="str">
            <v>Hải Phòng</v>
          </cell>
          <cell r="AH290" t="str">
            <v>Trung hành 5, Phường Đằng Lâm, Quận Hải An, Hải Phòng</v>
          </cell>
          <cell r="AI290" t="str">
            <v>1.8.2.3.3</v>
          </cell>
          <cell r="AJ290" t="str">
            <v>Sơ trung cấp</v>
          </cell>
          <cell r="AK290" t="str">
            <v>Thuyền trưởng</v>
          </cell>
          <cell r="AL290" t="str">
            <v>Thuyền trưởng THS3</v>
          </cell>
          <cell r="AM290" t="str">
            <v>Lĩnh vực Logistics</v>
          </cell>
          <cell r="AN290" t="str">
            <v>Công ty Vận Tải Biển</v>
          </cell>
          <cell r="AO290" t="str">
            <v>Tàu THS3</v>
          </cell>
          <cell r="AP290" t="str">
            <v>Khác</v>
          </cell>
          <cell r="AQ290" t="str">
            <v>Khác</v>
          </cell>
          <cell r="AR290">
            <v>43639</v>
          </cell>
          <cell r="AS290" t="str">
            <v>12/12</v>
          </cell>
          <cell r="AT290" t="str">
            <v>Kỹ sư</v>
          </cell>
          <cell r="AU290" t="str">
            <v>Đại học</v>
          </cell>
          <cell r="AV290" t="str">
            <v>Đại Học Hàng Hải</v>
          </cell>
          <cell r="AW290" t="str">
            <v>Khai thác tàu biển</v>
          </cell>
          <cell r="AX290" t="str">
            <v>Không xếp loại</v>
          </cell>
          <cell r="AZ290" t="str">
            <v>Thuyền trưởng</v>
          </cell>
          <cell r="BB290" t="str">
            <v>THACO GROUP</v>
          </cell>
          <cell r="BC290" t="str">
            <v>Lĩnh vực Logistics</v>
          </cell>
          <cell r="BD290" t="str">
            <v>Công ty Vận Tải Biển</v>
          </cell>
          <cell r="BE290" t="str">
            <v>Phòng Quản lý tàu</v>
          </cell>
          <cell r="BF290" t="str">
            <v>Tàu THS3</v>
          </cell>
          <cell r="BJ290" t="str">
            <v>Trực Tiếp</v>
          </cell>
          <cell r="BK290" t="str">
            <v>HĐLĐ xác định thời hạn 1 năm</v>
          </cell>
          <cell r="BL290">
            <v>43699</v>
          </cell>
          <cell r="BM290" t="str">
            <v>Công ty TNHH MTV Vận Tải Biển Chu Lai – Trường Hải</v>
          </cell>
          <cell r="BN290">
            <v>43699</v>
          </cell>
          <cell r="BO290">
            <v>9800000</v>
          </cell>
          <cell r="BP290" t="str">
            <v>TV1</v>
          </cell>
          <cell r="BQ290" t="str">
            <v>Bậc 4</v>
          </cell>
          <cell r="BR290">
            <v>45000000</v>
          </cell>
          <cell r="BS290">
            <v>43639</v>
          </cell>
          <cell r="BU290"/>
          <cell r="BW290"/>
          <cell r="BY290"/>
          <cell r="CA290"/>
          <cell r="CC290"/>
          <cell r="CE290"/>
        </row>
        <row r="291">
          <cell r="B291" t="str">
            <v>1504663</v>
          </cell>
          <cell r="C291" t="str">
            <v>Võ Thanh Quang</v>
          </cell>
          <cell r="D291" t="str">
            <v>Nam</v>
          </cell>
          <cell r="E291" t="str">
            <v>Quảng Nam</v>
          </cell>
          <cell r="F291">
            <v>33772</v>
          </cell>
          <cell r="G291">
            <v>42110</v>
          </cell>
          <cell r="J291">
            <v>42110</v>
          </cell>
          <cell r="K291" t="str">
            <v>Không</v>
          </cell>
          <cell r="L291" t="str">
            <v>205613438</v>
          </cell>
          <cell r="M291">
            <v>39615</v>
          </cell>
          <cell r="N291" t="str">
            <v>205613438-16/06/2008</v>
          </cell>
          <cell r="O291" t="str">
            <v>Quảng Nam</v>
          </cell>
          <cell r="P291" t="str">
            <v>Kinh</v>
          </cell>
          <cell r="Q291" t="str">
            <v>Không</v>
          </cell>
          <cell r="R291" t="str">
            <v>01216565691</v>
          </cell>
          <cell r="T291" t="str">
            <v>Độc Thân</v>
          </cell>
          <cell r="U291" t="str">
            <v>4915000221</v>
          </cell>
          <cell r="V291" t="str">
            <v>Có</v>
          </cell>
          <cell r="W291">
            <v>42248</v>
          </cell>
          <cell r="Y291" t="str">
            <v>Tổ 9</v>
          </cell>
          <cell r="Z291" t="str">
            <v>Thị trấn Hà Lam</v>
          </cell>
          <cell r="AA291" t="str">
            <v>Huyện Thăng Bình</v>
          </cell>
          <cell r="AB291" t="str">
            <v>Quảng Nam</v>
          </cell>
          <cell r="AC291" t="str">
            <v>Tổ 9, Thị trấn Hà Lam, Huyện Thăng Bình, Quảng Nam</v>
          </cell>
          <cell r="AD291" t="str">
            <v>Tổ 9</v>
          </cell>
          <cell r="AE291" t="str">
            <v>Thị trấn Hà Lam</v>
          </cell>
          <cell r="AF291" t="str">
            <v>Huyện Thăng Bình</v>
          </cell>
          <cell r="AG291" t="str">
            <v>Quảng Nam</v>
          </cell>
          <cell r="AH291" t="str">
            <v>Tổ 9, Thị trấn Hà Lam, Huyện Thăng Bình, Quảng Nam</v>
          </cell>
          <cell r="AI291" t="str">
            <v>1.8.4.4.2.2</v>
          </cell>
          <cell r="AJ291" t="str">
            <v>TP Nhân sự khác</v>
          </cell>
          <cell r="AK291" t="str">
            <v>Chuyên viên</v>
          </cell>
          <cell r="AL291" t="str">
            <v>Chuyên viên Điều phối xe</v>
          </cell>
          <cell r="AM291" t="str">
            <v>Lĩnh vực Logistics</v>
          </cell>
          <cell r="AN291" t="str">
            <v>Công ty Vận Tải Đường Bộ</v>
          </cell>
          <cell r="AO291" t="str">
            <v>Tổ điều phối xe Du lịch</v>
          </cell>
          <cell r="AP291" t="str">
            <v>Khác</v>
          </cell>
          <cell r="AQ291" t="str">
            <v>Khác</v>
          </cell>
          <cell r="AR291">
            <v>43313</v>
          </cell>
          <cell r="AS291" t="str">
            <v>12/12</v>
          </cell>
          <cell r="AT291" t="str">
            <v>Cử nhân</v>
          </cell>
          <cell r="AU291" t="str">
            <v>Đại học</v>
          </cell>
          <cell r="AV291" t="str">
            <v>Đại học Kinh tế Đà Nẵng</v>
          </cell>
          <cell r="AW291" t="str">
            <v>Kiểm toán</v>
          </cell>
          <cell r="AX291" t="str">
            <v>Khá</v>
          </cell>
          <cell r="AY291">
            <v>41640</v>
          </cell>
          <cell r="AZ291" t="str">
            <v>Cử nhân</v>
          </cell>
          <cell r="BB291" t="str">
            <v>THACO GROUP</v>
          </cell>
          <cell r="BC291" t="str">
            <v>Lĩnh vực Logistics</v>
          </cell>
          <cell r="BD291" t="str">
            <v>Công ty Vận Tải Đường Bộ</v>
          </cell>
          <cell r="BE291" t="str">
            <v>Phòng vận chuyển</v>
          </cell>
          <cell r="BF291" t="str">
            <v>Bộ phận vận chuyển xe thành phẩm</v>
          </cell>
          <cell r="BG291" t="str">
            <v>Tổ điều phối xe Du lịch</v>
          </cell>
          <cell r="BJ291" t="str">
            <v>Trực Tiếp</v>
          </cell>
          <cell r="BK291" t="str">
            <v>HĐLĐ không xác định thời hạn</v>
          </cell>
          <cell r="BL291">
            <v>42902</v>
          </cell>
          <cell r="BM291" t="str">
            <v>Công ty TNHH Một Thành Viên Vận Tải Đường Bộ Chu Lai – Trường Hải</v>
          </cell>
          <cell r="BN291">
            <v>42171</v>
          </cell>
          <cell r="BO291">
            <v>4500000</v>
          </cell>
          <cell r="BP291" t="str">
            <v>B2</v>
          </cell>
          <cell r="BQ291" t="str">
            <v>Bậc 3</v>
          </cell>
          <cell r="BR291">
            <v>10000000</v>
          </cell>
          <cell r="BS291">
            <v>43466</v>
          </cell>
          <cell r="BT291">
            <v>43101</v>
          </cell>
          <cell r="BU291"/>
          <cell r="BW291"/>
          <cell r="BY291"/>
          <cell r="CA291"/>
          <cell r="CC291"/>
          <cell r="CE291"/>
        </row>
        <row r="292">
          <cell r="B292" t="str">
            <v>1903266</v>
          </cell>
          <cell r="C292" t="str">
            <v>Huỳnh Kim Huy</v>
          </cell>
          <cell r="D292" t="str">
            <v>Nam</v>
          </cell>
          <cell r="E292" t="str">
            <v>Quảng Nam</v>
          </cell>
          <cell r="F292">
            <v>31265</v>
          </cell>
          <cell r="G292">
            <v>43535</v>
          </cell>
          <cell r="J292">
            <v>43535</v>
          </cell>
          <cell r="K292" t="str">
            <v>Không</v>
          </cell>
          <cell r="L292" t="str">
            <v>205409667</v>
          </cell>
          <cell r="M292">
            <v>42760</v>
          </cell>
          <cell r="N292" t="str">
            <v>205409667-25/01/2017</v>
          </cell>
          <cell r="O292" t="str">
            <v>Quảng Nam</v>
          </cell>
          <cell r="P292" t="str">
            <v>Kinh</v>
          </cell>
          <cell r="Q292" t="str">
            <v>Không</v>
          </cell>
          <cell r="R292" t="str">
            <v>0982226080</v>
          </cell>
          <cell r="T292" t="str">
            <v>Đã Kết Hôn</v>
          </cell>
          <cell r="U292" t="str">
            <v>Chưa có</v>
          </cell>
          <cell r="V292" t="str">
            <v>Không</v>
          </cell>
          <cell r="Y292" t="str">
            <v>Thôn Phú Thạnh</v>
          </cell>
          <cell r="Z292" t="str">
            <v>Xã Tam Phú</v>
          </cell>
          <cell r="AA292" t="str">
            <v>Tp. Tam Kỳ</v>
          </cell>
          <cell r="AB292" t="str">
            <v>Quảng Nam</v>
          </cell>
          <cell r="AC292" t="str">
            <v>Thôn Phú Thạnh, Xã Tam Phú, Tp. Tam Kỳ, Quảng Nam</v>
          </cell>
          <cell r="AD292" t="str">
            <v>Thôn Phú Thạnh</v>
          </cell>
          <cell r="AE292" t="str">
            <v>Xã Tam Phú</v>
          </cell>
          <cell r="AF292" t="str">
            <v>Tp. Tam Kỳ</v>
          </cell>
          <cell r="AG292" t="str">
            <v>Quảng Nam</v>
          </cell>
          <cell r="AH292" t="str">
            <v>Thôn Phú Thạnh, Xã Tam Phú, Tp. Tam Kỳ, Quảng Nam</v>
          </cell>
          <cell r="AI292" t="str">
            <v>1.8.4.4.3.3</v>
          </cell>
          <cell r="AJ292" t="str">
            <v>TP Nhân sự khác</v>
          </cell>
          <cell r="AK292" t="str">
            <v>Công nhân</v>
          </cell>
          <cell r="AL292" t="str">
            <v>Công nhân lái xe đầu kéo</v>
          </cell>
          <cell r="AM292" t="str">
            <v>Lĩnh vực Logistics</v>
          </cell>
          <cell r="AN292" t="str">
            <v>Công ty Vận Tải Đường Bộ</v>
          </cell>
          <cell r="AO292" t="str">
            <v>Đội lái xe đầu kéo</v>
          </cell>
          <cell r="AP292" t="str">
            <v>Khác</v>
          </cell>
          <cell r="AQ292" t="str">
            <v>Khác</v>
          </cell>
          <cell r="AR292">
            <v>43535</v>
          </cell>
          <cell r="AS292" t="str">
            <v>12/12</v>
          </cell>
          <cell r="AT292" t="str">
            <v>Sơ cấp</v>
          </cell>
          <cell r="AU292" t="str">
            <v>Sơ cấp</v>
          </cell>
          <cell r="AV292" t="str">
            <v>Sở GTVT Hải Phòng</v>
          </cell>
          <cell r="AW292" t="str">
            <v>Lái xe hạng FC</v>
          </cell>
          <cell r="AX292" t="str">
            <v>Không xếp loại</v>
          </cell>
          <cell r="AZ292" t="str">
            <v>Công nhân lái xe đầu kéo</v>
          </cell>
          <cell r="BB292" t="str">
            <v>THACO GROUP</v>
          </cell>
          <cell r="BC292" t="str">
            <v>Lĩnh vực Logistics</v>
          </cell>
          <cell r="BD292" t="str">
            <v>Công ty Vận Tải Đường Bộ</v>
          </cell>
          <cell r="BE292" t="str">
            <v>Phòng vận chuyển</v>
          </cell>
          <cell r="BF292" t="str">
            <v>Bộ phận vận chuyển hàng Con't - hàng rời</v>
          </cell>
          <cell r="BG292" t="str">
            <v>Đội lái xe đầu kéo</v>
          </cell>
          <cell r="BJ292" t="str">
            <v>Trực Tiếp</v>
          </cell>
          <cell r="BK292" t="str">
            <v>HĐLĐ xác định thời hạn 1 năm</v>
          </cell>
          <cell r="BL292">
            <v>43566</v>
          </cell>
          <cell r="BM292" t="str">
            <v>Công ty TNHH Một Thành Viên Vận Tải Đường Bộ Chu Lai – Trường Hải</v>
          </cell>
          <cell r="BN292">
            <v>43566</v>
          </cell>
          <cell r="BO292">
            <v>4050000</v>
          </cell>
          <cell r="BP292" t="str">
            <v>B3</v>
          </cell>
          <cell r="BQ292" t="str">
            <v>Bậc 4</v>
          </cell>
          <cell r="BR292">
            <v>8000000</v>
          </cell>
          <cell r="BS292">
            <v>43535</v>
          </cell>
          <cell r="BU292"/>
          <cell r="BW292"/>
          <cell r="BY292"/>
          <cell r="CA292"/>
          <cell r="CC292"/>
          <cell r="CE292"/>
        </row>
        <row r="293">
          <cell r="B293" t="str">
            <v>1510344</v>
          </cell>
          <cell r="C293" t="str">
            <v>Phạm Xuân Thịnh</v>
          </cell>
          <cell r="D293" t="str">
            <v>Nam</v>
          </cell>
          <cell r="E293" t="str">
            <v>Quảng Nam</v>
          </cell>
          <cell r="F293">
            <v>26947</v>
          </cell>
          <cell r="G293">
            <v>42299</v>
          </cell>
          <cell r="J293">
            <v>42299</v>
          </cell>
          <cell r="K293" t="str">
            <v>Không</v>
          </cell>
          <cell r="L293" t="str">
            <v>206315500</v>
          </cell>
          <cell r="M293">
            <v>42067</v>
          </cell>
          <cell r="N293" t="str">
            <v>206315500-04/03/2015</v>
          </cell>
          <cell r="O293" t="str">
            <v>Quảng Nam</v>
          </cell>
          <cell r="P293" t="str">
            <v>Kinh</v>
          </cell>
          <cell r="Q293" t="str">
            <v>Không</v>
          </cell>
          <cell r="R293"/>
          <cell r="T293" t="str">
            <v>Đã Kết Hôn</v>
          </cell>
          <cell r="U293" t="str">
            <v>4916002046</v>
          </cell>
          <cell r="V293" t="str">
            <v>Có</v>
          </cell>
          <cell r="W293">
            <v>42461</v>
          </cell>
          <cell r="Y293" t="str">
            <v>Tổ 5, thôn Mỹ Can</v>
          </cell>
          <cell r="Z293" t="str">
            <v>Xã Tam Thăng</v>
          </cell>
          <cell r="AA293" t="str">
            <v>Tp. Tam Kỳ</v>
          </cell>
          <cell r="AB293" t="str">
            <v>Quảng Nam</v>
          </cell>
          <cell r="AC293" t="str">
            <v>Tổ 5, thôn Mỹ Can, Xã Tam Thăng, Tp. Tam Kỳ, Quảng Nam</v>
          </cell>
          <cell r="AD293" t="str">
            <v>Tổ 5, thôn Mỹ Can</v>
          </cell>
          <cell r="AE293" t="str">
            <v>Xã Tam Thăng</v>
          </cell>
          <cell r="AF293" t="str">
            <v>Tp. Tam Kỳ</v>
          </cell>
          <cell r="AG293" t="str">
            <v>Quảng Nam</v>
          </cell>
          <cell r="AH293" t="str">
            <v>Tổ 5, thôn Mỹ Can, Xã Tam Thăng, Tp. Tam Kỳ, Quảng Nam</v>
          </cell>
          <cell r="AI293" t="str">
            <v>1.8.3.5.5</v>
          </cell>
          <cell r="AJ293" t="str">
            <v>TP Nhân sự khác</v>
          </cell>
          <cell r="AK293" t="str">
            <v>Công nhân</v>
          </cell>
          <cell r="AL293" t="str">
            <v>Công nhân Xếp dỡ</v>
          </cell>
          <cell r="AM293" t="str">
            <v>Lĩnh vực Logistics</v>
          </cell>
          <cell r="AN293" t="str">
            <v>Công ty Cảng Chu Lai</v>
          </cell>
          <cell r="AO293" t="str">
            <v>Bộ phận bốc xếp</v>
          </cell>
          <cell r="AP293" t="str">
            <v>Khác</v>
          </cell>
          <cell r="AQ293" t="str">
            <v>Khác</v>
          </cell>
          <cell r="AR293">
            <v>43313</v>
          </cell>
          <cell r="AS293" t="str">
            <v>12/12</v>
          </cell>
          <cell r="AT293" t="str">
            <v>THPT</v>
          </cell>
          <cell r="AW293"/>
          <cell r="AZ293" t="str">
            <v>Nhân viên Bốc xếp</v>
          </cell>
          <cell r="BB293" t="str">
            <v>THACO GROUP</v>
          </cell>
          <cell r="BC293" t="str">
            <v>Lĩnh vực Logistics</v>
          </cell>
          <cell r="BD293" t="str">
            <v>Công ty Cảng Chu Lai</v>
          </cell>
          <cell r="BE293" t="str">
            <v>Phòng Điều độ</v>
          </cell>
          <cell r="BF293" t="str">
            <v>Bộ phận bốc xếp</v>
          </cell>
          <cell r="BJ293" t="str">
            <v>Trực Tiếp</v>
          </cell>
          <cell r="BK293" t="str">
            <v>HĐLĐ không xác định thời hạn</v>
          </cell>
          <cell r="BL293">
            <v>43456</v>
          </cell>
          <cell r="BM293" t="str">
            <v>Công ty TNHH MTV Cảng Chu Lai - Trường Hải</v>
          </cell>
          <cell r="BN293">
            <v>42665</v>
          </cell>
          <cell r="BO293">
            <v>3730000</v>
          </cell>
          <cell r="BP293" t="str">
            <v>B3</v>
          </cell>
          <cell r="BQ293" t="str">
            <v>Bậc 1</v>
          </cell>
          <cell r="BR293">
            <v>5800000</v>
          </cell>
          <cell r="BS293">
            <v>43466</v>
          </cell>
          <cell r="BT293">
            <v>43101</v>
          </cell>
          <cell r="BU293"/>
          <cell r="BW293"/>
          <cell r="BY293"/>
          <cell r="CA293"/>
          <cell r="CC293"/>
          <cell r="CE293"/>
        </row>
        <row r="294">
          <cell r="B294" t="str">
            <v>1504978</v>
          </cell>
          <cell r="C294" t="str">
            <v>Huỳnh Dũng</v>
          </cell>
          <cell r="D294" t="str">
            <v>Nam</v>
          </cell>
          <cell r="E294" t="str">
            <v>Quảng Nam</v>
          </cell>
          <cell r="F294">
            <v>24953</v>
          </cell>
          <cell r="G294">
            <v>42110</v>
          </cell>
          <cell r="J294">
            <v>42110</v>
          </cell>
          <cell r="K294" t="str">
            <v>Không</v>
          </cell>
          <cell r="L294" t="str">
            <v>205200561</v>
          </cell>
          <cell r="M294">
            <v>38828</v>
          </cell>
          <cell r="N294" t="str">
            <v>205200561-21/04/2006</v>
          </cell>
          <cell r="O294" t="str">
            <v>Quảng Nam</v>
          </cell>
          <cell r="P294" t="str">
            <v>Kinh</v>
          </cell>
          <cell r="Q294" t="str">
            <v>Không</v>
          </cell>
          <cell r="R294" t="str">
            <v>0909479990</v>
          </cell>
          <cell r="T294" t="str">
            <v>Đã Kết Hôn</v>
          </cell>
          <cell r="U294" t="str">
            <v>4915020327</v>
          </cell>
          <cell r="V294" t="str">
            <v>Có</v>
          </cell>
          <cell r="W294">
            <v>42461</v>
          </cell>
          <cell r="Y294" t="str">
            <v>Thôn Vân Trai</v>
          </cell>
          <cell r="Z294" t="str">
            <v>Xã Tam Hiệp</v>
          </cell>
          <cell r="AA294" t="str">
            <v>Huyện Núi Thành</v>
          </cell>
          <cell r="AB294" t="str">
            <v>Quảng Nam</v>
          </cell>
          <cell r="AC294" t="str">
            <v>Thôn Vân Trai, Xã Tam Hiệp, Huyện Núi Thành, Quảng Nam</v>
          </cell>
          <cell r="AD294" t="str">
            <v>Thôn Vân Trai</v>
          </cell>
          <cell r="AE294" t="str">
            <v>Xã Tam Hiệp</v>
          </cell>
          <cell r="AF294" t="str">
            <v>Huyện Núi Thành</v>
          </cell>
          <cell r="AG294" t="str">
            <v>Quảng Nam</v>
          </cell>
          <cell r="AH294" t="str">
            <v>Thôn Vân Trai, Xã Tam Hiệp, Huyện Núi Thành, Quảng Nam</v>
          </cell>
          <cell r="AI294" t="str">
            <v>1.8.3.3.2</v>
          </cell>
          <cell r="AJ294" t="str">
            <v>TP Nhân sự khác</v>
          </cell>
          <cell r="AK294" t="str">
            <v>Công nhân</v>
          </cell>
          <cell r="AL294" t="str">
            <v>Công nhân lái xe đầu kéo</v>
          </cell>
          <cell r="AM294" t="str">
            <v>Lĩnh vực Logistics</v>
          </cell>
          <cell r="AN294" t="str">
            <v>Công ty Cảng Chu Lai</v>
          </cell>
          <cell r="AO294" t="str">
            <v>Bộ phận kho ngoại quan</v>
          </cell>
          <cell r="AP294" t="str">
            <v>Khác</v>
          </cell>
          <cell r="AQ294" t="str">
            <v>Khác</v>
          </cell>
          <cell r="AR294">
            <v>43586</v>
          </cell>
          <cell r="AS294" t="str">
            <v>9/12</v>
          </cell>
          <cell r="AT294" t="str">
            <v>Sơ cấp</v>
          </cell>
          <cell r="AU294" t="str">
            <v>Sơ cấp</v>
          </cell>
          <cell r="AV294" t="str">
            <v>Sở Giao thông vận tải Quảng Nam</v>
          </cell>
          <cell r="AW294" t="str">
            <v>Giấy phép lái xe hạng E&amp;FC</v>
          </cell>
          <cell r="AX294" t="str">
            <v>Không xếp loại</v>
          </cell>
          <cell r="AY294">
            <v>35796</v>
          </cell>
          <cell r="AZ294" t="str">
            <v>Công nhân lái xe đầu kéo</v>
          </cell>
          <cell r="BB294" t="str">
            <v>THACO GROUP</v>
          </cell>
          <cell r="BC294" t="str">
            <v>Lĩnh vực Logistics</v>
          </cell>
          <cell r="BD294" t="str">
            <v>Công ty Cảng Chu Lai</v>
          </cell>
          <cell r="BE294" t="str">
            <v>Phòng quản lý kho cảng</v>
          </cell>
          <cell r="BF294" t="str">
            <v>Bộ phận kho ngoại quan</v>
          </cell>
          <cell r="BJ294" t="str">
            <v>Trực Tiếp</v>
          </cell>
          <cell r="BK294" t="str">
            <v>HĐLĐ không xác định thời hạn</v>
          </cell>
          <cell r="BL294">
            <v>43389</v>
          </cell>
          <cell r="BM294" t="str">
            <v>Công ty TNHH Một Thành Viên Vận Tải Đường Bộ Chu Lai – Trường Hải</v>
          </cell>
          <cell r="BN294">
            <v>42293</v>
          </cell>
          <cell r="BO294">
            <v>3850000</v>
          </cell>
          <cell r="BP294" t="str">
            <v>B3</v>
          </cell>
          <cell r="BQ294" t="str">
            <v>Bậc 3</v>
          </cell>
          <cell r="BR294">
            <v>8000000</v>
          </cell>
          <cell r="BS294">
            <v>43586</v>
          </cell>
          <cell r="BT294">
            <v>43252</v>
          </cell>
          <cell r="BU294"/>
          <cell r="BW294"/>
          <cell r="BY294"/>
          <cell r="CA294"/>
          <cell r="CC294"/>
          <cell r="CE294"/>
        </row>
        <row r="295">
          <cell r="B295" t="str">
            <v>0612005</v>
          </cell>
          <cell r="C295" t="str">
            <v>Nguyễn Văn Cường</v>
          </cell>
          <cell r="D295" t="str">
            <v>Nam</v>
          </cell>
          <cell r="E295" t="str">
            <v>Quảng Nam</v>
          </cell>
          <cell r="F295">
            <v>30783</v>
          </cell>
          <cell r="G295">
            <v>39063</v>
          </cell>
          <cell r="J295">
            <v>39063</v>
          </cell>
          <cell r="K295" t="str">
            <v>Không</v>
          </cell>
          <cell r="L295" t="str">
            <v>205254664</v>
          </cell>
          <cell r="M295">
            <v>37813</v>
          </cell>
          <cell r="N295" t="str">
            <v>205254664-11/07/2003</v>
          </cell>
          <cell r="O295" t="str">
            <v>Quảng Nam</v>
          </cell>
          <cell r="P295" t="str">
            <v>Kinh</v>
          </cell>
          <cell r="Q295" t="str">
            <v>Không</v>
          </cell>
          <cell r="R295" t="str">
            <v>01682116910</v>
          </cell>
          <cell r="T295" t="str">
            <v>Đã Kết Hôn</v>
          </cell>
          <cell r="U295" t="str">
            <v>4909003297</v>
          </cell>
          <cell r="V295" t="str">
            <v>Có</v>
          </cell>
          <cell r="W295">
            <v>41936</v>
          </cell>
          <cell r="Y295" t="str">
            <v>Thôn Đức Bố 1</v>
          </cell>
          <cell r="Z295" t="str">
            <v>Xã Tam Anh Bắc</v>
          </cell>
          <cell r="AA295" t="str">
            <v>Huyện Núi Thành</v>
          </cell>
          <cell r="AB295" t="str">
            <v>Quảng Nam</v>
          </cell>
          <cell r="AC295" t="str">
            <v>Thôn Đức Bố 1, Xã Tam Anh Bắc, Huyện Núi Thành, Quảng Nam</v>
          </cell>
          <cell r="AD295" t="str">
            <v>Thôn Đức Bố 1</v>
          </cell>
          <cell r="AE295" t="str">
            <v>Xã Tam Anh Bắc</v>
          </cell>
          <cell r="AF295" t="str">
            <v>Huyện Núi Thành</v>
          </cell>
          <cell r="AG295" t="str">
            <v>Quảng Nam</v>
          </cell>
          <cell r="AH295" t="str">
            <v>Thôn Đức Bố 1, Xã Tam Anh Bắc, Huyện Núi Thành, Quảng Nam</v>
          </cell>
          <cell r="AI295" t="str">
            <v>1.8.4.4.1.4</v>
          </cell>
          <cell r="AJ295" t="str">
            <v>TP Nhân sự khác</v>
          </cell>
          <cell r="AK295" t="str">
            <v>Công nhân</v>
          </cell>
          <cell r="AL295" t="str">
            <v>Công nhân giao nhận xe</v>
          </cell>
          <cell r="AM295" t="str">
            <v>Lĩnh vực Logistics</v>
          </cell>
          <cell r="AN295" t="str">
            <v>Công ty Vận Tải Đường Bộ</v>
          </cell>
          <cell r="AO295" t="str">
            <v>Tổ QLCL giao xe</v>
          </cell>
          <cell r="AP295" t="str">
            <v>Khác</v>
          </cell>
          <cell r="AQ295" t="str">
            <v>Khác</v>
          </cell>
          <cell r="AR295">
            <v>43313</v>
          </cell>
          <cell r="AS295" t="str">
            <v>12/12</v>
          </cell>
          <cell r="AT295" t="str">
            <v>Trung cấp kỹ thuật</v>
          </cell>
          <cell r="AU295" t="str">
            <v>Trung cấp</v>
          </cell>
          <cell r="AV295" t="str">
            <v>Cao đẳng nghề Chu Lai Trường Hải</v>
          </cell>
          <cell r="AW295" t="str">
            <v>Công nghệ ô tô</v>
          </cell>
          <cell r="AX295" t="str">
            <v>Khá</v>
          </cell>
          <cell r="AY295">
            <v>40909</v>
          </cell>
          <cell r="AZ295" t="str">
            <v>Công nhân Bảo trì</v>
          </cell>
          <cell r="BB295" t="str">
            <v>THACO GROUP</v>
          </cell>
          <cell r="BC295" t="str">
            <v>Lĩnh vực Logistics</v>
          </cell>
          <cell r="BD295" t="str">
            <v>Công ty Vận Tải Đường Bộ</v>
          </cell>
          <cell r="BE295" t="str">
            <v>Phòng vận chuyển</v>
          </cell>
          <cell r="BF295" t="str">
            <v>Bộ phận nghiệp vụ vận chuyển</v>
          </cell>
          <cell r="BG295" t="str">
            <v>Tổ QLCL giao xe</v>
          </cell>
          <cell r="BJ295" t="str">
            <v>Trực Tiếp</v>
          </cell>
          <cell r="BK295" t="str">
            <v>HĐLĐ không xác định thời hạn</v>
          </cell>
          <cell r="BL295">
            <v>40603</v>
          </cell>
          <cell r="BM295" t="str">
            <v>Công ty TNHH Một Thành Viên Vận Tải Đường Bộ Chu Lai – Trường Hải</v>
          </cell>
          <cell r="BN295">
            <v>39904</v>
          </cell>
          <cell r="BO295">
            <v>4050000</v>
          </cell>
          <cell r="BP295" t="str">
            <v>B3</v>
          </cell>
          <cell r="BQ295" t="str">
            <v>Bậc 4</v>
          </cell>
          <cell r="BR295">
            <v>8600000</v>
          </cell>
          <cell r="BS295">
            <v>43525</v>
          </cell>
          <cell r="BT295">
            <v>43466</v>
          </cell>
          <cell r="BU295" t="str">
            <v>ThN</v>
          </cell>
          <cell r="BV295">
            <v>10</v>
          </cell>
          <cell r="BW295"/>
          <cell r="BY295"/>
          <cell r="CA295"/>
          <cell r="CC295"/>
          <cell r="CE295"/>
        </row>
        <row r="296">
          <cell r="B296" t="str">
            <v>1906429</v>
          </cell>
          <cell r="C296" t="str">
            <v>Phạm Văn Đường</v>
          </cell>
          <cell r="D296" t="str">
            <v>Nam</v>
          </cell>
          <cell r="E296" t="str">
            <v>Quảng Nam</v>
          </cell>
          <cell r="F296">
            <v>30564</v>
          </cell>
          <cell r="G296">
            <v>43633</v>
          </cell>
          <cell r="J296">
            <v>43633</v>
          </cell>
          <cell r="K296" t="str">
            <v>Không</v>
          </cell>
          <cell r="L296" t="str">
            <v>205051057</v>
          </cell>
          <cell r="M296">
            <v>42936</v>
          </cell>
          <cell r="N296" t="str">
            <v>205051057-20/07/2017</v>
          </cell>
          <cell r="O296" t="str">
            <v>Quảng Nam</v>
          </cell>
          <cell r="P296" t="str">
            <v>Kinh</v>
          </cell>
          <cell r="Q296" t="str">
            <v>Không</v>
          </cell>
          <cell r="R296" t="str">
            <v>0985044252</v>
          </cell>
          <cell r="T296" t="str">
            <v>Đã Kết Hôn</v>
          </cell>
          <cell r="V296" t="str">
            <v>Không</v>
          </cell>
          <cell r="Y296" t="str">
            <v>Vân thạch</v>
          </cell>
          <cell r="Z296" t="str">
            <v>Xã Tam Hiệp</v>
          </cell>
          <cell r="AA296" t="str">
            <v>Huyện Núi Thành</v>
          </cell>
          <cell r="AB296" t="str">
            <v>Quảng Nam</v>
          </cell>
          <cell r="AC296" t="str">
            <v>Vân thạch, Xã Tam Hiệp, Huyện Núi Thành, Quảng Nam</v>
          </cell>
          <cell r="AD296" t="str">
            <v>Vân thạch</v>
          </cell>
          <cell r="AE296" t="str">
            <v>Xã Tam Hiệp</v>
          </cell>
          <cell r="AF296" t="str">
            <v>Huyện Núi Thành</v>
          </cell>
          <cell r="AG296" t="str">
            <v>Quảng Nam</v>
          </cell>
          <cell r="AH296" t="str">
            <v>Vân thạch, Xã Tam Hiệp, Huyện Núi Thành, Quảng Nam</v>
          </cell>
          <cell r="AI296" t="str">
            <v>1.8.3.3.3</v>
          </cell>
          <cell r="AJ296" t="str">
            <v>TP Nhân sự khác</v>
          </cell>
          <cell r="AK296" t="str">
            <v>Công nhân</v>
          </cell>
          <cell r="AL296" t="str">
            <v>Công nhân Lái xe tải</v>
          </cell>
          <cell r="AM296" t="str">
            <v>Lĩnh vực Logistics</v>
          </cell>
          <cell r="AN296" t="str">
            <v>Công ty Cảng Chu Lai</v>
          </cell>
          <cell r="AO296" t="str">
            <v>Bộ phận kho hàng</v>
          </cell>
          <cell r="AP296" t="str">
            <v>Khác</v>
          </cell>
          <cell r="AQ296" t="str">
            <v>Khác</v>
          </cell>
          <cell r="AR296">
            <v>43633</v>
          </cell>
          <cell r="AS296" t="str">
            <v>12/12</v>
          </cell>
          <cell r="AT296" t="str">
            <v>Sơ cấp</v>
          </cell>
          <cell r="AU296" t="str">
            <v>Sơ cấp</v>
          </cell>
          <cell r="AV296" t="str">
            <v>Sở GTVT  tỉnh Hải Phòng</v>
          </cell>
          <cell r="AW296" t="str">
            <v>Giấy phép lái xe hạng FC</v>
          </cell>
          <cell r="AX296" t="str">
            <v>Không xếp loại</v>
          </cell>
          <cell r="AY296">
            <v>43374</v>
          </cell>
          <cell r="AZ296" t="str">
            <v>Công nhân lái xe tải cấp hàng</v>
          </cell>
          <cell r="BB296" t="str">
            <v>THACO GROUP</v>
          </cell>
          <cell r="BC296" t="str">
            <v>Lĩnh vực Logistics</v>
          </cell>
          <cell r="BD296" t="str">
            <v>Công ty Cảng Chu Lai</v>
          </cell>
          <cell r="BE296" t="str">
            <v>Phòng quản lý kho cảng</v>
          </cell>
          <cell r="BF296" t="str">
            <v>Bộ phận kho hàng</v>
          </cell>
          <cell r="BJ296" t="str">
            <v>Trực Tiếp</v>
          </cell>
          <cell r="BK296" t="str">
            <v>HĐLĐ xác định thời hạn 1 năm</v>
          </cell>
          <cell r="BL296">
            <v>43663</v>
          </cell>
          <cell r="BM296" t="str">
            <v>Công ty TNHH MTV Cảng Chu Lai - Trường Hải</v>
          </cell>
          <cell r="BN296">
            <v>43663</v>
          </cell>
          <cell r="BO296">
            <v>3660000</v>
          </cell>
          <cell r="BP296" t="str">
            <v>B3</v>
          </cell>
          <cell r="BQ296" t="str">
            <v>Bậc 2</v>
          </cell>
          <cell r="BR296">
            <v>6500000</v>
          </cell>
          <cell r="BS296">
            <v>43633</v>
          </cell>
          <cell r="BU296"/>
          <cell r="BW296"/>
          <cell r="BY296"/>
          <cell r="CA296"/>
          <cell r="CC296"/>
          <cell r="CE296"/>
        </row>
        <row r="297">
          <cell r="B297" t="str">
            <v>1509243</v>
          </cell>
          <cell r="C297" t="str">
            <v>Nguyễn Tống Phi</v>
          </cell>
          <cell r="D297" t="str">
            <v>Nam</v>
          </cell>
          <cell r="E297" t="str">
            <v>Quảng Trị</v>
          </cell>
          <cell r="F297">
            <v>26324</v>
          </cell>
          <cell r="G297">
            <v>42263</v>
          </cell>
          <cell r="J297">
            <v>42263</v>
          </cell>
          <cell r="K297" t="str">
            <v>Không</v>
          </cell>
          <cell r="L297" t="str">
            <v>205114286</v>
          </cell>
          <cell r="M297">
            <v>38776</v>
          </cell>
          <cell r="N297" t="str">
            <v>205114286-28/02/2006</v>
          </cell>
          <cell r="O297" t="str">
            <v>Quảng Nam</v>
          </cell>
          <cell r="P297" t="str">
            <v>Kinh</v>
          </cell>
          <cell r="Q297" t="str">
            <v>Không</v>
          </cell>
          <cell r="R297" t="str">
            <v>01215582942</v>
          </cell>
          <cell r="T297" t="str">
            <v>Đã Kết Hôn</v>
          </cell>
          <cell r="U297" t="str">
            <v>4913010097</v>
          </cell>
          <cell r="V297" t="str">
            <v>Có</v>
          </cell>
          <cell r="W297">
            <v>42461</v>
          </cell>
          <cell r="Y297" t="str">
            <v>Thôn Diêm Phổ</v>
          </cell>
          <cell r="Z297" t="str">
            <v>Xã Tam Anh Nam</v>
          </cell>
          <cell r="AA297" t="str">
            <v>Huyện Núi Thành</v>
          </cell>
          <cell r="AB297" t="str">
            <v>Quảng Nam</v>
          </cell>
          <cell r="AC297" t="str">
            <v>Thôn Diêm Phổ, Xã Tam Anh Nam, Huyện Núi Thành, Quảng Nam</v>
          </cell>
          <cell r="AD297" t="str">
            <v>Thôn Diêm Phổ</v>
          </cell>
          <cell r="AE297" t="str">
            <v>Xã Tam Anh Nam</v>
          </cell>
          <cell r="AF297" t="str">
            <v>Huyện Núi Thành</v>
          </cell>
          <cell r="AG297" t="str">
            <v>Quảng Nam</v>
          </cell>
          <cell r="AH297" t="str">
            <v>Thôn Diêm Phổ, Xã Tam Anh Nam, Huyện Núi Thành, Quảng Nam</v>
          </cell>
          <cell r="AI297" t="str">
            <v>1.8.4.4.2.3</v>
          </cell>
          <cell r="AJ297" t="str">
            <v>TP Nhân sự khác</v>
          </cell>
          <cell r="AK297" t="str">
            <v>Công nhân</v>
          </cell>
          <cell r="AL297" t="str">
            <v>Công nhân lái xe trung chuyển</v>
          </cell>
          <cell r="AM297" t="str">
            <v>Lĩnh vực Logistics</v>
          </cell>
          <cell r="AN297" t="str">
            <v>Công ty Vận Tải Đường Bộ</v>
          </cell>
          <cell r="AO297" t="str">
            <v>Đội lái xe trung chuyển</v>
          </cell>
          <cell r="AP297" t="str">
            <v>Khác</v>
          </cell>
          <cell r="AQ297" t="str">
            <v>Khác</v>
          </cell>
          <cell r="AR297">
            <v>43313</v>
          </cell>
          <cell r="AS297" t="str">
            <v>9/12</v>
          </cell>
          <cell r="AT297" t="str">
            <v>Sơ cấp</v>
          </cell>
          <cell r="AU297" t="str">
            <v>Sơ cấp</v>
          </cell>
          <cell r="AV297" t="str">
            <v>Sở giao thông vận tải Hải Phòng</v>
          </cell>
          <cell r="AW297" t="str">
            <v>Giấy phép lái xe hạng D</v>
          </cell>
          <cell r="AX297" t="str">
            <v>Không xếp loại</v>
          </cell>
          <cell r="AY297">
            <v>42005</v>
          </cell>
          <cell r="AZ297" t="str">
            <v>Công nhân lái xe trung chuyển</v>
          </cell>
          <cell r="BB297" t="str">
            <v>THACO GROUP</v>
          </cell>
          <cell r="BC297" t="str">
            <v>Lĩnh vực Logistics</v>
          </cell>
          <cell r="BD297" t="str">
            <v>Công ty Vận Tải Đường Bộ</v>
          </cell>
          <cell r="BE297" t="str">
            <v>Phòng vận chuyển</v>
          </cell>
          <cell r="BF297" t="str">
            <v>Bộ phận vận chuyển xe thành phẩm</v>
          </cell>
          <cell r="BG297" t="str">
            <v>Đội lái xe trung chuyển</v>
          </cell>
          <cell r="BJ297" t="str">
            <v>Trực Tiếp</v>
          </cell>
          <cell r="BK297" t="str">
            <v>HĐLĐ không xác định thời hạn</v>
          </cell>
          <cell r="BL297">
            <v>43540</v>
          </cell>
          <cell r="BM297" t="str">
            <v>Công ty TNHH Một Thành Viên Vận Tải Đường Bộ Chu Lai – Trường Hải</v>
          </cell>
          <cell r="BN297">
            <v>42445</v>
          </cell>
          <cell r="BO297">
            <v>3660000</v>
          </cell>
          <cell r="BP297" t="str">
            <v>B3</v>
          </cell>
          <cell r="BQ297" t="str">
            <v>Bậc 2</v>
          </cell>
          <cell r="BR297">
            <v>6000000</v>
          </cell>
          <cell r="BS297">
            <v>43252</v>
          </cell>
          <cell r="BT297">
            <v>42263</v>
          </cell>
          <cell r="BU297"/>
          <cell r="BW297"/>
          <cell r="BY297"/>
          <cell r="CA297"/>
          <cell r="CC297"/>
          <cell r="CE297"/>
        </row>
        <row r="298">
          <cell r="B298" t="str">
            <v>1505307</v>
          </cell>
          <cell r="C298" t="str">
            <v>Phạm Văn Ca</v>
          </cell>
          <cell r="D298" t="str">
            <v>Nam</v>
          </cell>
          <cell r="E298" t="str">
            <v>Quảng Nam</v>
          </cell>
          <cell r="F298">
            <v>32689</v>
          </cell>
          <cell r="G298">
            <v>42110</v>
          </cell>
          <cell r="J298">
            <v>42110</v>
          </cell>
          <cell r="K298" t="str">
            <v>Không</v>
          </cell>
          <cell r="L298" t="str">
            <v>205394837</v>
          </cell>
          <cell r="M298">
            <v>42294</v>
          </cell>
          <cell r="N298" t="str">
            <v>205394837-17/10/2015</v>
          </cell>
          <cell r="O298" t="str">
            <v>Quảng Nam</v>
          </cell>
          <cell r="P298" t="str">
            <v>Kinh</v>
          </cell>
          <cell r="Q298" t="str">
            <v>Không</v>
          </cell>
          <cell r="R298" t="str">
            <v>0984210292</v>
          </cell>
          <cell r="T298" t="str">
            <v>Đã Kết Hôn</v>
          </cell>
          <cell r="U298" t="str">
            <v>4916009489</v>
          </cell>
          <cell r="V298" t="str">
            <v>Có</v>
          </cell>
          <cell r="W298">
            <v>42579</v>
          </cell>
          <cell r="Y298" t="str">
            <v>Thôn Vân Thạch</v>
          </cell>
          <cell r="Z298" t="str">
            <v>Xã Tam Hiệp</v>
          </cell>
          <cell r="AA298" t="str">
            <v>Huyện Núi Thành</v>
          </cell>
          <cell r="AB298" t="str">
            <v>Quảng Nam</v>
          </cell>
          <cell r="AC298" t="str">
            <v>Thôn Vân Thạch, Xã Tam Hiệp, Huyện Núi Thành, Quảng Nam</v>
          </cell>
          <cell r="AD298" t="str">
            <v>Thôn Vân Thạch</v>
          </cell>
          <cell r="AE298" t="str">
            <v>Xã Tam Hiệp</v>
          </cell>
          <cell r="AF298" t="str">
            <v>Huyện Núi Thành</v>
          </cell>
          <cell r="AG298" t="str">
            <v>Quảng Nam</v>
          </cell>
          <cell r="AH298" t="str">
            <v>Thôn Vân Thạch, Xã Tam Hiệp, Huyện Núi Thành, Quảng Nam</v>
          </cell>
          <cell r="AI298" t="str">
            <v>1.8.4.4.3.3</v>
          </cell>
          <cell r="AJ298" t="str">
            <v>TP Nhân sự khác</v>
          </cell>
          <cell r="AK298" t="str">
            <v>Công nhân</v>
          </cell>
          <cell r="AL298" t="str">
            <v>Công nhân lái xe đầu kéo</v>
          </cell>
          <cell r="AM298" t="str">
            <v>Lĩnh vực Logistics</v>
          </cell>
          <cell r="AN298" t="str">
            <v>Công ty Vận Tải Đường Bộ</v>
          </cell>
          <cell r="AO298" t="str">
            <v>Đội lái xe đầu kéo</v>
          </cell>
          <cell r="AP298" t="str">
            <v>Khác</v>
          </cell>
          <cell r="AQ298" t="str">
            <v>Khác</v>
          </cell>
          <cell r="AR298">
            <v>43587</v>
          </cell>
          <cell r="AS298" t="str">
            <v>12/12</v>
          </cell>
          <cell r="AT298" t="str">
            <v>Sơ cấp</v>
          </cell>
          <cell r="AU298" t="str">
            <v>Sơ cấp</v>
          </cell>
          <cell r="AV298" t="str">
            <v>Sở Giao thông vận tải Quảng Nam</v>
          </cell>
          <cell r="AW298" t="str">
            <v>Giấy phép lái xe hạng C</v>
          </cell>
          <cell r="AX298" t="str">
            <v>Không xếp loại</v>
          </cell>
          <cell r="AY298">
            <v>40544</v>
          </cell>
          <cell r="AZ298" t="str">
            <v>Công nhân lái xe đầu kéo</v>
          </cell>
          <cell r="BB298" t="str">
            <v>THACO GROUP</v>
          </cell>
          <cell r="BC298" t="str">
            <v>Lĩnh vực Logistics</v>
          </cell>
          <cell r="BD298" t="str">
            <v>Công ty Vận Tải Đường Bộ</v>
          </cell>
          <cell r="BE298" t="str">
            <v>Phòng vận chuyển</v>
          </cell>
          <cell r="BF298" t="str">
            <v>Bộ phận vận chuyển hàng Con't - hàng rời</v>
          </cell>
          <cell r="BG298" t="str">
            <v>Đội lái xe đầu kéo</v>
          </cell>
          <cell r="BJ298" t="str">
            <v>Trực Tiếp</v>
          </cell>
          <cell r="BK298" t="str">
            <v>HĐLĐ không xác định thời hạn</v>
          </cell>
          <cell r="BL298">
            <v>43571</v>
          </cell>
          <cell r="BM298" t="str">
            <v>Công ty TNHH Một Thành Viên Vận Tải Đường Bộ Chu Lai – Trường Hải</v>
          </cell>
          <cell r="BN298">
            <v>42476</v>
          </cell>
          <cell r="BO298">
            <v>3850000</v>
          </cell>
          <cell r="BP298" t="str">
            <v>B3</v>
          </cell>
          <cell r="BQ298" t="str">
            <v>Bậc 3</v>
          </cell>
          <cell r="BR298">
            <v>7500000</v>
          </cell>
          <cell r="BS298">
            <v>43252</v>
          </cell>
          <cell r="BT298">
            <v>42476</v>
          </cell>
          <cell r="BU298"/>
          <cell r="BW298"/>
          <cell r="BY298"/>
          <cell r="CA298"/>
          <cell r="CC298"/>
          <cell r="CE298"/>
        </row>
        <row r="299">
          <cell r="B299" t="str">
            <v>1108171</v>
          </cell>
          <cell r="C299" t="str">
            <v>Nguyễn Chí Công</v>
          </cell>
          <cell r="D299" t="str">
            <v>Nam</v>
          </cell>
          <cell r="E299" t="str">
            <v>Quảng Nam</v>
          </cell>
          <cell r="F299">
            <v>32822</v>
          </cell>
          <cell r="G299">
            <v>40775</v>
          </cell>
          <cell r="J299">
            <v>40775</v>
          </cell>
          <cell r="K299" t="str">
            <v>Không</v>
          </cell>
          <cell r="L299" t="str">
            <v>205395348</v>
          </cell>
          <cell r="M299">
            <v>40640</v>
          </cell>
          <cell r="N299" t="str">
            <v>205395348-07/04/2011</v>
          </cell>
          <cell r="O299" t="str">
            <v>Quảng Nam</v>
          </cell>
          <cell r="P299" t="str">
            <v>Kinh</v>
          </cell>
          <cell r="Q299" t="str">
            <v>Không</v>
          </cell>
          <cell r="R299" t="str">
            <v>0977394564</v>
          </cell>
          <cell r="T299" t="str">
            <v>Đã Kết Hôn</v>
          </cell>
          <cell r="U299" t="str">
            <v>4911018330</v>
          </cell>
          <cell r="V299" t="str">
            <v>Có</v>
          </cell>
          <cell r="W299">
            <v>43235</v>
          </cell>
          <cell r="Y299" t="str">
            <v>Thanh Long</v>
          </cell>
          <cell r="Z299" t="str">
            <v>Xã Tam Hòa</v>
          </cell>
          <cell r="AA299" t="str">
            <v>Huyện Núi Thành</v>
          </cell>
          <cell r="AB299" t="str">
            <v>Quảng Nam</v>
          </cell>
          <cell r="AC299" t="str">
            <v>Thanh Long, Xã Tam Hòa, Huyện Núi Thành, Quảng Nam</v>
          </cell>
          <cell r="AD299" t="str">
            <v>Thanh Long</v>
          </cell>
          <cell r="AE299" t="str">
            <v>Xã Tam Hòa</v>
          </cell>
          <cell r="AF299" t="str">
            <v>Huyện Núi Thành</v>
          </cell>
          <cell r="AG299" t="str">
            <v>Quảng Nam</v>
          </cell>
          <cell r="AH299" t="str">
            <v>Thanh Long, Xã Tam Hòa, Huyện Núi Thành, Quảng Nam</v>
          </cell>
          <cell r="AI299" t="str">
            <v>1.8.3.4</v>
          </cell>
          <cell r="AJ299" t="str">
            <v>TP Nhân sự khác</v>
          </cell>
          <cell r="AK299" t="str">
            <v>Nhân viên</v>
          </cell>
          <cell r="AL299" t="str">
            <v>Nhân viên Bảo vệ</v>
          </cell>
          <cell r="AM299" t="str">
            <v>Lĩnh vực Logistics</v>
          </cell>
          <cell r="AN299" t="str">
            <v>Công ty Cảng Chu Lai</v>
          </cell>
          <cell r="AO299" t="str">
            <v>Tổ bảo vệ</v>
          </cell>
          <cell r="AP299" t="str">
            <v>Khác</v>
          </cell>
          <cell r="AQ299" t="str">
            <v>Khác</v>
          </cell>
          <cell r="AR299">
            <v>42736</v>
          </cell>
          <cell r="AS299" t="str">
            <v>12/12</v>
          </cell>
          <cell r="AT299" t="str">
            <v>Sơ cấp</v>
          </cell>
          <cell r="AU299" t="str">
            <v>Sơ cấp</v>
          </cell>
          <cell r="AV299" t="str">
            <v>Công an tỉnh Quảng Nam</v>
          </cell>
          <cell r="AW299" t="str">
            <v>Nghiệp vụ bảo vệ cơ quan doanh nghiệp</v>
          </cell>
          <cell r="AX299" t="str">
            <v>Khá</v>
          </cell>
          <cell r="AZ299" t="str">
            <v>Nhân viên Bảo vệ</v>
          </cell>
          <cell r="BB299" t="str">
            <v>THACO GROUP</v>
          </cell>
          <cell r="BC299" t="str">
            <v>Lĩnh vực Logistics</v>
          </cell>
          <cell r="BD299" t="str">
            <v>Công ty Cảng Chu Lai</v>
          </cell>
          <cell r="BE299" t="str">
            <v>Tổ bảo vệ</v>
          </cell>
          <cell r="BJ299" t="str">
            <v>Gián Tiếp</v>
          </cell>
          <cell r="BK299" t="str">
            <v>HĐLĐ không xác định thời hạn</v>
          </cell>
          <cell r="BL299">
            <v>41579</v>
          </cell>
          <cell r="BM299" t="str">
            <v>Công ty TNHH MTV Cảng Chu Lai - Trường Hải</v>
          </cell>
          <cell r="BN299">
            <v>40848</v>
          </cell>
          <cell r="BO299">
            <v>3660000</v>
          </cell>
          <cell r="BP299" t="str">
            <v>B3</v>
          </cell>
          <cell r="BQ299" t="str">
            <v>Bậc 2</v>
          </cell>
          <cell r="BR299">
            <v>6700000</v>
          </cell>
          <cell r="BS299">
            <v>43466</v>
          </cell>
          <cell r="BT299">
            <v>43252</v>
          </cell>
          <cell r="BU299" t="str">
            <v>ThN</v>
          </cell>
          <cell r="BV299">
            <v>5</v>
          </cell>
          <cell r="BW299" t="str">
            <v>TrN</v>
          </cell>
          <cell r="BX299">
            <v>5</v>
          </cell>
          <cell r="BY299"/>
          <cell r="CA299"/>
          <cell r="CC299"/>
          <cell r="CE299"/>
        </row>
        <row r="300">
          <cell r="B300" t="str">
            <v>0910260</v>
          </cell>
          <cell r="C300" t="str">
            <v>Trần Thanh Thương</v>
          </cell>
          <cell r="D300" t="str">
            <v>Nam</v>
          </cell>
          <cell r="E300" t="str">
            <v>Đồng Nai</v>
          </cell>
          <cell r="F300">
            <v>27395</v>
          </cell>
          <cell r="G300">
            <v>40088</v>
          </cell>
          <cell r="J300">
            <v>40088</v>
          </cell>
          <cell r="K300" t="str">
            <v>Không</v>
          </cell>
          <cell r="L300" t="str">
            <v>271145040</v>
          </cell>
          <cell r="M300">
            <v>43442</v>
          </cell>
          <cell r="N300" t="str">
            <v>271145040-08/12/2018</v>
          </cell>
          <cell r="O300" t="str">
            <v>Đồng Nai</v>
          </cell>
          <cell r="P300" t="str">
            <v>Kinh</v>
          </cell>
          <cell r="Q300" t="str">
            <v>Không</v>
          </cell>
          <cell r="R300" t="str">
            <v>0933 805 192</v>
          </cell>
          <cell r="S300" t="str">
            <v>tranthanhthuong@thaco.com.vn</v>
          </cell>
          <cell r="T300" t="str">
            <v>Đã Kết Hôn</v>
          </cell>
          <cell r="U300" t="str">
            <v>7509136608</v>
          </cell>
          <cell r="V300" t="str">
            <v>Không</v>
          </cell>
          <cell r="Y300" t="str">
            <v>Ấp 5</v>
          </cell>
          <cell r="Z300" t="str">
            <v>Xã Bình Lợi</v>
          </cell>
          <cell r="AA300" t="str">
            <v>Huyện Vĩnh Cửu</v>
          </cell>
          <cell r="AB300" t="str">
            <v>Đồng Nai</v>
          </cell>
          <cell r="AC300" t="str">
            <v>Ấp 5, Xã Bình Lợi, Huyện Vĩnh Cửu, Đồng Nai</v>
          </cell>
          <cell r="AD300" t="str">
            <v>Ấp 5</v>
          </cell>
          <cell r="AE300" t="str">
            <v>Xã Bình Lợi</v>
          </cell>
          <cell r="AF300" t="str">
            <v>Huyện Vĩnh Cửu</v>
          </cell>
          <cell r="AG300" t="str">
            <v>Đồng Nai</v>
          </cell>
          <cell r="AH300" t="str">
            <v>Ấp 5, Xã Bình Lợi, Huyện Vĩnh Cửu, Đồng Nai</v>
          </cell>
          <cell r="AI300" t="str">
            <v>1.8.5.7</v>
          </cell>
          <cell r="AJ300" t="str">
            <v>TP Nhân sự khác</v>
          </cell>
          <cell r="AK300" t="str">
            <v>Công nhân</v>
          </cell>
          <cell r="AL300" t="str">
            <v>Công nhân Kho</v>
          </cell>
          <cell r="AM300" t="str">
            <v>Lĩnh vực Logistics</v>
          </cell>
          <cell r="AN300" t="str">
            <v>VPĐD NB</v>
          </cell>
          <cell r="AO300" t="str">
            <v>Phòng Quản lý Kho bãi</v>
          </cell>
          <cell r="AP300" t="str">
            <v>Khác</v>
          </cell>
          <cell r="AQ300" t="str">
            <v>Khác</v>
          </cell>
          <cell r="AR300">
            <v>43009</v>
          </cell>
          <cell r="AS300" t="str">
            <v>11/12</v>
          </cell>
          <cell r="AT300" t="str">
            <v>Sơ cấp</v>
          </cell>
          <cell r="AU300" t="str">
            <v>Sơ cấp</v>
          </cell>
          <cell r="AV300" t="str">
            <v>Sở GTVT Tỉnh Đồng Nai</v>
          </cell>
          <cell r="AW300" t="str">
            <v>GPLX hạng C</v>
          </cell>
          <cell r="AX300" t="str">
            <v>Khá</v>
          </cell>
          <cell r="AZ300" t="str">
            <v>Công nhân Kho</v>
          </cell>
          <cell r="BB300" t="str">
            <v>THACO GROUP</v>
          </cell>
          <cell r="BC300" t="str">
            <v>Lĩnh vực Logistics</v>
          </cell>
          <cell r="BD300" t="str">
            <v>Văn phòng đại diện tại Hồ Chí Minh</v>
          </cell>
          <cell r="BE300" t="str">
            <v>Phòng Quản lý Kho bãi</v>
          </cell>
          <cell r="BJ300" t="str">
            <v>Trực Tiếp</v>
          </cell>
          <cell r="BK300" t="str">
            <v>HĐLĐ không xác định thời hạn</v>
          </cell>
          <cell r="BL300">
            <v>41579</v>
          </cell>
          <cell r="BM300" t="str">
            <v>Công ty TNHH Một Thành Viên Vận Tải Đường Bộ Chu Lai – Trường Hải</v>
          </cell>
          <cell r="BN300">
            <v>40119</v>
          </cell>
          <cell r="BO300">
            <v>5670000</v>
          </cell>
          <cell r="BP300" t="str">
            <v>B3</v>
          </cell>
          <cell r="BQ300" t="str">
            <v>Bậc 5</v>
          </cell>
          <cell r="BR300">
            <v>9000000</v>
          </cell>
          <cell r="BS300">
            <v>43466</v>
          </cell>
          <cell r="BT300">
            <v>43101</v>
          </cell>
          <cell r="BU300" t="str">
            <v>ThN</v>
          </cell>
          <cell r="BV300">
            <v>5</v>
          </cell>
          <cell r="BW300"/>
          <cell r="BY300"/>
          <cell r="CA300"/>
          <cell r="CC300"/>
          <cell r="CE300"/>
        </row>
        <row r="301">
          <cell r="B301" t="str">
            <v>1503521</v>
          </cell>
          <cell r="C301" t="str">
            <v>Lê Quang Huy</v>
          </cell>
          <cell r="D301" t="str">
            <v>Nam</v>
          </cell>
          <cell r="E301" t="str">
            <v>Quảng Nam</v>
          </cell>
          <cell r="F301">
            <v>34931</v>
          </cell>
          <cell r="G301">
            <v>42082</v>
          </cell>
          <cell r="J301">
            <v>42082</v>
          </cell>
          <cell r="K301" t="str">
            <v>Không</v>
          </cell>
          <cell r="L301" t="str">
            <v>205900644</v>
          </cell>
          <cell r="M301">
            <v>41496</v>
          </cell>
          <cell r="N301" t="str">
            <v>205900644-10/08/2013</v>
          </cell>
          <cell r="O301" t="str">
            <v>Quảng Nam</v>
          </cell>
          <cell r="P301" t="str">
            <v>Kinh</v>
          </cell>
          <cell r="Q301" t="str">
            <v>Không</v>
          </cell>
          <cell r="R301" t="str">
            <v>01263752296</v>
          </cell>
          <cell r="T301" t="str">
            <v>Độc Thân</v>
          </cell>
          <cell r="V301" t="str">
            <v>Có</v>
          </cell>
          <cell r="W301">
            <v>42579</v>
          </cell>
          <cell r="Y301" t="str">
            <v>Khối phố 2</v>
          </cell>
          <cell r="Z301" t="str">
            <v>Phường Trường Xuân</v>
          </cell>
          <cell r="AA301" t="str">
            <v>Tp. Tam Kỳ</v>
          </cell>
          <cell r="AB301" t="str">
            <v>Quảng Nam</v>
          </cell>
          <cell r="AC301" t="str">
            <v>Khối phố 2, Phường Trường Xuân, Tp. Tam Kỳ, Quảng Nam</v>
          </cell>
          <cell r="AD301" t="str">
            <v>Khối phố 2</v>
          </cell>
          <cell r="AE301" t="str">
            <v>Phường Trường Xuân</v>
          </cell>
          <cell r="AF301" t="str">
            <v>Tp. Tam Kỳ</v>
          </cell>
          <cell r="AG301" t="str">
            <v>Quảng Nam</v>
          </cell>
          <cell r="AH301" t="str">
            <v>Khối phố 2, Phường Trường Xuân, Tp. Tam Kỳ, Quảng Nam</v>
          </cell>
          <cell r="AI301" t="str">
            <v>1.8.3.3.1</v>
          </cell>
          <cell r="AJ301" t="str">
            <v>TP Nhân sự khác</v>
          </cell>
          <cell r="AK301" t="str">
            <v>Công nhân</v>
          </cell>
          <cell r="AL301" t="str">
            <v>Công nhân lái xe tải</v>
          </cell>
          <cell r="AM301" t="str">
            <v>Lĩnh vực Logistics</v>
          </cell>
          <cell r="AN301" t="str">
            <v>Công ty Cảng Chu Lai</v>
          </cell>
          <cell r="AO301" t="str">
            <v>Bộ phận rút Cont</v>
          </cell>
          <cell r="AP301" t="str">
            <v>Khác</v>
          </cell>
          <cell r="AQ301" t="str">
            <v>Khác</v>
          </cell>
          <cell r="AR301">
            <v>43661</v>
          </cell>
          <cell r="AS301" t="str">
            <v>12/12</v>
          </cell>
          <cell r="AT301" t="str">
            <v>Sơ cấp</v>
          </cell>
          <cell r="AU301" t="str">
            <v>Sơ cấp</v>
          </cell>
          <cell r="AV301" t="str">
            <v>Sở giao thông vận tải Quảng Nam</v>
          </cell>
          <cell r="AW301" t="str">
            <v>Giấy phép lái xe hạng B2</v>
          </cell>
          <cell r="AX301" t="str">
            <v>Không xếp loại</v>
          </cell>
          <cell r="AY301">
            <v>1</v>
          </cell>
          <cell r="AZ301" t="str">
            <v>Công nhân lái xe tải cấp hàng</v>
          </cell>
          <cell r="BB301" t="str">
            <v>THACO GROUP</v>
          </cell>
          <cell r="BC301" t="str">
            <v>Lĩnh vực Logistics</v>
          </cell>
          <cell r="BD301" t="str">
            <v>Công ty Cảng Chu Lai</v>
          </cell>
          <cell r="BE301" t="str">
            <v>Phòng quản lý kho cảng</v>
          </cell>
          <cell r="BF301" t="str">
            <v>Bộ phận rút Cont</v>
          </cell>
          <cell r="BJ301" t="str">
            <v>Trực Tiếp</v>
          </cell>
          <cell r="BK301" t="str">
            <v>HĐLĐ không xác định thời hạn</v>
          </cell>
          <cell r="BL301">
            <v>43361</v>
          </cell>
          <cell r="BM301" t="str">
            <v>Công ty TNHH MTV Cảng Chu Lai - Trường Hải</v>
          </cell>
          <cell r="BN301">
            <v>42265</v>
          </cell>
          <cell r="BO301">
            <v>3920000</v>
          </cell>
          <cell r="BP301" t="str">
            <v>B3</v>
          </cell>
          <cell r="BQ301" t="str">
            <v>Bậc 2</v>
          </cell>
          <cell r="BR301">
            <v>6800000</v>
          </cell>
          <cell r="BS301">
            <v>43466</v>
          </cell>
          <cell r="BT301">
            <v>43101</v>
          </cell>
          <cell r="BU301"/>
          <cell r="BW301"/>
          <cell r="BY301"/>
          <cell r="CA301"/>
          <cell r="CC301"/>
          <cell r="CE301"/>
        </row>
        <row r="302">
          <cell r="B302" t="str">
            <v>1711200</v>
          </cell>
          <cell r="C302" t="str">
            <v>Ngô Văn Chi</v>
          </cell>
          <cell r="D302" t="str">
            <v>Nam</v>
          </cell>
          <cell r="E302" t="str">
            <v>Bình Định</v>
          </cell>
          <cell r="F302">
            <v>27808</v>
          </cell>
          <cell r="G302">
            <v>43052</v>
          </cell>
          <cell r="J302">
            <v>43052</v>
          </cell>
          <cell r="K302" t="str">
            <v>Không</v>
          </cell>
          <cell r="L302" t="str">
            <v>211646216</v>
          </cell>
          <cell r="M302">
            <v>41190</v>
          </cell>
          <cell r="N302" t="str">
            <v>211646216-08/10/2012</v>
          </cell>
          <cell r="O302" t="str">
            <v>Bình Định</v>
          </cell>
          <cell r="P302" t="str">
            <v>Kinh</v>
          </cell>
          <cell r="Q302" t="str">
            <v>Không</v>
          </cell>
          <cell r="R302" t="str">
            <v>01675945015</v>
          </cell>
          <cell r="T302" t="str">
            <v>Đã Kết Hôn</v>
          </cell>
          <cell r="U302" t="str">
            <v>5221506593</v>
          </cell>
          <cell r="V302" t="str">
            <v>Có</v>
          </cell>
          <cell r="W302">
            <v>43235</v>
          </cell>
          <cell r="Y302" t="str">
            <v>Tổ 47, KV 9</v>
          </cell>
          <cell r="Z302" t="str">
            <v>Phường Hải Cảng</v>
          </cell>
          <cell r="AA302" t="str">
            <v>Tp. Quy Nhơn</v>
          </cell>
          <cell r="AB302" t="str">
            <v>Bình Định</v>
          </cell>
          <cell r="AC302" t="str">
            <v>Tổ 47, KV 9, Phường Hải Cảng, Tp. Quy Nhơn, Bình Định</v>
          </cell>
          <cell r="AD302" t="str">
            <v>Tổ 47, KV 9</v>
          </cell>
          <cell r="AE302" t="str">
            <v>Phường Hải Cảng</v>
          </cell>
          <cell r="AF302" t="str">
            <v>Tp. Quy Nhơn</v>
          </cell>
          <cell r="AG302" t="str">
            <v>Bình Định</v>
          </cell>
          <cell r="AH302" t="str">
            <v>Tổ 47, KV 9, Phường Hải Cảng, Tp. Quy Nhơn, Bình Định</v>
          </cell>
          <cell r="AI302" t="str">
            <v>1.8.2.3.2</v>
          </cell>
          <cell r="AJ302" t="str">
            <v>TP Nhân sự khác</v>
          </cell>
          <cell r="AK302" t="str">
            <v>Thủy thủ</v>
          </cell>
          <cell r="AL302" t="str">
            <v>Thủy thủ</v>
          </cell>
          <cell r="AM302" t="str">
            <v>Lĩnh vực Logistics</v>
          </cell>
          <cell r="AN302" t="str">
            <v>Công ty Vận Tải Biển</v>
          </cell>
          <cell r="AO302" t="str">
            <v>Tàu THS2</v>
          </cell>
          <cell r="AP302" t="str">
            <v>Khác</v>
          </cell>
          <cell r="AQ302" t="str">
            <v>Khác</v>
          </cell>
          <cell r="AR302">
            <v>43313</v>
          </cell>
          <cell r="AS302" t="str">
            <v>12/12</v>
          </cell>
          <cell r="AT302" t="str">
            <v>Trung cấp kỹ thuật</v>
          </cell>
          <cell r="AU302" t="str">
            <v>Trung cấp</v>
          </cell>
          <cell r="AV302" t="str">
            <v>Cục hàng hải Việt Nam</v>
          </cell>
          <cell r="AW302" t="str">
            <v>Điều khiển tàu biển</v>
          </cell>
          <cell r="AX302" t="str">
            <v>Khá</v>
          </cell>
          <cell r="AZ302" t="str">
            <v>Thủy thủ</v>
          </cell>
          <cell r="BB302" t="str">
            <v>THACO GROUP</v>
          </cell>
          <cell r="BC302" t="str">
            <v>Lĩnh vực Logistics</v>
          </cell>
          <cell r="BD302" t="str">
            <v>Công ty Vận Tải Biển</v>
          </cell>
          <cell r="BE302" t="str">
            <v>Phòng Quản lý tàu</v>
          </cell>
          <cell r="BF302" t="str">
            <v>Tàu THS2</v>
          </cell>
          <cell r="BJ302" t="str">
            <v>Trực Tiếp</v>
          </cell>
          <cell r="BK302" t="str">
            <v>HĐLĐ xác định thời hạn 2 năm</v>
          </cell>
          <cell r="BL302">
            <v>43447</v>
          </cell>
          <cell r="BM302" t="str">
            <v>Công ty TNHH MTV Vận Tải Biển Chu Lai – Trường Hải</v>
          </cell>
          <cell r="BN302">
            <v>43082</v>
          </cell>
          <cell r="BO302">
            <v>4330000</v>
          </cell>
          <cell r="BP302" t="str">
            <v>TV7</v>
          </cell>
          <cell r="BQ302" t="str">
            <v>Bậc 4</v>
          </cell>
          <cell r="BR302">
            <v>10000000</v>
          </cell>
          <cell r="BS302">
            <v>43466</v>
          </cell>
          <cell r="BT302">
            <v>43101</v>
          </cell>
          <cell r="BU302"/>
          <cell r="BW302"/>
          <cell r="BY302"/>
          <cell r="CA302"/>
          <cell r="CC302"/>
          <cell r="CE302"/>
        </row>
        <row r="303">
          <cell r="B303" t="str">
            <v>1505342</v>
          </cell>
          <cell r="C303" t="str">
            <v>Trần Thị Sen</v>
          </cell>
          <cell r="D303" t="str">
            <v>Nữ</v>
          </cell>
          <cell r="E303" t="str">
            <v>Quảng Nam</v>
          </cell>
          <cell r="F303">
            <v>30555</v>
          </cell>
          <cell r="G303">
            <v>42135</v>
          </cell>
          <cell r="J303">
            <v>42135</v>
          </cell>
          <cell r="K303" t="str">
            <v>Không</v>
          </cell>
          <cell r="L303" t="str">
            <v>205063787</v>
          </cell>
          <cell r="M303">
            <v>39322</v>
          </cell>
          <cell r="N303" t="str">
            <v>205063787-28/08/2007</v>
          </cell>
          <cell r="O303" t="str">
            <v>Quảng Nam</v>
          </cell>
          <cell r="P303" t="str">
            <v>Kinh</v>
          </cell>
          <cell r="Q303" t="str">
            <v>Không</v>
          </cell>
          <cell r="R303" t="str">
            <v>0905549820</v>
          </cell>
          <cell r="T303" t="str">
            <v>Đã Kết Hôn</v>
          </cell>
          <cell r="U303" t="str">
            <v>4810008093</v>
          </cell>
          <cell r="V303" t="str">
            <v>Có</v>
          </cell>
          <cell r="W303">
            <v>42579</v>
          </cell>
          <cell r="Y303" t="str">
            <v>Thôn Tam Mỹ</v>
          </cell>
          <cell r="Z303" t="str">
            <v>Xã Tam Xuân I</v>
          </cell>
          <cell r="AA303" t="str">
            <v>Huyện Núi Thành</v>
          </cell>
          <cell r="AB303" t="str">
            <v>Quảng Nam</v>
          </cell>
          <cell r="AC303" t="str">
            <v>Thôn Tam Mỹ, Xã Tam Xuân I, Huyện Núi Thành, Quảng Nam</v>
          </cell>
          <cell r="AD303" t="str">
            <v>Thôn Tam Mỹ</v>
          </cell>
          <cell r="AE303" t="str">
            <v>Xã Tam Xuân I</v>
          </cell>
          <cell r="AF303" t="str">
            <v>Huyện Núi Thành</v>
          </cell>
          <cell r="AG303" t="str">
            <v>Quảng Nam</v>
          </cell>
          <cell r="AH303" t="str">
            <v>Thôn Tam Mỹ, Xã Tam Xuân I, Huyện Núi Thành, Quảng Nam</v>
          </cell>
          <cell r="AI303" t="str">
            <v>1.8.3.2</v>
          </cell>
          <cell r="AJ303" t="str">
            <v>TP Nhân sự khác</v>
          </cell>
          <cell r="AK303" t="str">
            <v>Chuyên viên</v>
          </cell>
          <cell r="AL303" t="str">
            <v>Chuyên viên Kế toán</v>
          </cell>
          <cell r="AM303" t="str">
            <v>Lĩnh vực Logistics</v>
          </cell>
          <cell r="AN303" t="str">
            <v>Công ty Cảng Chu Lai</v>
          </cell>
          <cell r="AO303" t="str">
            <v>Phòng TCKT</v>
          </cell>
          <cell r="AP303" t="str">
            <v>Khác</v>
          </cell>
          <cell r="AQ303" t="str">
            <v>Khác</v>
          </cell>
          <cell r="AR303">
            <v>43405</v>
          </cell>
          <cell r="AS303" t="str">
            <v>12/12</v>
          </cell>
          <cell r="AT303" t="str">
            <v>Cử nhân</v>
          </cell>
          <cell r="AU303" t="str">
            <v>Đại học</v>
          </cell>
          <cell r="AV303" t="str">
            <v>Đại học Thương Mại Hà Nội</v>
          </cell>
          <cell r="AW303" t="str">
            <v>Kế toán</v>
          </cell>
          <cell r="AX303" t="str">
            <v>Khá</v>
          </cell>
          <cell r="AY303">
            <v>39448</v>
          </cell>
          <cell r="AZ303" t="str">
            <v>Cử nhân</v>
          </cell>
          <cell r="BB303" t="str">
            <v>THACO GROUP</v>
          </cell>
          <cell r="BC303" t="str">
            <v>Lĩnh vực Logistics</v>
          </cell>
          <cell r="BD303" t="str">
            <v>Công ty Cảng Chu Lai</v>
          </cell>
          <cell r="BE303" t="str">
            <v>Phòng TCKT</v>
          </cell>
          <cell r="BJ303" t="str">
            <v>Gián Tiếp</v>
          </cell>
          <cell r="BK303" t="str">
            <v>HĐLĐ không xác định thời hạn</v>
          </cell>
          <cell r="BL303">
            <v>42917</v>
          </cell>
          <cell r="BM303" t="str">
            <v>Công ty TNHH MTV Cảng Chu Lai - Trường Hải</v>
          </cell>
          <cell r="BN303">
            <v>42196</v>
          </cell>
          <cell r="BO303">
            <v>4500000</v>
          </cell>
          <cell r="BP303" t="str">
            <v>B2</v>
          </cell>
          <cell r="BQ303" t="str">
            <v>Bậc 3</v>
          </cell>
          <cell r="BR303">
            <v>10500000</v>
          </cell>
          <cell r="BS303">
            <v>43466</v>
          </cell>
          <cell r="BT303">
            <v>43101</v>
          </cell>
          <cell r="BU303"/>
          <cell r="BW303"/>
          <cell r="BY303"/>
          <cell r="CA303"/>
          <cell r="CC303"/>
          <cell r="CE303"/>
        </row>
        <row r="304">
          <cell r="B304" t="str">
            <v>0903355</v>
          </cell>
          <cell r="C304" t="str">
            <v>Nguyễn Hùng Hạnh</v>
          </cell>
          <cell r="D304" t="str">
            <v>Nam</v>
          </cell>
          <cell r="E304" t="str">
            <v>Bình Định</v>
          </cell>
          <cell r="F304">
            <v>24839</v>
          </cell>
          <cell r="G304">
            <v>39875</v>
          </cell>
          <cell r="J304">
            <v>39875</v>
          </cell>
          <cell r="K304" t="str">
            <v>Không</v>
          </cell>
          <cell r="L304" t="str">
            <v>211061665</v>
          </cell>
          <cell r="M304">
            <v>38652</v>
          </cell>
          <cell r="N304" t="str">
            <v>211061665-27/10/2005</v>
          </cell>
          <cell r="O304" t="str">
            <v>Bình Định</v>
          </cell>
          <cell r="P304" t="str">
            <v>Kinh</v>
          </cell>
          <cell r="Q304" t="str">
            <v>Không</v>
          </cell>
          <cell r="R304" t="str">
            <v>0984868102</v>
          </cell>
          <cell r="T304" t="str">
            <v>Đã Kết Hôn</v>
          </cell>
          <cell r="U304" t="str">
            <v>4910017773</v>
          </cell>
          <cell r="V304" t="str">
            <v>Có</v>
          </cell>
          <cell r="W304">
            <v>41571</v>
          </cell>
          <cell r="Y304" t="str">
            <v>179/5 đường Âu Cơ</v>
          </cell>
          <cell r="Z304" t="str">
            <v>Phường Bùi Thị Xuân</v>
          </cell>
          <cell r="AA304" t="str">
            <v>Tp. Quy Nhơn</v>
          </cell>
          <cell r="AB304" t="str">
            <v>Bình Định</v>
          </cell>
          <cell r="AC304" t="str">
            <v>179/5 đường Âu Cơ, Phường Bùi Thị Xuân, Tp. Quy Nhơn, Bình Định</v>
          </cell>
          <cell r="AD304" t="str">
            <v>179/5 đường Âu Cơ</v>
          </cell>
          <cell r="AE304" t="str">
            <v>Phường Bùi Thị Xuân</v>
          </cell>
          <cell r="AF304" t="str">
            <v>Tp. Quy Nhơn</v>
          </cell>
          <cell r="AG304" t="str">
            <v>Bình Định</v>
          </cell>
          <cell r="AH304" t="str">
            <v>179/5 đường Âu Cơ, Phường Bùi Thị Xuân, Tp. Quy Nhơn, Bình Định</v>
          </cell>
          <cell r="AI304" t="str">
            <v>1.8.2.3.2</v>
          </cell>
          <cell r="AJ304" t="str">
            <v>Nhân sự tiềm năng</v>
          </cell>
          <cell r="AK304" t="str">
            <v>Thủy thủ</v>
          </cell>
          <cell r="AL304" t="str">
            <v>Thủy thủ trưởng</v>
          </cell>
          <cell r="AM304" t="str">
            <v>Lĩnh vực Logistics</v>
          </cell>
          <cell r="AN304" t="str">
            <v>Công ty Vận Tải Biển</v>
          </cell>
          <cell r="AO304" t="str">
            <v>Tàu THS2</v>
          </cell>
          <cell r="AP304" t="str">
            <v>Khác</v>
          </cell>
          <cell r="AQ304" t="str">
            <v>Khác</v>
          </cell>
          <cell r="AR304">
            <v>43313</v>
          </cell>
          <cell r="AS304" t="str">
            <v>12/12</v>
          </cell>
          <cell r="AT304" t="str">
            <v>Cao đẳng kỹ thuật</v>
          </cell>
          <cell r="AU304" t="str">
            <v>Cao đẳng</v>
          </cell>
          <cell r="AV304" t="str">
            <v>Cao đẳng Hàng hải</v>
          </cell>
          <cell r="AW304" t="str">
            <v>Thủy thủ trưởng</v>
          </cell>
          <cell r="AX304" t="str">
            <v>Khá</v>
          </cell>
          <cell r="AY304">
            <v>42370</v>
          </cell>
          <cell r="AZ304" t="str">
            <v>Thủy thủ trưởng</v>
          </cell>
          <cell r="BB304" t="str">
            <v>THACO GROUP</v>
          </cell>
          <cell r="BC304" t="str">
            <v>Lĩnh vực Logistics</v>
          </cell>
          <cell r="BD304" t="str">
            <v>Công ty Vận Tải Biển</v>
          </cell>
          <cell r="BE304" t="str">
            <v>Phòng Quản lý tàu</v>
          </cell>
          <cell r="BF304" t="str">
            <v>Tàu THS2</v>
          </cell>
          <cell r="BJ304" t="str">
            <v>Trực Tiếp</v>
          </cell>
          <cell r="BK304" t="str">
            <v>HĐLĐ không xác định thời hạn</v>
          </cell>
          <cell r="BL304">
            <v>41183</v>
          </cell>
          <cell r="BM304" t="str">
            <v>Công ty TNHH MTV Vận Tải Biển Chu Lai – Trường Hải</v>
          </cell>
          <cell r="BN304">
            <v>40452</v>
          </cell>
          <cell r="BO304">
            <v>5404000</v>
          </cell>
          <cell r="BP304" t="str">
            <v>TV6</v>
          </cell>
          <cell r="BQ304" t="str">
            <v>Bậc 3</v>
          </cell>
          <cell r="BR304">
            <v>14000000</v>
          </cell>
          <cell r="BS304">
            <v>43466</v>
          </cell>
          <cell r="BT304">
            <v>43101</v>
          </cell>
          <cell r="BU304" t="str">
            <v>ThN</v>
          </cell>
          <cell r="BV304">
            <v>5</v>
          </cell>
          <cell r="BW304"/>
          <cell r="BY304"/>
          <cell r="CA304"/>
          <cell r="CC304"/>
          <cell r="CE304"/>
        </row>
        <row r="305">
          <cell r="B305" t="str">
            <v>1505517</v>
          </cell>
          <cell r="C305" t="str">
            <v>Nguyễn Thanh Liêm</v>
          </cell>
          <cell r="D305" t="str">
            <v>Nam</v>
          </cell>
          <cell r="E305" t="str">
            <v>Quảng Nam</v>
          </cell>
          <cell r="F305">
            <v>25561</v>
          </cell>
          <cell r="G305">
            <v>42110</v>
          </cell>
          <cell r="J305">
            <v>42110</v>
          </cell>
          <cell r="K305" t="str">
            <v>Không</v>
          </cell>
          <cell r="L305" t="str">
            <v>205575294</v>
          </cell>
          <cell r="M305">
            <v>41946</v>
          </cell>
          <cell r="N305" t="str">
            <v>205575294-03/11/2014</v>
          </cell>
          <cell r="O305" t="str">
            <v>Quảng Nam</v>
          </cell>
          <cell r="P305" t="str">
            <v>Kinh</v>
          </cell>
          <cell r="Q305" t="str">
            <v>Không</v>
          </cell>
          <cell r="R305" t="str">
            <v>0935347529</v>
          </cell>
          <cell r="T305" t="str">
            <v>Đã Kết Hôn</v>
          </cell>
          <cell r="U305" t="str">
            <v>4916009502</v>
          </cell>
          <cell r="V305" t="str">
            <v>Có</v>
          </cell>
          <cell r="W305">
            <v>42857</v>
          </cell>
          <cell r="Y305" t="str">
            <v>Khối phố Hương Trà Tây</v>
          </cell>
          <cell r="Z305" t="str">
            <v>Phường Hòa Hương</v>
          </cell>
          <cell r="AA305" t="str">
            <v>Tp. Tam Kỳ</v>
          </cell>
          <cell r="AB305" t="str">
            <v>Quảng Nam</v>
          </cell>
          <cell r="AC305" t="str">
            <v>Khối phố Hương Trà Tây, Phường Hòa Hương, Tp. Tam Kỳ, Quảng Nam</v>
          </cell>
          <cell r="AD305" t="str">
            <v>Khối phố Hương Trà Tây</v>
          </cell>
          <cell r="AE305" t="str">
            <v>Phường Hòa Hương</v>
          </cell>
          <cell r="AF305" t="str">
            <v>Tp. Tam Kỳ</v>
          </cell>
          <cell r="AG305" t="str">
            <v>Quảng Nam</v>
          </cell>
          <cell r="AH305" t="str">
            <v>Khối phố Hương Trà Tây, Phường Hòa Hương, Tp. Tam Kỳ, Quảng Nam</v>
          </cell>
          <cell r="AI305" t="str">
            <v>1.8.4.4.2.3</v>
          </cell>
          <cell r="AJ305" t="str">
            <v>TP Nhân sự khác</v>
          </cell>
          <cell r="AK305" t="str">
            <v>Công nhân</v>
          </cell>
          <cell r="AL305" t="str">
            <v>Công nhân lái xe trung chuyển</v>
          </cell>
          <cell r="AM305" t="str">
            <v>Lĩnh vực Logistics</v>
          </cell>
          <cell r="AN305" t="str">
            <v>Công ty Vận Tải Đường Bộ</v>
          </cell>
          <cell r="AO305" t="str">
            <v>Đội lái xe trung chuyển</v>
          </cell>
          <cell r="AP305" t="str">
            <v>Khác</v>
          </cell>
          <cell r="AQ305" t="str">
            <v>Khác</v>
          </cell>
          <cell r="AR305">
            <v>43313</v>
          </cell>
          <cell r="AS305" t="str">
            <v>11/12</v>
          </cell>
          <cell r="AT305" t="str">
            <v>Sơ cấp</v>
          </cell>
          <cell r="AU305" t="str">
            <v>Sơ cấp</v>
          </cell>
          <cell r="AV305" t="str">
            <v>Sở giao thông vận tải Quảng Nam</v>
          </cell>
          <cell r="AW305" t="str">
            <v>Giấy phép lái xe hạng C</v>
          </cell>
          <cell r="AX305" t="str">
            <v>Không xếp loại</v>
          </cell>
          <cell r="AY305">
            <v>40909</v>
          </cell>
          <cell r="AZ305" t="str">
            <v>Công nhân lái xe trung chuyển</v>
          </cell>
          <cell r="BB305" t="str">
            <v>THACO GROUP</v>
          </cell>
          <cell r="BC305" t="str">
            <v>Lĩnh vực Logistics</v>
          </cell>
          <cell r="BD305" t="str">
            <v>Công ty Vận Tải Đường Bộ</v>
          </cell>
          <cell r="BE305" t="str">
            <v>Phòng vận chuyển</v>
          </cell>
          <cell r="BF305" t="str">
            <v>Bộ phận vận chuyển xe thành phẩm</v>
          </cell>
          <cell r="BG305" t="str">
            <v>Đội lái xe trung chuyển</v>
          </cell>
          <cell r="BJ305" t="str">
            <v>Trực Tiếp</v>
          </cell>
          <cell r="BK305" t="str">
            <v>HĐLĐ không xác định thời hạn</v>
          </cell>
          <cell r="BL305">
            <v>43571</v>
          </cell>
          <cell r="BM305" t="str">
            <v>Công ty TNHH Một Thành Viên Vận Tải Đường Bộ Chu Lai – Trường Hải</v>
          </cell>
          <cell r="BN305">
            <v>42476</v>
          </cell>
          <cell r="BO305">
            <v>3850000</v>
          </cell>
          <cell r="BP305" t="str">
            <v>B3</v>
          </cell>
          <cell r="BQ305" t="str">
            <v>Bậc 3</v>
          </cell>
          <cell r="BR305">
            <v>7000000</v>
          </cell>
          <cell r="BS305">
            <v>43252</v>
          </cell>
          <cell r="BT305">
            <v>42110</v>
          </cell>
          <cell r="BU305"/>
          <cell r="BW305"/>
          <cell r="BY305"/>
          <cell r="CA305"/>
          <cell r="CC305"/>
          <cell r="CE305"/>
        </row>
        <row r="306">
          <cell r="B306" t="str">
            <v>0906167</v>
          </cell>
          <cell r="C306" t="str">
            <v>Nguyễn Văn Việc</v>
          </cell>
          <cell r="D306" t="str">
            <v>Nam</v>
          </cell>
          <cell r="E306" t="str">
            <v>Quảng Nam</v>
          </cell>
          <cell r="F306">
            <v>32805</v>
          </cell>
          <cell r="G306">
            <v>42102</v>
          </cell>
          <cell r="J306">
            <v>42102</v>
          </cell>
          <cell r="K306" t="str">
            <v>Không</v>
          </cell>
          <cell r="L306" t="str">
            <v>205395174</v>
          </cell>
          <cell r="M306">
            <v>38376</v>
          </cell>
          <cell r="N306" t="str">
            <v>205395174-24/01/2005</v>
          </cell>
          <cell r="O306" t="str">
            <v>Quảng Nam</v>
          </cell>
          <cell r="P306" t="str">
            <v>Kinh</v>
          </cell>
          <cell r="Q306" t="str">
            <v>Không</v>
          </cell>
          <cell r="R306" t="str">
            <v>01254505996</v>
          </cell>
          <cell r="T306" t="str">
            <v>Đã Kết Hôn</v>
          </cell>
          <cell r="U306" t="str">
            <v>4910017693</v>
          </cell>
          <cell r="V306" t="str">
            <v>Có</v>
          </cell>
          <cell r="W306">
            <v>42248</v>
          </cell>
          <cell r="Y306" t="str">
            <v>Thôn Diêm Phổ</v>
          </cell>
          <cell r="Z306" t="str">
            <v>Xã Tam Anh Nam</v>
          </cell>
          <cell r="AA306" t="str">
            <v>Huyện Núi Thành</v>
          </cell>
          <cell r="AB306" t="str">
            <v>Quảng Nam</v>
          </cell>
          <cell r="AC306" t="str">
            <v>Thôn Diêm Phổ, Xã Tam Anh Nam, Huyện Núi Thành, Quảng Nam</v>
          </cell>
          <cell r="AD306" t="str">
            <v>Thôn Diêm Phổ</v>
          </cell>
          <cell r="AE306" t="str">
            <v>Xã Tam Anh Nam</v>
          </cell>
          <cell r="AF306" t="str">
            <v>Huyện Núi Thành</v>
          </cell>
          <cell r="AG306" t="str">
            <v>Quảng Nam</v>
          </cell>
          <cell r="AH306" t="str">
            <v>Thôn Diêm Phổ, Xã Tam Anh Nam, Huyện Núi Thành, Quảng Nam</v>
          </cell>
          <cell r="AI306" t="str">
            <v>1.8.3.3.1</v>
          </cell>
          <cell r="AJ306" t="str">
            <v>TP Nhân sự khác</v>
          </cell>
          <cell r="AK306" t="str">
            <v>Công nhân</v>
          </cell>
          <cell r="AL306" t="str">
            <v>Công nhân vận hành xe nâng</v>
          </cell>
          <cell r="AM306" t="str">
            <v>Lĩnh vực Logistics</v>
          </cell>
          <cell r="AN306" t="str">
            <v>Công ty Cảng Chu Lai</v>
          </cell>
          <cell r="AO306" t="str">
            <v>Bộ phận rút Cont</v>
          </cell>
          <cell r="AP306" t="str">
            <v>Khác</v>
          </cell>
          <cell r="AQ306" t="str">
            <v>Khác</v>
          </cell>
          <cell r="AR306">
            <v>42370</v>
          </cell>
          <cell r="AS306" t="str">
            <v>12/12</v>
          </cell>
          <cell r="AT306" t="str">
            <v>Sơ cấp</v>
          </cell>
          <cell r="AU306" t="str">
            <v>Sơ cấp</v>
          </cell>
          <cell r="AV306" t="str">
            <v>Cao đẳng nghề Chu Lai Trường Hải</v>
          </cell>
          <cell r="AW306" t="str">
            <v>Vận hành máy xe nâng</v>
          </cell>
          <cell r="AX306" t="str">
            <v>Giỏi</v>
          </cell>
          <cell r="AY306">
            <v>42370</v>
          </cell>
          <cell r="AZ306" t="str">
            <v>Công nhân vận hành xe nâng</v>
          </cell>
          <cell r="BB306" t="str">
            <v>THACO GROUP</v>
          </cell>
          <cell r="BC306" t="str">
            <v>Lĩnh vực Logistics</v>
          </cell>
          <cell r="BD306" t="str">
            <v>Công ty Cảng Chu Lai</v>
          </cell>
          <cell r="BE306" t="str">
            <v>Phòng quản lý kho cảng</v>
          </cell>
          <cell r="BF306" t="str">
            <v>Bộ phận rút Cont</v>
          </cell>
          <cell r="BJ306" t="str">
            <v>Trực Tiếp</v>
          </cell>
          <cell r="BK306" t="str">
            <v>HĐLĐ không xác định thời hạn</v>
          </cell>
          <cell r="BL306">
            <v>42924</v>
          </cell>
          <cell r="BM306" t="str">
            <v>Công ty TNHH MTV Cảng Chu Lai - Trường Hải</v>
          </cell>
          <cell r="BN306">
            <v>41395</v>
          </cell>
          <cell r="BO306">
            <v>3920000</v>
          </cell>
          <cell r="BP306" t="str">
            <v>B3</v>
          </cell>
          <cell r="BQ306" t="str">
            <v>Bậc 2</v>
          </cell>
          <cell r="BR306">
            <v>6700000</v>
          </cell>
          <cell r="BS306">
            <v>43466</v>
          </cell>
          <cell r="BT306">
            <v>43101</v>
          </cell>
          <cell r="BU306"/>
          <cell r="BW306"/>
          <cell r="BY306"/>
          <cell r="CA306"/>
          <cell r="CC306"/>
          <cell r="CE306"/>
        </row>
        <row r="307">
          <cell r="B307" t="str">
            <v>0903241</v>
          </cell>
          <cell r="C307" t="str">
            <v>Đinh Thiên Cường</v>
          </cell>
          <cell r="D307" t="str">
            <v>Nam</v>
          </cell>
          <cell r="E307" t="str">
            <v>Quảng Nam</v>
          </cell>
          <cell r="F307">
            <v>33098</v>
          </cell>
          <cell r="G307">
            <v>39897</v>
          </cell>
          <cell r="J307">
            <v>39897</v>
          </cell>
          <cell r="K307" t="str">
            <v>Không</v>
          </cell>
          <cell r="L307" t="str">
            <v>205585021</v>
          </cell>
          <cell r="M307">
            <v>39576</v>
          </cell>
          <cell r="N307" t="str">
            <v>205585021-08/05/2008</v>
          </cell>
          <cell r="O307" t="str">
            <v>Quảng Nam</v>
          </cell>
          <cell r="P307" t="str">
            <v>Kinh</v>
          </cell>
          <cell r="Q307" t="str">
            <v>Không</v>
          </cell>
          <cell r="R307" t="str">
            <v>0932083776</v>
          </cell>
          <cell r="T307" t="str">
            <v>Đã Kết Hôn</v>
          </cell>
          <cell r="U307" t="str">
            <v>4910001698</v>
          </cell>
          <cell r="V307" t="str">
            <v>Có</v>
          </cell>
          <cell r="W307">
            <v>41936</v>
          </cell>
          <cell r="Y307" t="str">
            <v>Thôn 4</v>
          </cell>
          <cell r="Z307" t="str">
            <v>Xã Tam Mỹ Tây</v>
          </cell>
          <cell r="AA307" t="str">
            <v>Huyện Núi Thành</v>
          </cell>
          <cell r="AB307" t="str">
            <v>Quảng Nam</v>
          </cell>
          <cell r="AC307" t="str">
            <v>Thôn 4, Xã Tam Mỹ Tây, Huyện Núi Thành, Quảng Nam</v>
          </cell>
          <cell r="AD307" t="str">
            <v>Thôn 4</v>
          </cell>
          <cell r="AE307" t="str">
            <v>Xã Tam Mỹ Tây</v>
          </cell>
          <cell r="AF307" t="str">
            <v>Huyện Núi Thành</v>
          </cell>
          <cell r="AG307" t="str">
            <v>Quảng Nam</v>
          </cell>
          <cell r="AH307" t="str">
            <v>Thôn 4, Xã Tam Mỹ Tây, Huyện Núi Thành, Quảng Nam</v>
          </cell>
          <cell r="AI307" t="str">
            <v>1.8.3.3.2</v>
          </cell>
          <cell r="AJ307" t="str">
            <v>Nhân sự tiềm năng</v>
          </cell>
          <cell r="AK307" t="str">
            <v>Tổ trưởng</v>
          </cell>
          <cell r="AL307" t="str">
            <v>Tổ trưởng kho ngoại quan</v>
          </cell>
          <cell r="AM307" t="str">
            <v>Lĩnh vực Logistics</v>
          </cell>
          <cell r="AN307" t="str">
            <v>Công ty Cảng Chu Lai</v>
          </cell>
          <cell r="AO307" t="str">
            <v>Bộ phận kho ngoại quan</v>
          </cell>
          <cell r="AP307" t="str">
            <v>Khác</v>
          </cell>
          <cell r="AQ307" t="str">
            <v>Khác</v>
          </cell>
          <cell r="AR307">
            <v>41076</v>
          </cell>
          <cell r="AS307" t="str">
            <v>9/12</v>
          </cell>
          <cell r="AT307" t="str">
            <v>Sơ cấp</v>
          </cell>
          <cell r="AU307" t="str">
            <v>Sơ cấp</v>
          </cell>
          <cell r="AV307" t="str">
            <v>Trường Cao đẳng nghề Chu Lai - Trường Hải</v>
          </cell>
          <cell r="AW307" t="str">
            <v>Công nghệ ô tô</v>
          </cell>
          <cell r="AX307" t="str">
            <v>TB-Khá</v>
          </cell>
          <cell r="AY307">
            <v>41275</v>
          </cell>
          <cell r="AZ307" t="str">
            <v>Tổ trưởng</v>
          </cell>
          <cell r="BB307" t="str">
            <v>THACO GROUP</v>
          </cell>
          <cell r="BC307" t="str">
            <v>Lĩnh vực Logistics</v>
          </cell>
          <cell r="BD307" t="str">
            <v>Công ty Cảng Chu Lai</v>
          </cell>
          <cell r="BE307" t="str">
            <v>Phòng quản lý kho cảng</v>
          </cell>
          <cell r="BF307" t="str">
            <v>Bộ phận kho ngoại quan</v>
          </cell>
          <cell r="BJ307" t="str">
            <v>Trực Tiếp</v>
          </cell>
          <cell r="BK307" t="str">
            <v>HĐLĐ không xác định thời hạn</v>
          </cell>
          <cell r="BL307">
            <v>40969</v>
          </cell>
          <cell r="BM307" t="str">
            <v>Công ty TNHH MTV Cảng Chu Lai - Trường Hải</v>
          </cell>
          <cell r="BN307">
            <v>40238</v>
          </cell>
          <cell r="BO307">
            <v>4550000</v>
          </cell>
          <cell r="BP307" t="str">
            <v>B3</v>
          </cell>
          <cell r="BQ307" t="str">
            <v>Bậc 5</v>
          </cell>
          <cell r="BR307">
            <v>9000000</v>
          </cell>
          <cell r="BS307">
            <v>43466</v>
          </cell>
          <cell r="BT307">
            <v>43101</v>
          </cell>
          <cell r="BU307" t="str">
            <v>ThN</v>
          </cell>
          <cell r="BV307">
            <v>5</v>
          </cell>
          <cell r="BW307"/>
          <cell r="BY307"/>
          <cell r="CA307"/>
          <cell r="CC307"/>
          <cell r="CE307"/>
        </row>
        <row r="308">
          <cell r="B308" t="str">
            <v>1906408</v>
          </cell>
          <cell r="C308" t="str">
            <v>Huỳnh Trọng Hinh</v>
          </cell>
          <cell r="D308" t="str">
            <v>Nam</v>
          </cell>
          <cell r="E308" t="str">
            <v>Quảng Nam</v>
          </cell>
          <cell r="F308">
            <v>36061</v>
          </cell>
          <cell r="G308">
            <v>43633</v>
          </cell>
          <cell r="J308">
            <v>43633</v>
          </cell>
          <cell r="K308" t="str">
            <v>Không</v>
          </cell>
          <cell r="L308" t="str">
            <v>206079466</v>
          </cell>
          <cell r="M308">
            <v>43272</v>
          </cell>
          <cell r="N308" t="str">
            <v>206079466-21/06/2018</v>
          </cell>
          <cell r="O308" t="str">
            <v>Quảng Nam</v>
          </cell>
          <cell r="P308" t="str">
            <v>Kinh</v>
          </cell>
          <cell r="Q308" t="str">
            <v>Không</v>
          </cell>
          <cell r="R308" t="str">
            <v>0862726213</v>
          </cell>
          <cell r="T308" t="str">
            <v>Độc Thân</v>
          </cell>
          <cell r="V308" t="str">
            <v>Không</v>
          </cell>
          <cell r="Y308" t="str">
            <v>Thôn Lộc Bình</v>
          </cell>
          <cell r="Z308" t="str">
            <v>Xã Đại Hòa</v>
          </cell>
          <cell r="AA308" t="str">
            <v>Huyện Đại Lộc</v>
          </cell>
          <cell r="AB308" t="str">
            <v>Quảng Nam</v>
          </cell>
          <cell r="AC308" t="str">
            <v>Thôn Lộc Bình, Xã Đại Hòa, Huyện Đại Lộc, Quảng Nam</v>
          </cell>
          <cell r="AD308" t="str">
            <v>Thôn Lộc Bình</v>
          </cell>
          <cell r="AE308" t="str">
            <v>Xã Đại Hòa</v>
          </cell>
          <cell r="AF308" t="str">
            <v>Huyện Đại Lộc</v>
          </cell>
          <cell r="AG308" t="str">
            <v>Quảng Nam</v>
          </cell>
          <cell r="AH308" t="str">
            <v>Thôn Lộc Bình, Xã Đại Hòa, Huyện Đại Lộc, Quảng Nam</v>
          </cell>
          <cell r="AI308" t="str">
            <v>1.8.3.7.3</v>
          </cell>
          <cell r="AJ308" t="str">
            <v>TP Nhân sự khác</v>
          </cell>
          <cell r="AK308" t="str">
            <v>Công nhân</v>
          </cell>
          <cell r="AL308" t="str">
            <v>Công nhân Bảo trì</v>
          </cell>
          <cell r="AM308" t="str">
            <v>Lĩnh vực Logistics</v>
          </cell>
          <cell r="AN308" t="str">
            <v>Công ty Cảng Chu Lai</v>
          </cell>
          <cell r="AO308" t="str">
            <v>Bộ phận bảo trì và sửa chữa</v>
          </cell>
          <cell r="AP308" t="str">
            <v>Khác</v>
          </cell>
          <cell r="AQ308" t="str">
            <v>Khác</v>
          </cell>
          <cell r="AR308">
            <v>43633</v>
          </cell>
          <cell r="AS308" t="str">
            <v>12/12</v>
          </cell>
          <cell r="AT308" t="str">
            <v>Cao đẳng kỹ thuật</v>
          </cell>
          <cell r="AU308" t="str">
            <v>Cao đẳng</v>
          </cell>
          <cell r="AV308" t="str">
            <v>Cao đẳng giao thông vận tải trung ương V</v>
          </cell>
          <cell r="AW308" t="str">
            <v>Công nghệ ô tô</v>
          </cell>
          <cell r="AX308" t="str">
            <v>Khá</v>
          </cell>
          <cell r="AY308">
            <v>43620</v>
          </cell>
          <cell r="AZ308" t="str">
            <v>Công nhân Bảo trì</v>
          </cell>
          <cell r="BB308" t="str">
            <v>THACO GROUP</v>
          </cell>
          <cell r="BC308" t="str">
            <v>Lĩnh vực Logistics</v>
          </cell>
          <cell r="BD308" t="str">
            <v>Công ty Cảng Chu Lai</v>
          </cell>
          <cell r="BJ308" t="str">
            <v>Trực Tiếp</v>
          </cell>
          <cell r="BK308" t="str">
            <v>HĐLĐ xác định thời hạn 1 năm</v>
          </cell>
          <cell r="BL308">
            <v>43663</v>
          </cell>
          <cell r="BM308" t="str">
            <v>Công ty TNHH MTV Cảng Chu Lai - Trường Hải</v>
          </cell>
          <cell r="BN308">
            <v>43663</v>
          </cell>
          <cell r="BO308">
            <v>3660000</v>
          </cell>
          <cell r="BP308" t="str">
            <v>B3</v>
          </cell>
          <cell r="BQ308" t="str">
            <v>Bậc 2</v>
          </cell>
          <cell r="BR308">
            <v>6500000</v>
          </cell>
          <cell r="BS308">
            <v>43663</v>
          </cell>
          <cell r="BT308">
            <v>43633</v>
          </cell>
          <cell r="BU308"/>
          <cell r="BW308"/>
          <cell r="BY308"/>
          <cell r="CA308"/>
          <cell r="CC308"/>
          <cell r="CE308"/>
        </row>
        <row r="309">
          <cell r="B309" t="str">
            <v>1504835</v>
          </cell>
          <cell r="C309" t="str">
            <v>Trần Phúc</v>
          </cell>
          <cell r="D309" t="str">
            <v>Nam</v>
          </cell>
          <cell r="E309" t="str">
            <v>Quảng Nam</v>
          </cell>
          <cell r="F309">
            <v>27524</v>
          </cell>
          <cell r="G309">
            <v>42110</v>
          </cell>
          <cell r="J309">
            <v>42110</v>
          </cell>
          <cell r="K309" t="str">
            <v>Không</v>
          </cell>
          <cell r="L309" t="str">
            <v>205246807</v>
          </cell>
          <cell r="M309">
            <v>40418</v>
          </cell>
          <cell r="N309" t="str">
            <v>205246807-28/08/2010</v>
          </cell>
          <cell r="O309" t="str">
            <v>Quảng Nam</v>
          </cell>
          <cell r="P309" t="str">
            <v>Kinh</v>
          </cell>
          <cell r="Q309" t="str">
            <v>Không</v>
          </cell>
          <cell r="R309" t="str">
            <v>0947277153</v>
          </cell>
          <cell r="T309" t="str">
            <v>Đã Kết Hôn</v>
          </cell>
          <cell r="U309" t="str">
            <v>4915009694</v>
          </cell>
          <cell r="V309" t="str">
            <v>Có</v>
          </cell>
          <cell r="W309">
            <v>42461</v>
          </cell>
          <cell r="Y309" t="str">
            <v>Khối phố Phương Hòa Tây</v>
          </cell>
          <cell r="Z309" t="str">
            <v>Phường Hoà Thuận</v>
          </cell>
          <cell r="AA309" t="str">
            <v>Tp. Tam Kỳ</v>
          </cell>
          <cell r="AB309" t="str">
            <v>Quảng Nam</v>
          </cell>
          <cell r="AC309" t="str">
            <v>Khối phố Phương Hòa Tây, Phường Hoà Thuận, Tp. Tam Kỳ, Quảng Nam</v>
          </cell>
          <cell r="AD309" t="str">
            <v>Khối phố Phương Hòa Tây</v>
          </cell>
          <cell r="AE309" t="str">
            <v>Phường Hoà Thuận</v>
          </cell>
          <cell r="AF309" t="str">
            <v>Tp. Tam Kỳ</v>
          </cell>
          <cell r="AG309" t="str">
            <v>Quảng Nam</v>
          </cell>
          <cell r="AH309" t="str">
            <v>Khối phố Phương Hòa Tây, Phường Hoà Thuận, Tp. Tam Kỳ, Quảng Nam</v>
          </cell>
          <cell r="AI309" t="str">
            <v>1.8.4.4.2.3</v>
          </cell>
          <cell r="AJ309" t="str">
            <v>TP Nhân sự khác</v>
          </cell>
          <cell r="AK309" t="str">
            <v>Công nhân</v>
          </cell>
          <cell r="AL309" t="str">
            <v>Công nhân lái xe trung chuyển</v>
          </cell>
          <cell r="AM309" t="str">
            <v>Lĩnh vực Logistics</v>
          </cell>
          <cell r="AN309" t="str">
            <v>Công ty Vận Tải Đường Bộ</v>
          </cell>
          <cell r="AO309" t="str">
            <v>Đội lái xe trung chuyển</v>
          </cell>
          <cell r="AP309" t="str">
            <v>Khác</v>
          </cell>
          <cell r="AQ309" t="str">
            <v>Khác</v>
          </cell>
          <cell r="AR309">
            <v>43313</v>
          </cell>
          <cell r="AS309" t="str">
            <v>9/12</v>
          </cell>
          <cell r="AT309" t="str">
            <v>Sơ cấp</v>
          </cell>
          <cell r="AU309" t="str">
            <v>Sơ cấp</v>
          </cell>
          <cell r="AV309" t="str">
            <v>Sở giao thông vận tải Quảng Nam</v>
          </cell>
          <cell r="AW309" t="str">
            <v>Giấy phép lái xe hạng C</v>
          </cell>
          <cell r="AX309" t="str">
            <v>Không xếp loại</v>
          </cell>
          <cell r="AY309">
            <v>40544</v>
          </cell>
          <cell r="AZ309" t="str">
            <v>Công nhân lái xe trung chuyển</v>
          </cell>
          <cell r="BB309" t="str">
            <v>THACO GROUP</v>
          </cell>
          <cell r="BC309" t="str">
            <v>Lĩnh vực Logistics</v>
          </cell>
          <cell r="BD309" t="str">
            <v>Công ty Vận Tải Đường Bộ</v>
          </cell>
          <cell r="BE309" t="str">
            <v>Phòng vận chuyển</v>
          </cell>
          <cell r="BF309" t="str">
            <v>Bộ phận vận chuyển xe thành phẩm</v>
          </cell>
          <cell r="BG309" t="str">
            <v>Đội lái xe trung chuyển</v>
          </cell>
          <cell r="BJ309" t="str">
            <v>Trực Tiếp</v>
          </cell>
          <cell r="BK309" t="str">
            <v>HĐLĐ không xác định thời hạn</v>
          </cell>
          <cell r="BL309">
            <v>42841</v>
          </cell>
          <cell r="BM309" t="str">
            <v>Công ty TNHH Một Thành Viên Vận Tải Đường Bộ Chu Lai – Trường Hải</v>
          </cell>
          <cell r="BN309">
            <v>42110</v>
          </cell>
          <cell r="BO309">
            <v>3660000</v>
          </cell>
          <cell r="BP309" t="str">
            <v>B3</v>
          </cell>
          <cell r="BQ309" t="str">
            <v>Bậc 2</v>
          </cell>
          <cell r="BR309">
            <v>6000000</v>
          </cell>
          <cell r="BS309">
            <v>43252</v>
          </cell>
          <cell r="BT309">
            <v>42110</v>
          </cell>
          <cell r="BU309"/>
          <cell r="BW309"/>
          <cell r="BY309"/>
          <cell r="CA309"/>
          <cell r="CC309"/>
          <cell r="CE309"/>
        </row>
        <row r="310">
          <cell r="B310" t="str">
            <v>1507063</v>
          </cell>
          <cell r="C310" t="str">
            <v>Nguyễn Văn Vinh</v>
          </cell>
          <cell r="D310" t="str">
            <v>Nam</v>
          </cell>
          <cell r="E310" t="str">
            <v>Quảng Nam</v>
          </cell>
          <cell r="F310">
            <v>32260</v>
          </cell>
          <cell r="G310">
            <v>42184</v>
          </cell>
          <cell r="J310">
            <v>42184</v>
          </cell>
          <cell r="K310" t="str">
            <v>Không</v>
          </cell>
          <cell r="L310" t="str">
            <v>205254607</v>
          </cell>
          <cell r="M310">
            <v>39506</v>
          </cell>
          <cell r="N310" t="str">
            <v>205254607-28/02/2008</v>
          </cell>
          <cell r="O310" t="str">
            <v>Quảng Nam</v>
          </cell>
          <cell r="P310" t="str">
            <v>Kinh</v>
          </cell>
          <cell r="Q310" t="str">
            <v>Không</v>
          </cell>
          <cell r="R310" t="str">
            <v>0966501733</v>
          </cell>
          <cell r="T310" t="str">
            <v>Đã Kết Hôn</v>
          </cell>
          <cell r="U310" t="str">
            <v>4916002060</v>
          </cell>
          <cell r="V310" t="str">
            <v>Có</v>
          </cell>
          <cell r="W310">
            <v>42461</v>
          </cell>
          <cell r="Y310" t="str">
            <v>Thôn 2</v>
          </cell>
          <cell r="Z310" t="str">
            <v>Xã Tam Thạnh</v>
          </cell>
          <cell r="AA310" t="str">
            <v>Huyện Núi Thành</v>
          </cell>
          <cell r="AB310" t="str">
            <v>Quảng Nam</v>
          </cell>
          <cell r="AC310" t="str">
            <v>Thôn 2, Xã Tam Thạnh, Huyện Núi Thành, Quảng Nam</v>
          </cell>
          <cell r="AD310" t="str">
            <v>Thôn 2</v>
          </cell>
          <cell r="AE310" t="str">
            <v>Xã Tam Thạnh</v>
          </cell>
          <cell r="AF310" t="str">
            <v>Huyện Núi Thành</v>
          </cell>
          <cell r="AG310" t="str">
            <v>Quảng Nam</v>
          </cell>
          <cell r="AH310" t="str">
            <v>Thôn 2, Xã Tam Thạnh, Huyện Núi Thành, Quảng Nam</v>
          </cell>
          <cell r="AI310" t="str">
            <v>1.8.4.4.2.3</v>
          </cell>
          <cell r="AJ310" t="str">
            <v>TP Nhân sự khác</v>
          </cell>
          <cell r="AK310" t="str">
            <v>Công nhân</v>
          </cell>
          <cell r="AL310" t="str">
            <v>Công nhân lái xe trung chuyển</v>
          </cell>
          <cell r="AM310" t="str">
            <v>Lĩnh vực Logistics</v>
          </cell>
          <cell r="AN310" t="str">
            <v>Công ty Vận Tải Đường Bộ</v>
          </cell>
          <cell r="AO310" t="str">
            <v>Đội lái xe trung chuyển</v>
          </cell>
          <cell r="AP310" t="str">
            <v>Khác</v>
          </cell>
          <cell r="AQ310" t="str">
            <v>Khác</v>
          </cell>
          <cell r="AR310">
            <v>43313</v>
          </cell>
          <cell r="AS310" t="str">
            <v>12/12</v>
          </cell>
          <cell r="AT310" t="str">
            <v>Sơ cấp</v>
          </cell>
          <cell r="AU310" t="str">
            <v>Sơ cấp</v>
          </cell>
          <cell r="AV310" t="str">
            <v>Sở Giao thông vận tải Quảng Nam</v>
          </cell>
          <cell r="AW310" t="str">
            <v>Giấy phép lái xe hạng C</v>
          </cell>
          <cell r="AX310" t="str">
            <v>Không xếp loại</v>
          </cell>
          <cell r="AY310">
            <v>40179</v>
          </cell>
          <cell r="AZ310" t="str">
            <v>Công nhân lái xe trung chuyển</v>
          </cell>
          <cell r="BB310" t="str">
            <v>THACO GROUP</v>
          </cell>
          <cell r="BC310" t="str">
            <v>Lĩnh vực Logistics</v>
          </cell>
          <cell r="BD310" t="str">
            <v>Công ty Vận Tải Đường Bộ</v>
          </cell>
          <cell r="BE310" t="str">
            <v>Phòng vận chuyển</v>
          </cell>
          <cell r="BF310" t="str">
            <v>Bộ phận vận chuyển xe thành phẩm</v>
          </cell>
          <cell r="BG310" t="str">
            <v>Đội lái xe trung chuyển</v>
          </cell>
          <cell r="BJ310" t="str">
            <v>Trực Tiếp</v>
          </cell>
          <cell r="BK310" t="str">
            <v>HĐLĐ không xác định thời hạn</v>
          </cell>
          <cell r="BL310">
            <v>43463</v>
          </cell>
          <cell r="BM310" t="str">
            <v>Công ty TNHH Một Thành Viên Vận Tải Đường Bộ Chu Lai – Trường Hải</v>
          </cell>
          <cell r="BN310">
            <v>42367</v>
          </cell>
          <cell r="BO310">
            <v>3660000</v>
          </cell>
          <cell r="BP310" t="str">
            <v>B3</v>
          </cell>
          <cell r="BQ310" t="str">
            <v>Bậc 2</v>
          </cell>
          <cell r="BR310">
            <v>6000000</v>
          </cell>
          <cell r="BS310">
            <v>43252</v>
          </cell>
          <cell r="BT310">
            <v>42184</v>
          </cell>
          <cell r="BU310"/>
          <cell r="BW310"/>
          <cell r="BY310"/>
          <cell r="CA310"/>
          <cell r="CC310"/>
          <cell r="CE310"/>
        </row>
        <row r="311">
          <cell r="B311" t="str">
            <v>1107061</v>
          </cell>
          <cell r="C311" t="str">
            <v>Nguyễn Trung Ấn</v>
          </cell>
          <cell r="D311" t="str">
            <v>Nam</v>
          </cell>
          <cell r="E311" t="str">
            <v>Quảng Nam</v>
          </cell>
          <cell r="F311">
            <v>32602</v>
          </cell>
          <cell r="G311">
            <v>41918</v>
          </cell>
          <cell r="J311">
            <v>41918</v>
          </cell>
          <cell r="K311" t="str">
            <v>Không</v>
          </cell>
          <cell r="L311" t="str">
            <v>205314391</v>
          </cell>
          <cell r="M311">
            <v>39282</v>
          </cell>
          <cell r="N311" t="str">
            <v>205314391-19/07/2007</v>
          </cell>
          <cell r="O311" t="str">
            <v>Quảng Nam</v>
          </cell>
          <cell r="P311" t="str">
            <v>Kinh</v>
          </cell>
          <cell r="Q311" t="str">
            <v>Không</v>
          </cell>
          <cell r="R311" t="str">
            <v>0933806554</v>
          </cell>
          <cell r="T311" t="str">
            <v>Đã Kết Hôn</v>
          </cell>
          <cell r="U311" t="str">
            <v>4911016534</v>
          </cell>
          <cell r="V311" t="str">
            <v>Có</v>
          </cell>
          <cell r="W311">
            <v>41936</v>
          </cell>
          <cell r="Y311" t="str">
            <v>Thôn Sâm Linh Đông</v>
          </cell>
          <cell r="Z311" t="str">
            <v>Xã Tam Quang</v>
          </cell>
          <cell r="AA311" t="str">
            <v>Huyện Núi Thành</v>
          </cell>
          <cell r="AB311" t="str">
            <v>Quảng Nam</v>
          </cell>
          <cell r="AC311" t="str">
            <v>Thôn Sâm Linh Đông, Xã Tam Quang, Huyện Núi Thành, Quảng Nam</v>
          </cell>
          <cell r="AD311" t="str">
            <v>Thôn Sâm Linh Đông</v>
          </cell>
          <cell r="AE311" t="str">
            <v>Xã Tam Quang</v>
          </cell>
          <cell r="AF311" t="str">
            <v>Huyện Núi Thành</v>
          </cell>
          <cell r="AG311" t="str">
            <v>Quảng Nam</v>
          </cell>
          <cell r="AH311" t="str">
            <v>Thôn Sâm Linh Đông, Xã Tam Quang, Huyện Núi Thành, Quảng Nam</v>
          </cell>
          <cell r="AI311" t="str">
            <v>1.8.4.2</v>
          </cell>
          <cell r="AJ311" t="str">
            <v>Sơ trung cấp</v>
          </cell>
          <cell r="AK311" t="str">
            <v>Kế toán phó</v>
          </cell>
          <cell r="AL311" t="str">
            <v>Kế toán phó</v>
          </cell>
          <cell r="AM311" t="str">
            <v>Lĩnh vực Logistics</v>
          </cell>
          <cell r="AN311" t="str">
            <v>Công ty Vận Tải Đường Bộ</v>
          </cell>
          <cell r="AO311" t="str">
            <v>Phòng TCKT</v>
          </cell>
          <cell r="AP311" t="str">
            <v>Khác</v>
          </cell>
          <cell r="AQ311" t="str">
            <v>Kế toán</v>
          </cell>
          <cell r="AR311">
            <v>43717</v>
          </cell>
          <cell r="AS311" t="str">
            <v>12/12</v>
          </cell>
          <cell r="AT311" t="str">
            <v>Cử nhân</v>
          </cell>
          <cell r="AU311" t="str">
            <v>Đại học</v>
          </cell>
          <cell r="AV311" t="str">
            <v>Đại học kinh tế Tp.HCM</v>
          </cell>
          <cell r="AW311" t="str">
            <v>Kế toán</v>
          </cell>
          <cell r="AX311" t="str">
            <v>TB-Khá</v>
          </cell>
          <cell r="AY311">
            <v>40544</v>
          </cell>
          <cell r="AZ311" t="str">
            <v>Trưởng bộ phận</v>
          </cell>
          <cell r="BB311" t="str">
            <v>THACO GROUP</v>
          </cell>
          <cell r="BC311" t="str">
            <v>Lĩnh vực Logistics</v>
          </cell>
          <cell r="BD311" t="str">
            <v>Công ty Vận Tải Đường Bộ</v>
          </cell>
          <cell r="BE311" t="str">
            <v>Phòng TCKT</v>
          </cell>
          <cell r="BJ311" t="str">
            <v>Gián Tiếp</v>
          </cell>
          <cell r="BK311" t="str">
            <v>HĐLĐ không xác định thời hạn</v>
          </cell>
          <cell r="BL311">
            <v>43074</v>
          </cell>
          <cell r="BM311" t="str">
            <v>Công ty TNHH Một Thành Viên Vận Tải Đường Bộ Chu Lai – Trường Hải</v>
          </cell>
          <cell r="BN311">
            <v>40787</v>
          </cell>
          <cell r="BO311">
            <v>6650000</v>
          </cell>
          <cell r="BP311" t="str">
            <v>B1</v>
          </cell>
          <cell r="BQ311" t="str">
            <v>Bậc 1</v>
          </cell>
          <cell r="BR311">
            <v>15000000</v>
          </cell>
          <cell r="BS311">
            <v>43466</v>
          </cell>
          <cell r="BT311">
            <v>43101</v>
          </cell>
          <cell r="BU311"/>
          <cell r="BW311"/>
          <cell r="BY311"/>
          <cell r="CA311"/>
          <cell r="CC311"/>
          <cell r="CE311"/>
        </row>
        <row r="312">
          <cell r="B312" t="str">
            <v>1605202</v>
          </cell>
          <cell r="C312" t="str">
            <v>Vũ Văn Thắng</v>
          </cell>
          <cell r="D312" t="str">
            <v>Nam</v>
          </cell>
          <cell r="E312" t="str">
            <v>Nam Định</v>
          </cell>
          <cell r="F312">
            <v>32060</v>
          </cell>
          <cell r="G312">
            <v>42499</v>
          </cell>
          <cell r="J312">
            <v>42499</v>
          </cell>
          <cell r="K312" t="str">
            <v>Không</v>
          </cell>
          <cell r="L312" t="str">
            <v>162781559</v>
          </cell>
          <cell r="M312">
            <v>37884</v>
          </cell>
          <cell r="N312" t="str">
            <v>162781559-20/09/2003</v>
          </cell>
          <cell r="O312" t="str">
            <v>Nam Định</v>
          </cell>
          <cell r="P312" t="str">
            <v>Kinh</v>
          </cell>
          <cell r="Q312" t="str">
            <v>Thiên chúa giáo</v>
          </cell>
          <cell r="R312" t="str">
            <v>0326715217</v>
          </cell>
          <cell r="T312" t="str">
            <v>Đã Kết Hôn</v>
          </cell>
          <cell r="U312" t="str">
            <v>3314004409</v>
          </cell>
          <cell r="V312" t="str">
            <v>Không</v>
          </cell>
          <cell r="Y312" t="str">
            <v>Đội 8, Quyết Thắng</v>
          </cell>
          <cell r="Z312" t="str">
            <v>Xã Giao Tiến</v>
          </cell>
          <cell r="AA312" t="str">
            <v>Huyện Giao Thủy</v>
          </cell>
          <cell r="AB312" t="str">
            <v>Nam Định</v>
          </cell>
          <cell r="AC312" t="str">
            <v>Đội 8, Quyết Thắng, Xã Giao Tiến, Huyện Giao Thủy, Nam Định</v>
          </cell>
          <cell r="AD312" t="str">
            <v>Đội 8, Quyết Thắng</v>
          </cell>
          <cell r="AE312" t="str">
            <v>Xã Giao Tiến</v>
          </cell>
          <cell r="AF312" t="str">
            <v>Huyện Giao Thủy</v>
          </cell>
          <cell r="AG312" t="str">
            <v>Nam Định</v>
          </cell>
          <cell r="AH312" t="str">
            <v>Đội 8, Quyết Thắng, Xã Giao Tiến, Huyện Giao Thủy, Nam Định</v>
          </cell>
          <cell r="AI312" t="str">
            <v>1.8.6.6.2</v>
          </cell>
          <cell r="AJ312" t="str">
            <v>Nhân sự tiềm năng</v>
          </cell>
          <cell r="AK312" t="str">
            <v>Trưởng nhóm</v>
          </cell>
          <cell r="AL312" t="str">
            <v>Trưởng nhóm Sửa chữa chung</v>
          </cell>
          <cell r="AM312" t="str">
            <v>Lĩnh vực Logistics</v>
          </cell>
          <cell r="AN312" t="str">
            <v>VPĐD BB</v>
          </cell>
          <cell r="AO312" t="str">
            <v>BP Bảo dưỡng, sửa chữa</v>
          </cell>
          <cell r="AP312" t="str">
            <v>Khác</v>
          </cell>
          <cell r="AQ312" t="str">
            <v>Khác</v>
          </cell>
          <cell r="AR312">
            <v>42499</v>
          </cell>
          <cell r="AS312" t="str">
            <v>12/12</v>
          </cell>
          <cell r="AT312" t="str">
            <v>Cao đẳng kỹ thuật</v>
          </cell>
          <cell r="AU312" t="str">
            <v>Cao đẳng</v>
          </cell>
          <cell r="AV312" t="str">
            <v>Cao đẳng nghề số 3 - Bộ quốc phòng</v>
          </cell>
          <cell r="AW312" t="str">
            <v>Công nghệ ô tô</v>
          </cell>
          <cell r="AX312" t="str">
            <v>Khá</v>
          </cell>
          <cell r="AY312">
            <v>40544</v>
          </cell>
          <cell r="AZ312" t="str">
            <v>Nhóm trưởng</v>
          </cell>
          <cell r="BB312" t="str">
            <v>THACO GROUP</v>
          </cell>
          <cell r="BC312" t="str">
            <v>Lĩnh vực Logistics</v>
          </cell>
          <cell r="BD312" t="str">
            <v>Văn phòng đại diện tại Hà Nội</v>
          </cell>
          <cell r="BE312" t="str">
            <v>Phòng QL kho bãi</v>
          </cell>
          <cell r="BF312" t="str">
            <v>BP Bảo dưỡng, sửa chữa</v>
          </cell>
          <cell r="BJ312" t="str">
            <v>Trực Tiếp</v>
          </cell>
          <cell r="BK312" t="str">
            <v>HĐLĐ không xác định thời hạn</v>
          </cell>
          <cell r="BL312">
            <v>43655</v>
          </cell>
          <cell r="BM312" t="str">
            <v>Công ty TNHH Một Thành Viên Vận Tải Đường Bộ Chu Lai – Trường Hải</v>
          </cell>
          <cell r="BN312">
            <v>42560</v>
          </cell>
          <cell r="BO312">
            <v>5380000</v>
          </cell>
          <cell r="BP312" t="str">
            <v>B3</v>
          </cell>
          <cell r="BQ312" t="str">
            <v>Bậc 4</v>
          </cell>
          <cell r="BR312">
            <v>8000000</v>
          </cell>
          <cell r="BS312">
            <v>43466</v>
          </cell>
          <cell r="BT312">
            <v>43101</v>
          </cell>
          <cell r="BU312"/>
          <cell r="BW312"/>
          <cell r="BY312"/>
          <cell r="CA312"/>
          <cell r="CC312"/>
          <cell r="CE312"/>
        </row>
        <row r="313">
          <cell r="B313" t="str">
            <v>0610013</v>
          </cell>
          <cell r="C313" t="str">
            <v>Phan Thanh Vũ</v>
          </cell>
          <cell r="D313" t="str">
            <v>Nam</v>
          </cell>
          <cell r="E313" t="str">
            <v>Quảng Nam</v>
          </cell>
          <cell r="F313">
            <v>27522</v>
          </cell>
          <cell r="G313">
            <v>39001</v>
          </cell>
          <cell r="J313">
            <v>39001</v>
          </cell>
          <cell r="K313" t="str">
            <v>Không</v>
          </cell>
          <cell r="L313" t="str">
            <v>205344838</v>
          </cell>
          <cell r="M313">
            <v>40171</v>
          </cell>
          <cell r="N313" t="str">
            <v>205344838-24/12/2009</v>
          </cell>
          <cell r="O313" t="str">
            <v>Quảng Nam</v>
          </cell>
          <cell r="P313" t="str">
            <v>Kinh</v>
          </cell>
          <cell r="Q313" t="str">
            <v>Không</v>
          </cell>
          <cell r="R313" t="str">
            <v>0933805751</v>
          </cell>
          <cell r="T313" t="str">
            <v>Đã Kết Hôn</v>
          </cell>
          <cell r="U313" t="str">
            <v>4909013563</v>
          </cell>
          <cell r="V313" t="str">
            <v>Có</v>
          </cell>
          <cell r="W313">
            <v>41571</v>
          </cell>
          <cell r="Y313" t="str">
            <v>Khối 3</v>
          </cell>
          <cell r="Z313" t="str">
            <v>Thị trấn Núi Thành</v>
          </cell>
          <cell r="AA313" t="str">
            <v>Huyện Núi Thành</v>
          </cell>
          <cell r="AB313" t="str">
            <v>Quảng Nam</v>
          </cell>
          <cell r="AC313" t="str">
            <v>Khối 3, Thị trấn Núi Thành, Huyện Núi Thành, Quảng Nam</v>
          </cell>
          <cell r="AD313" t="str">
            <v>Khối 3</v>
          </cell>
          <cell r="AE313" t="str">
            <v>Thị trấn Núi Thành</v>
          </cell>
          <cell r="AF313" t="str">
            <v>Huyện Núi Thành</v>
          </cell>
          <cell r="AG313" t="str">
            <v>Quảng Nam</v>
          </cell>
          <cell r="AH313" t="str">
            <v>Khối 3, Thị trấn Núi Thành, Huyện Núi Thành, Quảng Nam</v>
          </cell>
          <cell r="AI313" t="str">
            <v>1.8.4.4.3.3</v>
          </cell>
          <cell r="AJ313" t="str">
            <v>TP Nhân sự khác</v>
          </cell>
          <cell r="AK313" t="str">
            <v>Công nhân</v>
          </cell>
          <cell r="AL313" t="str">
            <v>Công nhân lái xe đầu kéo</v>
          </cell>
          <cell r="AM313" t="str">
            <v>Lĩnh vực Logistics</v>
          </cell>
          <cell r="AN313" t="str">
            <v>Công ty Vận Tải Đường Bộ</v>
          </cell>
          <cell r="AO313" t="str">
            <v>Đội lái xe đầu kéo</v>
          </cell>
          <cell r="AP313" t="str">
            <v>Khác</v>
          </cell>
          <cell r="AQ313" t="str">
            <v>Khác</v>
          </cell>
          <cell r="AR313">
            <v>43313</v>
          </cell>
          <cell r="AS313" t="str">
            <v>9/12</v>
          </cell>
          <cell r="AT313" t="str">
            <v>Sơ cấp</v>
          </cell>
          <cell r="AU313" t="str">
            <v>Sơ cấp</v>
          </cell>
          <cell r="AV313" t="str">
            <v>Sở giao thông vận tải Quảng Nam</v>
          </cell>
          <cell r="AW313" t="str">
            <v>Giấy phép lái xe hạng E&amp;FC</v>
          </cell>
          <cell r="AX313" t="str">
            <v>Không xếp loại</v>
          </cell>
          <cell r="AY313">
            <v>37622</v>
          </cell>
          <cell r="AZ313" t="str">
            <v>Công nhân lái xe đầu kéo</v>
          </cell>
          <cell r="BB313" t="str">
            <v>THACO GROUP</v>
          </cell>
          <cell r="BC313" t="str">
            <v>Lĩnh vực Logistics</v>
          </cell>
          <cell r="BD313" t="str">
            <v>Công ty Vận Tải Đường Bộ</v>
          </cell>
          <cell r="BE313" t="str">
            <v>Phòng vận chuyển</v>
          </cell>
          <cell r="BF313" t="str">
            <v>Bộ phận vận chuyển hàng Con't - hàng rời</v>
          </cell>
          <cell r="BG313" t="str">
            <v>Đội lái xe đầu kéo</v>
          </cell>
          <cell r="BJ313" t="str">
            <v>Trực Tiếp</v>
          </cell>
          <cell r="BK313" t="str">
            <v>HĐLĐ không xác định thời hạn</v>
          </cell>
          <cell r="BL313">
            <v>40490</v>
          </cell>
          <cell r="BM313" t="str">
            <v>Công ty TNHH Một Thành Viên Vận Tải Đường Bộ Chu Lai – Trường Hải</v>
          </cell>
          <cell r="BN313">
            <v>39031</v>
          </cell>
          <cell r="BO313">
            <v>4050000</v>
          </cell>
          <cell r="BP313" t="str">
            <v>B3</v>
          </cell>
          <cell r="BQ313" t="str">
            <v>Bậc 4</v>
          </cell>
          <cell r="BR313">
            <v>8000000</v>
          </cell>
          <cell r="BS313">
            <v>42659</v>
          </cell>
          <cell r="BT313">
            <v>42370</v>
          </cell>
          <cell r="BU313" t="str">
            <v>ThN</v>
          </cell>
          <cell r="BV313">
            <v>10</v>
          </cell>
          <cell r="BW313"/>
          <cell r="BY313"/>
          <cell r="CA313"/>
          <cell r="CC313"/>
          <cell r="CE313"/>
        </row>
        <row r="314">
          <cell r="B314" t="str">
            <v>0611031</v>
          </cell>
          <cell r="C314" t="str">
            <v>Võ Bá Đông</v>
          </cell>
          <cell r="D314" t="str">
            <v>Nam</v>
          </cell>
          <cell r="E314" t="str">
            <v>Quảng Nam</v>
          </cell>
          <cell r="F314">
            <v>30812</v>
          </cell>
          <cell r="G314">
            <v>39048</v>
          </cell>
          <cell r="J314">
            <v>39048</v>
          </cell>
          <cell r="K314" t="str">
            <v>Không</v>
          </cell>
          <cell r="L314" t="str">
            <v>205191762</v>
          </cell>
          <cell r="M314">
            <v>37133</v>
          </cell>
          <cell r="N314" t="str">
            <v>205191762-30/08/2001</v>
          </cell>
          <cell r="O314" t="str">
            <v>Quảng Nam</v>
          </cell>
          <cell r="P314" t="str">
            <v>Kinh</v>
          </cell>
          <cell r="Q314" t="str">
            <v>Không</v>
          </cell>
          <cell r="R314" t="str">
            <v>0166.365.9.965</v>
          </cell>
          <cell r="S314" t="str">
            <v>vobadong@thaco.com.vn</v>
          </cell>
          <cell r="T314" t="str">
            <v>Đã Kết Hôn</v>
          </cell>
          <cell r="U314" t="str">
            <v>4908020234</v>
          </cell>
          <cell r="V314" t="str">
            <v>Có</v>
          </cell>
          <cell r="W314">
            <v>40236</v>
          </cell>
          <cell r="Y314" t="str">
            <v>Thôn 3</v>
          </cell>
          <cell r="Z314" t="str">
            <v>Xã Tam Hòa</v>
          </cell>
          <cell r="AA314" t="str">
            <v>Huyện Núi Thành</v>
          </cell>
          <cell r="AB314" t="str">
            <v>Quảng Nam</v>
          </cell>
          <cell r="AC314" t="str">
            <v>Thôn 3, Xã Tam Hòa, Huyện Núi Thành, Quảng Nam</v>
          </cell>
          <cell r="AD314" t="str">
            <v>Thôn 3</v>
          </cell>
          <cell r="AE314" t="str">
            <v>Xã Tam Hòa</v>
          </cell>
          <cell r="AF314" t="str">
            <v>Huyện Núi Thành</v>
          </cell>
          <cell r="AG314" t="str">
            <v>Quảng Nam</v>
          </cell>
          <cell r="AH314" t="str">
            <v>Thôn 3, Xã Tam Hòa, Huyện Núi Thành, Quảng Nam</v>
          </cell>
          <cell r="AI314" t="str">
            <v>1.8.3.3</v>
          </cell>
          <cell r="AJ314" t="str">
            <v>Sơ trung cấp</v>
          </cell>
          <cell r="AK314" t="str">
            <v>Phó phòng</v>
          </cell>
          <cell r="AL314" t="str">
            <v>Phó phòng quản lý kho Cảng</v>
          </cell>
          <cell r="AM314" t="str">
            <v>Lĩnh vực Logistics</v>
          </cell>
          <cell r="AN314" t="str">
            <v>Công ty Cảng Chu Lai</v>
          </cell>
          <cell r="AO314" t="str">
            <v>Phòng quản lý kho cảng</v>
          </cell>
          <cell r="AP314" t="str">
            <v>Khác</v>
          </cell>
          <cell r="AQ314" t="str">
            <v>Khác</v>
          </cell>
          <cell r="AR314">
            <v>43040</v>
          </cell>
          <cell r="AS314" t="str">
            <v>12/12</v>
          </cell>
          <cell r="AT314" t="str">
            <v>Cao đẳng kỹ thuật</v>
          </cell>
          <cell r="AU314" t="str">
            <v>Cao đẳng</v>
          </cell>
          <cell r="AV314" t="str">
            <v>Cao Đẳng Công Nghệ Đà Nẵng</v>
          </cell>
          <cell r="AW314" t="str">
            <v>Cơ khí giao thông</v>
          </cell>
          <cell r="AX314" t="str">
            <v>TB-Khá</v>
          </cell>
          <cell r="AY314">
            <v>38718</v>
          </cell>
          <cell r="AZ314" t="str">
            <v>Phó phòng</v>
          </cell>
          <cell r="BB314" t="str">
            <v>THACO GROUP</v>
          </cell>
          <cell r="BC314" t="str">
            <v>Lĩnh vực Logistics</v>
          </cell>
          <cell r="BD314" t="str">
            <v>Công ty Cảng Chu Lai</v>
          </cell>
          <cell r="BE314" t="str">
            <v>Phòng quản lý kho cảng</v>
          </cell>
          <cell r="BJ314" t="str">
            <v>Gián Tiếp</v>
          </cell>
          <cell r="BK314" t="str">
            <v>HĐLĐ không xác định thời hạn</v>
          </cell>
          <cell r="BL314">
            <v>42182</v>
          </cell>
          <cell r="BM314" t="str">
            <v>Công ty TNHH MTV Cảng Chu Lai - Trường Hải</v>
          </cell>
          <cell r="BN314">
            <v>39234</v>
          </cell>
          <cell r="BO314">
            <v>6650000</v>
          </cell>
          <cell r="BP314" t="str">
            <v>B1</v>
          </cell>
          <cell r="BQ314" t="str">
            <v>Bậc 1</v>
          </cell>
          <cell r="BR314">
            <v>17000000</v>
          </cell>
          <cell r="BS314">
            <v>43466</v>
          </cell>
          <cell r="BT314">
            <v>43101</v>
          </cell>
          <cell r="BU314" t="str">
            <v>ThN</v>
          </cell>
          <cell r="BV314">
            <v>10</v>
          </cell>
          <cell r="BW314"/>
          <cell r="BY314"/>
          <cell r="CA314"/>
          <cell r="CC314"/>
          <cell r="CE314"/>
        </row>
        <row r="315">
          <cell r="B315" t="str">
            <v>1505338</v>
          </cell>
          <cell r="C315" t="str">
            <v>Trần Cao Sang</v>
          </cell>
          <cell r="D315" t="str">
            <v>Nam</v>
          </cell>
          <cell r="E315" t="str">
            <v>Quảng Nam</v>
          </cell>
          <cell r="F315">
            <v>31553</v>
          </cell>
          <cell r="G315">
            <v>42110</v>
          </cell>
          <cell r="J315">
            <v>42110</v>
          </cell>
          <cell r="K315" t="str">
            <v>Không</v>
          </cell>
          <cell r="L315" t="str">
            <v>205296213</v>
          </cell>
          <cell r="M315">
            <v>40075</v>
          </cell>
          <cell r="N315" t="str">
            <v>205296213-19/09/2009</v>
          </cell>
          <cell r="O315" t="str">
            <v>Quảng Nam</v>
          </cell>
          <cell r="P315" t="str">
            <v>Kinh</v>
          </cell>
          <cell r="Q315" t="str">
            <v>Không</v>
          </cell>
          <cell r="R315" t="str">
            <v>0935891000</v>
          </cell>
          <cell r="T315" t="str">
            <v>Đã Kết Hôn</v>
          </cell>
          <cell r="U315" t="str">
            <v>4911000702</v>
          </cell>
          <cell r="V315" t="str">
            <v>Có</v>
          </cell>
          <cell r="W315">
            <v>42579</v>
          </cell>
          <cell r="Y315" t="str">
            <v>Thôn Diêm Trà</v>
          </cell>
          <cell r="Z315" t="str">
            <v>Xã Tam Tiến</v>
          </cell>
          <cell r="AA315" t="str">
            <v>Huyện Núi Thành</v>
          </cell>
          <cell r="AB315" t="str">
            <v>Quảng Nam</v>
          </cell>
          <cell r="AC315" t="str">
            <v>Thôn Diêm Trà, Xã Tam Tiến, Huyện Núi Thành, Quảng Nam</v>
          </cell>
          <cell r="AD315" t="str">
            <v>Thôn Diêm Trà</v>
          </cell>
          <cell r="AE315" t="str">
            <v>Xã Tam Tiến</v>
          </cell>
          <cell r="AF315" t="str">
            <v>Huyện Núi Thành</v>
          </cell>
          <cell r="AG315" t="str">
            <v>Quảng Nam</v>
          </cell>
          <cell r="AH315" t="str">
            <v>Thôn Diêm Trà, Xã Tam Tiến, Huyện Núi Thành, Quảng Nam</v>
          </cell>
          <cell r="AI315" t="str">
            <v>1.8.4.4.2.3</v>
          </cell>
          <cell r="AJ315" t="str">
            <v>TP Nhân sự khác</v>
          </cell>
          <cell r="AK315" t="str">
            <v>Công nhân</v>
          </cell>
          <cell r="AL315" t="str">
            <v>Công nhân lái xe trung chuyển</v>
          </cell>
          <cell r="AM315" t="str">
            <v>Lĩnh vực Logistics</v>
          </cell>
          <cell r="AN315" t="str">
            <v>Công ty Vận Tải Đường Bộ</v>
          </cell>
          <cell r="AO315" t="str">
            <v>Đội lái xe trung chuyển</v>
          </cell>
          <cell r="AP315" t="str">
            <v>Khác</v>
          </cell>
          <cell r="AQ315" t="str">
            <v>Khác</v>
          </cell>
          <cell r="AR315">
            <v>43313</v>
          </cell>
          <cell r="AS315" t="str">
            <v>12/12</v>
          </cell>
          <cell r="AT315" t="str">
            <v>Sơ cấp</v>
          </cell>
          <cell r="AU315" t="str">
            <v>Sơ cấp</v>
          </cell>
          <cell r="AV315" t="str">
            <v>Sở giao thông vận tải Quảng Nam</v>
          </cell>
          <cell r="AW315" t="str">
            <v>Giấy phép lái xe hạng C</v>
          </cell>
          <cell r="AX315" t="str">
            <v>Không xếp loại</v>
          </cell>
          <cell r="AY315">
            <v>40179</v>
          </cell>
          <cell r="AZ315" t="str">
            <v>Công nhân lái xe trung chuyển</v>
          </cell>
          <cell r="BB315" t="str">
            <v>THACO GROUP</v>
          </cell>
          <cell r="BC315" t="str">
            <v>Lĩnh vực Logistics</v>
          </cell>
          <cell r="BD315" t="str">
            <v>Công ty Vận Tải Đường Bộ</v>
          </cell>
          <cell r="BE315" t="str">
            <v>Phòng vận chuyển</v>
          </cell>
          <cell r="BF315" t="str">
            <v>Bộ phận vận chuyển xe thành phẩm</v>
          </cell>
          <cell r="BG315" t="str">
            <v>Đội lái xe trung chuyển</v>
          </cell>
          <cell r="BJ315" t="str">
            <v>Trực Tiếp</v>
          </cell>
          <cell r="BK315" t="str">
            <v>HĐLĐ không xác định thời hạn</v>
          </cell>
          <cell r="BL315">
            <v>43389</v>
          </cell>
          <cell r="BM315" t="str">
            <v>Công ty TNHH Một Thành Viên Vận Tải Đường Bộ Chu Lai – Trường Hải</v>
          </cell>
          <cell r="BN315">
            <v>42293</v>
          </cell>
          <cell r="BO315">
            <v>3660000</v>
          </cell>
          <cell r="BP315" t="str">
            <v>B3</v>
          </cell>
          <cell r="BQ315" t="str">
            <v>Bậc 3</v>
          </cell>
          <cell r="BR315">
            <v>7500000</v>
          </cell>
          <cell r="BS315">
            <v>43497</v>
          </cell>
          <cell r="BT315">
            <v>43252</v>
          </cell>
          <cell r="BU315"/>
          <cell r="BW315"/>
          <cell r="BY315"/>
          <cell r="CA315"/>
          <cell r="CC315"/>
          <cell r="CE315"/>
        </row>
        <row r="316">
          <cell r="B316" t="str">
            <v>1909257</v>
          </cell>
          <cell r="C316" t="str">
            <v>Vũ Văn Luyến</v>
          </cell>
          <cell r="D316" t="str">
            <v>Nam</v>
          </cell>
          <cell r="E316" t="str">
            <v>Hà Nội</v>
          </cell>
          <cell r="F316">
            <v>27136</v>
          </cell>
          <cell r="G316">
            <v>43724</v>
          </cell>
          <cell r="J316">
            <v>43724</v>
          </cell>
          <cell r="K316" t="str">
            <v>Không</v>
          </cell>
          <cell r="L316" t="str">
            <v>271697556</v>
          </cell>
          <cell r="M316">
            <v>43473</v>
          </cell>
          <cell r="N316" t="str">
            <v>271697556-08/01/2019</v>
          </cell>
          <cell r="O316" t="str">
            <v>Đồng Nai</v>
          </cell>
          <cell r="P316" t="str">
            <v>Kinh</v>
          </cell>
          <cell r="Q316" t="str">
            <v>Không</v>
          </cell>
          <cell r="R316" t="str">
            <v>0904 255856</v>
          </cell>
          <cell r="T316" t="str">
            <v>Đã Kết Hôn</v>
          </cell>
          <cell r="V316" t="str">
            <v>Không</v>
          </cell>
          <cell r="Y316" t="str">
            <v>tổ 3, ấp Đồng</v>
          </cell>
          <cell r="Z316" t="str">
            <v>Xã Phước Tân</v>
          </cell>
          <cell r="AA316" t="str">
            <v>Thành phố Biên Hòa</v>
          </cell>
          <cell r="AB316" t="str">
            <v>Đồng Nai</v>
          </cell>
          <cell r="AC316" t="str">
            <v>tổ 3, ấp Đồng, Xã Phước Tân, Thành phố Biên Hòa, Đồng Nai</v>
          </cell>
          <cell r="AD316" t="str">
            <v>tổ 3, ấp Đồng</v>
          </cell>
          <cell r="AE316" t="str">
            <v>Xã Phước Tân</v>
          </cell>
          <cell r="AF316" t="str">
            <v>Thành phố Biên Hòa</v>
          </cell>
          <cell r="AG316" t="str">
            <v>Đồng Nai</v>
          </cell>
          <cell r="AH316" t="str">
            <v>tổ 3, ấp Đồng, Xã Phước Tân, Thành phố Biên Hòa, Đồng Nai</v>
          </cell>
          <cell r="AI316" t="str">
            <v>1.8.5.6</v>
          </cell>
          <cell r="AJ316" t="str">
            <v>TP Nhân sự khác</v>
          </cell>
          <cell r="AK316" t="str">
            <v>Công nhân</v>
          </cell>
          <cell r="AL316" t="str">
            <v>Công nhân lái xe đầu kéo</v>
          </cell>
          <cell r="AM316" t="str">
            <v>Lĩnh vực Logistics</v>
          </cell>
          <cell r="AN316" t="str">
            <v>VPĐD NB</v>
          </cell>
          <cell r="AO316" t="str">
            <v>Phòng Vận chuyển</v>
          </cell>
          <cell r="AP316" t="str">
            <v>Khác</v>
          </cell>
          <cell r="AQ316" t="str">
            <v>Khác</v>
          </cell>
          <cell r="AR316">
            <v>43724</v>
          </cell>
          <cell r="AS316" t="str">
            <v>9/12</v>
          </cell>
          <cell r="AT316" t="str">
            <v>Sơ cấp</v>
          </cell>
          <cell r="AU316" t="str">
            <v>Sơ cấp</v>
          </cell>
          <cell r="AV316" t="str">
            <v>Sở GTVT TP HCM</v>
          </cell>
          <cell r="AW316" t="str">
            <v>GPLX hạng E + FC</v>
          </cell>
          <cell r="AX316" t="str">
            <v>Khá</v>
          </cell>
          <cell r="AY316">
            <v>41544</v>
          </cell>
          <cell r="AZ316" t="str">
            <v>Công nhân lái xe đầu kéo</v>
          </cell>
          <cell r="BB316" t="str">
            <v>THACO GROUP</v>
          </cell>
          <cell r="BC316" t="str">
            <v>Lĩnh vực Logistics</v>
          </cell>
          <cell r="BD316" t="str">
            <v>Văn phòng đại diện tại Hồ Chí Minh</v>
          </cell>
          <cell r="BE316" t="str">
            <v>Phòng Vận chuyển</v>
          </cell>
          <cell r="BJ316" t="str">
            <v>Trực Tiếp</v>
          </cell>
          <cell r="BK316" t="str">
            <v>Hợp đồng thử việc - 30 ngày</v>
          </cell>
          <cell r="BL316">
            <v>43724</v>
          </cell>
          <cell r="BM316" t="str">
            <v>Công ty TNHH Một Thành Viên Vận Tải Đường Bộ Chu Lai – Trường Hải</v>
          </cell>
          <cell r="BO316">
            <v>4830000</v>
          </cell>
          <cell r="BP316" t="str">
            <v>B3</v>
          </cell>
          <cell r="BQ316" t="str">
            <v>Bậc 2</v>
          </cell>
          <cell r="BR316">
            <v>6500000</v>
          </cell>
          <cell r="BS316">
            <v>43724</v>
          </cell>
          <cell r="BU316"/>
          <cell r="BW316"/>
          <cell r="BY316"/>
          <cell r="CA316"/>
          <cell r="CC316"/>
          <cell r="CE316"/>
        </row>
        <row r="317">
          <cell r="B317" t="str">
            <v>1511113</v>
          </cell>
          <cell r="C317" t="str">
            <v>Hoàng Dương Tiền</v>
          </cell>
          <cell r="D317" t="str">
            <v>Nam</v>
          </cell>
          <cell r="E317" t="str">
            <v>Quảng Nam</v>
          </cell>
          <cell r="F317">
            <v>31382</v>
          </cell>
          <cell r="G317">
            <v>42317</v>
          </cell>
          <cell r="J317">
            <v>42317</v>
          </cell>
          <cell r="K317" t="str">
            <v>Không</v>
          </cell>
          <cell r="L317" t="str">
            <v>205131940</v>
          </cell>
          <cell r="M317">
            <v>37539</v>
          </cell>
          <cell r="N317" t="str">
            <v>205131940-10/10/2002</v>
          </cell>
          <cell r="O317" t="str">
            <v>Quảng Nam</v>
          </cell>
          <cell r="P317" t="str">
            <v>Kinh</v>
          </cell>
          <cell r="Q317" t="str">
            <v>Không</v>
          </cell>
          <cell r="R317" t="str">
            <v>01646663279</v>
          </cell>
          <cell r="T317" t="str">
            <v>Đã Kết Hôn</v>
          </cell>
          <cell r="U317" t="str">
            <v>4916002037</v>
          </cell>
          <cell r="V317" t="str">
            <v>Có</v>
          </cell>
          <cell r="W317">
            <v>42579</v>
          </cell>
          <cell r="Y317" t="str">
            <v>Tổ 1, thôn An Đông</v>
          </cell>
          <cell r="Z317" t="str">
            <v>Xã Tam Xuân II</v>
          </cell>
          <cell r="AA317" t="str">
            <v>Huyện Núi Thành</v>
          </cell>
          <cell r="AB317" t="str">
            <v>Quảng Nam</v>
          </cell>
          <cell r="AC317" t="str">
            <v>Tổ 1, thôn An Đông, Xã Tam Xuân II, Huyện Núi Thành, Quảng Nam</v>
          </cell>
          <cell r="AD317" t="str">
            <v>Tổ 1, thôn An Đông</v>
          </cell>
          <cell r="AE317" t="str">
            <v>Xã Tam Xuân II</v>
          </cell>
          <cell r="AF317" t="str">
            <v>Huyện Núi Thành</v>
          </cell>
          <cell r="AG317" t="str">
            <v>Quảng Nam</v>
          </cell>
          <cell r="AH317" t="str">
            <v>Tổ 1, thôn An Đông, Xã Tam Xuân II, Huyện Núi Thành, Quảng Nam</v>
          </cell>
          <cell r="AI317" t="str">
            <v>1.8.3.5.5</v>
          </cell>
          <cell r="AJ317" t="str">
            <v>TP Nhân sự khác</v>
          </cell>
          <cell r="AK317" t="str">
            <v>Công nhân</v>
          </cell>
          <cell r="AL317" t="str">
            <v>Công nhân Xếp dỡ</v>
          </cell>
          <cell r="AM317" t="str">
            <v>Lĩnh vực Logistics</v>
          </cell>
          <cell r="AN317" t="str">
            <v>Công ty Cảng Chu Lai</v>
          </cell>
          <cell r="AO317" t="str">
            <v>Bộ phận bốc xếp</v>
          </cell>
          <cell r="AP317" t="str">
            <v>Khác</v>
          </cell>
          <cell r="AQ317" t="str">
            <v>Khác</v>
          </cell>
          <cell r="AR317">
            <v>43313</v>
          </cell>
          <cell r="AS317" t="str">
            <v>12/12</v>
          </cell>
          <cell r="AT317" t="str">
            <v>THPT</v>
          </cell>
          <cell r="AW317"/>
          <cell r="AZ317" t="str">
            <v>Nhân viên Bốc xếp</v>
          </cell>
          <cell r="BB317" t="str">
            <v>THACO GROUP</v>
          </cell>
          <cell r="BC317" t="str">
            <v>Lĩnh vực Logistics</v>
          </cell>
          <cell r="BD317" t="str">
            <v>Công ty Cảng Chu Lai</v>
          </cell>
          <cell r="BE317" t="str">
            <v>Phòng Điều độ</v>
          </cell>
          <cell r="BF317" t="str">
            <v>Bộ phận bốc xếp</v>
          </cell>
          <cell r="BJ317" t="str">
            <v>Trực Tiếp</v>
          </cell>
          <cell r="BK317" t="str">
            <v>HĐLĐ không xác định thời hạn</v>
          </cell>
          <cell r="BL317">
            <v>43109</v>
          </cell>
          <cell r="BM317" t="str">
            <v>Công ty TNHH MTV Cảng Chu Lai - Trường Hải</v>
          </cell>
          <cell r="BN317">
            <v>42379</v>
          </cell>
          <cell r="BO317">
            <v>3920000</v>
          </cell>
          <cell r="BP317" t="str">
            <v>B3</v>
          </cell>
          <cell r="BQ317" t="str">
            <v>Bậc 2</v>
          </cell>
          <cell r="BR317">
            <v>6000000</v>
          </cell>
          <cell r="BS317">
            <v>43466</v>
          </cell>
          <cell r="BT317">
            <v>43101</v>
          </cell>
          <cell r="BU317"/>
          <cell r="BW317"/>
          <cell r="BY317"/>
          <cell r="CA317"/>
          <cell r="CC317"/>
          <cell r="CE317"/>
        </row>
        <row r="318">
          <cell r="B318" t="str">
            <v>1507076</v>
          </cell>
          <cell r="C318" t="str">
            <v>Võ Ngọc Thành</v>
          </cell>
          <cell r="D318" t="str">
            <v>Nam</v>
          </cell>
          <cell r="E318" t="str">
            <v>Quảng Nam</v>
          </cell>
          <cell r="F318">
            <v>33156</v>
          </cell>
          <cell r="G318">
            <v>42186</v>
          </cell>
          <cell r="J318">
            <v>42186</v>
          </cell>
          <cell r="K318" t="str">
            <v>Không</v>
          </cell>
          <cell r="L318" t="str">
            <v>205698797</v>
          </cell>
          <cell r="M318">
            <v>39942</v>
          </cell>
          <cell r="N318" t="str">
            <v>205698797-09/05/2009</v>
          </cell>
          <cell r="O318" t="str">
            <v>Quảng Nam</v>
          </cell>
          <cell r="P318" t="str">
            <v>Kinh</v>
          </cell>
          <cell r="Q318" t="str">
            <v>Không</v>
          </cell>
          <cell r="R318" t="str">
            <v>0395697286</v>
          </cell>
          <cell r="T318" t="str">
            <v>Đã Kết Hôn</v>
          </cell>
          <cell r="U318" t="str">
            <v>4915016193</v>
          </cell>
          <cell r="V318" t="str">
            <v>Có</v>
          </cell>
          <cell r="W318">
            <v>43405</v>
          </cell>
          <cell r="Y318" t="str">
            <v>Thôn Bích Ngô Tây</v>
          </cell>
          <cell r="Z318" t="str">
            <v>Xã Tam Xuân II</v>
          </cell>
          <cell r="AA318" t="str">
            <v>Huyện Núi Thành</v>
          </cell>
          <cell r="AB318" t="str">
            <v>Quảng Nam</v>
          </cell>
          <cell r="AC318" t="str">
            <v>Thôn Bích Ngô Tây, Xã Tam Xuân II, Huyện Núi Thành, Quảng Nam</v>
          </cell>
          <cell r="AD318" t="str">
            <v>Thôn Bích Ngô Tây</v>
          </cell>
          <cell r="AE318" t="str">
            <v>Xã Tam Xuân II</v>
          </cell>
          <cell r="AF318" t="str">
            <v>Huyện Núi Thành</v>
          </cell>
          <cell r="AG318" t="str">
            <v>Quảng Nam</v>
          </cell>
          <cell r="AH318" t="str">
            <v>Thôn Bích Ngô Tây, Xã Tam Xuân II, Huyện Núi Thành, Quảng Nam</v>
          </cell>
          <cell r="AI318" t="str">
            <v>1.8.3.4</v>
          </cell>
          <cell r="AJ318" t="str">
            <v>TP Nhân sự khác</v>
          </cell>
          <cell r="AK318" t="str">
            <v>Nhân viên</v>
          </cell>
          <cell r="AL318" t="str">
            <v>Nhân viên Bảo vệ</v>
          </cell>
          <cell r="AM318" t="str">
            <v>Lĩnh vực Logistics</v>
          </cell>
          <cell r="AN318" t="str">
            <v>Công ty Cảng Chu Lai</v>
          </cell>
          <cell r="AO318" t="str">
            <v>Tổ bảo vệ</v>
          </cell>
          <cell r="AP318" t="str">
            <v>Khác</v>
          </cell>
          <cell r="AQ318" t="str">
            <v>Khác</v>
          </cell>
          <cell r="AR318">
            <v>43632</v>
          </cell>
          <cell r="AS318" t="str">
            <v>12/12</v>
          </cell>
          <cell r="AT318" t="str">
            <v>THPT</v>
          </cell>
          <cell r="AW318"/>
          <cell r="AZ318" t="str">
            <v>Nhân viên Bảo vệ</v>
          </cell>
          <cell r="BB318" t="str">
            <v>THACO GROUP</v>
          </cell>
          <cell r="BC318" t="str">
            <v>Lĩnh vực Logistics</v>
          </cell>
          <cell r="BD318" t="str">
            <v>Công ty Cảng Chu Lai</v>
          </cell>
          <cell r="BE318" t="str">
            <v>Tổ bảo vệ</v>
          </cell>
          <cell r="BJ318" t="str">
            <v>Gián Tiếp</v>
          </cell>
          <cell r="BK318" t="str">
            <v>HĐLĐ không xác định thời hạn</v>
          </cell>
          <cell r="BL318">
            <v>43313</v>
          </cell>
          <cell r="BM318" t="str">
            <v>Công ty TNHH MTV SX Và LR Ô Tô Du Lịch Trường Hải - Kia</v>
          </cell>
          <cell r="BN318">
            <v>42614</v>
          </cell>
          <cell r="BO318">
            <v>3660000</v>
          </cell>
          <cell r="BP318" t="str">
            <v>B3</v>
          </cell>
          <cell r="BQ318" t="str">
            <v>Bậc 2</v>
          </cell>
          <cell r="BR318">
            <v>6300000</v>
          </cell>
          <cell r="BS318">
            <v>43466</v>
          </cell>
          <cell r="BT318">
            <v>43101</v>
          </cell>
          <cell r="BU318"/>
          <cell r="BW318" t="str">
            <v>TrN</v>
          </cell>
          <cell r="BX318">
            <v>5</v>
          </cell>
          <cell r="BY318"/>
          <cell r="CA318"/>
          <cell r="CC318"/>
          <cell r="CE318"/>
        </row>
        <row r="319">
          <cell r="B319" t="str">
            <v>1505190</v>
          </cell>
          <cell r="C319" t="str">
            <v>Nguyễn Tiến Đạt</v>
          </cell>
          <cell r="D319" t="str">
            <v>Nam</v>
          </cell>
          <cell r="E319" t="str">
            <v>Quảng Nam</v>
          </cell>
          <cell r="F319">
            <v>30917</v>
          </cell>
          <cell r="G319">
            <v>42110</v>
          </cell>
          <cell r="J319">
            <v>42110</v>
          </cell>
          <cell r="K319" t="str">
            <v>Không</v>
          </cell>
          <cell r="L319" t="str">
            <v>205150565</v>
          </cell>
          <cell r="M319">
            <v>38951</v>
          </cell>
          <cell r="N319" t="str">
            <v>205150565-22/08/2006</v>
          </cell>
          <cell r="O319" t="str">
            <v>Quảng Nam</v>
          </cell>
          <cell r="P319" t="str">
            <v>Kinh</v>
          </cell>
          <cell r="Q319" t="str">
            <v>Không</v>
          </cell>
          <cell r="R319" t="str">
            <v>0902672939</v>
          </cell>
          <cell r="T319" t="str">
            <v>Đã Kết Hôn</v>
          </cell>
          <cell r="U319" t="str">
            <v>4915009661</v>
          </cell>
          <cell r="V319" t="str">
            <v>Có</v>
          </cell>
          <cell r="W319">
            <v>42461</v>
          </cell>
          <cell r="Y319" t="str">
            <v>Thôn 1</v>
          </cell>
          <cell r="Z319" t="str">
            <v>Xã Bình Lãnh</v>
          </cell>
          <cell r="AA319" t="str">
            <v>Huyện Thăng Bình</v>
          </cell>
          <cell r="AB319" t="str">
            <v>Quảng Nam</v>
          </cell>
          <cell r="AC319" t="str">
            <v>Thôn 1, Xã Bình Lãnh, Huyện Thăng Bình, Quảng Nam</v>
          </cell>
          <cell r="AD319" t="str">
            <v>Thôn 1</v>
          </cell>
          <cell r="AE319" t="str">
            <v>Xã Bình Lãnh</v>
          </cell>
          <cell r="AF319" t="str">
            <v>Huyện Thăng Bình</v>
          </cell>
          <cell r="AG319" t="str">
            <v>Quảng Nam</v>
          </cell>
          <cell r="AH319" t="str">
            <v>Thôn 1, Xã Bình Lãnh, Huyện Thăng Bình, Quảng Nam</v>
          </cell>
          <cell r="AI319" t="str">
            <v>1.8.4.4.2.3</v>
          </cell>
          <cell r="AJ319" t="str">
            <v>TP Nhân sự khác</v>
          </cell>
          <cell r="AK319" t="str">
            <v>Công nhân</v>
          </cell>
          <cell r="AL319" t="str">
            <v>Công nhân lái xe trung chuyển</v>
          </cell>
          <cell r="AM319" t="str">
            <v>Lĩnh vực Logistics</v>
          </cell>
          <cell r="AN319" t="str">
            <v>Công ty Vận Tải Đường Bộ</v>
          </cell>
          <cell r="AO319" t="str">
            <v>Đội lái xe trung chuyển</v>
          </cell>
          <cell r="AP319" t="str">
            <v>Khác</v>
          </cell>
          <cell r="AQ319" t="str">
            <v>Khác</v>
          </cell>
          <cell r="AR319">
            <v>43313</v>
          </cell>
          <cell r="AS319" t="str">
            <v>12/12</v>
          </cell>
          <cell r="AT319" t="str">
            <v>Sơ cấp</v>
          </cell>
          <cell r="AU319" t="str">
            <v>Sơ cấp</v>
          </cell>
          <cell r="AV319" t="str">
            <v>Sở Giao thông vận tải Hải Phòng</v>
          </cell>
          <cell r="AW319" t="str">
            <v>Giấy phép lái xe hạng E</v>
          </cell>
          <cell r="AX319" t="str">
            <v>Không xếp loại</v>
          </cell>
          <cell r="AY319">
            <v>42005</v>
          </cell>
          <cell r="AZ319" t="str">
            <v>Công nhân lái xe trung chuyển</v>
          </cell>
          <cell r="BB319" t="str">
            <v>THACO GROUP</v>
          </cell>
          <cell r="BC319" t="str">
            <v>Lĩnh vực Logistics</v>
          </cell>
          <cell r="BD319" t="str">
            <v>Công ty Vận Tải Đường Bộ</v>
          </cell>
          <cell r="BE319" t="str">
            <v>Phòng vận chuyển</v>
          </cell>
          <cell r="BF319" t="str">
            <v>Bộ phận vận chuyển xe thành phẩm</v>
          </cell>
          <cell r="BG319" t="str">
            <v>Đội lái xe trung chuyển</v>
          </cell>
          <cell r="BJ319" t="str">
            <v>Trực Tiếp</v>
          </cell>
          <cell r="BK319" t="str">
            <v>HĐLĐ không xác định thời hạn</v>
          </cell>
          <cell r="BL319">
            <v>43571</v>
          </cell>
          <cell r="BM319" t="str">
            <v>Công ty TNHH Một Thành Viên Vận Tải Đường Bộ Chu Lai – Trường Hải</v>
          </cell>
          <cell r="BN319">
            <v>42110</v>
          </cell>
          <cell r="BO319">
            <v>3850000</v>
          </cell>
          <cell r="BP319" t="str">
            <v>B3</v>
          </cell>
          <cell r="BQ319" t="str">
            <v>Bậc 3</v>
          </cell>
          <cell r="BR319">
            <v>7000000</v>
          </cell>
          <cell r="BS319">
            <v>43252</v>
          </cell>
          <cell r="BT319">
            <v>42476</v>
          </cell>
          <cell r="BU319"/>
          <cell r="BW319"/>
          <cell r="BY319"/>
          <cell r="CA319"/>
          <cell r="CC319"/>
          <cell r="CE319"/>
        </row>
        <row r="320">
          <cell r="B320" t="str">
            <v>1505395</v>
          </cell>
          <cell r="C320" t="str">
            <v>Phan Văn Đông</v>
          </cell>
          <cell r="D320" t="str">
            <v>Nam</v>
          </cell>
          <cell r="E320" t="str">
            <v>Quảng Nam</v>
          </cell>
          <cell r="F320">
            <v>27946</v>
          </cell>
          <cell r="G320">
            <v>42110</v>
          </cell>
          <cell r="J320">
            <v>42110</v>
          </cell>
          <cell r="K320" t="str">
            <v>Không</v>
          </cell>
          <cell r="L320" t="str">
            <v>205474230</v>
          </cell>
          <cell r="M320">
            <v>38864</v>
          </cell>
          <cell r="N320" t="str">
            <v>205474230-27/05/2006</v>
          </cell>
          <cell r="O320" t="str">
            <v>Quảng Nam</v>
          </cell>
          <cell r="P320" t="str">
            <v>Kinh</v>
          </cell>
          <cell r="Q320" t="str">
            <v>Không</v>
          </cell>
          <cell r="R320" t="str">
            <v>01884962346</v>
          </cell>
          <cell r="T320" t="str">
            <v>Đã Kết Hôn</v>
          </cell>
          <cell r="U320" t="str">
            <v>4915020363</v>
          </cell>
          <cell r="V320" t="str">
            <v>Có</v>
          </cell>
          <cell r="W320">
            <v>42461</v>
          </cell>
          <cell r="Y320" t="str">
            <v>Thôn Vân Thạch</v>
          </cell>
          <cell r="Z320" t="str">
            <v>Xã Tam Hiệp</v>
          </cell>
          <cell r="AA320" t="str">
            <v>Huyện Núi Thành</v>
          </cell>
          <cell r="AB320" t="str">
            <v>Quảng Nam</v>
          </cell>
          <cell r="AC320" t="str">
            <v>Thôn Vân Thạch, Xã Tam Hiệp, Huyện Núi Thành, Quảng Nam</v>
          </cell>
          <cell r="AD320" t="str">
            <v>Thôn Vân Thạch</v>
          </cell>
          <cell r="AE320" t="str">
            <v>Xã Tam Hiệp</v>
          </cell>
          <cell r="AF320" t="str">
            <v>Huyện Núi Thành</v>
          </cell>
          <cell r="AG320" t="str">
            <v>Quảng Nam</v>
          </cell>
          <cell r="AH320" t="str">
            <v>Thôn Vân Thạch, Xã Tam Hiệp, Huyện Núi Thành, Quảng Nam</v>
          </cell>
          <cell r="AI320" t="str">
            <v>1.8.4.4.2.3</v>
          </cell>
          <cell r="AJ320" t="str">
            <v>TP Nhân sự khác</v>
          </cell>
          <cell r="AK320" t="str">
            <v>Công nhân</v>
          </cell>
          <cell r="AL320" t="str">
            <v>Công nhân lái xe trung chuyển</v>
          </cell>
          <cell r="AM320" t="str">
            <v>Lĩnh vực Logistics</v>
          </cell>
          <cell r="AN320" t="str">
            <v>Công ty Vận Tải Đường Bộ</v>
          </cell>
          <cell r="AO320" t="str">
            <v>Đội lái xe trung chuyển</v>
          </cell>
          <cell r="AP320" t="str">
            <v>Khác</v>
          </cell>
          <cell r="AQ320" t="str">
            <v>Khác</v>
          </cell>
          <cell r="AR320">
            <v>43313</v>
          </cell>
          <cell r="AS320" t="str">
            <v>9/12</v>
          </cell>
          <cell r="AT320" t="str">
            <v>Sơ cấp</v>
          </cell>
          <cell r="AU320" t="str">
            <v>Sơ cấp</v>
          </cell>
          <cell r="AV320" t="str">
            <v>Sở giao thông vận tải Quảng Nam</v>
          </cell>
          <cell r="AW320" t="str">
            <v>Giấy phép lái xe hạng C</v>
          </cell>
          <cell r="AX320" t="str">
            <v>Không xếp loại</v>
          </cell>
          <cell r="AY320">
            <v>40544</v>
          </cell>
          <cell r="AZ320" t="str">
            <v>Công nhân lái xe trung chuyển</v>
          </cell>
          <cell r="BB320" t="str">
            <v>THACO GROUP</v>
          </cell>
          <cell r="BC320" t="str">
            <v>Lĩnh vực Logistics</v>
          </cell>
          <cell r="BD320" t="str">
            <v>Công ty Vận Tải Đường Bộ</v>
          </cell>
          <cell r="BE320" t="str">
            <v>Phòng vận chuyển</v>
          </cell>
          <cell r="BF320" t="str">
            <v>Bộ phận vận chuyển xe thành phẩm</v>
          </cell>
          <cell r="BG320" t="str">
            <v>Đội lái xe trung chuyển</v>
          </cell>
          <cell r="BJ320" t="str">
            <v>Trực Tiếp</v>
          </cell>
          <cell r="BK320" t="str">
            <v>HĐLĐ không xác định thời hạn</v>
          </cell>
          <cell r="BL320">
            <v>43389</v>
          </cell>
          <cell r="BM320" t="str">
            <v>Công ty TNHH Một Thành Viên Vận Tải Đường Bộ Chu Lai – Trường Hải</v>
          </cell>
          <cell r="BN320">
            <v>42293</v>
          </cell>
          <cell r="BO320">
            <v>3660000</v>
          </cell>
          <cell r="BP320" t="str">
            <v>B3</v>
          </cell>
          <cell r="BQ320" t="str">
            <v>Bậc 2</v>
          </cell>
          <cell r="BR320">
            <v>6000000</v>
          </cell>
          <cell r="BS320">
            <v>43252</v>
          </cell>
          <cell r="BT320">
            <v>42110</v>
          </cell>
          <cell r="BU320"/>
          <cell r="BW320"/>
          <cell r="BY320"/>
          <cell r="CA320"/>
          <cell r="CC320"/>
          <cell r="CE320"/>
        </row>
        <row r="321">
          <cell r="B321" t="str">
            <v>1604356</v>
          </cell>
          <cell r="C321" t="str">
            <v>Bùi Xuân Hùng</v>
          </cell>
          <cell r="D321" t="str">
            <v>Nam</v>
          </cell>
          <cell r="E321" t="str">
            <v>Thanh Hóa</v>
          </cell>
          <cell r="F321">
            <v>28835</v>
          </cell>
          <cell r="G321">
            <v>42478</v>
          </cell>
          <cell r="J321">
            <v>42478</v>
          </cell>
          <cell r="K321" t="str">
            <v>Không</v>
          </cell>
          <cell r="L321" t="str">
            <v>172103982</v>
          </cell>
          <cell r="M321">
            <v>42128</v>
          </cell>
          <cell r="N321" t="str">
            <v>172103982-04/05/2015</v>
          </cell>
          <cell r="O321" t="str">
            <v>Thanh Hóa</v>
          </cell>
          <cell r="P321" t="str">
            <v>Kinh</v>
          </cell>
          <cell r="Q321" t="str">
            <v>Không</v>
          </cell>
          <cell r="R321" t="str">
            <v>0916421779</v>
          </cell>
          <cell r="T321" t="str">
            <v>Đã Kết Hôn</v>
          </cell>
          <cell r="U321" t="str">
            <v>5107016575</v>
          </cell>
          <cell r="V321" t="str">
            <v>Có</v>
          </cell>
          <cell r="W321">
            <v>43235</v>
          </cell>
          <cell r="Y321" t="str">
            <v>Đội 1</v>
          </cell>
          <cell r="Z321" t="str">
            <v>Xã Văn Lộc</v>
          </cell>
          <cell r="AA321" t="str">
            <v>Huyện Hậu Lộc</v>
          </cell>
          <cell r="AB321" t="str">
            <v>Thanh Hóa</v>
          </cell>
          <cell r="AC321" t="str">
            <v>Đội 1, Xã Văn Lộc, Huyện Hậu Lộc, Thanh Hóa</v>
          </cell>
          <cell r="AD321" t="str">
            <v>Đội 1</v>
          </cell>
          <cell r="AE321" t="str">
            <v>Xã Văn Lộc</v>
          </cell>
          <cell r="AF321" t="str">
            <v>Huyện Hậu Lộc</v>
          </cell>
          <cell r="AG321" t="str">
            <v>Thanh Hóa</v>
          </cell>
          <cell r="AH321" t="str">
            <v>Đội 1, Xã Văn Lộc, Huyện Hậu Lộc, Thanh Hóa</v>
          </cell>
          <cell r="AI321" t="str">
            <v>1.8.6.5.2</v>
          </cell>
          <cell r="AJ321" t="str">
            <v>TP Nhân sự khác</v>
          </cell>
          <cell r="AK321" t="str">
            <v>Công nhân</v>
          </cell>
          <cell r="AL321" t="str">
            <v>Công nhân lái xe chuyên dụng</v>
          </cell>
          <cell r="AM321" t="str">
            <v>Lĩnh vực Logistics</v>
          </cell>
          <cell r="AN321" t="str">
            <v>VPĐD BB</v>
          </cell>
          <cell r="AO321" t="str">
            <v>BP Lái xe</v>
          </cell>
          <cell r="AP321" t="str">
            <v>Khác</v>
          </cell>
          <cell r="AQ321" t="str">
            <v>Khác</v>
          </cell>
          <cell r="AR321">
            <v>42478</v>
          </cell>
          <cell r="AS321" t="str">
            <v>9/12</v>
          </cell>
          <cell r="AT321" t="str">
            <v>Sơ cấp</v>
          </cell>
          <cell r="AU321" t="str">
            <v>Sơ cấp</v>
          </cell>
          <cell r="AV321" t="str">
            <v>Trung tâm đào tạo lái xe</v>
          </cell>
          <cell r="AW321" t="str">
            <v>Lái xe hạng E</v>
          </cell>
          <cell r="AX321" t="str">
            <v>Không xếp loại</v>
          </cell>
          <cell r="AY321">
            <v>42005</v>
          </cell>
          <cell r="AZ321" t="str">
            <v>Công nhân lái xe chuyên dụng</v>
          </cell>
          <cell r="BB321" t="str">
            <v>THACO GROUP</v>
          </cell>
          <cell r="BC321" t="str">
            <v>Lĩnh vực Logistics</v>
          </cell>
          <cell r="BD321" t="str">
            <v>Văn phòng đại diện tại Hà Nội</v>
          </cell>
          <cell r="BE321" t="str">
            <v>Phòng Kinh doanh vận chuyển</v>
          </cell>
          <cell r="BF321" t="str">
            <v>BP Lái xe</v>
          </cell>
          <cell r="BJ321" t="str">
            <v>Trực Tiếp</v>
          </cell>
          <cell r="BK321" t="str">
            <v>HĐLĐ xác định thời hạn 2 năm</v>
          </cell>
          <cell r="BL321">
            <v>43025</v>
          </cell>
          <cell r="BM321" t="str">
            <v>Công ty TNHH Một Thành Viên Vận Tải Đường Bộ Chu Lai – Trường Hải</v>
          </cell>
          <cell r="BN321">
            <v>42661</v>
          </cell>
          <cell r="BO321">
            <v>5100000</v>
          </cell>
          <cell r="BP321" t="str">
            <v>B3</v>
          </cell>
          <cell r="BQ321" t="str">
            <v>Bậc 3</v>
          </cell>
          <cell r="BR321">
            <v>7000000</v>
          </cell>
          <cell r="BS321">
            <v>43252</v>
          </cell>
          <cell r="BT321">
            <v>42478</v>
          </cell>
          <cell r="BU321"/>
          <cell r="BW321"/>
          <cell r="BY321"/>
          <cell r="CA321"/>
          <cell r="CC321"/>
          <cell r="CE321"/>
        </row>
        <row r="322">
          <cell r="B322" t="str">
            <v>1507069</v>
          </cell>
          <cell r="C322" t="str">
            <v>Huỳnh Công Tú</v>
          </cell>
          <cell r="D322" t="str">
            <v>Nam</v>
          </cell>
          <cell r="E322" t="str">
            <v>Quảng Nam</v>
          </cell>
          <cell r="F322">
            <v>33055</v>
          </cell>
          <cell r="G322">
            <v>42184</v>
          </cell>
          <cell r="J322">
            <v>42184</v>
          </cell>
          <cell r="K322" t="str">
            <v>Không</v>
          </cell>
          <cell r="L322" t="str">
            <v>205449077</v>
          </cell>
          <cell r="M322">
            <v>41221</v>
          </cell>
          <cell r="N322" t="str">
            <v>205449077-08/11/2012</v>
          </cell>
          <cell r="O322" t="str">
            <v>Quảng Nam</v>
          </cell>
          <cell r="P322" t="str">
            <v>Kinh</v>
          </cell>
          <cell r="Q322" t="str">
            <v>Không</v>
          </cell>
          <cell r="R322" t="str">
            <v>0977832175</v>
          </cell>
          <cell r="T322" t="str">
            <v>Đã Kết Hôn</v>
          </cell>
          <cell r="U322" t="str">
            <v>4916002057</v>
          </cell>
          <cell r="V322" t="str">
            <v>Có</v>
          </cell>
          <cell r="W322">
            <v>42461</v>
          </cell>
          <cell r="Y322" t="str">
            <v>Thôn Thạch Tân</v>
          </cell>
          <cell r="Z322" t="str">
            <v>Xã Tam Thăng</v>
          </cell>
          <cell r="AA322" t="str">
            <v>Tp. Tam Kỳ</v>
          </cell>
          <cell r="AB322" t="str">
            <v>Quảng Nam</v>
          </cell>
          <cell r="AC322" t="str">
            <v>Thôn Thạch Tân, Xã Tam Thăng, Tp. Tam Kỳ, Quảng Nam</v>
          </cell>
          <cell r="AD322" t="str">
            <v>Thôn Thạch Tân</v>
          </cell>
          <cell r="AE322" t="str">
            <v>Xã Tam Thăng</v>
          </cell>
          <cell r="AF322" t="str">
            <v>Tp. Tam Kỳ</v>
          </cell>
          <cell r="AG322" t="str">
            <v>Quảng Nam</v>
          </cell>
          <cell r="AH322" t="str">
            <v>Thôn Thạch Tân, Xã Tam Thăng, Tp. Tam Kỳ, Quảng Nam</v>
          </cell>
          <cell r="AI322" t="str">
            <v>1.8.4.4.3.3</v>
          </cell>
          <cell r="AJ322" t="str">
            <v>TP Nhân sự khác</v>
          </cell>
          <cell r="AK322" t="str">
            <v>Công nhân</v>
          </cell>
          <cell r="AL322" t="str">
            <v>Công nhân lái xe đầu kéo</v>
          </cell>
          <cell r="AM322" t="str">
            <v>Lĩnh vực Logistics</v>
          </cell>
          <cell r="AN322" t="str">
            <v>Công ty Vận Tải Đường Bộ</v>
          </cell>
          <cell r="AO322" t="str">
            <v>Đội lái xe đầu kéo</v>
          </cell>
          <cell r="AP322" t="str">
            <v>Khác</v>
          </cell>
          <cell r="AQ322" t="str">
            <v>Khác</v>
          </cell>
          <cell r="AR322">
            <v>43709</v>
          </cell>
          <cell r="AS322" t="str">
            <v>9/12</v>
          </cell>
          <cell r="AT322" t="str">
            <v>Sơ cấp</v>
          </cell>
          <cell r="AU322" t="str">
            <v>Sơ cấp</v>
          </cell>
          <cell r="AV322" t="str">
            <v>Sở giao thông vận tải Hải Phòng</v>
          </cell>
          <cell r="AW322" t="str">
            <v>Giấy phép lái xe hạng FC</v>
          </cell>
          <cell r="AX322" t="str">
            <v>Không xếp loại</v>
          </cell>
          <cell r="AY322">
            <v>42370</v>
          </cell>
          <cell r="AZ322" t="str">
            <v>Công nhân lái xe đầu kéo</v>
          </cell>
          <cell r="BB322" t="str">
            <v>THACO GROUP</v>
          </cell>
          <cell r="BC322" t="str">
            <v>Lĩnh vực Logistics</v>
          </cell>
          <cell r="BD322" t="str">
            <v>Công ty Vận Tải Đường Bộ</v>
          </cell>
          <cell r="BE322" t="str">
            <v>Phòng vận chuyển</v>
          </cell>
          <cell r="BF322" t="str">
            <v>Bộ phận vận chuyển hàng Con't - hàng rời</v>
          </cell>
          <cell r="BG322" t="str">
            <v>Đội lái xe đầu kéo</v>
          </cell>
          <cell r="BJ322" t="str">
            <v>Trực Tiếp</v>
          </cell>
          <cell r="BK322" t="str">
            <v>HĐLĐ không xác định thời hạn</v>
          </cell>
          <cell r="BL322">
            <v>43463</v>
          </cell>
          <cell r="BM322" t="str">
            <v>Công ty TNHH Một Thành Viên Vận Tải Đường Bộ Chu Lai – Trường Hải</v>
          </cell>
          <cell r="BN322">
            <v>42367</v>
          </cell>
          <cell r="BO322">
            <v>3660000</v>
          </cell>
          <cell r="BP322" t="str">
            <v>B3</v>
          </cell>
          <cell r="BQ322" t="str">
            <v>Bậc 3</v>
          </cell>
          <cell r="BR322">
            <v>7000000</v>
          </cell>
          <cell r="BS322">
            <v>43466</v>
          </cell>
          <cell r="BT322">
            <v>43252</v>
          </cell>
          <cell r="BU322"/>
          <cell r="BW322"/>
          <cell r="BY322"/>
          <cell r="CA322"/>
          <cell r="CC322"/>
          <cell r="CE322"/>
        </row>
        <row r="323">
          <cell r="B323" t="str">
            <v>1107152</v>
          </cell>
          <cell r="C323" t="str">
            <v>Nguyễn Văn Tam</v>
          </cell>
          <cell r="D323" t="str">
            <v>Nam</v>
          </cell>
          <cell r="E323" t="str">
            <v>Quảng Nam</v>
          </cell>
          <cell r="F323">
            <v>29820</v>
          </cell>
          <cell r="G323">
            <v>40754</v>
          </cell>
          <cell r="J323">
            <v>40754</v>
          </cell>
          <cell r="K323" t="str">
            <v>Không</v>
          </cell>
          <cell r="L323" t="str">
            <v>201426249</v>
          </cell>
          <cell r="M323">
            <v>35231</v>
          </cell>
          <cell r="N323" t="str">
            <v>201426249-15/06/1996</v>
          </cell>
          <cell r="O323" t="str">
            <v>Quảng Nam</v>
          </cell>
          <cell r="P323" t="str">
            <v>Kinh</v>
          </cell>
          <cell r="Q323" t="str">
            <v>Không</v>
          </cell>
          <cell r="R323" t="str">
            <v>0989817660</v>
          </cell>
          <cell r="T323" t="str">
            <v>Đã Kết Hôn</v>
          </cell>
          <cell r="U323" t="str">
            <v>4911018025</v>
          </cell>
          <cell r="V323" t="str">
            <v>Có</v>
          </cell>
          <cell r="W323">
            <v>41202</v>
          </cell>
          <cell r="Y323" t="str">
            <v>Mỹ Sơn</v>
          </cell>
          <cell r="Z323" t="str">
            <v>Xã Tam Anh Nam</v>
          </cell>
          <cell r="AA323" t="str">
            <v>Huyện Núi Thành</v>
          </cell>
          <cell r="AB323" t="str">
            <v>Quảng Nam</v>
          </cell>
          <cell r="AC323" t="str">
            <v>Mỹ Sơn, Xã Tam Anh Nam, Huyện Núi Thành, Quảng Nam</v>
          </cell>
          <cell r="AD323" t="str">
            <v>Mỹ Sơn</v>
          </cell>
          <cell r="AE323" t="str">
            <v>Xã Tam Anh Nam</v>
          </cell>
          <cell r="AF323" t="str">
            <v>Huyện Núi Thành</v>
          </cell>
          <cell r="AG323" t="str">
            <v>Quảng Nam</v>
          </cell>
          <cell r="AH323" t="str">
            <v>Mỹ Sơn, Xã Tam Anh Nam, Huyện Núi Thành, Quảng Nam</v>
          </cell>
          <cell r="AI323" t="str">
            <v>1.8.3.4</v>
          </cell>
          <cell r="AJ323" t="str">
            <v>Nhân sự tiềm năng</v>
          </cell>
          <cell r="AK323" t="str">
            <v>Ca trưởng</v>
          </cell>
          <cell r="AL323" t="str">
            <v>Ca trưởng bảo vệ</v>
          </cell>
          <cell r="AM323" t="str">
            <v>Lĩnh vực Logistics</v>
          </cell>
          <cell r="AN323" t="str">
            <v>Công ty Cảng Chu Lai</v>
          </cell>
          <cell r="AO323" t="str">
            <v>Tổ bảo vệ</v>
          </cell>
          <cell r="AP323" t="str">
            <v>Khác</v>
          </cell>
          <cell r="AQ323" t="str">
            <v>Hành chính - Môi trường</v>
          </cell>
          <cell r="AR323">
            <v>43104</v>
          </cell>
          <cell r="AS323" t="str">
            <v>9/12</v>
          </cell>
          <cell r="AT323" t="str">
            <v>Sơ cấp</v>
          </cell>
          <cell r="AU323" t="str">
            <v>Sơ cấp</v>
          </cell>
          <cell r="AV323" t="str">
            <v>Công an tỉnh Quảng Nam</v>
          </cell>
          <cell r="AW323" t="str">
            <v>Nghiệp vụ bảo vệ cơ quan doanh nghiệp</v>
          </cell>
          <cell r="AX323" t="str">
            <v>Không xếp loại</v>
          </cell>
          <cell r="AY323">
            <v>41275</v>
          </cell>
          <cell r="AZ323" t="str">
            <v>Ca trưởng</v>
          </cell>
          <cell r="BB323" t="str">
            <v>THACO GROUP</v>
          </cell>
          <cell r="BC323" t="str">
            <v>Lĩnh vực Logistics</v>
          </cell>
          <cell r="BD323" t="str">
            <v>Công ty Cảng Chu Lai</v>
          </cell>
          <cell r="BE323" t="str">
            <v>Tổ bảo vệ</v>
          </cell>
          <cell r="BJ323" t="str">
            <v>Gián Tiếp</v>
          </cell>
          <cell r="BK323" t="str">
            <v>HĐLĐ không xác định thời hạn</v>
          </cell>
          <cell r="BL323">
            <v>43104</v>
          </cell>
          <cell r="BM323" t="str">
            <v>Công ty TNHH MTV Cảng Chu Lai - Trường Hải</v>
          </cell>
          <cell r="BN323">
            <v>40787</v>
          </cell>
          <cell r="BO323">
            <v>3850000</v>
          </cell>
          <cell r="BP323" t="str">
            <v>B3</v>
          </cell>
          <cell r="BQ323" t="str">
            <v>Bậc 3</v>
          </cell>
          <cell r="BR323">
            <v>7700000</v>
          </cell>
          <cell r="BS323">
            <v>43466</v>
          </cell>
          <cell r="BT323">
            <v>43252</v>
          </cell>
          <cell r="BU323" t="str">
            <v>ThN</v>
          </cell>
          <cell r="BV323">
            <v>5</v>
          </cell>
          <cell r="BW323"/>
          <cell r="BY323"/>
          <cell r="CA323"/>
          <cell r="CC323"/>
          <cell r="CE323"/>
        </row>
        <row r="324">
          <cell r="B324" t="str">
            <v>1504838</v>
          </cell>
          <cell r="C324" t="str">
            <v>Huỳnh Nghĩa</v>
          </cell>
          <cell r="D324" t="str">
            <v>Nam</v>
          </cell>
          <cell r="E324" t="str">
            <v>Quảng Nam</v>
          </cell>
          <cell r="F324">
            <v>26126</v>
          </cell>
          <cell r="G324">
            <v>42110</v>
          </cell>
          <cell r="J324">
            <v>42110</v>
          </cell>
          <cell r="K324" t="str">
            <v>Không</v>
          </cell>
          <cell r="L324" t="str">
            <v>201280497</v>
          </cell>
          <cell r="M324">
            <v>33767</v>
          </cell>
          <cell r="N324" t="str">
            <v>201280497-12/06/1992</v>
          </cell>
          <cell r="O324" t="str">
            <v>Quảng Nam</v>
          </cell>
          <cell r="P324" t="str">
            <v>Kinh</v>
          </cell>
          <cell r="Q324" t="str">
            <v>Không</v>
          </cell>
          <cell r="R324" t="str">
            <v>01268546322</v>
          </cell>
          <cell r="T324" t="str">
            <v>Đã Kết Hôn</v>
          </cell>
          <cell r="U324" t="str">
            <v>4915020349</v>
          </cell>
          <cell r="V324" t="str">
            <v>Có</v>
          </cell>
          <cell r="W324">
            <v>42461</v>
          </cell>
          <cell r="Y324" t="str">
            <v>Tổ 16, khối phố Bàn Thạch</v>
          </cell>
          <cell r="Z324" t="str">
            <v>Phường Hòa Hương</v>
          </cell>
          <cell r="AA324" t="str">
            <v>Tp. Tam Kỳ</v>
          </cell>
          <cell r="AB324" t="str">
            <v>Quảng Nam</v>
          </cell>
          <cell r="AC324" t="str">
            <v>Tổ 16, khối phố Bàn Thạch, Phường Hòa Hương, Tp. Tam Kỳ, Quảng Nam</v>
          </cell>
          <cell r="AD324" t="str">
            <v>Tổ 16, khối phố Bàn Thạch</v>
          </cell>
          <cell r="AE324" t="str">
            <v>Phường Hòa Hương</v>
          </cell>
          <cell r="AF324" t="str">
            <v>Tp. Tam Kỳ</v>
          </cell>
          <cell r="AG324" t="str">
            <v>Quảng Nam</v>
          </cell>
          <cell r="AH324" t="str">
            <v>Tổ 16, khối phố Bàn Thạch, Phường Hòa Hương, Tp. Tam Kỳ, Quảng Nam</v>
          </cell>
          <cell r="AI324" t="str">
            <v>1.8.4.4.2.3</v>
          </cell>
          <cell r="AJ324" t="str">
            <v>TP Nhân sự khác</v>
          </cell>
          <cell r="AK324" t="str">
            <v>Công nhân</v>
          </cell>
          <cell r="AL324" t="str">
            <v>Công nhân lái xe trung chuyển</v>
          </cell>
          <cell r="AM324" t="str">
            <v>Lĩnh vực Logistics</v>
          </cell>
          <cell r="AN324" t="str">
            <v>Công ty Vận Tải Đường Bộ</v>
          </cell>
          <cell r="AO324" t="str">
            <v>Đội lái xe trung chuyển</v>
          </cell>
          <cell r="AP324" t="str">
            <v>Khác</v>
          </cell>
          <cell r="AQ324" t="str">
            <v>Khác</v>
          </cell>
          <cell r="AR324">
            <v>43313</v>
          </cell>
          <cell r="AS324" t="str">
            <v>9/12</v>
          </cell>
          <cell r="AT324" t="str">
            <v>Sơ cấp</v>
          </cell>
          <cell r="AU324" t="str">
            <v>Sơ cấp</v>
          </cell>
          <cell r="AV324" t="str">
            <v>Sở Giao thông vận tải Quảng Nam</v>
          </cell>
          <cell r="AW324" t="str">
            <v>Giấy phép lái xe hạng C</v>
          </cell>
          <cell r="AX324" t="str">
            <v>Không xếp loại</v>
          </cell>
          <cell r="AY324">
            <v>37987</v>
          </cell>
          <cell r="AZ324" t="str">
            <v>Công nhân lái xe trung chuyển</v>
          </cell>
          <cell r="BB324" t="str">
            <v>THACO GROUP</v>
          </cell>
          <cell r="BC324" t="str">
            <v>Lĩnh vực Logistics</v>
          </cell>
          <cell r="BD324" t="str">
            <v>Công ty Vận Tải Đường Bộ</v>
          </cell>
          <cell r="BE324" t="str">
            <v>Phòng vận chuyển</v>
          </cell>
          <cell r="BF324" t="str">
            <v>Bộ phận vận chuyển xe thành phẩm</v>
          </cell>
          <cell r="BG324" t="str">
            <v>Đội lái xe trung chuyển</v>
          </cell>
          <cell r="BJ324" t="str">
            <v>Trực Tiếp</v>
          </cell>
          <cell r="BK324" t="str">
            <v>HĐLĐ không xác định thời hạn</v>
          </cell>
          <cell r="BL324">
            <v>43389</v>
          </cell>
          <cell r="BM324" t="str">
            <v>Công ty TNHH Một Thành Viên Vận Tải Đường Bộ Chu Lai – Trường Hải</v>
          </cell>
          <cell r="BN324">
            <v>42293</v>
          </cell>
          <cell r="BO324">
            <v>3660000</v>
          </cell>
          <cell r="BP324" t="str">
            <v>B3</v>
          </cell>
          <cell r="BQ324" t="str">
            <v>Bậc 2</v>
          </cell>
          <cell r="BR324">
            <v>6500000</v>
          </cell>
          <cell r="BS324">
            <v>43252</v>
          </cell>
          <cell r="BT324">
            <v>42110</v>
          </cell>
          <cell r="BU324"/>
          <cell r="BW324"/>
          <cell r="BY324"/>
          <cell r="CA324"/>
          <cell r="CC324"/>
          <cell r="CE324"/>
        </row>
        <row r="325">
          <cell r="B325" t="str">
            <v>1508209</v>
          </cell>
          <cell r="C325" t="str">
            <v>Nguyễn Ngọc Tuấn</v>
          </cell>
          <cell r="D325" t="str">
            <v>Nam</v>
          </cell>
          <cell r="E325" t="str">
            <v>Quảng Ngãi</v>
          </cell>
          <cell r="F325">
            <v>29861</v>
          </cell>
          <cell r="G325">
            <v>42219</v>
          </cell>
          <cell r="J325">
            <v>42219</v>
          </cell>
          <cell r="K325" t="str">
            <v>Không</v>
          </cell>
          <cell r="L325" t="str">
            <v>212094031</v>
          </cell>
          <cell r="M325">
            <v>41583</v>
          </cell>
          <cell r="N325" t="str">
            <v>212094031-05/11/2013</v>
          </cell>
          <cell r="O325" t="str">
            <v>Quảng Ngãi</v>
          </cell>
          <cell r="P325" t="str">
            <v>Kinh</v>
          </cell>
          <cell r="Q325" t="str">
            <v>Không</v>
          </cell>
          <cell r="R325" t="str">
            <v>0974351367</v>
          </cell>
          <cell r="T325" t="str">
            <v>Đã Kết Hôn</v>
          </cell>
          <cell r="U325" t="str">
            <v>4916002572</v>
          </cell>
          <cell r="V325" t="str">
            <v>Có</v>
          </cell>
          <cell r="W325">
            <v>42461</v>
          </cell>
          <cell r="Y325" t="str">
            <v>Tổ dân phố 2</v>
          </cell>
          <cell r="Z325" t="str">
            <v>Thị trấn Châu ổ</v>
          </cell>
          <cell r="AA325" t="str">
            <v>Huyện Bình Sơn</v>
          </cell>
          <cell r="AB325" t="str">
            <v>Quảng Ngãi</v>
          </cell>
          <cell r="AC325" t="str">
            <v>Tổ dân phố 2, Thị trấn Châu ổ, Huyện Bình Sơn, Quảng Ngãi</v>
          </cell>
          <cell r="AD325" t="str">
            <v>Tổ dân phố 2</v>
          </cell>
          <cell r="AE325" t="str">
            <v>Thị trấn Châu ổ</v>
          </cell>
          <cell r="AF325" t="str">
            <v>Huyện Bình Sơn</v>
          </cell>
          <cell r="AG325" t="str">
            <v>Quảng Ngãi</v>
          </cell>
          <cell r="AH325" t="str">
            <v>Tổ dân phố 2, Thị trấn Châu ổ, Huyện Bình Sơn, Quảng Ngãi</v>
          </cell>
          <cell r="AI325" t="str">
            <v>1.8.4.4.3.3</v>
          </cell>
          <cell r="AJ325" t="str">
            <v>TP Nhân sự khác</v>
          </cell>
          <cell r="AK325" t="str">
            <v>Công nhân</v>
          </cell>
          <cell r="AL325" t="str">
            <v>Công nhân lái xe đầu kéo</v>
          </cell>
          <cell r="AM325" t="str">
            <v>Lĩnh vực Logistics</v>
          </cell>
          <cell r="AN325" t="str">
            <v>Công ty Vận Tải Đường Bộ</v>
          </cell>
          <cell r="AO325" t="str">
            <v>Đội lái xe đầu kéo</v>
          </cell>
          <cell r="AP325" t="str">
            <v>Khác</v>
          </cell>
          <cell r="AQ325" t="str">
            <v>Khác</v>
          </cell>
          <cell r="AR325">
            <v>43601</v>
          </cell>
          <cell r="AS325" t="str">
            <v>12/12</v>
          </cell>
          <cell r="AT325" t="str">
            <v>Sơ cấp</v>
          </cell>
          <cell r="AU325" t="str">
            <v>Sơ cấp</v>
          </cell>
          <cell r="AV325" t="str">
            <v>Sở Giao thông vận tải Hải Phòng</v>
          </cell>
          <cell r="AW325" t="str">
            <v>Lái xe FC</v>
          </cell>
          <cell r="AX325" t="str">
            <v>Không xếp loại</v>
          </cell>
          <cell r="AY325">
            <v>42370</v>
          </cell>
          <cell r="AZ325" t="str">
            <v>Công nhân lái xe đầu kéo</v>
          </cell>
          <cell r="BB325" t="str">
            <v>THACO GROUP</v>
          </cell>
          <cell r="BC325" t="str">
            <v>Lĩnh vực Logistics</v>
          </cell>
          <cell r="BD325" t="str">
            <v>Công ty Vận Tải Đường Bộ</v>
          </cell>
          <cell r="BE325" t="str">
            <v>Phòng vận chuyển</v>
          </cell>
          <cell r="BF325" t="str">
            <v>Bộ phận vận chuyển hàng Con't - hàng rời</v>
          </cell>
          <cell r="BG325" t="str">
            <v>Đội lái xe đầu kéo</v>
          </cell>
          <cell r="BJ325" t="str">
            <v>Trực Tiếp</v>
          </cell>
          <cell r="BK325" t="str">
            <v>HĐLĐ không xác định thời hạn</v>
          </cell>
          <cell r="BL325">
            <v>43499</v>
          </cell>
          <cell r="BM325" t="str">
            <v>Công ty TNHH Một Thành Viên Vận Tải Đường Bộ Chu Lai – Trường Hải</v>
          </cell>
          <cell r="BN325">
            <v>42403</v>
          </cell>
          <cell r="BO325">
            <v>3660000</v>
          </cell>
          <cell r="BP325" t="str">
            <v>B3</v>
          </cell>
          <cell r="BQ325" t="str">
            <v>Bậc 3</v>
          </cell>
          <cell r="BR325">
            <v>7000000</v>
          </cell>
          <cell r="BS325">
            <v>43601</v>
          </cell>
          <cell r="BT325">
            <v>43252</v>
          </cell>
          <cell r="BU325"/>
          <cell r="BW325"/>
          <cell r="BY325"/>
          <cell r="CA325"/>
          <cell r="CC325"/>
          <cell r="CE325"/>
        </row>
        <row r="326">
          <cell r="B326" t="str">
            <v>1907071</v>
          </cell>
          <cell r="C326" t="str">
            <v>Nguyễn Văn Sau</v>
          </cell>
          <cell r="D326" t="str">
            <v>Nam</v>
          </cell>
          <cell r="E326" t="str">
            <v>Quảng Nam</v>
          </cell>
          <cell r="F326">
            <v>31634</v>
          </cell>
          <cell r="G326">
            <v>43647</v>
          </cell>
          <cell r="J326">
            <v>43647</v>
          </cell>
          <cell r="K326" t="str">
            <v>Không</v>
          </cell>
          <cell r="L326" t="str">
            <v>205121937</v>
          </cell>
          <cell r="M326">
            <v>41375</v>
          </cell>
          <cell r="N326" t="str">
            <v>205121937-11/04/2013</v>
          </cell>
          <cell r="O326" t="str">
            <v>Quảng Nam</v>
          </cell>
          <cell r="P326" t="str">
            <v>Kinh</v>
          </cell>
          <cell r="Q326" t="str">
            <v>Không</v>
          </cell>
          <cell r="R326" t="str">
            <v>0362952135</v>
          </cell>
          <cell r="T326" t="str">
            <v>Đã Kết Hôn</v>
          </cell>
          <cell r="V326" t="str">
            <v>Không</v>
          </cell>
          <cell r="Y326" t="str">
            <v>Thôn Tiên Xuân 2</v>
          </cell>
          <cell r="Z326" t="str">
            <v>Xã Tam Anh Nam</v>
          </cell>
          <cell r="AA326" t="str">
            <v>Huyện Núi Thành</v>
          </cell>
          <cell r="AB326" t="str">
            <v>Quảng Nam</v>
          </cell>
          <cell r="AC326" t="str">
            <v>Thôn Tiên Xuân 2, Xã Tam Anh Nam, Huyện Núi Thành, Quảng Nam</v>
          </cell>
          <cell r="AD326" t="str">
            <v>Thôn Tiên Xuân 2</v>
          </cell>
          <cell r="AE326" t="str">
            <v>Xã Tam Anh Nam</v>
          </cell>
          <cell r="AF326" t="str">
            <v>Huyện Núi Thành</v>
          </cell>
          <cell r="AG326" t="str">
            <v>Quảng Nam</v>
          </cell>
          <cell r="AH326" t="str">
            <v>Thôn Tiên Xuân 2, Xã Tam Anh Nam, Huyện Núi Thành, Quảng Nam</v>
          </cell>
          <cell r="AI326" t="str">
            <v>1.8.3.3.5</v>
          </cell>
          <cell r="AJ326" t="str">
            <v>TP Nhân sự khác</v>
          </cell>
          <cell r="AK326" t="str">
            <v>Công nhân</v>
          </cell>
          <cell r="AL326" t="str">
            <v>Công nhân Xếp dỡ</v>
          </cell>
          <cell r="AM326" t="str">
            <v>Lĩnh vực Logistics</v>
          </cell>
          <cell r="AN326" t="str">
            <v>Công ty Cảng Chu Lai</v>
          </cell>
          <cell r="AO326" t="str">
            <v>Bộ phận kho lạnh</v>
          </cell>
          <cell r="AP326" t="str">
            <v>Khác</v>
          </cell>
          <cell r="AQ326" t="str">
            <v>Khác</v>
          </cell>
          <cell r="AR326">
            <v>43647</v>
          </cell>
          <cell r="AS326" t="str">
            <v>12/12</v>
          </cell>
          <cell r="AT326" t="str">
            <v>THPT</v>
          </cell>
          <cell r="AW326"/>
          <cell r="AZ326" t="str">
            <v>Nhân viên Bốc xếp</v>
          </cell>
          <cell r="BB326" t="str">
            <v>THACO GROUP</v>
          </cell>
          <cell r="BC326" t="str">
            <v>Lĩnh vực Logistics</v>
          </cell>
          <cell r="BD326" t="str">
            <v>Công ty Cảng Chu Lai</v>
          </cell>
          <cell r="BE326" t="str">
            <v>Phòng quản lý kho cảng</v>
          </cell>
          <cell r="BF326" t="str">
            <v>Bộ phận kho lạnh</v>
          </cell>
          <cell r="BJ326" t="str">
            <v>Trực Tiếp</v>
          </cell>
          <cell r="BK326" t="str">
            <v>HĐLĐ xác định thời hạn 1 năm</v>
          </cell>
          <cell r="BL326">
            <v>43677</v>
          </cell>
          <cell r="BM326" t="str">
            <v>Công ty TNHH MTV Cảng Chu Lai - Trường Hải</v>
          </cell>
          <cell r="BN326">
            <v>43677</v>
          </cell>
          <cell r="BO326">
            <v>3480000</v>
          </cell>
          <cell r="BP326" t="str">
            <v>B3</v>
          </cell>
          <cell r="BQ326" t="str">
            <v>Bậc 1</v>
          </cell>
          <cell r="BR326">
            <v>3480000</v>
          </cell>
          <cell r="BS326">
            <v>43647</v>
          </cell>
          <cell r="BU326"/>
          <cell r="BW326"/>
          <cell r="BY326"/>
          <cell r="CA326"/>
          <cell r="CC326"/>
          <cell r="CE326"/>
        </row>
        <row r="327">
          <cell r="B327" t="str">
            <v>1609027</v>
          </cell>
          <cell r="C327" t="str">
            <v>Ngô Quốc Bảo</v>
          </cell>
          <cell r="D327" t="str">
            <v>Nam</v>
          </cell>
          <cell r="E327" t="str">
            <v>Quảng Nam</v>
          </cell>
          <cell r="F327">
            <v>34629</v>
          </cell>
          <cell r="G327">
            <v>42614</v>
          </cell>
          <cell r="I327">
            <v>43542</v>
          </cell>
          <cell r="J327">
            <v>43542</v>
          </cell>
          <cell r="K327" t="str">
            <v>Có</v>
          </cell>
          <cell r="L327" t="str">
            <v>205824010</v>
          </cell>
          <cell r="M327">
            <v>43076</v>
          </cell>
          <cell r="N327" t="str">
            <v>205824010-07/12/2017</v>
          </cell>
          <cell r="O327" t="str">
            <v>Quảng Nam</v>
          </cell>
          <cell r="P327" t="str">
            <v>Kinh</v>
          </cell>
          <cell r="Q327" t="str">
            <v>Không</v>
          </cell>
          <cell r="R327" t="str">
            <v>01687466401</v>
          </cell>
          <cell r="T327" t="str">
            <v>Độc Thân</v>
          </cell>
          <cell r="U327" t="str">
            <v>4921334662</v>
          </cell>
          <cell r="V327" t="str">
            <v>Có</v>
          </cell>
          <cell r="W327">
            <v>43235</v>
          </cell>
          <cell r="Y327" t="str">
            <v>Thôn An Lương</v>
          </cell>
          <cell r="Z327" t="str">
            <v>Xã Tam Anh Bắc</v>
          </cell>
          <cell r="AA327" t="str">
            <v>Huyện Núi Thành</v>
          </cell>
          <cell r="AB327" t="str">
            <v>Quảng Nam</v>
          </cell>
          <cell r="AC327" t="str">
            <v>Thôn An Lương, Xã Tam Anh Bắc, Huyện Núi Thành, Quảng Nam</v>
          </cell>
          <cell r="AD327" t="str">
            <v>Thôn An Lương</v>
          </cell>
          <cell r="AE327" t="str">
            <v>Xã Tam Anh Bắc</v>
          </cell>
          <cell r="AF327" t="str">
            <v>Huyện Núi Thành</v>
          </cell>
          <cell r="AG327" t="str">
            <v>Quảng Nam</v>
          </cell>
          <cell r="AH327" t="str">
            <v>Thôn An Lương, Xã Tam Anh Bắc, Huyện Núi Thành, Quảng Nam</v>
          </cell>
          <cell r="AI327" t="str">
            <v>1.8.3.3.2</v>
          </cell>
          <cell r="AJ327" t="str">
            <v>TP Nhân sự khác</v>
          </cell>
          <cell r="AK327" t="str">
            <v>Công nhân</v>
          </cell>
          <cell r="AL327" t="str">
            <v>Công nhân vận hành xe nâng</v>
          </cell>
          <cell r="AM327" t="str">
            <v>Lĩnh vực Logistics</v>
          </cell>
          <cell r="AN327" t="str">
            <v>Công ty Cảng Chu Lai</v>
          </cell>
          <cell r="AO327" t="str">
            <v>Bộ phận kho ngoại quan</v>
          </cell>
          <cell r="AP327" t="str">
            <v>Khác</v>
          </cell>
          <cell r="AQ327" t="str">
            <v>Khác</v>
          </cell>
          <cell r="AR327">
            <v>43570</v>
          </cell>
          <cell r="AS327" t="str">
            <v>12/12</v>
          </cell>
          <cell r="AT327" t="str">
            <v>Sơ cấp</v>
          </cell>
          <cell r="AU327" t="str">
            <v>Sơ cấp</v>
          </cell>
          <cell r="AV327" t="str">
            <v>Trường Cao Đẳng nghề Số % -Bộ Quốc Phòng</v>
          </cell>
          <cell r="AW327" t="str">
            <v>Vận Hành Xe Nâng</v>
          </cell>
          <cell r="AX327" t="str">
            <v>Khá</v>
          </cell>
          <cell r="AY327">
            <v>43038</v>
          </cell>
          <cell r="AZ327" t="str">
            <v>Công nhân vận hành xe nâng</v>
          </cell>
          <cell r="BB327" t="str">
            <v>THACO GROUP</v>
          </cell>
          <cell r="BC327" t="str">
            <v>Lĩnh vực Logistics</v>
          </cell>
          <cell r="BD327" t="str">
            <v>Công ty Cảng Chu Lai</v>
          </cell>
          <cell r="BE327" t="str">
            <v>Phòng quản lý kho cảng</v>
          </cell>
          <cell r="BF327" t="str">
            <v>Bộ phận kho ngoại quan</v>
          </cell>
          <cell r="BJ327" t="str">
            <v>Trực Tiếp</v>
          </cell>
          <cell r="BK327" t="str">
            <v>HĐLĐ xác định thời hạn 1 năm</v>
          </cell>
          <cell r="BL327">
            <v>43573</v>
          </cell>
          <cell r="BM327" t="str">
            <v>Công ty TNHH MTV Cảng Chu Lai - Trường Hải</v>
          </cell>
          <cell r="BN327">
            <v>43573</v>
          </cell>
          <cell r="BO327">
            <v>3660000</v>
          </cell>
          <cell r="BP327" t="str">
            <v>B3</v>
          </cell>
          <cell r="BQ327" t="str">
            <v>Bậc 2</v>
          </cell>
          <cell r="BR327">
            <v>6200000</v>
          </cell>
          <cell r="BS327">
            <v>43578</v>
          </cell>
          <cell r="BT327">
            <v>43542</v>
          </cell>
          <cell r="BU327"/>
          <cell r="BW327"/>
          <cell r="BY327"/>
          <cell r="CA327"/>
          <cell r="CC327"/>
          <cell r="CE327"/>
        </row>
        <row r="328">
          <cell r="B328" t="str">
            <v>0303003</v>
          </cell>
          <cell r="C328" t="str">
            <v>Phùng Thiện Ngôn</v>
          </cell>
          <cell r="D328" t="str">
            <v>Nam</v>
          </cell>
          <cell r="E328" t="str">
            <v>Tiền Giang</v>
          </cell>
          <cell r="F328">
            <v>29760</v>
          </cell>
          <cell r="G328">
            <v>37699</v>
          </cell>
          <cell r="J328">
            <v>37699</v>
          </cell>
          <cell r="K328" t="str">
            <v>Không</v>
          </cell>
          <cell r="L328" t="str">
            <v>272937791</v>
          </cell>
          <cell r="M328">
            <v>43053</v>
          </cell>
          <cell r="N328" t="str">
            <v>272937791-14/11/2017</v>
          </cell>
          <cell r="O328" t="str">
            <v>Đồng Nai</v>
          </cell>
          <cell r="P328" t="str">
            <v>Kinh</v>
          </cell>
          <cell r="Q328" t="str">
            <v>Không</v>
          </cell>
          <cell r="R328" t="str">
            <v>0933806195/ 0916.229.932</v>
          </cell>
          <cell r="S328" t="str">
            <v>phungthienngon@thaco.com.vn</v>
          </cell>
          <cell r="T328" t="str">
            <v>Đã Kết Hôn</v>
          </cell>
          <cell r="U328" t="str">
            <v>4705074780</v>
          </cell>
          <cell r="V328" t="str">
            <v>Có</v>
          </cell>
          <cell r="W328">
            <v>40330</v>
          </cell>
          <cell r="Y328" t="str">
            <v>51B/1, tổ 10, ấp Nhất Hòa</v>
          </cell>
          <cell r="Z328" t="str">
            <v>Xã Hiệp Hòa</v>
          </cell>
          <cell r="AA328" t="str">
            <v>Thành phố Biên Hòa</v>
          </cell>
          <cell r="AB328" t="str">
            <v>Đồng Nai</v>
          </cell>
          <cell r="AC328" t="str">
            <v>51B/1, tổ 10, ấp Nhất Hòa, Xã Hiệp Hòa, Thành phố Biên Hòa, Đồng Nai</v>
          </cell>
          <cell r="AD328" t="str">
            <v>51B/1, tổ 10, ấp Nhất Hòa</v>
          </cell>
          <cell r="AE328" t="str">
            <v>Xã Hiệp Hòa</v>
          </cell>
          <cell r="AF328" t="str">
            <v>Thành phố Biên Hòa</v>
          </cell>
          <cell r="AG328" t="str">
            <v>Đồng Nai</v>
          </cell>
          <cell r="AH328" t="str">
            <v>51B/1, tổ 10, ấp Nhất Hòa, Xã Hiệp Hòa, Thành phố Biên Hòa, Đồng Nai</v>
          </cell>
          <cell r="AI328" t="str">
            <v>1.8.5.7</v>
          </cell>
          <cell r="AJ328" t="str">
            <v>Nhân sự tiềm năng</v>
          </cell>
          <cell r="AK328" t="str">
            <v>Tổ trưởng</v>
          </cell>
          <cell r="AL328" t="str">
            <v>Tổ trưởng Quản lý kho xe</v>
          </cell>
          <cell r="AM328" t="str">
            <v>Lĩnh vực Logistics</v>
          </cell>
          <cell r="AN328" t="str">
            <v>VPĐD NB</v>
          </cell>
          <cell r="AO328" t="str">
            <v>Phòng Quản lý Kho bãi</v>
          </cell>
          <cell r="AP328" t="str">
            <v>Khác</v>
          </cell>
          <cell r="AQ328" t="str">
            <v>Khác</v>
          </cell>
          <cell r="AR328">
            <v>43525</v>
          </cell>
          <cell r="AS328" t="str">
            <v>12/12</v>
          </cell>
          <cell r="AT328" t="str">
            <v>Cao đẳng kỹ thuật</v>
          </cell>
          <cell r="AU328" t="str">
            <v>Cao đẳng</v>
          </cell>
          <cell r="AV328" t="str">
            <v>Cao đẳng nghề số 8</v>
          </cell>
          <cell r="AW328" t="str">
            <v>Điện công nghiệp</v>
          </cell>
          <cell r="AX328" t="str">
            <v>TB-Khá</v>
          </cell>
          <cell r="AY328">
            <v>42005</v>
          </cell>
          <cell r="AZ328" t="str">
            <v>Tổ trưởng</v>
          </cell>
          <cell r="BB328" t="str">
            <v>THACO GROUP</v>
          </cell>
          <cell r="BC328" t="str">
            <v>Lĩnh vực Logistics</v>
          </cell>
          <cell r="BD328" t="str">
            <v>Văn phòng đại diện tại Hồ Chí Minh</v>
          </cell>
          <cell r="BE328" t="str">
            <v>Phòng Quản lý Kho bãi</v>
          </cell>
          <cell r="BJ328" t="str">
            <v>Gián Tiếp</v>
          </cell>
          <cell r="BK328" t="str">
            <v>HĐLĐ không xác định thời hạn</v>
          </cell>
          <cell r="BL328">
            <v>39400</v>
          </cell>
          <cell r="BM328" t="str">
            <v>Công ty TNHH Một Thành Viên Vận Tải Đường Bộ Chu Lai – Trường Hải</v>
          </cell>
          <cell r="BN328">
            <v>39400</v>
          </cell>
          <cell r="BO328">
            <v>5800000</v>
          </cell>
          <cell r="BP328" t="str">
            <v>B2</v>
          </cell>
          <cell r="BQ328" t="str">
            <v>Bậc 4</v>
          </cell>
          <cell r="BR328">
            <v>12000000</v>
          </cell>
          <cell r="BS328">
            <v>43466</v>
          </cell>
          <cell r="BT328">
            <v>43101</v>
          </cell>
          <cell r="BU328" t="str">
            <v>ThN</v>
          </cell>
          <cell r="BV328">
            <v>10</v>
          </cell>
          <cell r="BW328"/>
          <cell r="BY328"/>
          <cell r="CA328"/>
          <cell r="CC328"/>
          <cell r="CE328"/>
        </row>
        <row r="329">
          <cell r="B329" t="str">
            <v>1703052</v>
          </cell>
          <cell r="C329" t="str">
            <v>Võ Xuân Quốc</v>
          </cell>
          <cell r="D329" t="str">
            <v>Nam</v>
          </cell>
          <cell r="E329" t="str">
            <v>Quảng Nam</v>
          </cell>
          <cell r="F329">
            <v>34664</v>
          </cell>
          <cell r="G329">
            <v>42801</v>
          </cell>
          <cell r="J329">
            <v>42801</v>
          </cell>
          <cell r="K329" t="str">
            <v>Không</v>
          </cell>
          <cell r="L329" t="str">
            <v>205983191</v>
          </cell>
          <cell r="M329">
            <v>42558</v>
          </cell>
          <cell r="N329" t="str">
            <v>205983191-07/07/2016</v>
          </cell>
          <cell r="O329" t="str">
            <v>Quảng Nam</v>
          </cell>
          <cell r="P329" t="str">
            <v>Kinh</v>
          </cell>
          <cell r="Q329" t="str">
            <v>Không</v>
          </cell>
          <cell r="R329" t="str">
            <v>01682928669</v>
          </cell>
          <cell r="S329"/>
          <cell r="T329" t="str">
            <v>Độc Thân</v>
          </cell>
          <cell r="U329" t="str">
            <v>4916029894</v>
          </cell>
          <cell r="V329" t="str">
            <v>Có</v>
          </cell>
          <cell r="W329">
            <v>43235</v>
          </cell>
          <cell r="Y329" t="str">
            <v>Thanh Long</v>
          </cell>
          <cell r="Z329" t="str">
            <v>Xã Tam Hòa</v>
          </cell>
          <cell r="AA329" t="str">
            <v>Huyện Núi Thành</v>
          </cell>
          <cell r="AB329" t="str">
            <v>Quảng Nam</v>
          </cell>
          <cell r="AC329" t="str">
            <v>Thanh Long, Xã Tam Hòa, Huyện Núi Thành, Quảng Nam</v>
          </cell>
          <cell r="AD329" t="str">
            <v>Thanh Long</v>
          </cell>
          <cell r="AE329" t="str">
            <v>Xã Tam Hòa</v>
          </cell>
          <cell r="AF329" t="str">
            <v>Huyện Núi Thành</v>
          </cell>
          <cell r="AG329" t="str">
            <v>Quảng Nam</v>
          </cell>
          <cell r="AH329" t="str">
            <v>Thanh Long, Xã Tam Hòa, Huyện Núi Thành, Quảng Nam</v>
          </cell>
          <cell r="AI329" t="str">
            <v>1.8.3.3.1</v>
          </cell>
          <cell r="AJ329" t="str">
            <v>TP Nhân sự khác</v>
          </cell>
          <cell r="AK329" t="str">
            <v>Công nhân</v>
          </cell>
          <cell r="AL329" t="str">
            <v>Công nhân lái xe tải</v>
          </cell>
          <cell r="AM329" t="str">
            <v>Lĩnh vực Logistics</v>
          </cell>
          <cell r="AN329" t="str">
            <v>Công ty Cảng Chu Lai</v>
          </cell>
          <cell r="AO329" t="str">
            <v>Bộ phận rút Cont</v>
          </cell>
          <cell r="AP329" t="str">
            <v>Khác</v>
          </cell>
          <cell r="AQ329" t="str">
            <v>Khác</v>
          </cell>
          <cell r="AR329">
            <v>42801</v>
          </cell>
          <cell r="AS329" t="str">
            <v>12/12</v>
          </cell>
          <cell r="AT329" t="str">
            <v>Sơ cấp</v>
          </cell>
          <cell r="AU329" t="str">
            <v>Sơ cấp</v>
          </cell>
          <cell r="AV329" t="str">
            <v>Cao đẳng nghề Quảng Nam</v>
          </cell>
          <cell r="AW329" t="str">
            <v>Lái xe hạng C</v>
          </cell>
          <cell r="AX329" t="str">
            <v>Không xếp loại</v>
          </cell>
          <cell r="AY329">
            <v>42370</v>
          </cell>
          <cell r="AZ329" t="str">
            <v>Công nhân lái xe tải cấp hàng</v>
          </cell>
          <cell r="BB329" t="str">
            <v>THACO GROUP</v>
          </cell>
          <cell r="BC329" t="str">
            <v>Lĩnh vực Logistics</v>
          </cell>
          <cell r="BD329" t="str">
            <v>Công ty Cảng Chu Lai</v>
          </cell>
          <cell r="BE329" t="str">
            <v>Phòng quản lý kho cảng</v>
          </cell>
          <cell r="BF329" t="str">
            <v>Bộ phận rút Cont</v>
          </cell>
          <cell r="BJ329" t="str">
            <v>Trực Tiếp</v>
          </cell>
          <cell r="BK329" t="str">
            <v>HĐLĐ xác định thời hạn 2 năm</v>
          </cell>
          <cell r="BL329">
            <v>43227</v>
          </cell>
          <cell r="BM329" t="str">
            <v>Công ty TNHH MTV Cảng Chu Lai - Trường Hải</v>
          </cell>
          <cell r="BN329">
            <v>42862</v>
          </cell>
          <cell r="BO329">
            <v>3920000</v>
          </cell>
          <cell r="BP329" t="str">
            <v>B3</v>
          </cell>
          <cell r="BQ329" t="str">
            <v>Bậc 2</v>
          </cell>
          <cell r="BR329">
            <v>6800000</v>
          </cell>
          <cell r="BS329">
            <v>43466</v>
          </cell>
          <cell r="BT329">
            <v>43101</v>
          </cell>
          <cell r="BU329"/>
          <cell r="BW329"/>
          <cell r="BY329"/>
          <cell r="CA329"/>
          <cell r="CC329"/>
          <cell r="CE329"/>
        </row>
        <row r="330">
          <cell r="B330" t="str">
            <v>1604603</v>
          </cell>
          <cell r="C330" t="str">
            <v>Trương Tấn Hữu</v>
          </cell>
          <cell r="D330" t="str">
            <v>Nam</v>
          </cell>
          <cell r="E330" t="str">
            <v>Quảng Nam</v>
          </cell>
          <cell r="F330">
            <v>28611</v>
          </cell>
          <cell r="G330">
            <v>42486</v>
          </cell>
          <cell r="J330">
            <v>42486</v>
          </cell>
          <cell r="K330" t="str">
            <v>Không</v>
          </cell>
          <cell r="L330" t="str">
            <v>206233113</v>
          </cell>
          <cell r="M330">
            <v>41865</v>
          </cell>
          <cell r="N330" t="str">
            <v>206233113-14/08/2014</v>
          </cell>
          <cell r="O330" t="str">
            <v>Quảng Nam</v>
          </cell>
          <cell r="P330" t="str">
            <v>Kinh</v>
          </cell>
          <cell r="Q330" t="str">
            <v>Không</v>
          </cell>
          <cell r="R330" t="str">
            <v>0972637159</v>
          </cell>
          <cell r="T330" t="str">
            <v>Đã Kết Hôn</v>
          </cell>
          <cell r="U330" t="str">
            <v>4916022207</v>
          </cell>
          <cell r="V330" t="str">
            <v>Có</v>
          </cell>
          <cell r="W330">
            <v>42857</v>
          </cell>
          <cell r="Y330" t="str">
            <v>Thôn Vân Thạch</v>
          </cell>
          <cell r="Z330" t="str">
            <v>Xã Tam Hiệp</v>
          </cell>
          <cell r="AA330" t="str">
            <v>Huyện Núi Thành</v>
          </cell>
          <cell r="AB330" t="str">
            <v>Quảng Nam</v>
          </cell>
          <cell r="AC330" t="str">
            <v>Thôn Vân Thạch, Xã Tam Hiệp, Huyện Núi Thành, Quảng Nam</v>
          </cell>
          <cell r="AD330" t="str">
            <v>Thôn Vân Thạch</v>
          </cell>
          <cell r="AE330" t="str">
            <v>Xã Tam Hiệp</v>
          </cell>
          <cell r="AF330" t="str">
            <v>Huyện Núi Thành</v>
          </cell>
          <cell r="AG330" t="str">
            <v>Quảng Nam</v>
          </cell>
          <cell r="AH330" t="str">
            <v>Thôn Vân Thạch, Xã Tam Hiệp, Huyện Núi Thành, Quảng Nam</v>
          </cell>
          <cell r="AI330" t="str">
            <v>1.8.4.4.3.3</v>
          </cell>
          <cell r="AJ330" t="str">
            <v>TP Nhân sự khác</v>
          </cell>
          <cell r="AK330" t="str">
            <v>Công nhân</v>
          </cell>
          <cell r="AL330" t="str">
            <v>Công nhân lái xe đầu kéo</v>
          </cell>
          <cell r="AM330" t="str">
            <v>Lĩnh vực Logistics</v>
          </cell>
          <cell r="AN330" t="str">
            <v>Công ty Vận Tải Đường Bộ</v>
          </cell>
          <cell r="AO330" t="str">
            <v>Đội lái xe đầu kéo</v>
          </cell>
          <cell r="AP330" t="str">
            <v>Khác</v>
          </cell>
          <cell r="AQ330" t="str">
            <v>Khác</v>
          </cell>
          <cell r="AR330">
            <v>43556</v>
          </cell>
          <cell r="AS330" t="str">
            <v>12/12</v>
          </cell>
          <cell r="AT330" t="str">
            <v>Sơ cấp</v>
          </cell>
          <cell r="AU330" t="str">
            <v>Sơ cấp</v>
          </cell>
          <cell r="AV330" t="str">
            <v>Sở Giao thông Vận tải Quảng Nam</v>
          </cell>
          <cell r="AW330" t="str">
            <v>Giấy phép lái xe hạng E</v>
          </cell>
          <cell r="AX330" t="str">
            <v>Khá</v>
          </cell>
          <cell r="AY330">
            <v>41275</v>
          </cell>
          <cell r="AZ330" t="str">
            <v>Công nhân lái xe đầu kéo</v>
          </cell>
          <cell r="BB330" t="str">
            <v>THACO GROUP</v>
          </cell>
          <cell r="BC330" t="str">
            <v>Lĩnh vực Logistics</v>
          </cell>
          <cell r="BD330" t="str">
            <v>Công ty Vận Tải Đường Bộ</v>
          </cell>
          <cell r="BE330" t="str">
            <v>Phòng vận chuyển</v>
          </cell>
          <cell r="BF330" t="str">
            <v>Bộ phận vận chuyển hàng Con't - hàng rời</v>
          </cell>
          <cell r="BG330" t="str">
            <v>Đội lái xe đầu kéo</v>
          </cell>
          <cell r="BJ330" t="str">
            <v>Trực Tiếp</v>
          </cell>
          <cell r="BK330" t="str">
            <v>HĐLĐ xác định thời hạn 2 năm</v>
          </cell>
          <cell r="BL330">
            <v>43034</v>
          </cell>
          <cell r="BM330" t="str">
            <v>Công ty TNHH Một Thành Viên Vận Tải Đường Bộ Chu Lai – Trường Hải</v>
          </cell>
          <cell r="BN330">
            <v>42669</v>
          </cell>
          <cell r="BO330">
            <v>3850000</v>
          </cell>
          <cell r="BP330" t="str">
            <v>B3</v>
          </cell>
          <cell r="BQ330" t="str">
            <v>Bậc 3</v>
          </cell>
          <cell r="BR330">
            <v>7500000</v>
          </cell>
          <cell r="BS330">
            <v>43252</v>
          </cell>
          <cell r="BT330">
            <v>42486</v>
          </cell>
          <cell r="BU330"/>
          <cell r="BW330"/>
          <cell r="BY330"/>
          <cell r="CA330"/>
          <cell r="CC330"/>
          <cell r="CE330"/>
        </row>
        <row r="331">
          <cell r="B331" t="str">
            <v>9811001</v>
          </cell>
          <cell r="C331" t="str">
            <v>Nguyễn Khắc Hoàn</v>
          </cell>
          <cell r="D331" t="str">
            <v>Nam</v>
          </cell>
          <cell r="E331" t="str">
            <v>Tuyên Quang</v>
          </cell>
          <cell r="F331">
            <v>27906</v>
          </cell>
          <cell r="G331">
            <v>36100</v>
          </cell>
          <cell r="J331">
            <v>36100</v>
          </cell>
          <cell r="K331" t="str">
            <v>Không</v>
          </cell>
          <cell r="L331" t="str">
            <v>070564730</v>
          </cell>
          <cell r="M331">
            <v>40975</v>
          </cell>
          <cell r="N331" t="str">
            <v>070564730-07/03/2012</v>
          </cell>
          <cell r="O331" t="str">
            <v>Tuyên Quang</v>
          </cell>
          <cell r="P331" t="str">
            <v>Kinh</v>
          </cell>
          <cell r="Q331" t="str">
            <v>Không</v>
          </cell>
          <cell r="R331" t="str">
            <v>0919.596.668</v>
          </cell>
          <cell r="T331" t="str">
            <v>Đã Kết Hôn</v>
          </cell>
          <cell r="U331" t="str">
            <v>0102031731</v>
          </cell>
          <cell r="V331" t="str">
            <v>Có</v>
          </cell>
          <cell r="W331">
            <v>40054</v>
          </cell>
          <cell r="Y331" t="str">
            <v>Đa Tốn</v>
          </cell>
          <cell r="Z331" t="str">
            <v>Xã Đa Tốn</v>
          </cell>
          <cell r="AA331" t="str">
            <v>Huyện Gia Lâm</v>
          </cell>
          <cell r="AB331" t="str">
            <v>Hà Nội</v>
          </cell>
          <cell r="AC331" t="str">
            <v>Đa Tốn, Xã Đa Tốn, Huyện Gia Lâm, Hà Nội</v>
          </cell>
          <cell r="AD331" t="str">
            <v>Thạch Bàn</v>
          </cell>
          <cell r="AE331" t="str">
            <v>Phường Thạch Bàn</v>
          </cell>
          <cell r="AF331" t="str">
            <v>Quận Long Biên</v>
          </cell>
          <cell r="AG331" t="str">
            <v>Hà Nội</v>
          </cell>
          <cell r="AH331" t="str">
            <v>Thạch Bàn, Phường Thạch Bàn, Quận Long Biên, Hà Nội</v>
          </cell>
          <cell r="AI331" t="str">
            <v>1.8.6.5.2</v>
          </cell>
          <cell r="AJ331" t="str">
            <v>TP Nhân sự khác</v>
          </cell>
          <cell r="AK331" t="str">
            <v>Công nhân</v>
          </cell>
          <cell r="AL331" t="str">
            <v>Công nhân lái xe chuyên dụng</v>
          </cell>
          <cell r="AM331" t="str">
            <v>Lĩnh vực Logistics</v>
          </cell>
          <cell r="AN331" t="str">
            <v>VPĐD BB</v>
          </cell>
          <cell r="AO331" t="str">
            <v>BP Lái xe</v>
          </cell>
          <cell r="AP331" t="str">
            <v>Khác</v>
          </cell>
          <cell r="AQ331" t="str">
            <v>Khác</v>
          </cell>
          <cell r="AR331">
            <v>42370</v>
          </cell>
          <cell r="AS331" t="str">
            <v>12/12</v>
          </cell>
          <cell r="AT331" t="str">
            <v>Sơ cấp</v>
          </cell>
          <cell r="AU331" t="str">
            <v>Sơ cấp</v>
          </cell>
          <cell r="AV331" t="str">
            <v>Trung tâm đào tạo nghề</v>
          </cell>
          <cell r="AW331" t="str">
            <v>Lái xe hạng E</v>
          </cell>
          <cell r="AX331" t="str">
            <v>Không xếp loại</v>
          </cell>
          <cell r="AY331">
            <v>38718</v>
          </cell>
          <cell r="AZ331" t="str">
            <v>Công nhân lái xe chuyên dụng</v>
          </cell>
          <cell r="BB331" t="str">
            <v>THACO GROUP</v>
          </cell>
          <cell r="BC331" t="str">
            <v>Lĩnh vực Logistics</v>
          </cell>
          <cell r="BD331" t="str">
            <v>Văn phòng đại diện tại Hà Nội</v>
          </cell>
          <cell r="BE331" t="str">
            <v>Phòng Kinh doanh vận chuyển</v>
          </cell>
          <cell r="BF331" t="str">
            <v>BP Lái xe</v>
          </cell>
          <cell r="BJ331" t="str">
            <v>Trực Tiếp</v>
          </cell>
          <cell r="BK331" t="str">
            <v>HĐLĐ không xác định thời hạn</v>
          </cell>
          <cell r="BL331">
            <v>41791</v>
          </cell>
          <cell r="BM331" t="str">
            <v>Công ty TNHH Một Thành Viên Vận Tải Đường Bộ Chu Lai – Trường Hải</v>
          </cell>
          <cell r="BN331">
            <v>41791</v>
          </cell>
          <cell r="BO331">
            <v>5100000</v>
          </cell>
          <cell r="BP331" t="str">
            <v>B3</v>
          </cell>
          <cell r="BQ331" t="str">
            <v>Bậc 3</v>
          </cell>
          <cell r="BR331">
            <v>7000000</v>
          </cell>
          <cell r="BS331">
            <v>43252</v>
          </cell>
          <cell r="BT331">
            <v>42095</v>
          </cell>
          <cell r="BU331" t="str">
            <v>ThN</v>
          </cell>
          <cell r="BV331">
            <v>10</v>
          </cell>
          <cell r="BW331"/>
          <cell r="BY331"/>
          <cell r="CA331"/>
          <cell r="CC331"/>
          <cell r="CE331"/>
        </row>
        <row r="332">
          <cell r="B332" t="str">
            <v>1507318</v>
          </cell>
          <cell r="C332" t="str">
            <v>Lê Tú Nhất</v>
          </cell>
          <cell r="D332" t="str">
            <v>Nam</v>
          </cell>
          <cell r="E332" t="str">
            <v>Quảng Nam</v>
          </cell>
          <cell r="F332">
            <v>34474</v>
          </cell>
          <cell r="G332">
            <v>42196</v>
          </cell>
          <cell r="J332">
            <v>42196</v>
          </cell>
          <cell r="K332" t="str">
            <v>Không</v>
          </cell>
          <cell r="L332" t="str">
            <v>205983097</v>
          </cell>
          <cell r="M332">
            <v>41228</v>
          </cell>
          <cell r="N332" t="str">
            <v>205983097-15/11/2012</v>
          </cell>
          <cell r="O332" t="str">
            <v>Quảng Nam</v>
          </cell>
          <cell r="P332" t="str">
            <v>Kinh</v>
          </cell>
          <cell r="Q332" t="str">
            <v>Không</v>
          </cell>
          <cell r="R332"/>
          <cell r="T332" t="str">
            <v>Độc Thân</v>
          </cell>
          <cell r="U332" t="str">
            <v>4916002460</v>
          </cell>
          <cell r="V332" t="str">
            <v>Không</v>
          </cell>
          <cell r="Y332" t="str">
            <v>Đông Xuân</v>
          </cell>
          <cell r="Z332" t="str">
            <v>Xã Tam Giang</v>
          </cell>
          <cell r="AA332" t="str">
            <v>Huyện Núi Thành</v>
          </cell>
          <cell r="AB332" t="str">
            <v>Quảng Nam</v>
          </cell>
          <cell r="AC332" t="str">
            <v>Đông Xuân, Xã Tam Giang, Huyện Núi Thành, Quảng Nam</v>
          </cell>
          <cell r="AD332" t="str">
            <v>Đông Xuân</v>
          </cell>
          <cell r="AE332" t="str">
            <v>Xã Tam Giang</v>
          </cell>
          <cell r="AF332" t="str">
            <v>Huyện Núi Thành</v>
          </cell>
          <cell r="AG332" t="str">
            <v>Quảng Nam</v>
          </cell>
          <cell r="AH332" t="str">
            <v>Đông Xuân, Xã Tam Giang, Huyện Núi Thành, Quảng Nam</v>
          </cell>
          <cell r="AI332" t="str">
            <v>1.8.3.3.5</v>
          </cell>
          <cell r="AJ332" t="str">
            <v>TP Nhân sự khác</v>
          </cell>
          <cell r="AK332" t="str">
            <v>Công nhân</v>
          </cell>
          <cell r="AL332" t="str">
            <v>Công nhân vận hành hệ thống lạnh</v>
          </cell>
          <cell r="AM332" t="str">
            <v>Lĩnh vực Logistics</v>
          </cell>
          <cell r="AN332" t="str">
            <v>Công ty Cảng Chu Lai</v>
          </cell>
          <cell r="AO332" t="str">
            <v>Bộ phận kho lạnh</v>
          </cell>
          <cell r="AP332" t="str">
            <v>Khác</v>
          </cell>
          <cell r="AQ332" t="str">
            <v>Khác</v>
          </cell>
          <cell r="AR332">
            <v>43540</v>
          </cell>
          <cell r="AS332" t="str">
            <v>12/12</v>
          </cell>
          <cell r="AT332" t="str">
            <v>Sơ cấp</v>
          </cell>
          <cell r="AU332" t="str">
            <v>Sơ cấp</v>
          </cell>
          <cell r="AV332" t="str">
            <v>Cao đẳng nghề Chu Lai Trường Hải</v>
          </cell>
          <cell r="AW332" t="str">
            <v>Điện - điện lạnh ô tô</v>
          </cell>
          <cell r="AX332" t="str">
            <v>TB-Khá</v>
          </cell>
          <cell r="AY332">
            <v>42005</v>
          </cell>
          <cell r="AZ332" t="str">
            <v>Công nhân Bảo trì</v>
          </cell>
          <cell r="BB332" t="str">
            <v>THACO GROUP</v>
          </cell>
          <cell r="BC332" t="str">
            <v>Lĩnh vực Logistics</v>
          </cell>
          <cell r="BD332" t="str">
            <v>Công ty Cảng Chu Lai</v>
          </cell>
          <cell r="BE332" t="str">
            <v>Phòng quản lý kho cảng</v>
          </cell>
          <cell r="BF332" t="str">
            <v>Bộ phận kho lạnh</v>
          </cell>
          <cell r="BJ332" t="str">
            <v>Trực Tiếp</v>
          </cell>
          <cell r="BK332" t="str">
            <v>HĐLĐ không xác định thời hạn</v>
          </cell>
          <cell r="BL332">
            <v>43466</v>
          </cell>
          <cell r="BM332" t="str">
            <v>Công ty TNHH Sản xuất Phụ tùng Ô tô</v>
          </cell>
          <cell r="BN332">
            <v>42370</v>
          </cell>
          <cell r="BO332">
            <v>3660000</v>
          </cell>
          <cell r="BP332" t="str">
            <v>B3</v>
          </cell>
          <cell r="BQ332" t="str">
            <v>Bậc 2</v>
          </cell>
          <cell r="BR332">
            <v>6600000</v>
          </cell>
          <cell r="BS332">
            <v>43466</v>
          </cell>
          <cell r="BT332">
            <v>43101</v>
          </cell>
          <cell r="BU332"/>
          <cell r="BW332"/>
          <cell r="BY332"/>
          <cell r="CA332"/>
          <cell r="CC332"/>
          <cell r="CE332"/>
        </row>
        <row r="333">
          <cell r="B333" t="str">
            <v>1505365</v>
          </cell>
          <cell r="C333" t="str">
            <v>Hồ Nhật Sương</v>
          </cell>
          <cell r="D333" t="str">
            <v>Nam</v>
          </cell>
          <cell r="E333" t="str">
            <v>Quảng Nam</v>
          </cell>
          <cell r="F333">
            <v>26058</v>
          </cell>
          <cell r="G333">
            <v>42110</v>
          </cell>
          <cell r="J333">
            <v>42110</v>
          </cell>
          <cell r="K333" t="str">
            <v>Không</v>
          </cell>
          <cell r="L333" t="str">
            <v>205655075</v>
          </cell>
          <cell r="M333">
            <v>39954</v>
          </cell>
          <cell r="N333" t="str">
            <v>205655075-21/05/2009</v>
          </cell>
          <cell r="O333" t="str">
            <v>Quảng Nam</v>
          </cell>
          <cell r="P333" t="str">
            <v>Kinh</v>
          </cell>
          <cell r="Q333" t="str">
            <v>Không</v>
          </cell>
          <cell r="R333" t="str">
            <v>0905994645</v>
          </cell>
          <cell r="T333" t="str">
            <v>Đã Kết Hôn</v>
          </cell>
          <cell r="U333" t="str">
            <v>4915020380</v>
          </cell>
          <cell r="V333" t="str">
            <v>Có</v>
          </cell>
          <cell r="W333">
            <v>42579</v>
          </cell>
          <cell r="Y333" t="str">
            <v>Khối 3</v>
          </cell>
          <cell r="Z333" t="str">
            <v>Thị trấn Núi Thành</v>
          </cell>
          <cell r="AA333" t="str">
            <v>Huyện Núi Thành</v>
          </cell>
          <cell r="AB333" t="str">
            <v>Quảng Nam</v>
          </cell>
          <cell r="AC333" t="str">
            <v>Khối 3, Thị trấn Núi Thành, Huyện Núi Thành, Quảng Nam</v>
          </cell>
          <cell r="AD333" t="str">
            <v>Khối 3</v>
          </cell>
          <cell r="AE333" t="str">
            <v>Thị trấn Núi Thành</v>
          </cell>
          <cell r="AF333" t="str">
            <v>Huyện Núi Thành</v>
          </cell>
          <cell r="AG333" t="str">
            <v>Quảng Nam</v>
          </cell>
          <cell r="AH333" t="str">
            <v>Khối 3, Thị trấn Núi Thành, Huyện Núi Thành, Quảng Nam</v>
          </cell>
          <cell r="AI333" t="str">
            <v>1.8.4.4.2.3</v>
          </cell>
          <cell r="AJ333" t="str">
            <v>TP Nhân sự khác</v>
          </cell>
          <cell r="AK333" t="str">
            <v>Công nhân</v>
          </cell>
          <cell r="AL333" t="str">
            <v>Công nhân lái xe trung chuyển</v>
          </cell>
          <cell r="AM333" t="str">
            <v>Lĩnh vực Logistics</v>
          </cell>
          <cell r="AN333" t="str">
            <v>Công ty Vận Tải Đường Bộ</v>
          </cell>
          <cell r="AO333" t="str">
            <v>Đội lái xe trung chuyển</v>
          </cell>
          <cell r="AP333" t="str">
            <v>Khác</v>
          </cell>
          <cell r="AQ333" t="str">
            <v>Khác</v>
          </cell>
          <cell r="AR333">
            <v>43313</v>
          </cell>
          <cell r="AS333" t="str">
            <v>9/12</v>
          </cell>
          <cell r="AT333" t="str">
            <v>Sơ cấp</v>
          </cell>
          <cell r="AU333" t="str">
            <v>Sơ cấp</v>
          </cell>
          <cell r="AV333" t="str">
            <v>Sở giao thông vận tải Quảng Nam</v>
          </cell>
          <cell r="AW333" t="str">
            <v>Giấy phép lái xe hạng C</v>
          </cell>
          <cell r="AX333" t="str">
            <v>Không xếp loại</v>
          </cell>
          <cell r="AY333">
            <v>40179</v>
          </cell>
          <cell r="AZ333" t="str">
            <v>Công nhân lái xe trung chuyển</v>
          </cell>
          <cell r="BB333" t="str">
            <v>THACO GROUP</v>
          </cell>
          <cell r="BC333" t="str">
            <v>Lĩnh vực Logistics</v>
          </cell>
          <cell r="BD333" t="str">
            <v>Công ty Vận Tải Đường Bộ</v>
          </cell>
          <cell r="BE333" t="str">
            <v>Phòng vận chuyển</v>
          </cell>
          <cell r="BF333" t="str">
            <v>Bộ phận vận chuyển xe thành phẩm</v>
          </cell>
          <cell r="BG333" t="str">
            <v>Đội lái xe trung chuyển</v>
          </cell>
          <cell r="BJ333" t="str">
            <v>Trực Tiếp</v>
          </cell>
          <cell r="BK333" t="str">
            <v>HĐLĐ không xác định thời hạn</v>
          </cell>
          <cell r="BL333">
            <v>43389</v>
          </cell>
          <cell r="BM333" t="str">
            <v>Công ty TNHH Một Thành Viên Vận Tải Đường Bộ Chu Lai – Trường Hải</v>
          </cell>
          <cell r="BN333">
            <v>42293</v>
          </cell>
          <cell r="BO333">
            <v>3660000</v>
          </cell>
          <cell r="BP333" t="str">
            <v>B3</v>
          </cell>
          <cell r="BQ333" t="str">
            <v>Bậc 2</v>
          </cell>
          <cell r="BR333">
            <v>6000000</v>
          </cell>
          <cell r="BS333">
            <v>43252</v>
          </cell>
          <cell r="BT333">
            <v>42110</v>
          </cell>
          <cell r="BU333"/>
          <cell r="BW333"/>
          <cell r="BY333"/>
          <cell r="CA333"/>
          <cell r="CC333"/>
          <cell r="CE333"/>
        </row>
        <row r="334">
          <cell r="B334" t="str">
            <v>0906054</v>
          </cell>
          <cell r="C334" t="str">
            <v>Trần Thị Bông</v>
          </cell>
          <cell r="D334" t="str">
            <v>Nữ</v>
          </cell>
          <cell r="E334" t="str">
            <v>Quảng Nam</v>
          </cell>
          <cell r="F334">
            <v>25487</v>
          </cell>
          <cell r="G334">
            <v>39970</v>
          </cell>
          <cell r="J334">
            <v>39970</v>
          </cell>
          <cell r="K334" t="str">
            <v>Không</v>
          </cell>
          <cell r="L334" t="str">
            <v>205473309</v>
          </cell>
          <cell r="M334">
            <v>38821</v>
          </cell>
          <cell r="N334" t="str">
            <v>205473309-14/04/2006</v>
          </cell>
          <cell r="O334" t="str">
            <v>Quảng Nam</v>
          </cell>
          <cell r="P334" t="str">
            <v>Kinh</v>
          </cell>
          <cell r="Q334" t="str">
            <v>Không</v>
          </cell>
          <cell r="R334" t="str">
            <v>01696672750</v>
          </cell>
          <cell r="T334" t="str">
            <v>Đã Kết Hôn</v>
          </cell>
          <cell r="U334" t="str">
            <v>4909018883</v>
          </cell>
          <cell r="V334" t="str">
            <v>Có</v>
          </cell>
          <cell r="W334">
            <v>41571</v>
          </cell>
          <cell r="Y334" t="str">
            <v>Thôn Vĩnh Đại</v>
          </cell>
          <cell r="Z334" t="str">
            <v>Xã Tam Hiệp</v>
          </cell>
          <cell r="AA334" t="str">
            <v>Huyện Núi Thành</v>
          </cell>
          <cell r="AB334" t="str">
            <v>Quảng Nam</v>
          </cell>
          <cell r="AC334" t="str">
            <v>Thôn Vĩnh Đại, Xã Tam Hiệp, Huyện Núi Thành, Quảng Nam</v>
          </cell>
          <cell r="AD334" t="str">
            <v>Thôn Vĩnh Đại</v>
          </cell>
          <cell r="AE334" t="str">
            <v>Xã Tam Hiệp</v>
          </cell>
          <cell r="AF334" t="str">
            <v>Huyện Núi Thành</v>
          </cell>
          <cell r="AG334" t="str">
            <v>Quảng Nam</v>
          </cell>
          <cell r="AH334" t="str">
            <v>Thôn Vĩnh Đại, Xã Tam Hiệp, Huyện Núi Thành, Quảng Nam</v>
          </cell>
          <cell r="AI334" t="str">
            <v>1.8.1.5.1.2</v>
          </cell>
          <cell r="AJ334" t="str">
            <v>TP Nhân sự khác</v>
          </cell>
          <cell r="AK334" t="str">
            <v>Nhân viên</v>
          </cell>
          <cell r="AL334" t="str">
            <v>Nhân viên Tạp vụ</v>
          </cell>
          <cell r="AM334" t="str">
            <v>Lĩnh vực Logistics</v>
          </cell>
          <cell r="AN334" t="str">
            <v>Phòng nghiệp vụ Logisitcs</v>
          </cell>
          <cell r="AO334" t="str">
            <v>Tạp vụ</v>
          </cell>
          <cell r="AP334" t="str">
            <v>Khác</v>
          </cell>
          <cell r="AQ334" t="str">
            <v>Khác</v>
          </cell>
          <cell r="AR334">
            <v>41791</v>
          </cell>
          <cell r="AS334" t="str">
            <v>9/12</v>
          </cell>
          <cell r="AT334" t="str">
            <v>THCS</v>
          </cell>
          <cell r="AW334"/>
          <cell r="AZ334" t="str">
            <v>Nhân viên Tạp vụ</v>
          </cell>
          <cell r="BB334" t="str">
            <v>THACO GROUP</v>
          </cell>
          <cell r="BC334" t="str">
            <v>Lĩnh vực Logistics</v>
          </cell>
          <cell r="BD334" t="str">
            <v>Phòng nghiệp vụ Logistics</v>
          </cell>
          <cell r="BE334" t="str">
            <v>Phòng HC-MT</v>
          </cell>
          <cell r="BF334" t="str">
            <v>Bộ phận nghiệp vụ hành chính</v>
          </cell>
          <cell r="BG334" t="str">
            <v>Tạp vụ</v>
          </cell>
          <cell r="BJ334" t="str">
            <v>Gián Tiếp</v>
          </cell>
          <cell r="BK334" t="str">
            <v>HĐLĐ không xác định thời hạn</v>
          </cell>
          <cell r="BL334">
            <v>41791</v>
          </cell>
          <cell r="BM334" t="str">
            <v>Công ty TNHH Một Thành Viên Vận Tải Đường Bộ Chu Lai – Trường Hải</v>
          </cell>
          <cell r="BN334">
            <v>39822</v>
          </cell>
          <cell r="BO334">
            <v>3660000</v>
          </cell>
          <cell r="BP334" t="str">
            <v>B3</v>
          </cell>
          <cell r="BQ334" t="str">
            <v>Bậc 2</v>
          </cell>
          <cell r="BR334">
            <v>6000000</v>
          </cell>
          <cell r="BS334">
            <v>43466</v>
          </cell>
          <cell r="BT334">
            <v>42826</v>
          </cell>
          <cell r="BU334" t="str">
            <v>ThN</v>
          </cell>
          <cell r="BV334">
            <v>5</v>
          </cell>
          <cell r="BW334"/>
          <cell r="BY334"/>
          <cell r="CA334"/>
          <cell r="CC334"/>
          <cell r="CE334"/>
        </row>
        <row r="335">
          <cell r="B335" t="str">
            <v>1505263</v>
          </cell>
          <cell r="C335" t="str">
            <v>Phan Thanh Đan Tâm</v>
          </cell>
          <cell r="D335" t="str">
            <v>Nam</v>
          </cell>
          <cell r="E335" t="str">
            <v>Quảng Nam</v>
          </cell>
          <cell r="F335">
            <v>32069</v>
          </cell>
          <cell r="G335">
            <v>42110</v>
          </cell>
          <cell r="J335">
            <v>42110</v>
          </cell>
          <cell r="K335" t="str">
            <v>Không</v>
          </cell>
          <cell r="L335" t="str">
            <v>205242649</v>
          </cell>
          <cell r="M335">
            <v>41557</v>
          </cell>
          <cell r="N335" t="str">
            <v>205242649-10/10/2013</v>
          </cell>
          <cell r="O335" t="str">
            <v>Quảng Nam</v>
          </cell>
          <cell r="P335" t="str">
            <v>Kinh</v>
          </cell>
          <cell r="Q335" t="str">
            <v>Không</v>
          </cell>
          <cell r="R335" t="str">
            <v>0985452742 Hoặc 0935708804</v>
          </cell>
          <cell r="T335" t="str">
            <v>Đã Kết Hôn</v>
          </cell>
          <cell r="U335" t="str">
            <v>4916009482</v>
          </cell>
          <cell r="V335" t="str">
            <v>Có</v>
          </cell>
          <cell r="W335">
            <v>42579</v>
          </cell>
          <cell r="Y335" t="str">
            <v>Thôn Thanh Trà</v>
          </cell>
          <cell r="Z335" t="str">
            <v>Xã Tam Nghĩa</v>
          </cell>
          <cell r="AA335" t="str">
            <v>Huyện Núi Thành</v>
          </cell>
          <cell r="AB335" t="str">
            <v>Quảng Nam</v>
          </cell>
          <cell r="AC335" t="str">
            <v>Thôn Thanh Trà, Xã Tam Nghĩa, Huyện Núi Thành, Quảng Nam</v>
          </cell>
          <cell r="AD335" t="str">
            <v>Thôn Thanh Trà</v>
          </cell>
          <cell r="AE335" t="str">
            <v>Xã Tam Nghĩa</v>
          </cell>
          <cell r="AF335" t="str">
            <v>Huyện Núi Thành</v>
          </cell>
          <cell r="AG335" t="str">
            <v>Quảng Nam</v>
          </cell>
          <cell r="AH335" t="str">
            <v>Thôn Thanh Trà, Xã Tam Nghĩa, Huyện Núi Thành, Quảng Nam</v>
          </cell>
          <cell r="AI335" t="str">
            <v>1.8.4.4.3.3</v>
          </cell>
          <cell r="AJ335" t="str">
            <v>TP Nhân sự khác</v>
          </cell>
          <cell r="AK335" t="str">
            <v>Công nhân</v>
          </cell>
          <cell r="AL335" t="str">
            <v>Công nhân lái xe đầu kéo</v>
          </cell>
          <cell r="AM335" t="str">
            <v>Lĩnh vực Logistics</v>
          </cell>
          <cell r="AN335" t="str">
            <v>Công ty Vận Tải Đường Bộ</v>
          </cell>
          <cell r="AO335" t="str">
            <v>Đội lái xe đầu kéo</v>
          </cell>
          <cell r="AP335" t="str">
            <v>Khác</v>
          </cell>
          <cell r="AQ335" t="str">
            <v>Khác</v>
          </cell>
          <cell r="AR335">
            <v>43313</v>
          </cell>
          <cell r="AS335" t="str">
            <v>12/12</v>
          </cell>
          <cell r="AT335" t="str">
            <v>Sơ cấp</v>
          </cell>
          <cell r="AU335" t="str">
            <v>Sơ cấp</v>
          </cell>
          <cell r="AV335" t="str">
            <v>Sở Giao thông Vận tải Hải Phòng</v>
          </cell>
          <cell r="AW335" t="str">
            <v>Giấy phép lái xe hạng FC</v>
          </cell>
          <cell r="AX335" t="str">
            <v>Không xếp loại</v>
          </cell>
          <cell r="AY335">
            <v>42005</v>
          </cell>
          <cell r="AZ335" t="str">
            <v>Công nhân lái xe đầu kéo</v>
          </cell>
          <cell r="BB335" t="str">
            <v>THACO GROUP</v>
          </cell>
          <cell r="BC335" t="str">
            <v>Lĩnh vực Logistics</v>
          </cell>
          <cell r="BD335" t="str">
            <v>Công ty Vận Tải Đường Bộ</v>
          </cell>
          <cell r="BE335" t="str">
            <v>Phòng vận chuyển</v>
          </cell>
          <cell r="BF335" t="str">
            <v>Bộ phận vận chuyển hàng Con't - hàng rời</v>
          </cell>
          <cell r="BG335" t="str">
            <v>Đội lái xe đầu kéo</v>
          </cell>
          <cell r="BJ335" t="str">
            <v>Trực Tiếp</v>
          </cell>
          <cell r="BK335" t="str">
            <v>HĐLĐ không xác định thời hạn</v>
          </cell>
          <cell r="BL335">
            <v>43571</v>
          </cell>
          <cell r="BM335" t="str">
            <v>Công ty TNHH Một Thành Viên Vận Tải Đường Bộ Chu Lai – Trường Hải</v>
          </cell>
          <cell r="BN335">
            <v>42476</v>
          </cell>
          <cell r="BO335">
            <v>3850000</v>
          </cell>
          <cell r="BP335" t="str">
            <v>B3</v>
          </cell>
          <cell r="BQ335" t="str">
            <v>Bậc 3</v>
          </cell>
          <cell r="BR335">
            <v>7500000</v>
          </cell>
          <cell r="BS335">
            <v>43252</v>
          </cell>
          <cell r="BT335">
            <v>42476</v>
          </cell>
          <cell r="BU335"/>
          <cell r="BW335"/>
          <cell r="BY335"/>
          <cell r="CA335"/>
          <cell r="CC335"/>
          <cell r="CE335"/>
        </row>
        <row r="336">
          <cell r="B336" t="str">
            <v>0705008</v>
          </cell>
          <cell r="C336" t="str">
            <v>Nguyễn Văn Sĩ</v>
          </cell>
          <cell r="D336" t="str">
            <v>Nam</v>
          </cell>
          <cell r="E336" t="str">
            <v>Quảng Nam</v>
          </cell>
          <cell r="F336">
            <v>30032</v>
          </cell>
          <cell r="G336">
            <v>39881</v>
          </cell>
          <cell r="J336">
            <v>39881</v>
          </cell>
          <cell r="K336" t="str">
            <v>Không</v>
          </cell>
          <cell r="L336" t="str">
            <v>205009015</v>
          </cell>
          <cell r="M336">
            <v>35510</v>
          </cell>
          <cell r="N336" t="str">
            <v>205009015-21/03/1997</v>
          </cell>
          <cell r="O336" t="str">
            <v>Quảng Nam</v>
          </cell>
          <cell r="P336" t="str">
            <v>Kinh</v>
          </cell>
          <cell r="Q336" t="str">
            <v>Không</v>
          </cell>
          <cell r="R336"/>
          <cell r="T336" t="str">
            <v>Đã Kết Hôn</v>
          </cell>
          <cell r="V336" t="str">
            <v>Không</v>
          </cell>
          <cell r="Y336" t="str">
            <v>Thôn Hương Sơn</v>
          </cell>
          <cell r="Z336" t="str">
            <v>Phường Hòa Hương</v>
          </cell>
          <cell r="AA336" t="str">
            <v>Tp. Tam Kỳ</v>
          </cell>
          <cell r="AB336" t="str">
            <v>Quảng Nam</v>
          </cell>
          <cell r="AC336" t="str">
            <v>Thôn Hương Sơn, Phường Hòa Hương, Tp. Tam Kỳ, Quảng Nam</v>
          </cell>
          <cell r="AD336" t="str">
            <v>Thôn Hương Sơn</v>
          </cell>
          <cell r="AE336" t="str">
            <v>Phường Hòa Hương</v>
          </cell>
          <cell r="AF336" t="str">
            <v>Tp. Tam Kỳ</v>
          </cell>
          <cell r="AG336" t="str">
            <v>Quảng Nam</v>
          </cell>
          <cell r="AH336" t="str">
            <v>Thôn Hương Sơn, Phường Hòa Hương, Tp. Tam Kỳ, Quảng Nam</v>
          </cell>
          <cell r="AI336" t="str">
            <v>1.8.3.6</v>
          </cell>
          <cell r="AJ336" t="str">
            <v>Sơ trung cấp</v>
          </cell>
          <cell r="AK336" t="str">
            <v>Phó phòng</v>
          </cell>
          <cell r="AL336" t="str">
            <v>Phó phòng Quản lý bãi cảng</v>
          </cell>
          <cell r="AM336" t="str">
            <v>Lĩnh vực Logistics</v>
          </cell>
          <cell r="AN336" t="str">
            <v>Công ty Cảng Chu Lai</v>
          </cell>
          <cell r="AO336" t="str">
            <v>Phòng quản lý bãi cảng</v>
          </cell>
          <cell r="AP336" t="str">
            <v>Khác</v>
          </cell>
          <cell r="AQ336" t="str">
            <v>Khác</v>
          </cell>
          <cell r="AR336">
            <v>43693</v>
          </cell>
          <cell r="AS336" t="str">
            <v>12/12</v>
          </cell>
          <cell r="AT336" t="str">
            <v>Cử nhân</v>
          </cell>
          <cell r="AU336" t="str">
            <v>Đại học</v>
          </cell>
          <cell r="AV336" t="str">
            <v>Trường đại học kinh tế Đà Nẵng</v>
          </cell>
          <cell r="AW336" t="str">
            <v>Quản trị kinh doanh tổng quát</v>
          </cell>
          <cell r="AX336" t="str">
            <v>TB-Khá</v>
          </cell>
          <cell r="AY336">
            <v>40544</v>
          </cell>
          <cell r="AZ336" t="str">
            <v>Phó phòng</v>
          </cell>
          <cell r="BB336" t="str">
            <v>THACO GROUP</v>
          </cell>
          <cell r="BC336" t="str">
            <v>Lĩnh vực Logistics</v>
          </cell>
          <cell r="BD336" t="str">
            <v>Công ty Cảng Chu Lai</v>
          </cell>
          <cell r="BJ336" t="str">
            <v>Gián Tiếp</v>
          </cell>
          <cell r="BK336" t="str">
            <v>HĐLĐ không xác định thời hạn</v>
          </cell>
          <cell r="BL336">
            <v>43206</v>
          </cell>
          <cell r="BM336" t="str">
            <v>Công ty TNHH MTV Cảng Chu Lai - Trường Hải</v>
          </cell>
          <cell r="BN336">
            <v>39934</v>
          </cell>
          <cell r="BO336">
            <v>6650000</v>
          </cell>
          <cell r="BP336" t="str">
            <v>B1</v>
          </cell>
          <cell r="BQ336" t="str">
            <v>Bậc 1</v>
          </cell>
          <cell r="BR336">
            <v>17000000</v>
          </cell>
          <cell r="BS336">
            <v>43586</v>
          </cell>
          <cell r="BT336">
            <v>43466</v>
          </cell>
          <cell r="BU336" t="str">
            <v>ThN</v>
          </cell>
          <cell r="BV336">
            <v>10</v>
          </cell>
          <cell r="BW336"/>
          <cell r="BY336"/>
          <cell r="CA336"/>
          <cell r="CC336"/>
          <cell r="CE336"/>
        </row>
        <row r="337">
          <cell r="B337" t="str">
            <v>1409084</v>
          </cell>
          <cell r="C337" t="str">
            <v>Đặng Hoàng Sơn</v>
          </cell>
          <cell r="D337" t="str">
            <v>Nam</v>
          </cell>
          <cell r="E337" t="str">
            <v>Hà Nội</v>
          </cell>
          <cell r="F337">
            <v>31555</v>
          </cell>
          <cell r="G337">
            <v>41885</v>
          </cell>
          <cell r="J337">
            <v>41885</v>
          </cell>
          <cell r="K337" t="str">
            <v>Không</v>
          </cell>
          <cell r="L337" t="str">
            <v>112030855</v>
          </cell>
          <cell r="M337">
            <v>37928</v>
          </cell>
          <cell r="N337" t="str">
            <v>112030855-03/11/2003</v>
          </cell>
          <cell r="O337" t="str">
            <v>Hà Nội</v>
          </cell>
          <cell r="P337" t="str">
            <v>Kinh</v>
          </cell>
          <cell r="Q337" t="str">
            <v>Không</v>
          </cell>
          <cell r="R337" t="str">
            <v>0938905036</v>
          </cell>
          <cell r="S337" t="str">
            <v>danghoangson@thaco.com.vn</v>
          </cell>
          <cell r="T337" t="str">
            <v>Đã Kết Hôn</v>
          </cell>
          <cell r="U337" t="str">
            <v>0114171753</v>
          </cell>
          <cell r="V337" t="str">
            <v>Có</v>
          </cell>
          <cell r="W337">
            <v>42612</v>
          </cell>
          <cell r="Y337" t="str">
            <v>Số 27, ngõ 3</v>
          </cell>
          <cell r="Z337" t="str">
            <v>Phường Ngô Quyền</v>
          </cell>
          <cell r="AA337" t="str">
            <v>Thị xã Sơn Tây</v>
          </cell>
          <cell r="AB337" t="str">
            <v>Hà Nội</v>
          </cell>
          <cell r="AC337" t="str">
            <v>Số 27, ngõ 3, Phường Ngô Quyền, Thị xã Sơn Tây, Hà Nội</v>
          </cell>
          <cell r="AD337" t="str">
            <v>Số 33 Ngách 95/107, Đường Vũ Xuân Thiều</v>
          </cell>
          <cell r="AE337" t="str">
            <v>Phường Sài Đồng</v>
          </cell>
          <cell r="AF337" t="str">
            <v>Quận Long Biên</v>
          </cell>
          <cell r="AG337" t="str">
            <v>Hà Nội</v>
          </cell>
          <cell r="AH337" t="str">
            <v>Số 33 Ngách 95/107, Đường Vũ Xuân Thiều, Phường Sài Đồng, Quận Long Biên, Hà Nội</v>
          </cell>
          <cell r="AI337" t="str">
            <v>1.8.6.5.1</v>
          </cell>
          <cell r="AJ337" t="str">
            <v>Nhân sự tiềm năng</v>
          </cell>
          <cell r="AK337" t="str">
            <v>Tổ trưởng</v>
          </cell>
          <cell r="AL337" t="str">
            <v>Tổ trưởng chuyển tiếp xe thành phẩm</v>
          </cell>
          <cell r="AM337" t="str">
            <v>Lĩnh vực Logistics</v>
          </cell>
          <cell r="AN337" t="str">
            <v>VPĐD BB</v>
          </cell>
          <cell r="AO337" t="str">
            <v>BP Điều phối</v>
          </cell>
          <cell r="AP337" t="str">
            <v>Khác</v>
          </cell>
          <cell r="AQ337" t="str">
            <v>Khác</v>
          </cell>
          <cell r="AR337">
            <v>43374</v>
          </cell>
          <cell r="AS337" t="str">
            <v>12/12</v>
          </cell>
          <cell r="AT337" t="str">
            <v>Cử nhân</v>
          </cell>
          <cell r="AU337" t="str">
            <v>Đại học</v>
          </cell>
          <cell r="AV337" t="str">
            <v>Đại học Giao thông vận tải</v>
          </cell>
          <cell r="AW337" t="str">
            <v>Vận tải</v>
          </cell>
          <cell r="AX337" t="str">
            <v>TB-Khá</v>
          </cell>
          <cell r="AY337">
            <v>40179</v>
          </cell>
          <cell r="AZ337" t="str">
            <v>Cử nhân</v>
          </cell>
          <cell r="BB337" t="str">
            <v>THACO GROUP</v>
          </cell>
          <cell r="BC337" t="str">
            <v>Lĩnh vực Logistics</v>
          </cell>
          <cell r="BD337" t="str">
            <v>Văn phòng đại diện tại Hà Nội</v>
          </cell>
          <cell r="BE337" t="str">
            <v>Phòng Kinh doanh vận chuyển</v>
          </cell>
          <cell r="BF337" t="str">
            <v>BP Điều phối</v>
          </cell>
          <cell r="BJ337" t="str">
            <v>Gián Tiếp</v>
          </cell>
          <cell r="BK337" t="str">
            <v>HĐLĐ không xác định thời hạn</v>
          </cell>
          <cell r="BL337">
            <v>42433</v>
          </cell>
          <cell r="BM337" t="str">
            <v>Công ty TNHH Một Thành Viên Vận Tải Đường Bộ Chu Lai – Trường Hải</v>
          </cell>
          <cell r="BN337">
            <v>42067</v>
          </cell>
          <cell r="BO337">
            <v>5800000</v>
          </cell>
          <cell r="BP337" t="str">
            <v>B2</v>
          </cell>
          <cell r="BQ337" t="str">
            <v>Bậc 4</v>
          </cell>
          <cell r="BR337">
            <v>12000000</v>
          </cell>
          <cell r="BS337">
            <v>43466</v>
          </cell>
          <cell r="BT337">
            <v>43101</v>
          </cell>
          <cell r="BU337"/>
          <cell r="BW337"/>
          <cell r="BY337"/>
          <cell r="CA337"/>
          <cell r="CC337"/>
          <cell r="CE337"/>
        </row>
        <row r="338">
          <cell r="B338" t="str">
            <v>1903262</v>
          </cell>
          <cell r="C338" t="str">
            <v>Nguyễn Đức Vũ</v>
          </cell>
          <cell r="D338" t="str">
            <v>Nam</v>
          </cell>
          <cell r="E338" t="str">
            <v>Quảng Nam</v>
          </cell>
          <cell r="F338">
            <v>32420</v>
          </cell>
          <cell r="G338">
            <v>43535</v>
          </cell>
          <cell r="J338">
            <v>43535</v>
          </cell>
          <cell r="K338" t="str">
            <v>Không</v>
          </cell>
          <cell r="L338" t="str">
            <v>205262266</v>
          </cell>
          <cell r="M338">
            <v>43326</v>
          </cell>
          <cell r="N338" t="str">
            <v>205262266-14/08/2018</v>
          </cell>
          <cell r="O338" t="str">
            <v>Quảng Nam</v>
          </cell>
          <cell r="P338" t="str">
            <v>Kinh</v>
          </cell>
          <cell r="Q338" t="str">
            <v>Không</v>
          </cell>
          <cell r="R338" t="str">
            <v>0975776366</v>
          </cell>
          <cell r="T338" t="str">
            <v>Đã Kết Hôn</v>
          </cell>
          <cell r="V338" t="str">
            <v>Không</v>
          </cell>
          <cell r="Y338" t="str">
            <v>Thôn Diêm Phổ</v>
          </cell>
          <cell r="Z338" t="str">
            <v>Xã Tam Anh Nam</v>
          </cell>
          <cell r="AA338" t="str">
            <v>Huyện Núi Thành</v>
          </cell>
          <cell r="AB338" t="str">
            <v>Quảng Nam</v>
          </cell>
          <cell r="AC338" t="str">
            <v>Thôn Diêm Phổ, Xã Tam Anh Nam, Huyện Núi Thành, Quảng Nam</v>
          </cell>
          <cell r="AD338" t="str">
            <v>Thôn Diêm Phổ</v>
          </cell>
          <cell r="AE338" t="str">
            <v>Xã Tam Anh Nam</v>
          </cell>
          <cell r="AF338" t="str">
            <v>Huyện Núi Thành</v>
          </cell>
          <cell r="AG338" t="str">
            <v>Quảng Nam</v>
          </cell>
          <cell r="AH338" t="str">
            <v>Thôn Diêm Phổ, Xã Tam Anh Nam, Huyện Núi Thành, Quảng Nam</v>
          </cell>
          <cell r="AI338" t="str">
            <v>1.8.3.3.5</v>
          </cell>
          <cell r="AJ338" t="str">
            <v>TP Nhân sự khác</v>
          </cell>
          <cell r="AK338" t="str">
            <v>Công nhân</v>
          </cell>
          <cell r="AL338" t="str">
            <v>Công nhân vận hành xe nâng</v>
          </cell>
          <cell r="AM338" t="str">
            <v>Lĩnh vực Logistics</v>
          </cell>
          <cell r="AN338" t="str">
            <v>Công ty Cảng Chu Lai</v>
          </cell>
          <cell r="AO338" t="str">
            <v>Bộ phận kho lạnh</v>
          </cell>
          <cell r="AP338" t="str">
            <v>Khác</v>
          </cell>
          <cell r="AQ338" t="str">
            <v>Khác</v>
          </cell>
          <cell r="AR338">
            <v>43556</v>
          </cell>
          <cell r="AS338" t="str">
            <v>12/12</v>
          </cell>
          <cell r="AT338" t="str">
            <v>Sơ cấp</v>
          </cell>
          <cell r="AU338" t="str">
            <v>Sơ cấp</v>
          </cell>
          <cell r="AV338" t="str">
            <v>Trung Tâm Kiểm Định Kỹ Thuật An Toàn Khu Vực III</v>
          </cell>
          <cell r="AW338" t="str">
            <v>Vận hành xe nâng hàng</v>
          </cell>
          <cell r="AX338" t="str">
            <v>Không xếp loại</v>
          </cell>
          <cell r="AY338">
            <v>42544</v>
          </cell>
          <cell r="AZ338" t="str">
            <v>Công nhân vận hành xe nâng</v>
          </cell>
          <cell r="BB338" t="str">
            <v>THACO GROUP</v>
          </cell>
          <cell r="BC338" t="str">
            <v>Lĩnh vực Logistics</v>
          </cell>
          <cell r="BD338" t="str">
            <v>Công ty Cảng Chu Lai</v>
          </cell>
          <cell r="BE338" t="str">
            <v>Phòng quản lý kho cảng</v>
          </cell>
          <cell r="BF338" t="str">
            <v>Bộ phận kho lạnh</v>
          </cell>
          <cell r="BJ338" t="str">
            <v>Trực Tiếp</v>
          </cell>
          <cell r="BK338" t="str">
            <v>HĐLĐ xác định thời hạn 1 năm</v>
          </cell>
          <cell r="BL338">
            <v>43564</v>
          </cell>
          <cell r="BM338" t="str">
            <v>Công ty TNHH MTV Cảng Chu Lai - Trường Hải</v>
          </cell>
          <cell r="BN338">
            <v>43564</v>
          </cell>
          <cell r="BO338">
            <v>3660000</v>
          </cell>
          <cell r="BP338" t="str">
            <v>B3</v>
          </cell>
          <cell r="BQ338" t="str">
            <v>Bậc 2</v>
          </cell>
          <cell r="BR338">
            <v>6200000</v>
          </cell>
          <cell r="BS338">
            <v>43571</v>
          </cell>
          <cell r="BT338">
            <v>43535</v>
          </cell>
          <cell r="BU338"/>
          <cell r="BW338"/>
          <cell r="BY338"/>
          <cell r="CA338"/>
          <cell r="CC338"/>
          <cell r="CE338"/>
        </row>
        <row r="339">
          <cell r="B339" t="str">
            <v>1006175</v>
          </cell>
          <cell r="C339" t="str">
            <v>Ngô Minh Khôi</v>
          </cell>
          <cell r="D339" t="str">
            <v>Nam</v>
          </cell>
          <cell r="E339" t="str">
            <v>Quảng Ngãi</v>
          </cell>
          <cell r="F339">
            <v>30870</v>
          </cell>
          <cell r="G339">
            <v>40358</v>
          </cell>
          <cell r="J339">
            <v>40358</v>
          </cell>
          <cell r="K339" t="str">
            <v>Không</v>
          </cell>
          <cell r="L339" t="str">
            <v>212196537</v>
          </cell>
          <cell r="M339">
            <v>36715</v>
          </cell>
          <cell r="N339" t="str">
            <v>212196537-08/07/2000</v>
          </cell>
          <cell r="O339" t="str">
            <v>Quảng Ngãi</v>
          </cell>
          <cell r="P339" t="str">
            <v>Kinh</v>
          </cell>
          <cell r="Q339" t="str">
            <v>Không</v>
          </cell>
          <cell r="R339" t="str">
            <v>0974 935 979</v>
          </cell>
          <cell r="S339" t="str">
            <v>ngominhkhoi@thaco.com.vn</v>
          </cell>
          <cell r="T339" t="str">
            <v>Đã Kết Hôn</v>
          </cell>
          <cell r="U339" t="str">
            <v>4910014845</v>
          </cell>
          <cell r="V339" t="str">
            <v>Có</v>
          </cell>
          <cell r="W339">
            <v>41200</v>
          </cell>
          <cell r="Y339" t="str">
            <v>Thôn Phong Niên Hạ</v>
          </cell>
          <cell r="Z339" t="str">
            <v>Xã Tịnh Phong</v>
          </cell>
          <cell r="AA339" t="str">
            <v>Huyện Sơn Tịnh</v>
          </cell>
          <cell r="AB339" t="str">
            <v>Quảng Ngãi</v>
          </cell>
          <cell r="AC339" t="str">
            <v>Thôn Phong Niên Hạ, Xã Tịnh Phong, Huyện Sơn Tịnh, Quảng Ngãi</v>
          </cell>
          <cell r="AD339" t="str">
            <v>Thôn Phong Niên Hạ</v>
          </cell>
          <cell r="AE339" t="str">
            <v>Xã Tịnh Phong</v>
          </cell>
          <cell r="AF339" t="str">
            <v>Huyện Sơn Tịnh</v>
          </cell>
          <cell r="AG339" t="str">
            <v>Quảng Ngãi</v>
          </cell>
          <cell r="AH339" t="str">
            <v>Thôn Phong Niên Hạ, Xã Tịnh Phong, Huyện Sơn Tịnh, Quảng Ngãi</v>
          </cell>
          <cell r="AI339" t="str">
            <v>1.8.3.6.4</v>
          </cell>
          <cell r="AJ339" t="str">
            <v>Nhân sự tiềm năng</v>
          </cell>
          <cell r="AK339" t="str">
            <v>Trưởng bộ phận</v>
          </cell>
          <cell r="AL339" t="str">
            <v>Trưởng bộ phận Bảo trì</v>
          </cell>
          <cell r="AM339" t="str">
            <v>Lĩnh vực Logistics</v>
          </cell>
          <cell r="AN339" t="str">
            <v>Công ty Cảng Chu Lai</v>
          </cell>
          <cell r="AO339" t="str">
            <v>Bộ phận sửa chữa container</v>
          </cell>
          <cell r="AP339" t="str">
            <v>Khác</v>
          </cell>
          <cell r="AQ339" t="str">
            <v>Khác</v>
          </cell>
          <cell r="AR339">
            <v>43739</v>
          </cell>
          <cell r="AS339" t="str">
            <v>12/12</v>
          </cell>
          <cell r="AT339" t="str">
            <v>Kỹ sư</v>
          </cell>
          <cell r="AU339" t="str">
            <v>Đại học</v>
          </cell>
          <cell r="AV339" t="str">
            <v>Đại Học Phạm Văn Đồng</v>
          </cell>
          <cell r="AW339" t="str">
            <v>Công nghệ kỹ thuật Cơ khí</v>
          </cell>
          <cell r="AX339" t="str">
            <v>TB-Khá</v>
          </cell>
          <cell r="AY339">
            <v>41640</v>
          </cell>
          <cell r="AZ339" t="str">
            <v>Trưởng bộ phận</v>
          </cell>
          <cell r="BB339" t="str">
            <v>THACO GROUP</v>
          </cell>
          <cell r="BC339" t="str">
            <v>Lĩnh vực Logistics</v>
          </cell>
          <cell r="BD339" t="str">
            <v>Công ty Cảng Chu Lai</v>
          </cell>
          <cell r="BJ339" t="str">
            <v>Trực Tiếp</v>
          </cell>
          <cell r="BK339" t="str">
            <v>HĐLĐ không xác định thời hạn</v>
          </cell>
          <cell r="BL339">
            <v>40358</v>
          </cell>
          <cell r="BM339" t="str">
            <v>Công ty TNHH MTV Cảng Chu Lai - Trường Hải</v>
          </cell>
          <cell r="BN339">
            <v>40358</v>
          </cell>
          <cell r="BO339">
            <v>5000000</v>
          </cell>
          <cell r="BP339" t="str">
            <v>B2</v>
          </cell>
          <cell r="BQ339" t="str">
            <v>Bậc 5</v>
          </cell>
          <cell r="BR339">
            <v>13500000</v>
          </cell>
          <cell r="BS339">
            <v>43587</v>
          </cell>
          <cell r="BT339">
            <v>43466</v>
          </cell>
          <cell r="BU339" t="str">
            <v>ThN</v>
          </cell>
          <cell r="BV339">
            <v>5</v>
          </cell>
          <cell r="BW339" t="str">
            <v>TrN</v>
          </cell>
          <cell r="BX339">
            <v>10</v>
          </cell>
          <cell r="BY339"/>
          <cell r="CA339"/>
          <cell r="CC339"/>
          <cell r="CE339"/>
        </row>
        <row r="340">
          <cell r="B340" t="str">
            <v>1505088</v>
          </cell>
          <cell r="C340" t="str">
            <v>Thái Đình Hải</v>
          </cell>
          <cell r="D340" t="str">
            <v>Nam</v>
          </cell>
          <cell r="E340" t="str">
            <v>Quảng Nam</v>
          </cell>
          <cell r="F340">
            <v>28157</v>
          </cell>
          <cell r="G340">
            <v>42118</v>
          </cell>
          <cell r="I340">
            <v>43570</v>
          </cell>
          <cell r="J340">
            <v>43570</v>
          </cell>
          <cell r="K340" t="str">
            <v>Có</v>
          </cell>
          <cell r="L340" t="str">
            <v>206061010</v>
          </cell>
          <cell r="M340">
            <v>41214</v>
          </cell>
          <cell r="N340" t="str">
            <v>206061010-01/11/2012</v>
          </cell>
          <cell r="O340" t="str">
            <v>Quảng Nam</v>
          </cell>
          <cell r="P340" t="str">
            <v>Kinh</v>
          </cell>
          <cell r="Q340" t="str">
            <v>Không</v>
          </cell>
          <cell r="R340" t="str">
            <v>0905583946</v>
          </cell>
          <cell r="T340" t="str">
            <v>Đã Kết Hôn</v>
          </cell>
          <cell r="V340" t="str">
            <v>Không</v>
          </cell>
          <cell r="Y340" t="str">
            <v>Trường Mỹ</v>
          </cell>
          <cell r="Z340" t="str">
            <v>Xã Tam Thái</v>
          </cell>
          <cell r="AA340" t="str">
            <v>Huyện Phú Ninh</v>
          </cell>
          <cell r="AB340" t="str">
            <v>Quảng Nam</v>
          </cell>
          <cell r="AC340" t="str">
            <v>Trường Mỹ, Xã Tam Thái, Huyện Phú Ninh, Quảng Nam</v>
          </cell>
          <cell r="AD340" t="str">
            <v>Trường Mỹ</v>
          </cell>
          <cell r="AE340" t="str">
            <v>Xã Tam Thái</v>
          </cell>
          <cell r="AF340" t="str">
            <v>Huyện Phú Ninh</v>
          </cell>
          <cell r="AG340" t="str">
            <v>Quảng Nam</v>
          </cell>
          <cell r="AH340" t="str">
            <v>Trường Mỹ, Xã Tam Thái, Huyện Phú Ninh, Quảng Nam</v>
          </cell>
          <cell r="AI340" t="str">
            <v>1.8.4.6</v>
          </cell>
          <cell r="AJ340" t="str">
            <v>TP Nhân sự khác</v>
          </cell>
          <cell r="AK340" t="str">
            <v>Công nhân</v>
          </cell>
          <cell r="AL340" t="str">
            <v>Công nhân lái xe đưa đón</v>
          </cell>
          <cell r="AM340" t="str">
            <v>Lĩnh vực Logistics</v>
          </cell>
          <cell r="AN340" t="str">
            <v>Công ty Vận Tải Đường Bộ</v>
          </cell>
          <cell r="AO340" t="str">
            <v>Bộ phận đưa đón CBCNV</v>
          </cell>
          <cell r="AP340" t="str">
            <v>Khác</v>
          </cell>
          <cell r="AQ340" t="str">
            <v>Khác</v>
          </cell>
          <cell r="AR340">
            <v>43570</v>
          </cell>
          <cell r="AS340" t="str">
            <v>12/12</v>
          </cell>
          <cell r="AT340" t="str">
            <v>Sơ cấp</v>
          </cell>
          <cell r="AU340" t="str">
            <v>Sơ cấp</v>
          </cell>
          <cell r="AV340" t="str">
            <v>Bộ giao thông vận tải</v>
          </cell>
          <cell r="AW340" t="str">
            <v>Giấy phép lái xe hạng E</v>
          </cell>
          <cell r="AX340" t="str">
            <v>Không xếp loại</v>
          </cell>
          <cell r="AY340">
            <v>40179</v>
          </cell>
          <cell r="AZ340" t="str">
            <v>Công nhân lái xe đưa đón CBCNV</v>
          </cell>
          <cell r="BB340" t="str">
            <v>THACO GROUP</v>
          </cell>
          <cell r="BC340" t="str">
            <v>Lĩnh vực Logistics</v>
          </cell>
          <cell r="BD340" t="str">
            <v>Công ty Vận Tải Đường Bộ</v>
          </cell>
          <cell r="BJ340" t="str">
            <v>Trực Tiếp</v>
          </cell>
          <cell r="BK340" t="str">
            <v>HĐLĐ xác định thời hạn 1 năm</v>
          </cell>
          <cell r="BL340">
            <v>43600</v>
          </cell>
          <cell r="BM340" t="str">
            <v>Công ty TNHH Một Thành Viên Vận Tải Đường Bộ Chu Lai – Trường Hải</v>
          </cell>
          <cell r="BN340">
            <v>43600</v>
          </cell>
          <cell r="BO340">
            <v>3660000</v>
          </cell>
          <cell r="BP340" t="str">
            <v>B3</v>
          </cell>
          <cell r="BQ340" t="str">
            <v>Bậc 2</v>
          </cell>
          <cell r="BR340">
            <v>6500000</v>
          </cell>
          <cell r="BS340">
            <v>43570</v>
          </cell>
          <cell r="BU340"/>
          <cell r="BW340"/>
          <cell r="BY340"/>
          <cell r="CA340"/>
          <cell r="CC340"/>
          <cell r="CE340"/>
        </row>
        <row r="341">
          <cell r="B341" t="str">
            <v>1508615</v>
          </cell>
          <cell r="C341" t="str">
            <v>Nguyễn Văn Trọng</v>
          </cell>
          <cell r="D341" t="str">
            <v>Nam</v>
          </cell>
          <cell r="E341" t="str">
            <v>Bắc Ninh</v>
          </cell>
          <cell r="F341">
            <v>29126</v>
          </cell>
          <cell r="G341">
            <v>42240</v>
          </cell>
          <cell r="J341">
            <v>42240</v>
          </cell>
          <cell r="K341" t="str">
            <v>Không</v>
          </cell>
          <cell r="L341" t="str">
            <v>125336982</v>
          </cell>
          <cell r="M341">
            <v>42086</v>
          </cell>
          <cell r="N341" t="str">
            <v>125336982-23/03/2015</v>
          </cell>
          <cell r="O341" t="str">
            <v>Bắc Ninh</v>
          </cell>
          <cell r="P341" t="str">
            <v>Kinh</v>
          </cell>
          <cell r="Q341" t="str">
            <v>Không</v>
          </cell>
          <cell r="R341" t="str">
            <v>0972788466</v>
          </cell>
          <cell r="T341" t="str">
            <v>Đã Kết Hôn</v>
          </cell>
          <cell r="U341" t="str">
            <v>0112186586</v>
          </cell>
          <cell r="V341" t="str">
            <v>Không</v>
          </cell>
          <cell r="Y341" t="str">
            <v>Phú Mỹ</v>
          </cell>
          <cell r="Z341" t="str">
            <v>Xã Đình Tổ</v>
          </cell>
          <cell r="AA341" t="str">
            <v>Huyện Thuận Thành</v>
          </cell>
          <cell r="AB341" t="str">
            <v>Bắc Ninh</v>
          </cell>
          <cell r="AC341" t="str">
            <v>Phú Mỹ, Xã Đình Tổ, Huyện Thuận Thành, Bắc Ninh</v>
          </cell>
          <cell r="AD341" t="str">
            <v>Phú Mỹ</v>
          </cell>
          <cell r="AE341" t="str">
            <v>Xã Đình Tổ</v>
          </cell>
          <cell r="AF341" t="str">
            <v>Huyện Thuận Thành</v>
          </cell>
          <cell r="AG341" t="str">
            <v>Bắc Ninh</v>
          </cell>
          <cell r="AH341" t="str">
            <v>Phú Mỹ, Xã Đình Tổ, Huyện Thuận Thành, Bắc Ninh</v>
          </cell>
          <cell r="AI341" t="str">
            <v>1.8.6.5.2</v>
          </cell>
          <cell r="AJ341" t="str">
            <v>TP Nhân sự khác</v>
          </cell>
          <cell r="AK341" t="str">
            <v>Công nhân</v>
          </cell>
          <cell r="AL341" t="str">
            <v>Công nhân lái xe chuyên dụng</v>
          </cell>
          <cell r="AM341" t="str">
            <v>Lĩnh vực Logistics</v>
          </cell>
          <cell r="AN341" t="str">
            <v>VPĐD BB</v>
          </cell>
          <cell r="AO341" t="str">
            <v>BP Lái xe</v>
          </cell>
          <cell r="AP341" t="str">
            <v>Khác</v>
          </cell>
          <cell r="AQ341" t="str">
            <v>Khác</v>
          </cell>
          <cell r="AR341">
            <v>42424</v>
          </cell>
          <cell r="AS341" t="str">
            <v>9/12</v>
          </cell>
          <cell r="AT341" t="str">
            <v>Sơ cấp</v>
          </cell>
          <cell r="AU341" t="str">
            <v>Sơ cấp</v>
          </cell>
          <cell r="AV341" t="str">
            <v>Trung tâm đào tạo lái xe</v>
          </cell>
          <cell r="AW341" t="str">
            <v>Lái xe hạng E, FC</v>
          </cell>
          <cell r="AX341" t="str">
            <v>Không xếp loại</v>
          </cell>
          <cell r="AY341">
            <v>42236</v>
          </cell>
          <cell r="AZ341" t="str">
            <v>Công nhân lái xe chuyên dụng</v>
          </cell>
          <cell r="BB341" t="str">
            <v>THACO GROUP</v>
          </cell>
          <cell r="BC341" t="str">
            <v>Lĩnh vực Logistics</v>
          </cell>
          <cell r="BD341" t="str">
            <v>Văn phòng đại diện tại Hà Nội</v>
          </cell>
          <cell r="BE341" t="str">
            <v>Phòng Kinh doanh vận chuyển</v>
          </cell>
          <cell r="BF341" t="str">
            <v>BP Lái xe</v>
          </cell>
          <cell r="BJ341" t="str">
            <v>Trực Tiếp</v>
          </cell>
          <cell r="BK341" t="str">
            <v>HĐLĐ không xác định thời hạn</v>
          </cell>
          <cell r="BL341">
            <v>42790</v>
          </cell>
          <cell r="BM341" t="str">
            <v>Công ty TNHH Một Thành Viên Vận Tải Đường Bộ Chu Lai – Trường Hải</v>
          </cell>
          <cell r="BN341">
            <v>42301</v>
          </cell>
          <cell r="BO341">
            <v>5100000</v>
          </cell>
          <cell r="BP341" t="str">
            <v>B3</v>
          </cell>
          <cell r="BQ341" t="str">
            <v>Bậc 3</v>
          </cell>
          <cell r="BR341">
            <v>7500000</v>
          </cell>
          <cell r="BS341">
            <v>43252</v>
          </cell>
          <cell r="BT341">
            <v>42240</v>
          </cell>
          <cell r="BU341"/>
          <cell r="BW341"/>
          <cell r="BY341"/>
          <cell r="CA341"/>
          <cell r="CC341"/>
          <cell r="CE341"/>
        </row>
        <row r="342">
          <cell r="B342" t="str">
            <v>1602014</v>
          </cell>
          <cell r="C342" t="str">
            <v>Phạm Thanh Ba</v>
          </cell>
          <cell r="D342" t="str">
            <v>Nam</v>
          </cell>
          <cell r="E342" t="str">
            <v>Quảng Nam</v>
          </cell>
          <cell r="F342">
            <v>34281</v>
          </cell>
          <cell r="G342">
            <v>42401</v>
          </cell>
          <cell r="J342">
            <v>42401</v>
          </cell>
          <cell r="K342" t="str">
            <v>Không</v>
          </cell>
          <cell r="L342" t="str">
            <v>205652560</v>
          </cell>
          <cell r="M342">
            <v>41599</v>
          </cell>
          <cell r="N342" t="str">
            <v>205652560-21/11/2013</v>
          </cell>
          <cell r="O342" t="str">
            <v>Quảng Nam</v>
          </cell>
          <cell r="P342" t="str">
            <v>Kinh</v>
          </cell>
          <cell r="Q342" t="str">
            <v>Không</v>
          </cell>
          <cell r="R342" t="str">
            <v>0982408012</v>
          </cell>
          <cell r="T342" t="str">
            <v>Độc Thân</v>
          </cell>
          <cell r="U342" t="str">
            <v>4915013317</v>
          </cell>
          <cell r="V342" t="str">
            <v>Có</v>
          </cell>
          <cell r="W342">
            <v>43235</v>
          </cell>
          <cell r="Y342" t="str">
            <v>Khối 7</v>
          </cell>
          <cell r="Z342" t="str">
            <v>Thị trấn Núi Thành</v>
          </cell>
          <cell r="AA342" t="str">
            <v>Huyện Núi Thành</v>
          </cell>
          <cell r="AB342" t="str">
            <v>Quảng Nam</v>
          </cell>
          <cell r="AC342" t="str">
            <v>Khối 7, Thị trấn Núi Thành, Huyện Núi Thành, Quảng Nam</v>
          </cell>
          <cell r="AD342" t="str">
            <v>Khối 7</v>
          </cell>
          <cell r="AE342" t="str">
            <v>Thị trấn Núi Thành</v>
          </cell>
          <cell r="AF342" t="str">
            <v>Huyện Núi Thành</v>
          </cell>
          <cell r="AG342" t="str">
            <v>Quảng Nam</v>
          </cell>
          <cell r="AH342" t="str">
            <v>Khối 7, Thị trấn Núi Thành, Huyện Núi Thành, Quảng Nam</v>
          </cell>
          <cell r="AI342" t="str">
            <v>1.8.3.4</v>
          </cell>
          <cell r="AJ342" t="str">
            <v>TP Nhân sự khác</v>
          </cell>
          <cell r="AK342" t="str">
            <v>Nhân viên</v>
          </cell>
          <cell r="AL342" t="str">
            <v>Nhân viên Bảo vệ</v>
          </cell>
          <cell r="AM342" t="str">
            <v>Lĩnh vực Logistics</v>
          </cell>
          <cell r="AN342" t="str">
            <v>Công ty Cảng Chu Lai</v>
          </cell>
          <cell r="AO342" t="str">
            <v>Tổ bảo vệ</v>
          </cell>
          <cell r="AP342" t="str">
            <v>Khác</v>
          </cell>
          <cell r="AQ342" t="str">
            <v>Khác</v>
          </cell>
          <cell r="AR342">
            <v>42401</v>
          </cell>
          <cell r="AS342" t="str">
            <v>9/12</v>
          </cell>
          <cell r="AT342" t="str">
            <v>THCS</v>
          </cell>
          <cell r="AW342"/>
          <cell r="AZ342" t="str">
            <v>Nhân viên Bảo vệ</v>
          </cell>
          <cell r="BB342" t="str">
            <v>THACO GROUP</v>
          </cell>
          <cell r="BC342" t="str">
            <v>Lĩnh vực Logistics</v>
          </cell>
          <cell r="BD342" t="str">
            <v>Công ty Cảng Chu Lai</v>
          </cell>
          <cell r="BE342" t="str">
            <v>Tổ bảo vệ</v>
          </cell>
          <cell r="BJ342" t="str">
            <v>Gián Tiếp</v>
          </cell>
          <cell r="BK342" t="str">
            <v>HĐLĐ không xác định thời hạn</v>
          </cell>
          <cell r="BL342">
            <v>43581</v>
          </cell>
          <cell r="BM342" t="str">
            <v>Công ty TNHH MTV Cảng Chu Lai - Trường Hải</v>
          </cell>
          <cell r="BN342">
            <v>42461</v>
          </cell>
          <cell r="BO342">
            <v>3660000</v>
          </cell>
          <cell r="BP342" t="str">
            <v>B3</v>
          </cell>
          <cell r="BQ342" t="str">
            <v>Bậc 2</v>
          </cell>
          <cell r="BR342">
            <v>6100000</v>
          </cell>
          <cell r="BS342">
            <v>43466</v>
          </cell>
          <cell r="BT342">
            <v>43101</v>
          </cell>
          <cell r="BU342"/>
          <cell r="BW342"/>
          <cell r="BY342"/>
          <cell r="CA342"/>
          <cell r="CC342"/>
          <cell r="CE342"/>
        </row>
        <row r="343">
          <cell r="B343" t="str">
            <v>1505300</v>
          </cell>
          <cell r="C343" t="str">
            <v>Hồ Văn Quân</v>
          </cell>
          <cell r="D343" t="str">
            <v>Nam</v>
          </cell>
          <cell r="E343" t="str">
            <v>Quảng Nam</v>
          </cell>
          <cell r="F343">
            <v>33698</v>
          </cell>
          <cell r="G343">
            <v>42110</v>
          </cell>
          <cell r="J343">
            <v>42110</v>
          </cell>
          <cell r="K343" t="str">
            <v>Không</v>
          </cell>
          <cell r="L343" t="str">
            <v>205700200</v>
          </cell>
          <cell r="M343">
            <v>40012</v>
          </cell>
          <cell r="N343" t="str">
            <v>205700200-18/07/2009</v>
          </cell>
          <cell r="O343" t="str">
            <v>Quảng Nam</v>
          </cell>
          <cell r="P343" t="str">
            <v>Kinh</v>
          </cell>
          <cell r="Q343" t="str">
            <v>Không</v>
          </cell>
          <cell r="R343" t="str">
            <v>01685194288 hoặc 01654815292</v>
          </cell>
          <cell r="T343" t="str">
            <v>Độc Thân</v>
          </cell>
          <cell r="U343" t="str">
            <v>4916009515</v>
          </cell>
          <cell r="V343" t="str">
            <v>Có</v>
          </cell>
          <cell r="W343">
            <v>42857</v>
          </cell>
          <cell r="Y343" t="str">
            <v>Thôn Bích Ngô Đông</v>
          </cell>
          <cell r="Z343" t="str">
            <v>Xã Tam Xuân II</v>
          </cell>
          <cell r="AA343" t="str">
            <v>Huyện Núi Thành</v>
          </cell>
          <cell r="AB343" t="str">
            <v>Quảng Nam</v>
          </cell>
          <cell r="AC343" t="str">
            <v>Thôn Bích Ngô Đông, Xã Tam Xuân II, Huyện Núi Thành, Quảng Nam</v>
          </cell>
          <cell r="AD343" t="str">
            <v>Thôn Bích Ngô Đông</v>
          </cell>
          <cell r="AE343" t="str">
            <v>Xã Tam Xuân II</v>
          </cell>
          <cell r="AF343" t="str">
            <v>Huyện Núi Thành</v>
          </cell>
          <cell r="AG343" t="str">
            <v>Quảng Nam</v>
          </cell>
          <cell r="AH343" t="str">
            <v>Thôn Bích Ngô Đông, Xã Tam Xuân II, Huyện Núi Thành, Quảng Nam</v>
          </cell>
          <cell r="AI343" t="str">
            <v>1.8.4.4.2.3</v>
          </cell>
          <cell r="AJ343" t="str">
            <v>TP Nhân sự khác</v>
          </cell>
          <cell r="AK343" t="str">
            <v>Công nhân</v>
          </cell>
          <cell r="AL343" t="str">
            <v>Công nhân lái xe trung chuyển</v>
          </cell>
          <cell r="AM343" t="str">
            <v>Lĩnh vực Logistics</v>
          </cell>
          <cell r="AN343" t="str">
            <v>Công ty Vận Tải Đường Bộ</v>
          </cell>
          <cell r="AO343" t="str">
            <v>Đội lái xe trung chuyển</v>
          </cell>
          <cell r="AP343" t="str">
            <v>Khác</v>
          </cell>
          <cell r="AQ343" t="str">
            <v>Khác</v>
          </cell>
          <cell r="AR343">
            <v>43313</v>
          </cell>
          <cell r="AS343" t="str">
            <v>9/12</v>
          </cell>
          <cell r="AT343" t="str">
            <v>Sơ cấp</v>
          </cell>
          <cell r="AU343" t="str">
            <v>Sơ cấp</v>
          </cell>
          <cell r="AV343" t="str">
            <v>Sở Giao thông vận tải Quảng Nam</v>
          </cell>
          <cell r="AW343" t="str">
            <v>Giấy phép lái xe hạng C</v>
          </cell>
          <cell r="AX343" t="str">
            <v>Không xếp loại</v>
          </cell>
          <cell r="AY343">
            <v>41275</v>
          </cell>
          <cell r="AZ343" t="str">
            <v>Công nhân lái xe trung chuyển</v>
          </cell>
          <cell r="BB343" t="str">
            <v>THACO GROUP</v>
          </cell>
          <cell r="BC343" t="str">
            <v>Lĩnh vực Logistics</v>
          </cell>
          <cell r="BD343" t="str">
            <v>Công ty Vận Tải Đường Bộ</v>
          </cell>
          <cell r="BE343" t="str">
            <v>Phòng vận chuyển</v>
          </cell>
          <cell r="BF343" t="str">
            <v>Bộ phận vận chuyển xe thành phẩm</v>
          </cell>
          <cell r="BG343" t="str">
            <v>Đội lái xe trung chuyển</v>
          </cell>
          <cell r="BJ343" t="str">
            <v>Trực Tiếp</v>
          </cell>
          <cell r="BK343" t="str">
            <v>HĐLĐ không xác định thời hạn</v>
          </cell>
          <cell r="BL343">
            <v>43571</v>
          </cell>
          <cell r="BM343" t="str">
            <v>Công ty TNHH Một Thành Viên Vận Tải Đường Bộ Chu Lai – Trường Hải</v>
          </cell>
          <cell r="BN343">
            <v>42476</v>
          </cell>
          <cell r="BO343">
            <v>3660000</v>
          </cell>
          <cell r="BP343" t="str">
            <v>B3</v>
          </cell>
          <cell r="BQ343" t="str">
            <v>Bậc 2</v>
          </cell>
          <cell r="BR343">
            <v>6500000</v>
          </cell>
          <cell r="BS343">
            <v>43252</v>
          </cell>
          <cell r="BT343">
            <v>42110</v>
          </cell>
          <cell r="BU343"/>
          <cell r="BW343"/>
          <cell r="BY343"/>
          <cell r="CA343"/>
          <cell r="CC343"/>
          <cell r="CE343"/>
        </row>
        <row r="344">
          <cell r="B344" t="str">
            <v>1410128</v>
          </cell>
          <cell r="C344" t="str">
            <v>Nguyễn Thế Anh</v>
          </cell>
          <cell r="D344" t="str">
            <v>Nam</v>
          </cell>
          <cell r="E344" t="str">
            <v>Thái Bình</v>
          </cell>
          <cell r="F344">
            <v>29617</v>
          </cell>
          <cell r="G344">
            <v>41920</v>
          </cell>
          <cell r="J344">
            <v>41920</v>
          </cell>
          <cell r="K344" t="str">
            <v>Không</v>
          </cell>
          <cell r="L344" t="str">
            <v>151259573</v>
          </cell>
          <cell r="M344">
            <v>41361</v>
          </cell>
          <cell r="N344" t="str">
            <v>151259573-28/03/2013</v>
          </cell>
          <cell r="O344" t="str">
            <v>Thái Bình</v>
          </cell>
          <cell r="P344" t="str">
            <v>Kinh</v>
          </cell>
          <cell r="Q344" t="str">
            <v>Không</v>
          </cell>
          <cell r="R344" t="str">
            <v>0966309082</v>
          </cell>
          <cell r="T344" t="str">
            <v>Đã Kết Hôn</v>
          </cell>
          <cell r="U344" t="str">
            <v>0115119987</v>
          </cell>
          <cell r="V344" t="str">
            <v>Có</v>
          </cell>
          <cell r="W344">
            <v>42612</v>
          </cell>
          <cell r="Y344" t="str">
            <v>Thôn Xâm</v>
          </cell>
          <cell r="Z344" t="str">
            <v>Xã Hòa Tiến</v>
          </cell>
          <cell r="AA344" t="str">
            <v>Huyện Hưng Hà</v>
          </cell>
          <cell r="AB344" t="str">
            <v>Thái Bình</v>
          </cell>
          <cell r="AC344" t="str">
            <v>Thôn Xâm, Xã Hòa Tiến, Huyện Hưng Hà, Thái Bình</v>
          </cell>
          <cell r="AD344" t="str">
            <v>Thôn Xâm</v>
          </cell>
          <cell r="AE344" t="str">
            <v>Xã Hòa Tiến</v>
          </cell>
          <cell r="AF344" t="str">
            <v>Huyện Hưng Hà</v>
          </cell>
          <cell r="AG344" t="str">
            <v>Thái Bình</v>
          </cell>
          <cell r="AH344" t="str">
            <v>Thôn Xâm, Xã Hòa Tiến, Huyện Hưng Hà, Thái Bình</v>
          </cell>
          <cell r="AI344" t="str">
            <v>1.8.6.5.2</v>
          </cell>
          <cell r="AJ344" t="str">
            <v>TP Nhân sự khác</v>
          </cell>
          <cell r="AK344" t="str">
            <v>Công nhân</v>
          </cell>
          <cell r="AL344" t="str">
            <v>Công nhân lái xe trung chuyển</v>
          </cell>
          <cell r="AM344" t="str">
            <v>Lĩnh vực Logistics</v>
          </cell>
          <cell r="AN344" t="str">
            <v>VPĐD BB</v>
          </cell>
          <cell r="AO344" t="str">
            <v>BP Lái xe</v>
          </cell>
          <cell r="AP344" t="str">
            <v>Khác</v>
          </cell>
          <cell r="AQ344" t="str">
            <v>Khác</v>
          </cell>
          <cell r="AR344">
            <v>42370</v>
          </cell>
          <cell r="AS344" t="str">
            <v>12/12</v>
          </cell>
          <cell r="AT344" t="str">
            <v>Sơ cấp</v>
          </cell>
          <cell r="AU344" t="str">
            <v>Sơ cấp</v>
          </cell>
          <cell r="AV344" t="str">
            <v>Trung tâm đào tạo nghề</v>
          </cell>
          <cell r="AW344" t="str">
            <v>Lái xe hạng C</v>
          </cell>
          <cell r="AX344" t="str">
            <v>Không xếp loại</v>
          </cell>
          <cell r="AY344">
            <v>41275</v>
          </cell>
          <cell r="AZ344" t="str">
            <v>Công nhân lái xe trung chuyển</v>
          </cell>
          <cell r="BB344" t="str">
            <v>THACO GROUP</v>
          </cell>
          <cell r="BC344" t="str">
            <v>Lĩnh vực Logistics</v>
          </cell>
          <cell r="BD344" t="str">
            <v>Văn phòng đại diện tại Hà Nội</v>
          </cell>
          <cell r="BE344" t="str">
            <v>Phòng Kinh doanh vận chuyển</v>
          </cell>
          <cell r="BF344" t="str">
            <v>BP Lái xe</v>
          </cell>
          <cell r="BJ344" t="str">
            <v>Trực Tiếp</v>
          </cell>
          <cell r="BK344" t="str">
            <v>HĐLĐ không xác định thời hạn</v>
          </cell>
          <cell r="BL344">
            <v>42469</v>
          </cell>
          <cell r="BM344" t="str">
            <v>Công ty TNHH Một Thành Viên Vận Tải Đường Bộ Chu Lai – Trường Hải</v>
          </cell>
          <cell r="BN344">
            <v>42103</v>
          </cell>
          <cell r="BO344">
            <v>4830000</v>
          </cell>
          <cell r="BP344" t="str">
            <v>B3</v>
          </cell>
          <cell r="BQ344" t="str">
            <v>Bậc 3</v>
          </cell>
          <cell r="BR344">
            <v>7000000</v>
          </cell>
          <cell r="BS344">
            <v>43617</v>
          </cell>
          <cell r="BT344">
            <v>43252</v>
          </cell>
          <cell r="BU344"/>
          <cell r="BW344"/>
          <cell r="BY344"/>
          <cell r="CA344"/>
          <cell r="CC344"/>
          <cell r="CE344"/>
        </row>
        <row r="345">
          <cell r="B345" t="str">
            <v>1603451</v>
          </cell>
          <cell r="C345" t="str">
            <v>Trần Ngọc Mỹ</v>
          </cell>
          <cell r="D345" t="str">
            <v>Nam</v>
          </cell>
          <cell r="E345" t="str">
            <v>Quảng Nam</v>
          </cell>
          <cell r="F345">
            <v>32265</v>
          </cell>
          <cell r="G345">
            <v>42446</v>
          </cell>
          <cell r="J345">
            <v>42446</v>
          </cell>
          <cell r="K345" t="str">
            <v>Không</v>
          </cell>
          <cell r="L345" t="str">
            <v>205335625</v>
          </cell>
          <cell r="M345">
            <v>38380</v>
          </cell>
          <cell r="N345" t="str">
            <v>205335625-28/01/2005</v>
          </cell>
          <cell r="O345" t="str">
            <v>Quảng Nam</v>
          </cell>
          <cell r="P345" t="str">
            <v>Kinh</v>
          </cell>
          <cell r="Q345" t="str">
            <v>Không</v>
          </cell>
          <cell r="R345" t="str">
            <v>01634394886</v>
          </cell>
          <cell r="T345" t="str">
            <v>Đã Kết Hôn</v>
          </cell>
          <cell r="U345" t="str">
            <v>4916019182</v>
          </cell>
          <cell r="V345" t="str">
            <v>Có</v>
          </cell>
          <cell r="W345">
            <v>42857</v>
          </cell>
          <cell r="Y345" t="str">
            <v>Thôn Đông Hải</v>
          </cell>
          <cell r="Z345" t="str">
            <v>Xã Tam Anh Nam</v>
          </cell>
          <cell r="AA345" t="str">
            <v>Huyện Núi Thành</v>
          </cell>
          <cell r="AB345" t="str">
            <v>Quảng Nam</v>
          </cell>
          <cell r="AC345" t="str">
            <v>Thôn Đông Hải, Xã Tam Anh Nam, Huyện Núi Thành, Quảng Nam</v>
          </cell>
          <cell r="AD345" t="str">
            <v>Thôn Đông Hải</v>
          </cell>
          <cell r="AE345" t="str">
            <v>Xã Tam Anh Nam</v>
          </cell>
          <cell r="AF345" t="str">
            <v>Huyện Núi Thành</v>
          </cell>
          <cell r="AG345" t="str">
            <v>Quảng Nam</v>
          </cell>
          <cell r="AH345" t="str">
            <v>Thôn Đông Hải, Xã Tam Anh Nam, Huyện Núi Thành, Quảng Nam</v>
          </cell>
          <cell r="AI345" t="str">
            <v>1.8.4.4.2.3</v>
          </cell>
          <cell r="AJ345" t="str">
            <v>TP Nhân sự khác</v>
          </cell>
          <cell r="AK345" t="str">
            <v>Công nhân</v>
          </cell>
          <cell r="AL345" t="str">
            <v>Công nhân lái xe trung chuyển</v>
          </cell>
          <cell r="AM345" t="str">
            <v>Lĩnh vực Logistics</v>
          </cell>
          <cell r="AN345" t="str">
            <v>Công ty Vận Tải Đường Bộ</v>
          </cell>
          <cell r="AO345" t="str">
            <v>Đội lái xe trung chuyển</v>
          </cell>
          <cell r="AP345" t="str">
            <v>Khác</v>
          </cell>
          <cell r="AQ345" t="str">
            <v>Khác</v>
          </cell>
          <cell r="AR345">
            <v>43313</v>
          </cell>
          <cell r="AS345" t="str">
            <v>12/12</v>
          </cell>
          <cell r="AT345" t="str">
            <v>Sơ cấp</v>
          </cell>
          <cell r="AU345" t="str">
            <v>Sơ cấp</v>
          </cell>
          <cell r="AV345" t="str">
            <v>Sở Giao thông vận tải Quảng Nam</v>
          </cell>
          <cell r="AW345" t="str">
            <v>Giấy phép lái xe hạng C</v>
          </cell>
          <cell r="AX345" t="str">
            <v>Không xếp loại</v>
          </cell>
          <cell r="AY345">
            <v>39814</v>
          </cell>
          <cell r="AZ345" t="str">
            <v>Công nhân lái xe trung chuyển</v>
          </cell>
          <cell r="BB345" t="str">
            <v>THACO GROUP</v>
          </cell>
          <cell r="BC345" t="str">
            <v>Lĩnh vực Logistics</v>
          </cell>
          <cell r="BD345" t="str">
            <v>Công ty Vận Tải Đường Bộ</v>
          </cell>
          <cell r="BE345" t="str">
            <v>Phòng vận chuyển</v>
          </cell>
          <cell r="BF345" t="str">
            <v>Bộ phận vận chuyển xe thành phẩm</v>
          </cell>
          <cell r="BG345" t="str">
            <v>Đội lái xe trung chuyển</v>
          </cell>
          <cell r="BJ345" t="str">
            <v>Trực Tiếp</v>
          </cell>
          <cell r="BK345" t="str">
            <v>HĐLĐ xác định thời hạn 2 năm</v>
          </cell>
          <cell r="BL345">
            <v>42995</v>
          </cell>
          <cell r="BM345" t="str">
            <v>Công ty TNHH Một Thành Viên Vận Tải Đường Bộ Chu Lai – Trường Hải</v>
          </cell>
          <cell r="BN345">
            <v>42630</v>
          </cell>
          <cell r="BO345">
            <v>3660000</v>
          </cell>
          <cell r="BP345" t="str">
            <v>B3</v>
          </cell>
          <cell r="BQ345" t="str">
            <v>Bậc 2</v>
          </cell>
          <cell r="BR345">
            <v>6000000</v>
          </cell>
          <cell r="BS345">
            <v>43252</v>
          </cell>
          <cell r="BT345">
            <v>42446</v>
          </cell>
          <cell r="BU345"/>
          <cell r="BW345"/>
          <cell r="BY345"/>
          <cell r="CA345"/>
          <cell r="CC345"/>
          <cell r="CE345"/>
        </row>
        <row r="346">
          <cell r="B346" t="str">
            <v>0505012</v>
          </cell>
          <cell r="C346" t="str">
            <v>Bùi Minh Trực</v>
          </cell>
          <cell r="D346" t="str">
            <v>Nam</v>
          </cell>
          <cell r="E346" t="str">
            <v>Quảng Nam</v>
          </cell>
          <cell r="F346">
            <v>29129</v>
          </cell>
          <cell r="G346">
            <v>38487</v>
          </cell>
          <cell r="J346">
            <v>38487</v>
          </cell>
          <cell r="K346" t="str">
            <v>Không</v>
          </cell>
          <cell r="L346" t="str">
            <v>205057091</v>
          </cell>
          <cell r="M346">
            <v>41048</v>
          </cell>
          <cell r="N346" t="str">
            <v>205057091-19/05/2012</v>
          </cell>
          <cell r="O346" t="str">
            <v>Quảng Nam</v>
          </cell>
          <cell r="P346" t="str">
            <v>Kinh</v>
          </cell>
          <cell r="Q346" t="str">
            <v>Không</v>
          </cell>
          <cell r="R346" t="str">
            <v>0933805720</v>
          </cell>
          <cell r="S346" t="str">
            <v>buiminhtruc@thaco.com.vn</v>
          </cell>
          <cell r="T346" t="str">
            <v>Đã Kết Hôn</v>
          </cell>
          <cell r="U346" t="str">
            <v>4908004236</v>
          </cell>
          <cell r="V346" t="str">
            <v>Có</v>
          </cell>
          <cell r="W346">
            <v>39793</v>
          </cell>
          <cell r="Y346" t="str">
            <v>Thôn Mỹ Cang</v>
          </cell>
          <cell r="Z346" t="str">
            <v>Xã Tam Thăng</v>
          </cell>
          <cell r="AA346" t="str">
            <v>Tp. Tam Kỳ</v>
          </cell>
          <cell r="AB346" t="str">
            <v>Quảng Nam</v>
          </cell>
          <cell r="AC346" t="str">
            <v>Thôn Mỹ Cang, Xã Tam Thăng, Tp. Tam Kỳ, Quảng Nam</v>
          </cell>
          <cell r="AD346" t="str">
            <v>Thôn Mỹ Cang</v>
          </cell>
          <cell r="AE346" t="str">
            <v>Xã Tam Thăng</v>
          </cell>
          <cell r="AF346" t="str">
            <v>Tp. Tam Kỳ</v>
          </cell>
          <cell r="AG346" t="str">
            <v>Quảng Nam</v>
          </cell>
          <cell r="AH346" t="str">
            <v>Thôn Mỹ Cang, Xã Tam Thăng, Tp. Tam Kỳ, Quảng Nam</v>
          </cell>
          <cell r="AI346" t="str">
            <v>1.8.4.1</v>
          </cell>
          <cell r="AJ346" t="str">
            <v>Trung cao cấp</v>
          </cell>
          <cell r="AK346" t="str">
            <v>Phó Giám đốc khối</v>
          </cell>
          <cell r="AL346" t="str">
            <v>Phó Giám đốc khối Logistics</v>
          </cell>
          <cell r="AM346" t="str">
            <v>Lĩnh vực Logistics</v>
          </cell>
          <cell r="AN346" t="str">
            <v>Công ty Vận Tải Đường Bộ</v>
          </cell>
          <cell r="AO346" t="str">
            <v>Ban Lãnh đạo</v>
          </cell>
          <cell r="AP346" t="str">
            <v>Khác</v>
          </cell>
          <cell r="AQ346" t="str">
            <v>Khác</v>
          </cell>
          <cell r="AR346">
            <v>43169</v>
          </cell>
          <cell r="AS346" t="str">
            <v>12/12</v>
          </cell>
          <cell r="AT346" t="str">
            <v>Kỹ sư</v>
          </cell>
          <cell r="AU346" t="str">
            <v>Đại học</v>
          </cell>
          <cell r="AV346" t="str">
            <v>Đại học bách khoa Đà Nẵng</v>
          </cell>
          <cell r="AW346" t="str">
            <v>Cơ khí động lực</v>
          </cell>
          <cell r="AX346" t="str">
            <v>Trung Bình</v>
          </cell>
          <cell r="AY346">
            <v>40544</v>
          </cell>
          <cell r="AZ346" t="str">
            <v>Phó Giám đốc khối</v>
          </cell>
          <cell r="BB346" t="str">
            <v>THACO GROUP</v>
          </cell>
          <cell r="BC346" t="str">
            <v>Lĩnh vực Logistics</v>
          </cell>
          <cell r="BD346" t="str">
            <v>Công ty Vận Tải Đường Bộ</v>
          </cell>
          <cell r="BE346" t="str">
            <v>Ban Lãnh đạo</v>
          </cell>
          <cell r="BJ346" t="str">
            <v>Gián Tiếp</v>
          </cell>
          <cell r="BK346" t="str">
            <v>HĐLĐ không xác định thời hạn</v>
          </cell>
          <cell r="BL346">
            <v>43169</v>
          </cell>
          <cell r="BM346" t="str">
            <v>Công ty TNHH Một Thành Viên Vận Tải Đường Bộ Chu Lai – Trường Hải</v>
          </cell>
          <cell r="BN346">
            <v>40182</v>
          </cell>
          <cell r="BO346">
            <v>10800000</v>
          </cell>
          <cell r="BP346" t="str">
            <v>A6</v>
          </cell>
          <cell r="BQ346" t="str">
            <v>Bậc 2</v>
          </cell>
          <cell r="BR346">
            <v>60000000</v>
          </cell>
          <cell r="BS346">
            <v>43466</v>
          </cell>
          <cell r="BT346">
            <v>43101</v>
          </cell>
          <cell r="BU346" t="str">
            <v>ThN</v>
          </cell>
          <cell r="BV346">
            <v>10</v>
          </cell>
          <cell r="BW346"/>
          <cell r="BY346"/>
          <cell r="CA346"/>
          <cell r="CC346"/>
          <cell r="CE346"/>
        </row>
        <row r="347">
          <cell r="B347" t="str">
            <v>1004180</v>
          </cell>
          <cell r="C347" t="str">
            <v>Nguyễn Văn Lai</v>
          </cell>
          <cell r="D347" t="str">
            <v>Nam</v>
          </cell>
          <cell r="E347" t="str">
            <v>Quảng Nam</v>
          </cell>
          <cell r="F347">
            <v>32326</v>
          </cell>
          <cell r="G347">
            <v>39377</v>
          </cell>
          <cell r="J347">
            <v>39377</v>
          </cell>
          <cell r="K347" t="str">
            <v>Không</v>
          </cell>
          <cell r="L347" t="str">
            <v>205393073</v>
          </cell>
          <cell r="M347">
            <v>43118</v>
          </cell>
          <cell r="N347" t="str">
            <v>205393073-18/01/2018</v>
          </cell>
          <cell r="O347" t="str">
            <v>Quảng Nam</v>
          </cell>
          <cell r="P347" t="str">
            <v>Kinh</v>
          </cell>
          <cell r="Q347" t="str">
            <v>Không</v>
          </cell>
          <cell r="R347" t="str">
            <v>0987115799</v>
          </cell>
          <cell r="T347" t="str">
            <v>Đã Kết Hôn</v>
          </cell>
          <cell r="U347" t="str">
            <v>4909016681</v>
          </cell>
          <cell r="V347" t="str">
            <v>Có</v>
          </cell>
          <cell r="W347">
            <v>40649</v>
          </cell>
          <cell r="Y347" t="str">
            <v>Thôn 3</v>
          </cell>
          <cell r="Z347" t="str">
            <v>Xã Tam Hòa</v>
          </cell>
          <cell r="AA347" t="str">
            <v>Huyện Núi Thành</v>
          </cell>
          <cell r="AB347" t="str">
            <v>Quảng Nam</v>
          </cell>
          <cell r="AC347" t="str">
            <v>Thôn 3, Xã Tam Hòa, Huyện Núi Thành, Quảng Nam</v>
          </cell>
          <cell r="AD347" t="str">
            <v>Thôn 3</v>
          </cell>
          <cell r="AE347" t="str">
            <v>Xã Tam Hòa</v>
          </cell>
          <cell r="AF347" t="str">
            <v>Huyện Núi Thành</v>
          </cell>
          <cell r="AG347" t="str">
            <v>Quảng Nam</v>
          </cell>
          <cell r="AH347" t="str">
            <v>Thôn 3, Xã Tam Hòa, Huyện Núi Thành, Quảng Nam</v>
          </cell>
          <cell r="AI347" t="str">
            <v>1.8.3.3.2</v>
          </cell>
          <cell r="AJ347" t="str">
            <v>TP Nhân sự khác</v>
          </cell>
          <cell r="AK347" t="str">
            <v>Công nhân</v>
          </cell>
          <cell r="AL347" t="str">
            <v>Công nhân vận hành xe nâng</v>
          </cell>
          <cell r="AM347" t="str">
            <v>Lĩnh vực Logistics</v>
          </cell>
          <cell r="AN347" t="str">
            <v>Công ty Cảng Chu Lai</v>
          </cell>
          <cell r="AO347" t="str">
            <v>Bộ phận kho ngoại quan</v>
          </cell>
          <cell r="AP347" t="str">
            <v>Khác</v>
          </cell>
          <cell r="AQ347" t="str">
            <v>Khác</v>
          </cell>
          <cell r="AR347">
            <v>42080</v>
          </cell>
          <cell r="AS347" t="str">
            <v>12/12</v>
          </cell>
          <cell r="AT347" t="str">
            <v>Sơ cấp</v>
          </cell>
          <cell r="AU347" t="str">
            <v>Sơ cấp</v>
          </cell>
          <cell r="AV347" t="str">
            <v>Công ty TNHH MTV SX&amp;LR ô tô Tải Chu Lai Trường Hải</v>
          </cell>
          <cell r="AW347" t="str">
            <v>Lái xe nâng</v>
          </cell>
          <cell r="AX347" t="str">
            <v>Khá</v>
          </cell>
          <cell r="AY347">
            <v>39814</v>
          </cell>
          <cell r="AZ347" t="str">
            <v>Công nhân vận hành xe nâng</v>
          </cell>
          <cell r="BB347" t="str">
            <v>THACO GROUP</v>
          </cell>
          <cell r="BC347" t="str">
            <v>Lĩnh vực Logistics</v>
          </cell>
          <cell r="BD347" t="str">
            <v>Công ty Cảng Chu Lai</v>
          </cell>
          <cell r="BE347" t="str">
            <v>Phòng quản lý kho cảng</v>
          </cell>
          <cell r="BF347" t="str">
            <v>Bộ phận kho ngoại quan</v>
          </cell>
          <cell r="BJ347" t="str">
            <v>Trực Tiếp</v>
          </cell>
          <cell r="BK347" t="str">
            <v>HĐLĐ không xác định thời hạn</v>
          </cell>
          <cell r="BL347">
            <v>40725</v>
          </cell>
          <cell r="BM347" t="str">
            <v>Công ty TNHH MTV Cảng Chu Lai - Trường Hải</v>
          </cell>
          <cell r="BN347">
            <v>39995</v>
          </cell>
          <cell r="BO347">
            <v>4120000</v>
          </cell>
          <cell r="BP347" t="str">
            <v>B3</v>
          </cell>
          <cell r="BQ347" t="str">
            <v>Bậc 3</v>
          </cell>
          <cell r="BR347">
            <v>7800000</v>
          </cell>
          <cell r="BS347">
            <v>43647</v>
          </cell>
          <cell r="BT347">
            <v>43466</v>
          </cell>
          <cell r="BU347" t="str">
            <v>ThN</v>
          </cell>
          <cell r="BV347">
            <v>10</v>
          </cell>
          <cell r="BW347"/>
          <cell r="BY347"/>
          <cell r="CA347"/>
          <cell r="CC347"/>
          <cell r="CE347"/>
        </row>
        <row r="348">
          <cell r="B348" t="str">
            <v>1505306</v>
          </cell>
          <cell r="C348" t="str">
            <v>Văn Phú Toàn</v>
          </cell>
          <cell r="D348" t="str">
            <v>Nam</v>
          </cell>
          <cell r="E348" t="str">
            <v>Quảng Nam</v>
          </cell>
          <cell r="F348">
            <v>28454</v>
          </cell>
          <cell r="G348">
            <v>42110</v>
          </cell>
          <cell r="J348">
            <v>42110</v>
          </cell>
          <cell r="K348" t="str">
            <v>Không</v>
          </cell>
          <cell r="L348" t="str">
            <v>205831844</v>
          </cell>
          <cell r="M348">
            <v>40642</v>
          </cell>
          <cell r="N348" t="str">
            <v>205831844-09/04/2011</v>
          </cell>
          <cell r="O348" t="str">
            <v>Quảng Nam</v>
          </cell>
          <cell r="P348" t="str">
            <v>Kinh</v>
          </cell>
          <cell r="Q348" t="str">
            <v>Không</v>
          </cell>
          <cell r="R348" t="str">
            <v>0905429138</v>
          </cell>
          <cell r="T348" t="str">
            <v>Đã Kết Hôn</v>
          </cell>
          <cell r="U348" t="str">
            <v>4915020378</v>
          </cell>
          <cell r="V348" t="str">
            <v>Có</v>
          </cell>
          <cell r="W348">
            <v>42461</v>
          </cell>
          <cell r="Y348" t="str">
            <v>805 Phan Chu Trin</v>
          </cell>
          <cell r="Z348" t="str">
            <v>Phường Hòa Hương</v>
          </cell>
          <cell r="AA348" t="str">
            <v>Tp. Tam Kỳ</v>
          </cell>
          <cell r="AB348" t="str">
            <v>Quảng Nam</v>
          </cell>
          <cell r="AC348" t="str">
            <v>805 Phan Chu Trin, Phường Hòa Hương, Tp. Tam Kỳ, Quảng Nam</v>
          </cell>
          <cell r="AD348" t="str">
            <v>805 Phan Chu Trin</v>
          </cell>
          <cell r="AE348" t="str">
            <v>Phường Hòa Hương</v>
          </cell>
          <cell r="AF348" t="str">
            <v>Tp. Tam Kỳ</v>
          </cell>
          <cell r="AG348" t="str">
            <v>Quảng Nam</v>
          </cell>
          <cell r="AH348" t="str">
            <v>805 Phan Chu Trin, Phường Hòa Hương, Tp. Tam Kỳ, Quảng Nam</v>
          </cell>
          <cell r="AI348" t="str">
            <v>1.8.4.4.2.3</v>
          </cell>
          <cell r="AJ348" t="str">
            <v>TP Nhân sự khác</v>
          </cell>
          <cell r="AK348" t="str">
            <v>Công nhân</v>
          </cell>
          <cell r="AL348" t="str">
            <v>Công nhân lái xe trung chuyển</v>
          </cell>
          <cell r="AM348" t="str">
            <v>Lĩnh vực Logistics</v>
          </cell>
          <cell r="AN348" t="str">
            <v>Công ty Vận Tải Đường Bộ</v>
          </cell>
          <cell r="AO348" t="str">
            <v>Đội lái xe trung chuyển</v>
          </cell>
          <cell r="AP348" t="str">
            <v>Khác</v>
          </cell>
          <cell r="AQ348" t="str">
            <v>Khác</v>
          </cell>
          <cell r="AR348">
            <v>43313</v>
          </cell>
          <cell r="AS348" t="str">
            <v>12/12</v>
          </cell>
          <cell r="AT348" t="str">
            <v>Sơ cấp</v>
          </cell>
          <cell r="AU348" t="str">
            <v>Sơ cấp</v>
          </cell>
          <cell r="AV348" t="str">
            <v>Sở giao thông vận tải Quảng Nam</v>
          </cell>
          <cell r="AW348" t="str">
            <v>Giấy phép lái xe hạng C</v>
          </cell>
          <cell r="AX348" t="str">
            <v>Không xếp loại</v>
          </cell>
          <cell r="AY348">
            <v>39448</v>
          </cell>
          <cell r="AZ348" t="str">
            <v>Công nhân lái xe trung chuyển</v>
          </cell>
          <cell r="BB348" t="str">
            <v>THACO GROUP</v>
          </cell>
          <cell r="BC348" t="str">
            <v>Lĩnh vực Logistics</v>
          </cell>
          <cell r="BD348" t="str">
            <v>Công ty Vận Tải Đường Bộ</v>
          </cell>
          <cell r="BE348" t="str">
            <v>Phòng vận chuyển</v>
          </cell>
          <cell r="BF348" t="str">
            <v>Bộ phận vận chuyển xe thành phẩm</v>
          </cell>
          <cell r="BG348" t="str">
            <v>Đội lái xe trung chuyển</v>
          </cell>
          <cell r="BJ348" t="str">
            <v>Trực Tiếp</v>
          </cell>
          <cell r="BK348" t="str">
            <v>HĐLĐ không xác định thời hạn</v>
          </cell>
          <cell r="BL348">
            <v>43389</v>
          </cell>
          <cell r="BM348" t="str">
            <v>Công ty TNHH Một Thành Viên Vận Tải Đường Bộ Chu Lai – Trường Hải</v>
          </cell>
          <cell r="BN348">
            <v>42293</v>
          </cell>
          <cell r="BO348">
            <v>3850000</v>
          </cell>
          <cell r="BP348" t="str">
            <v>B3</v>
          </cell>
          <cell r="BQ348" t="str">
            <v>Bậc 3</v>
          </cell>
          <cell r="BR348">
            <v>7000000</v>
          </cell>
          <cell r="BS348">
            <v>43252</v>
          </cell>
          <cell r="BT348">
            <v>42293</v>
          </cell>
          <cell r="BU348"/>
          <cell r="BW348"/>
          <cell r="BY348"/>
          <cell r="CA348"/>
          <cell r="CC348"/>
          <cell r="CE348"/>
        </row>
        <row r="349">
          <cell r="B349" t="str">
            <v>1506549</v>
          </cell>
          <cell r="C349" t="str">
            <v>Huỳnh Văn Bình</v>
          </cell>
          <cell r="D349" t="str">
            <v>Nam</v>
          </cell>
          <cell r="E349" t="str">
            <v>Bình Dương</v>
          </cell>
          <cell r="F349">
            <v>32776</v>
          </cell>
          <cell r="G349">
            <v>42156</v>
          </cell>
          <cell r="J349">
            <v>42156</v>
          </cell>
          <cell r="K349" t="str">
            <v>Không</v>
          </cell>
          <cell r="L349" t="str">
            <v>280911619</v>
          </cell>
          <cell r="M349">
            <v>41836</v>
          </cell>
          <cell r="N349" t="str">
            <v>280911619-16/07/2014</v>
          </cell>
          <cell r="O349" t="str">
            <v>Bình Dương</v>
          </cell>
          <cell r="P349" t="str">
            <v>Kinh</v>
          </cell>
          <cell r="Q349" t="str">
            <v>Không</v>
          </cell>
          <cell r="R349" t="str">
            <v>0937177526</v>
          </cell>
          <cell r="T349" t="str">
            <v>Đã Kết Hôn</v>
          </cell>
          <cell r="U349" t="str">
            <v>7515152720</v>
          </cell>
          <cell r="V349" t="str">
            <v>Không</v>
          </cell>
          <cell r="Y349" t="str">
            <v>616/1A, Tân An</v>
          </cell>
          <cell r="Z349" t="str">
            <v>Phường Tân Đông Hiệp</v>
          </cell>
          <cell r="AA349" t="str">
            <v>Thị xã Dĩ An</v>
          </cell>
          <cell r="AB349" t="str">
            <v>Bình Dương</v>
          </cell>
          <cell r="AC349" t="str">
            <v>616/1A, Tân An, Phường Tân Đông Hiệp, Thị xã Dĩ An, Bình Dương</v>
          </cell>
          <cell r="AD349" t="str">
            <v>616/1A, Tân An</v>
          </cell>
          <cell r="AE349" t="str">
            <v>Phường Tân Đông Hiệp</v>
          </cell>
          <cell r="AF349" t="str">
            <v>Thị xã Dĩ An</v>
          </cell>
          <cell r="AG349" t="str">
            <v>Bình Dương</v>
          </cell>
          <cell r="AH349" t="str">
            <v>616/1A, Tân An, Phường Tân Đông Hiệp, Thị xã Dĩ An, Bình Dương</v>
          </cell>
          <cell r="AI349" t="str">
            <v>1.8.5.6.2</v>
          </cell>
          <cell r="AJ349" t="str">
            <v>TP Nhân sự khác</v>
          </cell>
          <cell r="AK349" t="str">
            <v>Công nhân</v>
          </cell>
          <cell r="AL349" t="str">
            <v>Công nhân Lái xe tải giao nhận vật tư GCCK</v>
          </cell>
          <cell r="AM349" t="str">
            <v>Lĩnh vực Logistics</v>
          </cell>
          <cell r="AN349" t="str">
            <v>VPĐD NB</v>
          </cell>
          <cell r="AO349" t="str">
            <v>Bộ phận Vận Chuyển</v>
          </cell>
          <cell r="AP349" t="str">
            <v>Khác</v>
          </cell>
          <cell r="AQ349" t="str">
            <v>Khác</v>
          </cell>
          <cell r="AR349">
            <v>42370</v>
          </cell>
          <cell r="AS349" t="str">
            <v>9/12</v>
          </cell>
          <cell r="AT349" t="str">
            <v>Sơ cấp</v>
          </cell>
          <cell r="AU349" t="str">
            <v>Sơ cấp</v>
          </cell>
          <cell r="AV349" t="str">
            <v>Sở GTVT TP HCM</v>
          </cell>
          <cell r="AW349" t="str">
            <v>GPLX hạng D</v>
          </cell>
          <cell r="AX349" t="str">
            <v>Khá</v>
          </cell>
          <cell r="AY349">
            <v>42047</v>
          </cell>
          <cell r="AZ349" t="str">
            <v>Công nhân lái xe chuyên dụng</v>
          </cell>
          <cell r="BB349" t="str">
            <v>THACO GROUP</v>
          </cell>
          <cell r="BC349" t="str">
            <v>Lĩnh vực Logistics</v>
          </cell>
          <cell r="BD349" t="str">
            <v>Văn phòng đại diện tại Hồ Chí Minh</v>
          </cell>
          <cell r="BE349" t="str">
            <v>Phòng Vận chuyển</v>
          </cell>
          <cell r="BF349" t="str">
            <v>Bộ phận Vận Chuyển</v>
          </cell>
          <cell r="BJ349" t="str">
            <v>Trực Tiếp</v>
          </cell>
          <cell r="BK349" t="str">
            <v>HĐLĐ không xác định thời hạn</v>
          </cell>
          <cell r="BL349">
            <v>43434</v>
          </cell>
          <cell r="BM349" t="str">
            <v>Công ty TNHH Một Thành Viên Vận Tải Đường Bộ Chu Lai – Trường Hải</v>
          </cell>
          <cell r="BN349">
            <v>42339</v>
          </cell>
          <cell r="BO349">
            <v>5380000</v>
          </cell>
          <cell r="BP349" t="str">
            <v>B3</v>
          </cell>
          <cell r="BQ349" t="str">
            <v>Bậc 4</v>
          </cell>
          <cell r="BR349">
            <v>8000000</v>
          </cell>
          <cell r="BS349">
            <v>43466</v>
          </cell>
          <cell r="BT349">
            <v>43101</v>
          </cell>
          <cell r="BU349"/>
          <cell r="BW349"/>
          <cell r="BY349"/>
          <cell r="CA349"/>
          <cell r="CC349"/>
          <cell r="CE349"/>
        </row>
        <row r="350">
          <cell r="B350" t="str">
            <v>1406140</v>
          </cell>
          <cell r="C350" t="str">
            <v>Nguyễn Ngọc Quý</v>
          </cell>
          <cell r="D350" t="str">
            <v>Nam</v>
          </cell>
          <cell r="E350" t="str">
            <v>Bình Định</v>
          </cell>
          <cell r="F350">
            <v>33392</v>
          </cell>
          <cell r="G350">
            <v>41791</v>
          </cell>
          <cell r="J350">
            <v>41791</v>
          </cell>
          <cell r="K350" t="str">
            <v>Không</v>
          </cell>
          <cell r="L350" t="str">
            <v>215233014</v>
          </cell>
          <cell r="M350">
            <v>40586</v>
          </cell>
          <cell r="N350" t="str">
            <v>215233014-12/02/2011</v>
          </cell>
          <cell r="O350" t="str">
            <v>Bình Định</v>
          </cell>
          <cell r="P350" t="str">
            <v>Kinh</v>
          </cell>
          <cell r="Q350" t="str">
            <v>Không</v>
          </cell>
          <cell r="R350" t="str">
            <v>0975812479</v>
          </cell>
          <cell r="T350" t="str">
            <v>Độc Thân</v>
          </cell>
          <cell r="U350" t="str">
            <v>4914016071</v>
          </cell>
          <cell r="V350" t="str">
            <v>Có</v>
          </cell>
          <cell r="W350">
            <v>41936</v>
          </cell>
          <cell r="Y350" t="str">
            <v>Thuận An</v>
          </cell>
          <cell r="Z350" t="str">
            <v>Xã Hoài Hương</v>
          </cell>
          <cell r="AA350" t="str">
            <v>Huyện Hoài Nhơn</v>
          </cell>
          <cell r="AB350" t="str">
            <v>Bình Định</v>
          </cell>
          <cell r="AC350" t="str">
            <v>Thuận An, Xã Hoài Hương, Huyện Hoài Nhơn, Bình Định</v>
          </cell>
          <cell r="AD350" t="str">
            <v>Thuận An</v>
          </cell>
          <cell r="AE350" t="str">
            <v>Xã Hoài Hương</v>
          </cell>
          <cell r="AF350" t="str">
            <v>Huyện Hoài Nhơn</v>
          </cell>
          <cell r="AG350" t="str">
            <v>Bình Định</v>
          </cell>
          <cell r="AH350" t="str">
            <v>Thuận An, Xã Hoài Hương, Huyện Hoài Nhơn, Bình Định</v>
          </cell>
          <cell r="AI350" t="str">
            <v>1.8.2.3.3</v>
          </cell>
          <cell r="AJ350" t="str">
            <v>TP Nhân sự khác</v>
          </cell>
          <cell r="AK350" t="str">
            <v>Thợ</v>
          </cell>
          <cell r="AL350" t="str">
            <v>Thợ Máy</v>
          </cell>
          <cell r="AM350" t="str">
            <v>Lĩnh vực Logistics</v>
          </cell>
          <cell r="AN350" t="str">
            <v>Công ty Vận Tải Biển</v>
          </cell>
          <cell r="AO350" t="str">
            <v>Tàu THS3</v>
          </cell>
          <cell r="AP350" t="str">
            <v>Khác</v>
          </cell>
          <cell r="AQ350" t="str">
            <v>Khác</v>
          </cell>
          <cell r="AR350">
            <v>43313</v>
          </cell>
          <cell r="AS350" t="str">
            <v>12/12</v>
          </cell>
          <cell r="AT350" t="str">
            <v>Sơ cấp</v>
          </cell>
          <cell r="AU350" t="str">
            <v>Sơ cấp</v>
          </cell>
          <cell r="AV350" t="str">
            <v>Cao Đẳng Nghề Duyên Hải</v>
          </cell>
          <cell r="AW350" t="str">
            <v>Thợ máy tàu biển</v>
          </cell>
          <cell r="AX350" t="str">
            <v>Không xếp loại</v>
          </cell>
          <cell r="AY350">
            <v>40179</v>
          </cell>
          <cell r="AZ350" t="str">
            <v>Thợ máy</v>
          </cell>
          <cell r="BB350" t="str">
            <v>THACO GROUP</v>
          </cell>
          <cell r="BC350" t="str">
            <v>Lĩnh vực Logistics</v>
          </cell>
          <cell r="BD350" t="str">
            <v>Công ty Vận Tải Biển</v>
          </cell>
          <cell r="BE350" t="str">
            <v>Phòng Quản lý tàu</v>
          </cell>
          <cell r="BF350" t="str">
            <v>Tàu THS3</v>
          </cell>
          <cell r="BJ350" t="str">
            <v>Trực Tiếp</v>
          </cell>
          <cell r="BK350" t="str">
            <v>HĐLĐ không xác định thời hạn</v>
          </cell>
          <cell r="BL350">
            <v>42979</v>
          </cell>
          <cell r="BM350" t="str">
            <v>Công ty TNHH MTV Vận Tải Biển Chu Lai – Trường Hải</v>
          </cell>
          <cell r="BN350">
            <v>41883</v>
          </cell>
          <cell r="BO350">
            <v>4330000</v>
          </cell>
          <cell r="BP350" t="str">
            <v>TV7</v>
          </cell>
          <cell r="BQ350" t="str">
            <v>Bậc 4</v>
          </cell>
          <cell r="BR350">
            <v>10000000</v>
          </cell>
          <cell r="BS350">
            <v>43466</v>
          </cell>
          <cell r="BT350">
            <v>43101</v>
          </cell>
          <cell r="BU350"/>
          <cell r="BW350"/>
          <cell r="BY350"/>
          <cell r="CA350"/>
          <cell r="CC350"/>
          <cell r="CE350"/>
        </row>
        <row r="351">
          <cell r="B351" t="str">
            <v>1902082</v>
          </cell>
          <cell r="C351" t="str">
            <v>Hoàng Thị Thúy</v>
          </cell>
          <cell r="D351" t="str">
            <v>Nữ</v>
          </cell>
          <cell r="E351" t="str">
            <v>Quảng Nam</v>
          </cell>
          <cell r="F351">
            <v>30226</v>
          </cell>
          <cell r="G351">
            <v>43514</v>
          </cell>
          <cell r="J351">
            <v>43514</v>
          </cell>
          <cell r="K351" t="str">
            <v>Không</v>
          </cell>
          <cell r="L351" t="str">
            <v>205130153</v>
          </cell>
          <cell r="M351">
            <v>43508</v>
          </cell>
          <cell r="N351" t="str">
            <v>205130153-12/02/2019</v>
          </cell>
          <cell r="O351" t="str">
            <v>Quảng Nam</v>
          </cell>
          <cell r="P351" t="str">
            <v>Kinh</v>
          </cell>
          <cell r="Q351" t="str">
            <v>Không</v>
          </cell>
          <cell r="R351" t="str">
            <v>0934764558</v>
          </cell>
          <cell r="T351" t="str">
            <v>Độc Thân</v>
          </cell>
          <cell r="V351" t="str">
            <v>Không</v>
          </cell>
          <cell r="Y351" t="str">
            <v>thôn Thắng Đông 1</v>
          </cell>
          <cell r="Z351" t="str">
            <v>Xã Quế An</v>
          </cell>
          <cell r="AA351" t="str">
            <v>Huyện Quế Sơn</v>
          </cell>
          <cell r="AB351" t="str">
            <v>Quảng Nam</v>
          </cell>
          <cell r="AC351" t="str">
            <v>thôn Thắng Đông 1, Xã Quế An, Huyện Quế Sơn, Quảng Nam</v>
          </cell>
          <cell r="AD351" t="str">
            <v>-</v>
          </cell>
          <cell r="AE351" t="str">
            <v>Xã Tam Hiệp</v>
          </cell>
          <cell r="AF351" t="str">
            <v>Huyện Núi Thành</v>
          </cell>
          <cell r="AG351" t="str">
            <v>Quảng Nam</v>
          </cell>
          <cell r="AH351" t="str">
            <v>-, Xã Tam Hiệp, Huyện Núi Thành, Quảng Nam</v>
          </cell>
          <cell r="AI351" t="str">
            <v>1.8.1.4</v>
          </cell>
          <cell r="AJ351" t="str">
            <v>TP Nhân sự khác</v>
          </cell>
          <cell r="AK351" t="str">
            <v>Chuyên viên</v>
          </cell>
          <cell r="AL351" t="str">
            <v>Chuyên viên Nhân sự</v>
          </cell>
          <cell r="AM351" t="str">
            <v>Lĩnh vực Logistics</v>
          </cell>
          <cell r="AN351" t="str">
            <v>Phòng nghiệp vụ Logisitcs</v>
          </cell>
          <cell r="AO351" t="str">
            <v>Phòng nhân sự</v>
          </cell>
          <cell r="AP351" t="str">
            <v>Khác</v>
          </cell>
          <cell r="AQ351" t="str">
            <v>Nhân sự</v>
          </cell>
          <cell r="AR351">
            <v>43739</v>
          </cell>
          <cell r="AS351" t="str">
            <v>12/12</v>
          </cell>
          <cell r="AT351" t="str">
            <v>Cử nhân</v>
          </cell>
          <cell r="AU351" t="str">
            <v>Đại học</v>
          </cell>
          <cell r="AV351" t="str">
            <v>Trường Đại Học Tôn Đức Thắng</v>
          </cell>
          <cell r="AW351" t="str">
            <v>Đại Học Kế Toán</v>
          </cell>
          <cell r="AX351" t="str">
            <v>Khá</v>
          </cell>
          <cell r="AY351">
            <v>41163</v>
          </cell>
          <cell r="AZ351" t="str">
            <v>Cử nhân</v>
          </cell>
          <cell r="BB351" t="str">
            <v>THACO GROUP</v>
          </cell>
          <cell r="BC351" t="str">
            <v>Lĩnh vực Logistics</v>
          </cell>
          <cell r="BD351" t="str">
            <v>Phòng nghiệp vụ Logistics</v>
          </cell>
          <cell r="BE351" t="str">
            <v>Phòng nhân sự</v>
          </cell>
          <cell r="BJ351" t="str">
            <v>Gián Tiếp</v>
          </cell>
          <cell r="BK351" t="str">
            <v>HĐLĐ xác định thời hạn 1 năm</v>
          </cell>
          <cell r="BL351">
            <v>43574</v>
          </cell>
          <cell r="BM351" t="str">
            <v>Công ty TNHH MTV Vận Tải Biển Chu Lai – Trường Hải</v>
          </cell>
          <cell r="BN351">
            <v>43574</v>
          </cell>
          <cell r="BO351">
            <v>4500000</v>
          </cell>
          <cell r="BP351" t="str">
            <v>B2</v>
          </cell>
          <cell r="BQ351" t="str">
            <v>Bậc 3</v>
          </cell>
          <cell r="BR351">
            <v>10000000</v>
          </cell>
          <cell r="BS351">
            <v>43514</v>
          </cell>
          <cell r="BU351"/>
          <cell r="BW351"/>
          <cell r="BY351"/>
          <cell r="CA351"/>
          <cell r="CC351"/>
          <cell r="CE351"/>
        </row>
        <row r="352">
          <cell r="B352" t="str">
            <v>1309107</v>
          </cell>
          <cell r="C352" t="str">
            <v>Trần Công Vũ</v>
          </cell>
          <cell r="D352" t="str">
            <v>Nam</v>
          </cell>
          <cell r="E352" t="str">
            <v>Thừa Thiên Huế</v>
          </cell>
          <cell r="F352">
            <v>26726</v>
          </cell>
          <cell r="G352">
            <v>41533</v>
          </cell>
          <cell r="J352">
            <v>41533</v>
          </cell>
          <cell r="K352" t="str">
            <v>Không</v>
          </cell>
          <cell r="L352" t="str">
            <v>271027852</v>
          </cell>
          <cell r="M352">
            <v>39274</v>
          </cell>
          <cell r="N352" t="str">
            <v>271027852-11/07/2007</v>
          </cell>
          <cell r="O352" t="str">
            <v>Đồng Nai</v>
          </cell>
          <cell r="P352" t="str">
            <v>Kinh</v>
          </cell>
          <cell r="Q352" t="str">
            <v>Không</v>
          </cell>
          <cell r="R352" t="str">
            <v>0938809587/ 0907504545</v>
          </cell>
          <cell r="T352" t="str">
            <v>Đã Kết Hôn</v>
          </cell>
          <cell r="U352" t="str">
            <v>7513163060</v>
          </cell>
          <cell r="V352" t="str">
            <v>Không</v>
          </cell>
          <cell r="Y352" t="str">
            <v>Tổ 18, khu phố 2</v>
          </cell>
          <cell r="Z352" t="str">
            <v>Phường Tam Hòa</v>
          </cell>
          <cell r="AA352" t="str">
            <v>Thành phố Biên Hòa</v>
          </cell>
          <cell r="AB352" t="str">
            <v>Đồng Nai</v>
          </cell>
          <cell r="AC352" t="str">
            <v>Tổ 18, khu phố 2, Phường Tam Hòa, Thành phố Biên Hòa, Đồng Nai</v>
          </cell>
          <cell r="AD352" t="str">
            <v>Tổ 18, khu phố 2</v>
          </cell>
          <cell r="AE352" t="str">
            <v>Phường Tam Hòa</v>
          </cell>
          <cell r="AF352" t="str">
            <v>Thành phố Biên Hòa</v>
          </cell>
          <cell r="AG352" t="str">
            <v>Đồng Nai</v>
          </cell>
          <cell r="AH352" t="str">
            <v>Tổ 18, khu phố 2, Phường Tam Hòa, Thành phố Biên Hòa, Đồng Nai</v>
          </cell>
          <cell r="AI352" t="str">
            <v>1.8.5.6.4</v>
          </cell>
          <cell r="AJ352" t="str">
            <v>TP Nhân sự khác</v>
          </cell>
          <cell r="AK352" t="str">
            <v>Công nhân</v>
          </cell>
          <cell r="AL352" t="str">
            <v>Công nhân lái xe chuyên dụng</v>
          </cell>
          <cell r="AM352" t="str">
            <v>Lĩnh vực Logistics</v>
          </cell>
          <cell r="AN352" t="str">
            <v>VPĐD NB</v>
          </cell>
          <cell r="AO352" t="str">
            <v>Đội lái xe chuyên dụng</v>
          </cell>
          <cell r="AP352" t="str">
            <v>Khác</v>
          </cell>
          <cell r="AQ352" t="str">
            <v>Khác</v>
          </cell>
          <cell r="AR352">
            <v>42370</v>
          </cell>
          <cell r="AS352" t="str">
            <v>12/12</v>
          </cell>
          <cell r="AT352" t="str">
            <v>Sơ cấp</v>
          </cell>
          <cell r="AU352" t="str">
            <v>Sơ cấp</v>
          </cell>
          <cell r="AV352" t="str">
            <v>Sở GTVT TP HCM</v>
          </cell>
          <cell r="AW352" t="str">
            <v>GPLX hạng E</v>
          </cell>
          <cell r="AX352" t="str">
            <v>Khá</v>
          </cell>
          <cell r="AY352">
            <v>41849</v>
          </cell>
          <cell r="AZ352" t="str">
            <v>Công nhân lái xe chuyên dụng</v>
          </cell>
          <cell r="BB352" t="str">
            <v>THACO GROUP</v>
          </cell>
          <cell r="BC352" t="str">
            <v>Lĩnh vực Logistics</v>
          </cell>
          <cell r="BD352" t="str">
            <v>Văn phòng đại diện tại Hồ Chí Minh</v>
          </cell>
          <cell r="BE352" t="str">
            <v>Phòng Vận chuyển</v>
          </cell>
          <cell r="BF352" t="str">
            <v>Đội lái xe chuyên dụng</v>
          </cell>
          <cell r="BJ352" t="str">
            <v>Trực Tiếp</v>
          </cell>
          <cell r="BK352" t="str">
            <v>HĐLĐ không xác định thời hạn</v>
          </cell>
          <cell r="BL352">
            <v>42078</v>
          </cell>
          <cell r="BM352" t="str">
            <v>Công ty TNHH Một Thành Viên Vận Tải Đường Bộ Chu Lai – Trường Hải</v>
          </cell>
          <cell r="BN352">
            <v>41714</v>
          </cell>
          <cell r="BO352">
            <v>5100000</v>
          </cell>
          <cell r="BP352" t="str">
            <v>B3</v>
          </cell>
          <cell r="BQ352" t="str">
            <v>Bậc 3</v>
          </cell>
          <cell r="BR352">
            <v>7500000</v>
          </cell>
          <cell r="BS352">
            <v>43540</v>
          </cell>
          <cell r="BT352">
            <v>43252</v>
          </cell>
          <cell r="BU352" t="str">
            <v>ThN</v>
          </cell>
          <cell r="BV352">
            <v>5</v>
          </cell>
          <cell r="BW352"/>
          <cell r="BY352"/>
          <cell r="CA352"/>
          <cell r="CC352"/>
          <cell r="CE352"/>
        </row>
        <row r="353">
          <cell r="B353" t="str">
            <v>1003250</v>
          </cell>
          <cell r="C353" t="str">
            <v>Phan Ngọc Đông</v>
          </cell>
          <cell r="D353" t="str">
            <v>Nam</v>
          </cell>
          <cell r="E353" t="str">
            <v>Quảng Nam</v>
          </cell>
          <cell r="F353">
            <v>29422</v>
          </cell>
          <cell r="G353">
            <v>40238</v>
          </cell>
          <cell r="J353">
            <v>40238</v>
          </cell>
          <cell r="K353" t="str">
            <v>Không</v>
          </cell>
          <cell r="L353" t="str">
            <v>205032000</v>
          </cell>
          <cell r="M353">
            <v>35801</v>
          </cell>
          <cell r="N353" t="str">
            <v>205032000-06/01/1998</v>
          </cell>
          <cell r="O353" t="str">
            <v>Quảng Nam</v>
          </cell>
          <cell r="P353" t="str">
            <v>Kinh</v>
          </cell>
          <cell r="Q353" t="str">
            <v>Không</v>
          </cell>
          <cell r="R353" t="str">
            <v>0938809872 hoặc 0905374585</v>
          </cell>
          <cell r="T353" t="str">
            <v>Đã Kết Hôn</v>
          </cell>
          <cell r="U353" t="str">
            <v>4910013229</v>
          </cell>
          <cell r="V353" t="str">
            <v>Có</v>
          </cell>
          <cell r="W353">
            <v>41571</v>
          </cell>
          <cell r="Y353" t="str">
            <v>Thôn Long Bình</v>
          </cell>
          <cell r="Z353" t="str">
            <v>Xã Tam Nghĩa</v>
          </cell>
          <cell r="AA353" t="str">
            <v>Huyện Núi Thành</v>
          </cell>
          <cell r="AB353" t="str">
            <v>Quảng Nam</v>
          </cell>
          <cell r="AC353" t="str">
            <v>Thôn Long Bình, Xã Tam Nghĩa, Huyện Núi Thành, Quảng Nam</v>
          </cell>
          <cell r="AD353" t="str">
            <v>Thôn Long Bình</v>
          </cell>
          <cell r="AE353" t="str">
            <v>Xã Tam Nghĩa</v>
          </cell>
          <cell r="AF353" t="str">
            <v>Huyện Núi Thành</v>
          </cell>
          <cell r="AG353" t="str">
            <v>Quảng Nam</v>
          </cell>
          <cell r="AH353" t="str">
            <v>Thôn Long Bình, Xã Tam Nghĩa, Huyện Núi Thành, Quảng Nam</v>
          </cell>
          <cell r="AI353" t="str">
            <v>1.8.3.3.1</v>
          </cell>
          <cell r="AJ353" t="str">
            <v>TP Nhân sự khác</v>
          </cell>
          <cell r="AK353" t="str">
            <v>Công nhân</v>
          </cell>
          <cell r="AL353" t="str">
            <v>Công nhân lái xe đầu kéo</v>
          </cell>
          <cell r="AM353" t="str">
            <v>Lĩnh vực Logistics</v>
          </cell>
          <cell r="AN353" t="str">
            <v>Công ty Cảng Chu Lai</v>
          </cell>
          <cell r="AO353" t="str">
            <v>Bộ phận rút Cont</v>
          </cell>
          <cell r="AP353" t="str">
            <v>Khác</v>
          </cell>
          <cell r="AQ353" t="str">
            <v>Khác</v>
          </cell>
          <cell r="AR353">
            <v>43313</v>
          </cell>
          <cell r="AS353" t="str">
            <v>9/12</v>
          </cell>
          <cell r="AT353" t="str">
            <v>Sơ cấp</v>
          </cell>
          <cell r="AU353" t="str">
            <v>Sơ cấp</v>
          </cell>
          <cell r="AV353" t="str">
            <v>Sở Giao thông vận tải Quảng Nam</v>
          </cell>
          <cell r="AW353" t="str">
            <v>Giấy phép lái xe hạng C</v>
          </cell>
          <cell r="AX353" t="str">
            <v>Không xếp loại</v>
          </cell>
          <cell r="AY353">
            <v>36892</v>
          </cell>
          <cell r="AZ353" t="str">
            <v>Công nhân lái xe đầu kéo</v>
          </cell>
          <cell r="BB353" t="str">
            <v>THACO GROUP</v>
          </cell>
          <cell r="BC353" t="str">
            <v>Lĩnh vực Logistics</v>
          </cell>
          <cell r="BD353" t="str">
            <v>Công ty Cảng Chu Lai</v>
          </cell>
          <cell r="BE353" t="str">
            <v>Phòng quản lý kho cảng</v>
          </cell>
          <cell r="BF353" t="str">
            <v>Bộ phận rút Cont</v>
          </cell>
          <cell r="BJ353" t="str">
            <v>Trực Tiếp</v>
          </cell>
          <cell r="BK353" t="str">
            <v>HĐLĐ không xác định thời hạn</v>
          </cell>
          <cell r="BL353">
            <v>43040</v>
          </cell>
          <cell r="BM353" t="str">
            <v>Công ty TNHH MTV Cảng Chu Lai - Trường Hải</v>
          </cell>
          <cell r="BN353">
            <v>40299</v>
          </cell>
          <cell r="BO353">
            <v>4050000</v>
          </cell>
          <cell r="BP353" t="str">
            <v>B3</v>
          </cell>
          <cell r="BQ353" t="str">
            <v>Bậc 4</v>
          </cell>
          <cell r="BR353">
            <v>8800000</v>
          </cell>
          <cell r="BS353">
            <v>43466</v>
          </cell>
          <cell r="BT353">
            <v>42370</v>
          </cell>
          <cell r="BU353" t="str">
            <v>ThN</v>
          </cell>
          <cell r="BV353">
            <v>5</v>
          </cell>
          <cell r="BW353"/>
          <cell r="BY353"/>
          <cell r="CA353"/>
          <cell r="CC353"/>
          <cell r="CE353"/>
        </row>
        <row r="354">
          <cell r="B354" t="str">
            <v>1510335</v>
          </cell>
          <cell r="C354" t="str">
            <v>Lê Hùng Anh</v>
          </cell>
          <cell r="D354" t="str">
            <v>Nam</v>
          </cell>
          <cell r="E354" t="str">
            <v>Quảng Nam</v>
          </cell>
          <cell r="F354">
            <v>26573</v>
          </cell>
          <cell r="G354">
            <v>42299</v>
          </cell>
          <cell r="J354">
            <v>42299</v>
          </cell>
          <cell r="K354" t="str">
            <v>Không</v>
          </cell>
          <cell r="L354" t="str">
            <v>205107783</v>
          </cell>
          <cell r="M354">
            <v>39520</v>
          </cell>
          <cell r="N354" t="str">
            <v>205107783-13/03/2008</v>
          </cell>
          <cell r="O354" t="str">
            <v>Quảng Nam</v>
          </cell>
          <cell r="P354" t="str">
            <v>Kinh</v>
          </cell>
          <cell r="Q354" t="str">
            <v>Không</v>
          </cell>
          <cell r="R354" t="str">
            <v>01645363496</v>
          </cell>
          <cell r="T354" t="str">
            <v>Đã Kết Hôn</v>
          </cell>
          <cell r="U354" t="str">
            <v>4916002045</v>
          </cell>
          <cell r="V354" t="str">
            <v>Có</v>
          </cell>
          <cell r="W354">
            <v>42461</v>
          </cell>
          <cell r="Y354" t="str">
            <v>Tổ 5, thôn Mỹ Can</v>
          </cell>
          <cell r="Z354" t="str">
            <v>Xã Tam Thăng</v>
          </cell>
          <cell r="AA354" t="str">
            <v>Tp. Tam Kỳ</v>
          </cell>
          <cell r="AB354" t="str">
            <v>Quảng Nam</v>
          </cell>
          <cell r="AC354" t="str">
            <v>Tổ 5, thôn Mỹ Can, Xã Tam Thăng, Tp. Tam Kỳ, Quảng Nam</v>
          </cell>
          <cell r="AD354" t="str">
            <v>Tổ 5, thôn Mỹ Can</v>
          </cell>
          <cell r="AE354" t="str">
            <v>Xã Tam Thăng</v>
          </cell>
          <cell r="AF354" t="str">
            <v>Tp. Tam Kỳ</v>
          </cell>
          <cell r="AG354" t="str">
            <v>Quảng Nam</v>
          </cell>
          <cell r="AH354" t="str">
            <v>Tổ 5, thôn Mỹ Can, Xã Tam Thăng, Tp. Tam Kỳ, Quảng Nam</v>
          </cell>
          <cell r="AI354" t="str">
            <v>1.8.3.5.5</v>
          </cell>
          <cell r="AJ354" t="str">
            <v>TP Nhân sự khác</v>
          </cell>
          <cell r="AK354" t="str">
            <v>Công nhân</v>
          </cell>
          <cell r="AL354" t="str">
            <v>Công nhân Xếp dỡ</v>
          </cell>
          <cell r="AM354" t="str">
            <v>Lĩnh vực Logistics</v>
          </cell>
          <cell r="AN354" t="str">
            <v>Công ty Cảng Chu Lai</v>
          </cell>
          <cell r="AO354" t="str">
            <v>Bộ phận bốc xếp</v>
          </cell>
          <cell r="AP354" t="str">
            <v>Khác</v>
          </cell>
          <cell r="AQ354" t="str">
            <v>Khác</v>
          </cell>
          <cell r="AR354">
            <v>43313</v>
          </cell>
          <cell r="AS354" t="str">
            <v>12/12</v>
          </cell>
          <cell r="AT354" t="str">
            <v>THPT</v>
          </cell>
          <cell r="AW354"/>
          <cell r="AZ354" t="str">
            <v>Nhân viên Bốc xếp</v>
          </cell>
          <cell r="BB354" t="str">
            <v>THACO GROUP</v>
          </cell>
          <cell r="BC354" t="str">
            <v>Lĩnh vực Logistics</v>
          </cell>
          <cell r="BD354" t="str">
            <v>Công ty Cảng Chu Lai</v>
          </cell>
          <cell r="BE354" t="str">
            <v>Phòng Điều độ</v>
          </cell>
          <cell r="BF354" t="str">
            <v>Bộ phận bốc xếp</v>
          </cell>
          <cell r="BJ354" t="str">
            <v>Trực Tiếp</v>
          </cell>
          <cell r="BK354" t="str">
            <v>HĐLĐ không xác định thời hạn</v>
          </cell>
          <cell r="BL354">
            <v>43091</v>
          </cell>
          <cell r="BM354" t="str">
            <v>Công ty TNHH MTV Cảng Chu Lai - Trường Hải</v>
          </cell>
          <cell r="BN354">
            <v>42361</v>
          </cell>
          <cell r="BO354">
            <v>3920000</v>
          </cell>
          <cell r="BP354" t="str">
            <v>B3</v>
          </cell>
          <cell r="BQ354" t="str">
            <v>Bậc 2</v>
          </cell>
          <cell r="BR354">
            <v>6200000</v>
          </cell>
          <cell r="BS354">
            <v>43466</v>
          </cell>
          <cell r="BT354">
            <v>43101</v>
          </cell>
          <cell r="BU354"/>
          <cell r="BW354"/>
          <cell r="BY354"/>
          <cell r="CA354"/>
          <cell r="CC354"/>
          <cell r="CE354"/>
        </row>
        <row r="355">
          <cell r="B355" t="str">
            <v>1511079</v>
          </cell>
          <cell r="C355" t="str">
            <v>Phạm Đình Hải</v>
          </cell>
          <cell r="D355" t="str">
            <v>Nam</v>
          </cell>
          <cell r="E355" t="str">
            <v>Bình Định</v>
          </cell>
          <cell r="F355">
            <v>23355</v>
          </cell>
          <cell r="G355">
            <v>42319</v>
          </cell>
          <cell r="J355">
            <v>42319</v>
          </cell>
          <cell r="K355" t="str">
            <v>Không</v>
          </cell>
          <cell r="L355" t="str">
            <v>211646446</v>
          </cell>
          <cell r="M355">
            <v>39982</v>
          </cell>
          <cell r="N355" t="str">
            <v>211646446-18/06/2009</v>
          </cell>
          <cell r="O355" t="str">
            <v>Bình Định</v>
          </cell>
          <cell r="P355" t="str">
            <v>Kinh</v>
          </cell>
          <cell r="Q355" t="str">
            <v>Không</v>
          </cell>
          <cell r="R355" t="str">
            <v>0938 907 588</v>
          </cell>
          <cell r="T355" t="str">
            <v>Đã Kết Hôn</v>
          </cell>
          <cell r="U355" t="str">
            <v>3796004869</v>
          </cell>
          <cell r="V355" t="str">
            <v>Có</v>
          </cell>
          <cell r="W355">
            <v>42461</v>
          </cell>
          <cell r="Y355" t="str">
            <v>36 Tăng Bạt Hổ</v>
          </cell>
          <cell r="Z355" t="str">
            <v>Phường Lê Lợi</v>
          </cell>
          <cell r="AA355" t="str">
            <v>Tp. Quy Nhơn</v>
          </cell>
          <cell r="AB355" t="str">
            <v>Bình Định</v>
          </cell>
          <cell r="AC355" t="str">
            <v>36 Tăng Bạt Hổ, Phường Lê Lợi, Tp. Quy Nhơn, Bình Định</v>
          </cell>
          <cell r="AD355" t="str">
            <v>36 Tăng Bạt Hổ</v>
          </cell>
          <cell r="AE355" t="str">
            <v>Phường Lê Lợi</v>
          </cell>
          <cell r="AF355" t="str">
            <v>Tp. Quy Nhơn</v>
          </cell>
          <cell r="AG355" t="str">
            <v>Bình Định</v>
          </cell>
          <cell r="AH355" t="str">
            <v>36 Tăng Bạt Hổ, Phường Lê Lợi, Tp. Quy Nhơn, Bình Định</v>
          </cell>
          <cell r="AI355" t="str">
            <v>1.8.3.5.1</v>
          </cell>
          <cell r="AJ355" t="str">
            <v>Sơ trung cấp</v>
          </cell>
          <cell r="AK355" t="str">
            <v>Trưởng phòng</v>
          </cell>
          <cell r="AL355" t="str">
            <v>Trưởng phòng Điều độ</v>
          </cell>
          <cell r="AM355" t="str">
            <v>Lĩnh vực Logistics</v>
          </cell>
          <cell r="AN355" t="str">
            <v>Công ty Cảng Chu Lai</v>
          </cell>
          <cell r="AO355" t="str">
            <v>Bộ phận điều độ</v>
          </cell>
          <cell r="AP355" t="str">
            <v>Khác</v>
          </cell>
          <cell r="AQ355" t="str">
            <v>Khác</v>
          </cell>
          <cell r="AR355">
            <v>43313</v>
          </cell>
          <cell r="AS355" t="str">
            <v>12/12</v>
          </cell>
          <cell r="AT355" t="str">
            <v>Kỹ sư</v>
          </cell>
          <cell r="AU355" t="str">
            <v>Đại học</v>
          </cell>
          <cell r="AV355" t="str">
            <v>Đại học Hàng Hải</v>
          </cell>
          <cell r="AW355" t="str">
            <v>Điều khiển tàu biển</v>
          </cell>
          <cell r="AX355" t="str">
            <v>Khá</v>
          </cell>
          <cell r="AY355">
            <v>33239</v>
          </cell>
          <cell r="AZ355" t="str">
            <v>Trưởng phòng</v>
          </cell>
          <cell r="BB355" t="str">
            <v>THACO GROUP</v>
          </cell>
          <cell r="BC355" t="str">
            <v>Lĩnh vực Logistics</v>
          </cell>
          <cell r="BD355" t="str">
            <v>Công ty Cảng Chu Lai</v>
          </cell>
          <cell r="BE355" t="str">
            <v>Phòng Điều độ</v>
          </cell>
          <cell r="BF355" t="str">
            <v>Bộ phận điều độ</v>
          </cell>
          <cell r="BJ355" t="str">
            <v>Gián Tiếp</v>
          </cell>
          <cell r="BK355" t="str">
            <v>HĐLĐ không xác định thời hạn</v>
          </cell>
          <cell r="BL355">
            <v>43101</v>
          </cell>
          <cell r="BM355" t="str">
            <v>Công ty TNHH MTV Cảng Chu Lai - Trường Hải</v>
          </cell>
          <cell r="BN355">
            <v>42736</v>
          </cell>
          <cell r="BO355">
            <v>8150000</v>
          </cell>
          <cell r="BP355" t="str">
            <v>B1</v>
          </cell>
          <cell r="BQ355" t="str">
            <v>Bậc 5</v>
          </cell>
          <cell r="BR355">
            <v>28000000</v>
          </cell>
          <cell r="BS355">
            <v>43466</v>
          </cell>
          <cell r="BT355">
            <v>42826</v>
          </cell>
          <cell r="BU355"/>
          <cell r="BW355"/>
          <cell r="BY355"/>
          <cell r="CA355"/>
          <cell r="CC355"/>
          <cell r="CE355"/>
        </row>
        <row r="356">
          <cell r="B356" t="str">
            <v>1703299</v>
          </cell>
          <cell r="C356" t="str">
            <v>Đinh Thiên Quốc</v>
          </cell>
          <cell r="D356" t="str">
            <v>Nam</v>
          </cell>
          <cell r="E356" t="str">
            <v>Quảng Nam</v>
          </cell>
          <cell r="F356">
            <v>32474</v>
          </cell>
          <cell r="G356">
            <v>42824</v>
          </cell>
          <cell r="J356">
            <v>42824</v>
          </cell>
          <cell r="K356" t="str">
            <v>Không</v>
          </cell>
          <cell r="L356" t="str">
            <v>205426570</v>
          </cell>
          <cell r="M356">
            <v>40696</v>
          </cell>
          <cell r="N356" t="str">
            <v>205426570-02/06/2011</v>
          </cell>
          <cell r="O356" t="str">
            <v>Quảng Nam</v>
          </cell>
          <cell r="P356" t="str">
            <v>Kinh</v>
          </cell>
          <cell r="Q356" t="str">
            <v>Không</v>
          </cell>
          <cell r="R356" t="str">
            <v>01695095302</v>
          </cell>
          <cell r="S356"/>
          <cell r="T356" t="str">
            <v>Đã Kết Hôn</v>
          </cell>
          <cell r="U356" t="str">
            <v>4916029888</v>
          </cell>
          <cell r="V356" t="str">
            <v>Có</v>
          </cell>
          <cell r="W356">
            <v>42857</v>
          </cell>
          <cell r="Y356" t="str">
            <v>Trung Thành</v>
          </cell>
          <cell r="Z356" t="str">
            <v>Xã Tam Mỹ Tây</v>
          </cell>
          <cell r="AA356" t="str">
            <v>Huyện Núi Thành</v>
          </cell>
          <cell r="AB356" t="str">
            <v>Quảng Nam</v>
          </cell>
          <cell r="AC356" t="str">
            <v>Trung Thành, Xã Tam Mỹ Tây, Huyện Núi Thành, Quảng Nam</v>
          </cell>
          <cell r="AD356" t="str">
            <v>Trung Thành</v>
          </cell>
          <cell r="AE356" t="str">
            <v>Xã Tam Mỹ Tây</v>
          </cell>
          <cell r="AF356" t="str">
            <v>Huyện Núi Thành</v>
          </cell>
          <cell r="AG356" t="str">
            <v>Quảng Nam</v>
          </cell>
          <cell r="AH356" t="str">
            <v>Trung Thành, Xã Tam Mỹ Tây, Huyện Núi Thành, Quảng Nam</v>
          </cell>
          <cell r="AI356" t="str">
            <v>1.8.3.3.2</v>
          </cell>
          <cell r="AJ356" t="str">
            <v>TP Nhân sự khác</v>
          </cell>
          <cell r="AK356" t="str">
            <v>Công nhân</v>
          </cell>
          <cell r="AL356" t="str">
            <v>Công nhân vận hành xe nâng</v>
          </cell>
          <cell r="AM356" t="str">
            <v>Lĩnh vực Logistics</v>
          </cell>
          <cell r="AN356" t="str">
            <v>Công ty Cảng Chu Lai</v>
          </cell>
          <cell r="AO356" t="str">
            <v>Bộ phận kho ngoại quan</v>
          </cell>
          <cell r="AP356" t="str">
            <v>Khác</v>
          </cell>
          <cell r="AQ356" t="str">
            <v>Khác</v>
          </cell>
          <cell r="AR356">
            <v>42824</v>
          </cell>
          <cell r="AS356" t="str">
            <v>12/12</v>
          </cell>
          <cell r="AT356" t="str">
            <v>Sơ cấp</v>
          </cell>
          <cell r="AU356" t="str">
            <v>Sơ cấp</v>
          </cell>
          <cell r="AV356" t="str">
            <v>Cao đẳng nghề cơ giới</v>
          </cell>
          <cell r="AW356" t="str">
            <v>Vận hành xe nâng cẩu</v>
          </cell>
          <cell r="AX356" t="str">
            <v>Khá</v>
          </cell>
          <cell r="AY356">
            <v>42736</v>
          </cell>
          <cell r="AZ356" t="str">
            <v>Công nhân vận hành xe nâng</v>
          </cell>
          <cell r="BB356" t="str">
            <v>THACO GROUP</v>
          </cell>
          <cell r="BC356" t="str">
            <v>Lĩnh vực Logistics</v>
          </cell>
          <cell r="BD356" t="str">
            <v>Công ty Cảng Chu Lai</v>
          </cell>
          <cell r="BE356" t="str">
            <v>Phòng quản lý kho cảng</v>
          </cell>
          <cell r="BF356" t="str">
            <v>Bộ phận kho ngoại quan</v>
          </cell>
          <cell r="BJ356" t="str">
            <v>Trực Tiếp</v>
          </cell>
          <cell r="BK356" t="str">
            <v>HĐLĐ không xác định thời hạn</v>
          </cell>
          <cell r="BL356">
            <v>42885</v>
          </cell>
          <cell r="BM356" t="str">
            <v>Công ty TNHH MTV Cảng Chu Lai - Trường Hải</v>
          </cell>
          <cell r="BN356">
            <v>42885</v>
          </cell>
          <cell r="BO356">
            <v>3920000</v>
          </cell>
          <cell r="BP356" t="str">
            <v>B3</v>
          </cell>
          <cell r="BQ356" t="str">
            <v>Bậc 2</v>
          </cell>
          <cell r="BR356">
            <v>6500000</v>
          </cell>
          <cell r="BS356">
            <v>43466</v>
          </cell>
          <cell r="BT356">
            <v>43101</v>
          </cell>
          <cell r="BU356"/>
          <cell r="BW356"/>
          <cell r="BY356"/>
          <cell r="CA356"/>
          <cell r="CC356"/>
          <cell r="CE356"/>
        </row>
        <row r="357">
          <cell r="B357" t="str">
            <v>1703168</v>
          </cell>
          <cell r="C357" t="str">
            <v>Trần Ngọc Tú</v>
          </cell>
          <cell r="D357" t="str">
            <v>Nam</v>
          </cell>
          <cell r="E357" t="str">
            <v>Thái Bình</v>
          </cell>
          <cell r="F357">
            <v>31666</v>
          </cell>
          <cell r="G357">
            <v>42814</v>
          </cell>
          <cell r="J357">
            <v>42814</v>
          </cell>
          <cell r="K357" t="str">
            <v>Không</v>
          </cell>
          <cell r="L357" t="str">
            <v>151555283</v>
          </cell>
          <cell r="M357">
            <v>41162</v>
          </cell>
          <cell r="N357" t="str">
            <v>151555283-10/09/2012</v>
          </cell>
          <cell r="O357" t="str">
            <v>Thái Bình</v>
          </cell>
          <cell r="P357" t="str">
            <v>Kinh</v>
          </cell>
          <cell r="Q357" t="str">
            <v>Không</v>
          </cell>
          <cell r="R357" t="str">
            <v>0987852986</v>
          </cell>
          <cell r="S357"/>
          <cell r="T357" t="str">
            <v>Đã Kết Hôn</v>
          </cell>
          <cell r="U357" t="str">
            <v>0109142716</v>
          </cell>
          <cell r="V357" t="str">
            <v>Không</v>
          </cell>
          <cell r="Y357" t="str">
            <v>Việt Thắng</v>
          </cell>
          <cell r="Z357" t="str">
            <v>Xã Hồng An</v>
          </cell>
          <cell r="AA357" t="str">
            <v>Huyện Hưng Hà</v>
          </cell>
          <cell r="AB357" t="str">
            <v>Thái Bình</v>
          </cell>
          <cell r="AC357" t="str">
            <v>Việt Thắng, Xã Hồng An, Huyện Hưng Hà, Thái Bình</v>
          </cell>
          <cell r="AD357" t="str">
            <v>Phú Thụy</v>
          </cell>
          <cell r="AE357" t="str">
            <v>Xã Phú Thị</v>
          </cell>
          <cell r="AF357" t="str">
            <v>Huyện Gia Lâm</v>
          </cell>
          <cell r="AG357" t="str">
            <v>Hà Nội</v>
          </cell>
          <cell r="AH357" t="str">
            <v>Phú Thụy, Xã Phú Thị, Huyện Gia Lâm, Hà Nội</v>
          </cell>
          <cell r="AI357" t="str">
            <v>1.8.6.5.3</v>
          </cell>
          <cell r="AJ357" t="str">
            <v>TP Nhân sự khác</v>
          </cell>
          <cell r="AK357" t="str">
            <v>Công nhân</v>
          </cell>
          <cell r="AL357" t="str">
            <v>Công nhân lái xe chuyên dụng</v>
          </cell>
          <cell r="AM357" t="str">
            <v>Lĩnh vực Logistics</v>
          </cell>
          <cell r="AN357" t="str">
            <v>VPĐD BB</v>
          </cell>
          <cell r="AO357" t="str">
            <v>BP Vận chuyển hàng rời</v>
          </cell>
          <cell r="AP357" t="str">
            <v>Khác</v>
          </cell>
          <cell r="AQ357" t="str">
            <v>Khác</v>
          </cell>
          <cell r="AR357">
            <v>42814</v>
          </cell>
          <cell r="AS357" t="str">
            <v>12/12</v>
          </cell>
          <cell r="AT357" t="str">
            <v>Sơ cấp</v>
          </cell>
          <cell r="AU357" t="str">
            <v>Sơ cấp</v>
          </cell>
          <cell r="AV357" t="str">
            <v>Trường trung cấp nghề Á Châu</v>
          </cell>
          <cell r="AW357" t="str">
            <v>Lái xe hạng D</v>
          </cell>
          <cell r="AX357" t="str">
            <v>Không xếp loại</v>
          </cell>
          <cell r="AY357">
            <v>42370</v>
          </cell>
          <cell r="AZ357" t="str">
            <v>Công nhân lái xe tải cấp hàng</v>
          </cell>
          <cell r="BB357" t="str">
            <v>THACO GROUP</v>
          </cell>
          <cell r="BC357" t="str">
            <v>Lĩnh vực Logistics</v>
          </cell>
          <cell r="BD357" t="str">
            <v>Văn phòng đại diện tại Hà Nội</v>
          </cell>
          <cell r="BE357" t="str">
            <v>Phòng Kinh doanh vận chuyển</v>
          </cell>
          <cell r="BF357" t="str">
            <v>BP Vận chuyển hàng rời</v>
          </cell>
          <cell r="BJ357" t="str">
            <v>Trực Tiếp</v>
          </cell>
          <cell r="BK357" t="str">
            <v>HĐLĐ xác định thời hạn 2 năm</v>
          </cell>
          <cell r="BL357">
            <v>43241</v>
          </cell>
          <cell r="BM357" t="str">
            <v>Công ty TNHH Một Thành Viên Vận Tải Đường Bộ Chu Lai – Trường Hải</v>
          </cell>
          <cell r="BN357">
            <v>42876</v>
          </cell>
          <cell r="BO357">
            <v>5100000</v>
          </cell>
          <cell r="BP357" t="str">
            <v>B3</v>
          </cell>
          <cell r="BQ357" t="str">
            <v>Bậc 3</v>
          </cell>
          <cell r="BR357">
            <v>7800000</v>
          </cell>
          <cell r="BS357">
            <v>43466</v>
          </cell>
          <cell r="BT357">
            <v>43101</v>
          </cell>
          <cell r="BU357"/>
          <cell r="BW357"/>
          <cell r="BY357"/>
          <cell r="CA357"/>
          <cell r="CC357"/>
          <cell r="CE357"/>
        </row>
        <row r="358">
          <cell r="B358" t="str">
            <v>0905265</v>
          </cell>
          <cell r="C358" t="str">
            <v>Trương Bảo Sa</v>
          </cell>
          <cell r="D358" t="str">
            <v>Nam</v>
          </cell>
          <cell r="E358" t="str">
            <v>Quảng Nam</v>
          </cell>
          <cell r="F358">
            <v>31685</v>
          </cell>
          <cell r="G358">
            <v>39962</v>
          </cell>
          <cell r="J358">
            <v>39962</v>
          </cell>
          <cell r="K358" t="str">
            <v>Không</v>
          </cell>
          <cell r="L358" t="str">
            <v>205173839</v>
          </cell>
          <cell r="M358">
            <v>40347</v>
          </cell>
          <cell r="N358" t="str">
            <v>205173839-18/06/2010</v>
          </cell>
          <cell r="O358" t="str">
            <v>Quảng Nam</v>
          </cell>
          <cell r="P358" t="str">
            <v>Kinh</v>
          </cell>
          <cell r="Q358" t="str">
            <v>Không</v>
          </cell>
          <cell r="R358" t="str">
            <v>0936704308</v>
          </cell>
          <cell r="T358" t="str">
            <v>Đã Kết Hôn</v>
          </cell>
          <cell r="U358" t="str">
            <v>4909017747</v>
          </cell>
          <cell r="V358" t="str">
            <v>Có</v>
          </cell>
          <cell r="W358">
            <v>41936</v>
          </cell>
          <cell r="Y358" t="str">
            <v>Thôn Lang Châu Nam</v>
          </cell>
          <cell r="Z358" t="str">
            <v>Xã Duy Phước</v>
          </cell>
          <cell r="AA358" t="str">
            <v>Huyện Duy Xuyên</v>
          </cell>
          <cell r="AB358" t="str">
            <v>Quảng Nam</v>
          </cell>
          <cell r="AC358" t="str">
            <v>Thôn Lang Châu Nam, Xã Duy Phước, Huyện Duy Xuyên, Quảng Nam</v>
          </cell>
          <cell r="AD358" t="str">
            <v>Thôn Lang Châu Nam</v>
          </cell>
          <cell r="AE358" t="str">
            <v>Xã Duy Phước</v>
          </cell>
          <cell r="AF358" t="str">
            <v>Huyện Duy Xuyên</v>
          </cell>
          <cell r="AG358" t="str">
            <v>Quảng Nam</v>
          </cell>
          <cell r="AH358" t="str">
            <v>Thôn Lang Châu Nam, Xã Duy Phước, Huyện Duy Xuyên, Quảng Nam</v>
          </cell>
          <cell r="AI358" t="str">
            <v>1.8.4.4.1.4</v>
          </cell>
          <cell r="AJ358" t="str">
            <v>TP Nhân sự khác</v>
          </cell>
          <cell r="AK358" t="str">
            <v>Chuyên viên</v>
          </cell>
          <cell r="AL358" t="str">
            <v>Chuyên viên quản lý chất lượng giao xe</v>
          </cell>
          <cell r="AM358" t="str">
            <v>Lĩnh vực Logistics</v>
          </cell>
          <cell r="AN358" t="str">
            <v>Công ty Vận Tải Đường Bộ</v>
          </cell>
          <cell r="AO358" t="str">
            <v>Tổ QLCL giao xe</v>
          </cell>
          <cell r="AP358" t="str">
            <v>Khác</v>
          </cell>
          <cell r="AQ358" t="str">
            <v>Khác</v>
          </cell>
          <cell r="AR358">
            <v>43313</v>
          </cell>
          <cell r="AS358" t="str">
            <v>12/12</v>
          </cell>
          <cell r="AT358" t="str">
            <v>Kỹ sư</v>
          </cell>
          <cell r="AU358" t="str">
            <v>Đại học</v>
          </cell>
          <cell r="AV358" t="str">
            <v>Trường Đại học sư phạm kỹ thuật Hưng Yên</v>
          </cell>
          <cell r="AW358" t="str">
            <v>Công nghệ kỹ thuật ô tô</v>
          </cell>
          <cell r="AX358" t="str">
            <v>Khá</v>
          </cell>
          <cell r="AY358">
            <v>43130</v>
          </cell>
          <cell r="AZ358" t="str">
            <v>Kỹ sư</v>
          </cell>
          <cell r="BB358" t="str">
            <v>THACO GROUP</v>
          </cell>
          <cell r="BC358" t="str">
            <v>Lĩnh vực Logistics</v>
          </cell>
          <cell r="BD358" t="str">
            <v>Công ty Vận Tải Đường Bộ</v>
          </cell>
          <cell r="BE358" t="str">
            <v>Phòng vận chuyển</v>
          </cell>
          <cell r="BF358" t="str">
            <v>Bộ phận nghiệp vụ vận chuyển</v>
          </cell>
          <cell r="BG358" t="str">
            <v>Tổ QLCL giao xe</v>
          </cell>
          <cell r="BJ358" t="str">
            <v>Trực Tiếp</v>
          </cell>
          <cell r="BK358" t="str">
            <v>HĐLĐ không xác định thời hạn</v>
          </cell>
          <cell r="BL358">
            <v>41791</v>
          </cell>
          <cell r="BM358" t="str">
            <v>Công ty TNHH Một Thành Viên Vận Tải Đường Bộ Chu Lai – Trường Hải</v>
          </cell>
          <cell r="BN358">
            <v>40179</v>
          </cell>
          <cell r="BO358">
            <v>4280000</v>
          </cell>
          <cell r="BP358" t="str">
            <v>B2</v>
          </cell>
          <cell r="BQ358" t="str">
            <v>Bậc 2</v>
          </cell>
          <cell r="BR358">
            <v>9500000</v>
          </cell>
          <cell r="BS358">
            <v>43466</v>
          </cell>
          <cell r="BT358">
            <v>42826</v>
          </cell>
          <cell r="BU358" t="str">
            <v>ThN</v>
          </cell>
          <cell r="BV358">
            <v>5</v>
          </cell>
          <cell r="BW358"/>
          <cell r="BY358"/>
          <cell r="CA358"/>
          <cell r="CC358"/>
          <cell r="CE358"/>
        </row>
        <row r="359">
          <cell r="B359" t="str">
            <v>1311097</v>
          </cell>
          <cell r="C359" t="str">
            <v>Phạm Tấn Đăng</v>
          </cell>
          <cell r="D359" t="str">
            <v>Nam</v>
          </cell>
          <cell r="E359" t="str">
            <v>Quảng Nam</v>
          </cell>
          <cell r="F359">
            <v>28469</v>
          </cell>
          <cell r="G359">
            <v>41594</v>
          </cell>
          <cell r="J359">
            <v>41594</v>
          </cell>
          <cell r="K359" t="str">
            <v>Không</v>
          </cell>
          <cell r="L359" t="str">
            <v>205052451</v>
          </cell>
          <cell r="M359">
            <v>40269</v>
          </cell>
          <cell r="N359" t="str">
            <v>205052451-01/04/2010</v>
          </cell>
          <cell r="O359" t="str">
            <v>Quảng Nam</v>
          </cell>
          <cell r="P359" t="str">
            <v>Kinh</v>
          </cell>
          <cell r="Q359" t="str">
            <v>Không</v>
          </cell>
          <cell r="R359" t="str">
            <v>0905646451 hoặc 0938806602</v>
          </cell>
          <cell r="T359" t="str">
            <v>Đã Kết Hôn</v>
          </cell>
          <cell r="U359" t="str">
            <v>4914002164</v>
          </cell>
          <cell r="V359" t="str">
            <v>Có</v>
          </cell>
          <cell r="W359">
            <v>42461</v>
          </cell>
          <cell r="Y359" t="str">
            <v>Thôn Tiên Xuân 2</v>
          </cell>
          <cell r="Z359" t="str">
            <v>Xã Tam Anh Nam</v>
          </cell>
          <cell r="AA359" t="str">
            <v>Huyện Núi Thành</v>
          </cell>
          <cell r="AB359" t="str">
            <v>Quảng Nam</v>
          </cell>
          <cell r="AC359" t="str">
            <v>Thôn Tiên Xuân 2, Xã Tam Anh Nam, Huyện Núi Thành, Quảng Nam</v>
          </cell>
          <cell r="AD359" t="str">
            <v>Thôn Tiên Xuân 2</v>
          </cell>
          <cell r="AE359" t="str">
            <v>Xã Tam Anh Nam</v>
          </cell>
          <cell r="AF359" t="str">
            <v>Huyện Núi Thành</v>
          </cell>
          <cell r="AG359" t="str">
            <v>Quảng Nam</v>
          </cell>
          <cell r="AH359" t="str">
            <v>Thôn Tiên Xuân 2, Xã Tam Anh Nam, Huyện Núi Thành, Quảng Nam</v>
          </cell>
          <cell r="AI359" t="str">
            <v>1.8.4.4.3.3</v>
          </cell>
          <cell r="AJ359" t="str">
            <v>TP Nhân sự khác</v>
          </cell>
          <cell r="AK359" t="str">
            <v>Công nhân</v>
          </cell>
          <cell r="AL359" t="str">
            <v>Công nhân lái xe đầu kéo</v>
          </cell>
          <cell r="AM359" t="str">
            <v>Lĩnh vực Logistics</v>
          </cell>
          <cell r="AN359" t="str">
            <v>Công ty Vận Tải Đường Bộ</v>
          </cell>
          <cell r="AO359" t="str">
            <v>Đội lái xe đầu kéo</v>
          </cell>
          <cell r="AP359" t="str">
            <v>Khác</v>
          </cell>
          <cell r="AQ359" t="str">
            <v>Khác</v>
          </cell>
          <cell r="AR359">
            <v>43668</v>
          </cell>
          <cell r="AS359" t="str">
            <v>9/12</v>
          </cell>
          <cell r="AT359" t="str">
            <v>Sơ cấp</v>
          </cell>
          <cell r="AU359" t="str">
            <v>Sơ cấp</v>
          </cell>
          <cell r="AV359" t="str">
            <v>Sở giao thông vận tải Hải Phòng</v>
          </cell>
          <cell r="AW359" t="str">
            <v>Giấy phép lái xe hạng FC</v>
          </cell>
          <cell r="AX359" t="str">
            <v>Không xếp loại</v>
          </cell>
          <cell r="AY359">
            <v>42005</v>
          </cell>
          <cell r="AZ359" t="str">
            <v>Công nhân lái xe đầu kéo</v>
          </cell>
          <cell r="BB359" t="str">
            <v>THACO GROUP</v>
          </cell>
          <cell r="BC359" t="str">
            <v>Lĩnh vực Logistics</v>
          </cell>
          <cell r="BD359" t="str">
            <v>Công ty Vận Tải Đường Bộ</v>
          </cell>
          <cell r="BE359" t="str">
            <v>Phòng vận chuyển</v>
          </cell>
          <cell r="BF359" t="str">
            <v>Bộ phận vận chuyển hàng Con't - hàng rời</v>
          </cell>
          <cell r="BG359" t="str">
            <v>Đội lái xe đầu kéo</v>
          </cell>
          <cell r="BJ359" t="str">
            <v>Trực Tiếp</v>
          </cell>
          <cell r="BK359" t="str">
            <v>HĐLĐ không xác định thời hạn</v>
          </cell>
          <cell r="BL359">
            <v>42156</v>
          </cell>
          <cell r="BM359" t="str">
            <v>Công ty TNHH Một Thành Viên Vận Tải Đường Bộ Chu Lai – Trường Hải</v>
          </cell>
          <cell r="BN359">
            <v>41655</v>
          </cell>
          <cell r="BO359">
            <v>3660000</v>
          </cell>
          <cell r="BP359" t="str">
            <v>B3</v>
          </cell>
          <cell r="BQ359" t="str">
            <v>Bậc 3</v>
          </cell>
          <cell r="BR359">
            <v>7500000</v>
          </cell>
          <cell r="BS359">
            <v>43481</v>
          </cell>
          <cell r="BT359">
            <v>43466</v>
          </cell>
          <cell r="BU359" t="str">
            <v>ThN</v>
          </cell>
          <cell r="BV359">
            <v>5</v>
          </cell>
          <cell r="BW359"/>
          <cell r="BY359"/>
          <cell r="CA359"/>
          <cell r="CC359"/>
          <cell r="CE359"/>
        </row>
        <row r="360">
          <cell r="B360" t="str">
            <v>1505392</v>
          </cell>
          <cell r="C360" t="str">
            <v>Huỳnh Ngọc Thái</v>
          </cell>
          <cell r="D360" t="str">
            <v>Nam</v>
          </cell>
          <cell r="E360" t="str">
            <v>Quảng Nam</v>
          </cell>
          <cell r="F360">
            <v>33082</v>
          </cell>
          <cell r="G360">
            <v>42110</v>
          </cell>
          <cell r="J360">
            <v>42110</v>
          </cell>
          <cell r="K360" t="str">
            <v>Không</v>
          </cell>
          <cell r="L360" t="str">
            <v>205471827</v>
          </cell>
          <cell r="M360">
            <v>41235</v>
          </cell>
          <cell r="N360" t="str">
            <v>205471827-22/11/2012</v>
          </cell>
          <cell r="O360" t="str">
            <v>Quảng Nam</v>
          </cell>
          <cell r="P360" t="str">
            <v>Kinh</v>
          </cell>
          <cell r="Q360" t="str">
            <v>Không</v>
          </cell>
          <cell r="R360" t="str">
            <v>0982275680</v>
          </cell>
          <cell r="T360" t="str">
            <v>Đã Kết Hôn</v>
          </cell>
          <cell r="U360" t="str">
            <v>4916009494</v>
          </cell>
          <cell r="V360" t="str">
            <v>Có</v>
          </cell>
          <cell r="W360">
            <v>42579</v>
          </cell>
          <cell r="Y360" t="str">
            <v>Thôn Vân Trai</v>
          </cell>
          <cell r="Z360" t="str">
            <v>Xã Tam Hiệp</v>
          </cell>
          <cell r="AA360" t="str">
            <v>Huyện Núi Thành</v>
          </cell>
          <cell r="AB360" t="str">
            <v>Quảng Nam</v>
          </cell>
          <cell r="AC360" t="str">
            <v>Thôn Vân Trai, Xã Tam Hiệp, Huyện Núi Thành, Quảng Nam</v>
          </cell>
          <cell r="AD360" t="str">
            <v>Thôn Vân Trai</v>
          </cell>
          <cell r="AE360" t="str">
            <v>Xã Tam Hiệp</v>
          </cell>
          <cell r="AF360" t="str">
            <v>Huyện Núi Thành</v>
          </cell>
          <cell r="AG360" t="str">
            <v>Quảng Nam</v>
          </cell>
          <cell r="AH360" t="str">
            <v>Thôn Vân Trai, Xã Tam Hiệp, Huyện Núi Thành, Quảng Nam</v>
          </cell>
          <cell r="AI360" t="str">
            <v>1.8.4.4.3.3</v>
          </cell>
          <cell r="AJ360" t="str">
            <v>TP Nhân sự khác</v>
          </cell>
          <cell r="AK360" t="str">
            <v>Công nhân</v>
          </cell>
          <cell r="AL360" t="str">
            <v>Công nhân lái xe đầu kéo</v>
          </cell>
          <cell r="AM360" t="str">
            <v>Lĩnh vực Logistics</v>
          </cell>
          <cell r="AN360" t="str">
            <v>Công ty Vận Tải Đường Bộ</v>
          </cell>
          <cell r="AO360" t="str">
            <v>Đội lái xe đầu kéo</v>
          </cell>
          <cell r="AP360" t="str">
            <v>Khác</v>
          </cell>
          <cell r="AQ360" t="str">
            <v>Khác</v>
          </cell>
          <cell r="AR360">
            <v>43708</v>
          </cell>
          <cell r="AS360" t="str">
            <v>12/12</v>
          </cell>
          <cell r="AT360" t="str">
            <v>Sơ cấp</v>
          </cell>
          <cell r="AU360" t="str">
            <v>Sơ cấp</v>
          </cell>
          <cell r="AV360" t="str">
            <v>Sở giao thông vận tải Hải Phòng</v>
          </cell>
          <cell r="AW360" t="str">
            <v>Giấy phép lái xe hạng FC</v>
          </cell>
          <cell r="AX360" t="str">
            <v>Không xếp loại</v>
          </cell>
          <cell r="AY360">
            <v>42370</v>
          </cell>
          <cell r="AZ360" t="str">
            <v>Công nhân lái xe đầu kéo</v>
          </cell>
          <cell r="BB360" t="str">
            <v>THACO GROUP</v>
          </cell>
          <cell r="BC360" t="str">
            <v>Lĩnh vực Logistics</v>
          </cell>
          <cell r="BD360" t="str">
            <v>Công ty Vận Tải Đường Bộ</v>
          </cell>
          <cell r="BE360" t="str">
            <v>Phòng vận chuyển</v>
          </cell>
          <cell r="BF360" t="str">
            <v>Bộ phận vận chuyển hàng Con't - hàng rời</v>
          </cell>
          <cell r="BG360" t="str">
            <v>Đội lái xe đầu kéo</v>
          </cell>
          <cell r="BJ360" t="str">
            <v>Trực Tiếp</v>
          </cell>
          <cell r="BK360" t="str">
            <v>HĐLĐ không xác định thời hạn</v>
          </cell>
          <cell r="BL360">
            <v>43571</v>
          </cell>
          <cell r="BM360" t="str">
            <v>Công ty TNHH Một Thành Viên Vận Tải Đường Bộ Chu Lai – Trường Hải</v>
          </cell>
          <cell r="BN360">
            <v>42476</v>
          </cell>
          <cell r="BO360">
            <v>3660000</v>
          </cell>
          <cell r="BP360" t="str">
            <v>B3</v>
          </cell>
          <cell r="BQ360" t="str">
            <v>Bậc 3</v>
          </cell>
          <cell r="BR360">
            <v>7000000</v>
          </cell>
          <cell r="BS360">
            <v>43617</v>
          </cell>
          <cell r="BT360">
            <v>43252</v>
          </cell>
          <cell r="BU360"/>
          <cell r="BW360"/>
          <cell r="BY360"/>
          <cell r="CA360"/>
          <cell r="CC360"/>
          <cell r="CE360"/>
        </row>
        <row r="361">
          <cell r="B361" t="str">
            <v>1505267</v>
          </cell>
          <cell r="C361" t="str">
            <v>Trần Thành</v>
          </cell>
          <cell r="D361" t="str">
            <v>Nam</v>
          </cell>
          <cell r="E361" t="str">
            <v>Quảng Nam</v>
          </cell>
          <cell r="F361">
            <v>31238</v>
          </cell>
          <cell r="G361">
            <v>42110</v>
          </cell>
          <cell r="J361">
            <v>42110</v>
          </cell>
          <cell r="K361" t="str">
            <v>Không</v>
          </cell>
          <cell r="L361" t="str">
            <v>205509670</v>
          </cell>
          <cell r="M361">
            <v>42156</v>
          </cell>
          <cell r="N361" t="str">
            <v>205509670-01/06/2015</v>
          </cell>
          <cell r="O361" t="str">
            <v>Quảng Nam</v>
          </cell>
          <cell r="P361" t="str">
            <v>Kinh</v>
          </cell>
          <cell r="Q361" t="str">
            <v>Không</v>
          </cell>
          <cell r="R361" t="str">
            <v>0905505224</v>
          </cell>
          <cell r="T361" t="str">
            <v>Đã Kết Hôn</v>
          </cell>
          <cell r="U361" t="str">
            <v>9714194478</v>
          </cell>
          <cell r="V361" t="str">
            <v>Có</v>
          </cell>
          <cell r="W361">
            <v>42461</v>
          </cell>
          <cell r="Y361" t="str">
            <v>Khối phố 2</v>
          </cell>
          <cell r="Z361" t="str">
            <v>Phường An Sơn</v>
          </cell>
          <cell r="AA361" t="str">
            <v>Tp. Tam Kỳ</v>
          </cell>
          <cell r="AB361" t="str">
            <v>Quảng Nam</v>
          </cell>
          <cell r="AC361" t="str">
            <v>Khối phố 2, Phường An Sơn, Tp. Tam Kỳ, Quảng Nam</v>
          </cell>
          <cell r="AD361" t="str">
            <v>Khối phố 2</v>
          </cell>
          <cell r="AE361" t="str">
            <v>Phường An Sơn</v>
          </cell>
          <cell r="AF361" t="str">
            <v>Tp. Tam Kỳ</v>
          </cell>
          <cell r="AG361" t="str">
            <v>Quảng Nam</v>
          </cell>
          <cell r="AH361" t="str">
            <v>Khối phố 2, Phường An Sơn, Tp. Tam Kỳ, Quảng Nam</v>
          </cell>
          <cell r="AI361" t="str">
            <v>1.8.4.4.2.3</v>
          </cell>
          <cell r="AJ361" t="str">
            <v>TP Nhân sự khác</v>
          </cell>
          <cell r="AK361" t="str">
            <v>Công nhân</v>
          </cell>
          <cell r="AL361" t="str">
            <v>Công nhân lái xe trung chuyển</v>
          </cell>
          <cell r="AM361" t="str">
            <v>Lĩnh vực Logistics</v>
          </cell>
          <cell r="AN361" t="str">
            <v>Công ty Vận Tải Đường Bộ</v>
          </cell>
          <cell r="AO361" t="str">
            <v>Đội lái xe trung chuyển</v>
          </cell>
          <cell r="AP361" t="str">
            <v>Khác</v>
          </cell>
          <cell r="AQ361" t="str">
            <v>Khác</v>
          </cell>
          <cell r="AR361">
            <v>43313</v>
          </cell>
          <cell r="AS361" t="str">
            <v>9/12</v>
          </cell>
          <cell r="AT361" t="str">
            <v>Sơ cấp</v>
          </cell>
          <cell r="AU361" t="str">
            <v>Sơ cấp</v>
          </cell>
          <cell r="AV361" t="str">
            <v>Sở Giao thông vận tải Quảng Nam</v>
          </cell>
          <cell r="AW361" t="str">
            <v>Giấy phép lái xe hạng C</v>
          </cell>
          <cell r="AX361" t="str">
            <v>Không xếp loại</v>
          </cell>
          <cell r="AY361">
            <v>39448</v>
          </cell>
          <cell r="AZ361" t="str">
            <v>Công nhân lái xe trung chuyển</v>
          </cell>
          <cell r="BB361" t="str">
            <v>THACO GROUP</v>
          </cell>
          <cell r="BC361" t="str">
            <v>Lĩnh vực Logistics</v>
          </cell>
          <cell r="BD361" t="str">
            <v>Công ty Vận Tải Đường Bộ</v>
          </cell>
          <cell r="BE361" t="str">
            <v>Phòng vận chuyển</v>
          </cell>
          <cell r="BF361" t="str">
            <v>Bộ phận vận chuyển xe thành phẩm</v>
          </cell>
          <cell r="BG361" t="str">
            <v>Đội lái xe trung chuyển</v>
          </cell>
          <cell r="BJ361" t="str">
            <v>Trực Tiếp</v>
          </cell>
          <cell r="BK361" t="str">
            <v>HĐLĐ không xác định thời hạn</v>
          </cell>
          <cell r="BL361">
            <v>43389</v>
          </cell>
          <cell r="BM361" t="str">
            <v>Công ty TNHH Một Thành Viên Vận Tải Đường Bộ Chu Lai – Trường Hải</v>
          </cell>
          <cell r="BN361">
            <v>42293</v>
          </cell>
          <cell r="BO361">
            <v>3850000</v>
          </cell>
          <cell r="BP361" t="str">
            <v>B3</v>
          </cell>
          <cell r="BQ361" t="str">
            <v>Bậc 3</v>
          </cell>
          <cell r="BR361">
            <v>7000000</v>
          </cell>
          <cell r="BS361">
            <v>43252</v>
          </cell>
          <cell r="BT361">
            <v>42110</v>
          </cell>
          <cell r="BU361"/>
          <cell r="BW361"/>
          <cell r="BY361"/>
          <cell r="CA361"/>
          <cell r="CC361"/>
          <cell r="CE361"/>
        </row>
        <row r="362">
          <cell r="B362" t="str">
            <v>1505701</v>
          </cell>
          <cell r="C362" t="str">
            <v>Nguyễn Tuấn</v>
          </cell>
          <cell r="D362" t="str">
            <v>Nam</v>
          </cell>
          <cell r="E362" t="str">
            <v>Quảng Nam</v>
          </cell>
          <cell r="F362">
            <v>30619</v>
          </cell>
          <cell r="G362">
            <v>42137</v>
          </cell>
          <cell r="J362">
            <v>42137</v>
          </cell>
          <cell r="K362" t="str">
            <v>Không</v>
          </cell>
          <cell r="L362" t="str">
            <v>205097466</v>
          </cell>
          <cell r="M362">
            <v>39759</v>
          </cell>
          <cell r="N362" t="str">
            <v>205097466-07/11/2008</v>
          </cell>
          <cell r="O362" t="str">
            <v>Quảng Nam</v>
          </cell>
          <cell r="P362" t="str">
            <v>Kinh</v>
          </cell>
          <cell r="Q362" t="str">
            <v>Không</v>
          </cell>
          <cell r="R362" t="str">
            <v>0985233432</v>
          </cell>
          <cell r="T362" t="str">
            <v>Đã Kết Hôn</v>
          </cell>
          <cell r="U362" t="str">
            <v>7412082795</v>
          </cell>
          <cell r="V362" t="str">
            <v>Có</v>
          </cell>
          <cell r="W362">
            <v>42248</v>
          </cell>
          <cell r="Y362" t="str">
            <v>Thôn 7</v>
          </cell>
          <cell r="Z362" t="str">
            <v>Xã Quế Thọ</v>
          </cell>
          <cell r="AA362" t="str">
            <v>Huyện Hiệp Đức</v>
          </cell>
          <cell r="AB362" t="str">
            <v>Quảng Nam</v>
          </cell>
          <cell r="AC362" t="str">
            <v>Thôn 7, Xã Quế Thọ, Huyện Hiệp Đức, Quảng Nam</v>
          </cell>
          <cell r="AD362" t="str">
            <v>Thôn 7</v>
          </cell>
          <cell r="AE362" t="str">
            <v>Xã Quế Thọ</v>
          </cell>
          <cell r="AF362" t="str">
            <v>Huyện Hiệp Đức</v>
          </cell>
          <cell r="AG362" t="str">
            <v>Quảng Nam</v>
          </cell>
          <cell r="AH362" t="str">
            <v>Thôn 7, Xã Quế Thọ, Huyện Hiệp Đức, Quảng Nam</v>
          </cell>
          <cell r="AI362" t="str">
            <v>1.8.3.3.3</v>
          </cell>
          <cell r="AJ362" t="str">
            <v>TP Nhân sự khác</v>
          </cell>
          <cell r="AK362" t="str">
            <v>Công nhân</v>
          </cell>
          <cell r="AL362" t="str">
            <v>Công nhân giao nhận lốp</v>
          </cell>
          <cell r="AM362" t="str">
            <v>Lĩnh vực Logistics</v>
          </cell>
          <cell r="AN362" t="str">
            <v>Công ty Cảng Chu Lai</v>
          </cell>
          <cell r="AO362" t="str">
            <v>Bộ phận kho hàng</v>
          </cell>
          <cell r="AP362" t="str">
            <v>Khác</v>
          </cell>
          <cell r="AQ362" t="str">
            <v>Khác</v>
          </cell>
          <cell r="AR362">
            <v>42370</v>
          </cell>
          <cell r="AS362" t="str">
            <v>9/12</v>
          </cell>
          <cell r="AT362" t="str">
            <v>Sơ cấp</v>
          </cell>
          <cell r="AU362" t="str">
            <v>Sơ cấp</v>
          </cell>
          <cell r="AV362" t="str">
            <v>Cao đẳng nghề Chu Lai Trường Hải</v>
          </cell>
          <cell r="AW362" t="str">
            <v>Vận hành máy xe nâng</v>
          </cell>
          <cell r="AX362" t="str">
            <v>Khá</v>
          </cell>
          <cell r="AY362">
            <v>42370</v>
          </cell>
          <cell r="AZ362" t="str">
            <v>Công nhân Kho</v>
          </cell>
          <cell r="BB362" t="str">
            <v>THACO GROUP</v>
          </cell>
          <cell r="BC362" t="str">
            <v>Lĩnh vực Logistics</v>
          </cell>
          <cell r="BD362" t="str">
            <v>Công ty Cảng Chu Lai</v>
          </cell>
          <cell r="BE362" t="str">
            <v>Phòng quản lý kho cảng</v>
          </cell>
          <cell r="BF362" t="str">
            <v>Bộ phận kho hàng</v>
          </cell>
          <cell r="BJ362" t="str">
            <v>Trực Tiếp</v>
          </cell>
          <cell r="BK362" t="str">
            <v>HĐLĐ không xác định thời hạn</v>
          </cell>
          <cell r="BL362">
            <v>43326</v>
          </cell>
          <cell r="BM362" t="str">
            <v>Công ty TNHH MTV Cảng Chu Lai - Trường Hải</v>
          </cell>
          <cell r="BN362">
            <v>42229</v>
          </cell>
          <cell r="BO362">
            <v>4120000</v>
          </cell>
          <cell r="BP362" t="str">
            <v>B3</v>
          </cell>
          <cell r="BQ362" t="str">
            <v>Bậc 3</v>
          </cell>
          <cell r="BR362">
            <v>7100000</v>
          </cell>
          <cell r="BS362">
            <v>43466</v>
          </cell>
          <cell r="BT362">
            <v>43101</v>
          </cell>
          <cell r="BU362"/>
          <cell r="BW362"/>
          <cell r="BY362"/>
          <cell r="CA362"/>
          <cell r="CC362"/>
          <cell r="CE362"/>
        </row>
        <row r="363">
          <cell r="B363" t="str">
            <v>0907141</v>
          </cell>
          <cell r="C363" t="str">
            <v>Trần Như Bảo</v>
          </cell>
          <cell r="D363" t="str">
            <v>Nam</v>
          </cell>
          <cell r="E363" t="str">
            <v>Quảng Nam</v>
          </cell>
          <cell r="F363">
            <v>29751</v>
          </cell>
          <cell r="G363">
            <v>40017</v>
          </cell>
          <cell r="J363">
            <v>40017</v>
          </cell>
          <cell r="K363" t="str">
            <v>Không</v>
          </cell>
          <cell r="L363" t="str">
            <v>205003467</v>
          </cell>
          <cell r="M363">
            <v>35510</v>
          </cell>
          <cell r="N363" t="str">
            <v>205003467-21/03/1997</v>
          </cell>
          <cell r="O363" t="str">
            <v>Quảng Nam</v>
          </cell>
          <cell r="P363" t="str">
            <v>Kinh</v>
          </cell>
          <cell r="Q363" t="str">
            <v>Không</v>
          </cell>
          <cell r="R363" t="str">
            <v>0905217863</v>
          </cell>
          <cell r="T363" t="str">
            <v>Đã Kết Hôn</v>
          </cell>
          <cell r="U363" t="str">
            <v>4909018802</v>
          </cell>
          <cell r="V363" t="str">
            <v>Có</v>
          </cell>
          <cell r="W363">
            <v>40634</v>
          </cell>
          <cell r="Y363" t="str">
            <v>Khối Phố Hồng Lư</v>
          </cell>
          <cell r="Z363" t="str">
            <v>Phường Hòa Hương</v>
          </cell>
          <cell r="AA363" t="str">
            <v>Tp. Tam Kỳ</v>
          </cell>
          <cell r="AB363" t="str">
            <v>Quảng Nam</v>
          </cell>
          <cell r="AC363" t="str">
            <v>Khối Phố Hồng Lư, Phường Hòa Hương, Tp. Tam Kỳ, Quảng Nam</v>
          </cell>
          <cell r="AD363" t="str">
            <v>Khối Phố Hồng Lư</v>
          </cell>
          <cell r="AE363" t="str">
            <v>Phường Hòa Hương</v>
          </cell>
          <cell r="AF363" t="str">
            <v>Tp. Tam Kỳ</v>
          </cell>
          <cell r="AG363" t="str">
            <v>Quảng Nam</v>
          </cell>
          <cell r="AH363" t="str">
            <v>Khối Phố Hồng Lư, Phường Hòa Hương, Tp. Tam Kỳ, Quảng Nam</v>
          </cell>
          <cell r="AI363" t="str">
            <v>1.8.4.6</v>
          </cell>
          <cell r="AJ363" t="str">
            <v>TP Nhân sự khác</v>
          </cell>
          <cell r="AK363" t="str">
            <v>Công nhân</v>
          </cell>
          <cell r="AL363" t="str">
            <v>Công nhân lái xe đưa đón</v>
          </cell>
          <cell r="AM363" t="str">
            <v>Lĩnh vực Logistics</v>
          </cell>
          <cell r="AN363" t="str">
            <v>Công ty Vận Tải Đường Bộ</v>
          </cell>
          <cell r="AO363" t="str">
            <v>Bộ phận đưa đón CBCNV</v>
          </cell>
          <cell r="AP363" t="str">
            <v>Khác</v>
          </cell>
          <cell r="AQ363" t="str">
            <v>Khác</v>
          </cell>
          <cell r="AR363">
            <v>43313</v>
          </cell>
          <cell r="AS363" t="str">
            <v>9/12</v>
          </cell>
          <cell r="AT363" t="str">
            <v>Sơ cấp</v>
          </cell>
          <cell r="AU363" t="str">
            <v>Sơ cấp</v>
          </cell>
          <cell r="AV363" t="str">
            <v>Sở giao thông vận tải Quảng Nam</v>
          </cell>
          <cell r="AW363" t="str">
            <v>Giấy phép lái xe hạng E</v>
          </cell>
          <cell r="AX363" t="str">
            <v>Không xếp loại</v>
          </cell>
          <cell r="AY363">
            <v>39083</v>
          </cell>
          <cell r="AZ363" t="str">
            <v>Công nhân lái xe đưa đón CBCNV</v>
          </cell>
          <cell r="BB363" t="str">
            <v>THACO GROUP</v>
          </cell>
          <cell r="BC363" t="str">
            <v>Lĩnh vực Logistics</v>
          </cell>
          <cell r="BD363" t="str">
            <v>Công ty Vận Tải Đường Bộ</v>
          </cell>
          <cell r="BJ363" t="str">
            <v>Trực Tiếp</v>
          </cell>
          <cell r="BK363" t="str">
            <v>HĐLĐ không xác định thời hạn</v>
          </cell>
          <cell r="BL363">
            <v>43236</v>
          </cell>
          <cell r="BM363" t="str">
            <v>Công ty TNHH Một Thành Viên Vận Tải Đường Bộ Chu Lai – Trường Hải</v>
          </cell>
          <cell r="BN363">
            <v>40087</v>
          </cell>
          <cell r="BO363">
            <v>4050000</v>
          </cell>
          <cell r="BP363" t="str">
            <v>B3</v>
          </cell>
          <cell r="BQ363" t="str">
            <v>Bậc 4</v>
          </cell>
          <cell r="BR363">
            <v>8300000</v>
          </cell>
          <cell r="BS363">
            <v>43466</v>
          </cell>
          <cell r="BT363">
            <v>43101</v>
          </cell>
          <cell r="BU363" t="str">
            <v>ThN</v>
          </cell>
          <cell r="BV363">
            <v>5</v>
          </cell>
          <cell r="BW363"/>
          <cell r="BY363"/>
          <cell r="CA363"/>
          <cell r="CC363"/>
          <cell r="CE363"/>
        </row>
        <row r="364">
          <cell r="B364" t="str">
            <v>0609012</v>
          </cell>
          <cell r="C364" t="str">
            <v>Nguyễn Nhật Duyệt</v>
          </cell>
          <cell r="D364" t="str">
            <v>Nam</v>
          </cell>
          <cell r="E364" t="str">
            <v>Quảng Nam</v>
          </cell>
          <cell r="F364">
            <v>26012</v>
          </cell>
          <cell r="G364">
            <v>38986</v>
          </cell>
          <cell r="J364">
            <v>38986</v>
          </cell>
          <cell r="K364" t="str">
            <v>Không</v>
          </cell>
          <cell r="L364" t="str">
            <v>205547873</v>
          </cell>
          <cell r="M364">
            <v>39520</v>
          </cell>
          <cell r="N364" t="str">
            <v>205547873-13/03/2008</v>
          </cell>
          <cell r="O364" t="str">
            <v>Quảng Nam</v>
          </cell>
          <cell r="P364" t="str">
            <v>Kinh</v>
          </cell>
          <cell r="Q364" t="str">
            <v>Không</v>
          </cell>
          <cell r="R364" t="str">
            <v>0933805746 hoặc 0914917007</v>
          </cell>
          <cell r="T364" t="str">
            <v>Đã Kết Hôn</v>
          </cell>
          <cell r="U364" t="str">
            <v>4909013561</v>
          </cell>
          <cell r="V364" t="str">
            <v>Có</v>
          </cell>
          <cell r="W364">
            <v>41571</v>
          </cell>
          <cell r="Y364" t="str">
            <v>Khối 4</v>
          </cell>
          <cell r="Z364" t="str">
            <v>Thị trấn Núi Thành</v>
          </cell>
          <cell r="AA364" t="str">
            <v>Huyện Núi Thành</v>
          </cell>
          <cell r="AB364" t="str">
            <v>Quảng Nam</v>
          </cell>
          <cell r="AC364" t="str">
            <v>Khối 4, Thị trấn Núi Thành, Huyện Núi Thành, Quảng Nam</v>
          </cell>
          <cell r="AD364" t="str">
            <v>Khối 4</v>
          </cell>
          <cell r="AE364" t="str">
            <v>Thị trấn Núi Thành</v>
          </cell>
          <cell r="AF364" t="str">
            <v>Huyện Núi Thành</v>
          </cell>
          <cell r="AG364" t="str">
            <v>Quảng Nam</v>
          </cell>
          <cell r="AH364" t="str">
            <v>Khối 4, Thị trấn Núi Thành, Huyện Núi Thành, Quảng Nam</v>
          </cell>
          <cell r="AI364" t="str">
            <v>1.8.4.4.3.3</v>
          </cell>
          <cell r="AJ364" t="str">
            <v>TP Nhân sự khác</v>
          </cell>
          <cell r="AK364" t="str">
            <v>Công nhân</v>
          </cell>
          <cell r="AL364" t="str">
            <v>Công nhân lái xe đầu kéo</v>
          </cell>
          <cell r="AM364" t="str">
            <v>Lĩnh vực Logistics</v>
          </cell>
          <cell r="AN364" t="str">
            <v>Công ty Vận Tải Đường Bộ</v>
          </cell>
          <cell r="AO364" t="str">
            <v>Đội lái xe đầu kéo</v>
          </cell>
          <cell r="AP364" t="str">
            <v>Khác</v>
          </cell>
          <cell r="AQ364" t="str">
            <v>Khác</v>
          </cell>
          <cell r="AR364">
            <v>43313</v>
          </cell>
          <cell r="AS364" t="str">
            <v>12/12</v>
          </cell>
          <cell r="AT364" t="str">
            <v>Sơ cấp</v>
          </cell>
          <cell r="AU364" t="str">
            <v>Sơ cấp</v>
          </cell>
          <cell r="AV364" t="str">
            <v>Sở giao thông vận tải Quảng Nam</v>
          </cell>
          <cell r="AW364" t="str">
            <v>Giấy phép lái xe hạng FC</v>
          </cell>
          <cell r="AX364" t="str">
            <v>Không xếp loại</v>
          </cell>
          <cell r="AY364">
            <v>41275</v>
          </cell>
          <cell r="AZ364" t="str">
            <v>Công nhân lái xe đầu kéo</v>
          </cell>
          <cell r="BB364" t="str">
            <v>THACO GROUP</v>
          </cell>
          <cell r="BC364" t="str">
            <v>Lĩnh vực Logistics</v>
          </cell>
          <cell r="BD364" t="str">
            <v>Công ty Vận Tải Đường Bộ</v>
          </cell>
          <cell r="BE364" t="str">
            <v>Phòng vận chuyển</v>
          </cell>
          <cell r="BF364" t="str">
            <v>Bộ phận vận chuyển hàng Con't - hàng rời</v>
          </cell>
          <cell r="BG364" t="str">
            <v>Đội lái xe đầu kéo</v>
          </cell>
          <cell r="BJ364" t="str">
            <v>Trực Tiếp</v>
          </cell>
          <cell r="BK364" t="str">
            <v>HĐLĐ không xác định thời hạn</v>
          </cell>
          <cell r="BL364">
            <v>40474</v>
          </cell>
          <cell r="BM364" t="str">
            <v>Công ty TNHH Một Thành Viên Vận Tải Đường Bộ Chu Lai – Trường Hải</v>
          </cell>
          <cell r="BN364">
            <v>39015</v>
          </cell>
          <cell r="BO364">
            <v>3850000</v>
          </cell>
          <cell r="BP364" t="str">
            <v>B3</v>
          </cell>
          <cell r="BQ364" t="str">
            <v>Bậc 3</v>
          </cell>
          <cell r="BR364">
            <v>7500000</v>
          </cell>
          <cell r="BS364">
            <v>42979</v>
          </cell>
          <cell r="BT364">
            <v>42644</v>
          </cell>
          <cell r="BU364" t="str">
            <v>ThN</v>
          </cell>
          <cell r="BV364">
            <v>10</v>
          </cell>
          <cell r="BW364"/>
          <cell r="BY364"/>
          <cell r="CA364"/>
          <cell r="CC364"/>
          <cell r="CE364"/>
        </row>
        <row r="365">
          <cell r="B365" t="str">
            <v>1506534</v>
          </cell>
          <cell r="C365" t="str">
            <v>Trần Thị Hương</v>
          </cell>
          <cell r="D365" t="str">
            <v>Nữ</v>
          </cell>
          <cell r="E365" t="str">
            <v>Quảng Nam</v>
          </cell>
          <cell r="F365">
            <v>32306</v>
          </cell>
          <cell r="G365">
            <v>42171</v>
          </cell>
          <cell r="J365">
            <v>42171</v>
          </cell>
          <cell r="K365" t="str">
            <v>Không</v>
          </cell>
          <cell r="L365" t="str">
            <v>205356396</v>
          </cell>
          <cell r="M365">
            <v>41832</v>
          </cell>
          <cell r="N365" t="str">
            <v>205356396-12/07/2014</v>
          </cell>
          <cell r="O365" t="str">
            <v>Quảng Nam</v>
          </cell>
          <cell r="P365" t="str">
            <v>Kinh</v>
          </cell>
          <cell r="Q365" t="str">
            <v>Không</v>
          </cell>
          <cell r="R365" t="str">
            <v>0935667153</v>
          </cell>
          <cell r="T365" t="str">
            <v>Đã Kết Hôn</v>
          </cell>
          <cell r="U365" t="str">
            <v>4915015381</v>
          </cell>
          <cell r="V365" t="str">
            <v>Có</v>
          </cell>
          <cell r="W365">
            <v>42248</v>
          </cell>
          <cell r="Y365" t="str">
            <v>299 Hùng Vương</v>
          </cell>
          <cell r="Z365" t="str">
            <v>Phường An Mỹ</v>
          </cell>
          <cell r="AA365" t="str">
            <v>Tp. Tam Kỳ</v>
          </cell>
          <cell r="AB365" t="str">
            <v>Quảng Nam</v>
          </cell>
          <cell r="AC365" t="str">
            <v>299 Hùng Vương, Phường An Mỹ, Tp. Tam Kỳ, Quảng Nam</v>
          </cell>
          <cell r="AD365" t="str">
            <v>299 Hùng Vương</v>
          </cell>
          <cell r="AE365" t="str">
            <v>Phường An Mỹ</v>
          </cell>
          <cell r="AF365" t="str">
            <v>Tp. Tam Kỳ</v>
          </cell>
          <cell r="AG365" t="str">
            <v>Quảng Nam</v>
          </cell>
          <cell r="AH365" t="str">
            <v>299 Hùng Vương, Phường An Mỹ, Tp. Tam Kỳ, Quảng Nam</v>
          </cell>
          <cell r="AI365" t="str">
            <v>1.8.4.4.2.2</v>
          </cell>
          <cell r="AJ365" t="str">
            <v>TP Nhân sự khác</v>
          </cell>
          <cell r="AK365" t="str">
            <v>Chuyên viên</v>
          </cell>
          <cell r="AL365" t="str">
            <v>Chuyên viên Điều phối xe</v>
          </cell>
          <cell r="AM365" t="str">
            <v>Lĩnh vực Logistics</v>
          </cell>
          <cell r="AN365" t="str">
            <v>Công ty Vận Tải Đường Bộ</v>
          </cell>
          <cell r="AO365" t="str">
            <v>Tổ điều phối xe Du lịch</v>
          </cell>
          <cell r="AP365" t="str">
            <v>Khác</v>
          </cell>
          <cell r="AQ365" t="str">
            <v>Khác</v>
          </cell>
          <cell r="AR365">
            <v>43626</v>
          </cell>
          <cell r="AS365" t="str">
            <v>12/12</v>
          </cell>
          <cell r="AT365" t="str">
            <v>Cử nhân</v>
          </cell>
          <cell r="AU365" t="str">
            <v>Đại học</v>
          </cell>
          <cell r="AV365" t="str">
            <v>Đại học Duy Tân</v>
          </cell>
          <cell r="AW365" t="str">
            <v>Kế toán</v>
          </cell>
          <cell r="AX365" t="str">
            <v>Giỏi</v>
          </cell>
          <cell r="AY365">
            <v>40544</v>
          </cell>
          <cell r="AZ365" t="str">
            <v>Cử nhân</v>
          </cell>
          <cell r="BB365" t="str">
            <v>THACO GROUP</v>
          </cell>
          <cell r="BC365" t="str">
            <v>Lĩnh vực Logistics</v>
          </cell>
          <cell r="BD365" t="str">
            <v>Công ty Vận Tải Đường Bộ</v>
          </cell>
          <cell r="BE365" t="str">
            <v>Phòng vận chuyển</v>
          </cell>
          <cell r="BF365" t="str">
            <v>Bộ phận vận chuyển xe thành phẩm</v>
          </cell>
          <cell r="BG365" t="str">
            <v>Tổ điều phối xe Du lịch</v>
          </cell>
          <cell r="BJ365" t="str">
            <v>Gián Tiếp</v>
          </cell>
          <cell r="BK365" t="str">
            <v>HĐLĐ không xác định thời hạn</v>
          </cell>
          <cell r="BL365">
            <v>43694</v>
          </cell>
          <cell r="BM365" t="str">
            <v>Công ty TNHH Một Thành Viên Vận Tải Đường Bộ Chu Lai – Trường Hải</v>
          </cell>
          <cell r="BN365">
            <v>42232</v>
          </cell>
          <cell r="BO365">
            <v>4280000</v>
          </cell>
          <cell r="BP365" t="str">
            <v>B2</v>
          </cell>
          <cell r="BQ365" t="str">
            <v>Bậc 2</v>
          </cell>
          <cell r="BR365">
            <v>9500000</v>
          </cell>
          <cell r="BS365">
            <v>43626</v>
          </cell>
          <cell r="BT365">
            <v>43101</v>
          </cell>
          <cell r="BU365"/>
          <cell r="BW365"/>
          <cell r="BY365"/>
          <cell r="CA365"/>
          <cell r="CC365"/>
          <cell r="CE365"/>
        </row>
        <row r="366">
          <cell r="B366" t="str">
            <v>1603449</v>
          </cell>
          <cell r="C366" t="str">
            <v>Nguyễn Xuân Thái</v>
          </cell>
          <cell r="D366" t="str">
            <v>Nam</v>
          </cell>
          <cell r="E366" t="str">
            <v>Quảng Nam</v>
          </cell>
          <cell r="F366">
            <v>33770</v>
          </cell>
          <cell r="G366">
            <v>42446</v>
          </cell>
          <cell r="J366">
            <v>42446</v>
          </cell>
          <cell r="K366" t="str">
            <v>Không</v>
          </cell>
          <cell r="L366" t="str">
            <v>205579177</v>
          </cell>
          <cell r="M366">
            <v>39543</v>
          </cell>
          <cell r="N366" t="str">
            <v>205579177-05/04/2008</v>
          </cell>
          <cell r="O366" t="str">
            <v>Quảng Nam</v>
          </cell>
          <cell r="P366" t="str">
            <v>Kinh</v>
          </cell>
          <cell r="Q366" t="str">
            <v>Không</v>
          </cell>
          <cell r="R366" t="str">
            <v>0976401461</v>
          </cell>
          <cell r="T366" t="str">
            <v>Độc Thân</v>
          </cell>
          <cell r="U366" t="str">
            <v>4916012707</v>
          </cell>
          <cell r="V366" t="str">
            <v>Có</v>
          </cell>
          <cell r="W366">
            <v>42579</v>
          </cell>
          <cell r="Y366" t="str">
            <v>Thôn Phú Bình</v>
          </cell>
          <cell r="Z366" t="str">
            <v>Xã Tam Xuân I</v>
          </cell>
          <cell r="AA366" t="str">
            <v>Huyện Núi Thành</v>
          </cell>
          <cell r="AB366" t="str">
            <v>Quảng Nam</v>
          </cell>
          <cell r="AC366" t="str">
            <v>Thôn Phú Bình, Xã Tam Xuân I, Huyện Núi Thành, Quảng Nam</v>
          </cell>
          <cell r="AD366" t="str">
            <v>Thôn Phú Bình</v>
          </cell>
          <cell r="AE366" t="str">
            <v>Xã Tam Xuân I</v>
          </cell>
          <cell r="AF366" t="str">
            <v>Huyện Núi Thành</v>
          </cell>
          <cell r="AG366" t="str">
            <v>Quảng Nam</v>
          </cell>
          <cell r="AH366" t="str">
            <v>Thôn Phú Bình, Xã Tam Xuân I, Huyện Núi Thành, Quảng Nam</v>
          </cell>
          <cell r="AI366" t="str">
            <v>1.8.4.4.1.4</v>
          </cell>
          <cell r="AJ366" t="str">
            <v>TP Nhân sự khác</v>
          </cell>
          <cell r="AK366" t="str">
            <v>Công nhân</v>
          </cell>
          <cell r="AL366" t="str">
            <v>Công nhân quản lý kho xe thành phẩm</v>
          </cell>
          <cell r="AM366" t="str">
            <v>Lĩnh vực Logistics</v>
          </cell>
          <cell r="AN366" t="str">
            <v>Công ty Vận Tải Đường Bộ</v>
          </cell>
          <cell r="AO366" t="str">
            <v>Tổ QLCL giao xe</v>
          </cell>
          <cell r="AP366" t="str">
            <v>Khác</v>
          </cell>
          <cell r="AQ366" t="str">
            <v>Khác</v>
          </cell>
          <cell r="AR366">
            <v>43313</v>
          </cell>
          <cell r="AS366" t="str">
            <v>12/12</v>
          </cell>
          <cell r="AT366" t="str">
            <v>Sơ cấp</v>
          </cell>
          <cell r="AU366" t="str">
            <v>Sơ cấp</v>
          </cell>
          <cell r="AV366" t="str">
            <v>Sở Giao thông vận tải Quảng Nam</v>
          </cell>
          <cell r="AW366" t="str">
            <v>Giấy phép lái xe hạng C</v>
          </cell>
          <cell r="AX366" t="str">
            <v>Không xếp loại</v>
          </cell>
          <cell r="AY366">
            <v>42005</v>
          </cell>
          <cell r="AZ366" t="str">
            <v>Công nhân Kho</v>
          </cell>
          <cell r="BB366" t="str">
            <v>THACO GROUP</v>
          </cell>
          <cell r="BC366" t="str">
            <v>Lĩnh vực Logistics</v>
          </cell>
          <cell r="BD366" t="str">
            <v>Công ty Vận Tải Đường Bộ</v>
          </cell>
          <cell r="BE366" t="str">
            <v>Phòng vận chuyển</v>
          </cell>
          <cell r="BF366" t="str">
            <v>Bộ phận nghiệp vụ vận chuyển</v>
          </cell>
          <cell r="BG366" t="str">
            <v>Tổ QLCL giao xe</v>
          </cell>
          <cell r="BJ366" t="str">
            <v>Trực Tiếp</v>
          </cell>
          <cell r="BK366" t="str">
            <v>HĐLĐ không xác định thời hạn</v>
          </cell>
          <cell r="BL366">
            <v>43602</v>
          </cell>
          <cell r="BM366" t="str">
            <v>Công ty TNHH Một Thành Viên Vận Tải Đường Bộ Chu Lai – Trường Hải</v>
          </cell>
          <cell r="BN366">
            <v>42507</v>
          </cell>
          <cell r="BO366">
            <v>3920000</v>
          </cell>
          <cell r="BP366" t="str">
            <v>B3</v>
          </cell>
          <cell r="BQ366" t="str">
            <v>Bậc 2</v>
          </cell>
          <cell r="BR366">
            <v>6500000</v>
          </cell>
          <cell r="BS366">
            <v>43466</v>
          </cell>
          <cell r="BT366">
            <v>43101</v>
          </cell>
          <cell r="BU366"/>
          <cell r="BW366"/>
          <cell r="BY366"/>
          <cell r="CA366"/>
          <cell r="CC366"/>
          <cell r="CE366"/>
        </row>
        <row r="367">
          <cell r="B367" t="str">
            <v>0903214</v>
          </cell>
          <cell r="C367" t="str">
            <v>Nguyễn Chí Thắng</v>
          </cell>
          <cell r="D367" t="str">
            <v>Nam</v>
          </cell>
          <cell r="E367" t="str">
            <v>Quảng Nam</v>
          </cell>
          <cell r="F367">
            <v>30240</v>
          </cell>
          <cell r="G367">
            <v>39895</v>
          </cell>
          <cell r="J367">
            <v>39895</v>
          </cell>
          <cell r="K367" t="str">
            <v>Không</v>
          </cell>
          <cell r="L367" t="str">
            <v>205121847</v>
          </cell>
          <cell r="M367">
            <v>36660</v>
          </cell>
          <cell r="N367" t="str">
            <v>205121847-14/05/2000</v>
          </cell>
          <cell r="O367" t="str">
            <v>Quảng Nam</v>
          </cell>
          <cell r="P367" t="str">
            <v>Kinh</v>
          </cell>
          <cell r="Q367" t="str">
            <v>Không</v>
          </cell>
          <cell r="R367" t="str">
            <v>0366878934</v>
          </cell>
          <cell r="T367" t="str">
            <v>Đã Kết Hôn</v>
          </cell>
          <cell r="U367" t="str">
            <v>4909017748</v>
          </cell>
          <cell r="V367" t="str">
            <v>Có</v>
          </cell>
          <cell r="W367">
            <v>41200</v>
          </cell>
          <cell r="Y367" t="str">
            <v>Thôn Phái Nhơn</v>
          </cell>
          <cell r="Z367" t="str">
            <v>Xã Tam Hiệp</v>
          </cell>
          <cell r="AA367" t="str">
            <v>Huyện Núi Thành</v>
          </cell>
          <cell r="AB367" t="str">
            <v>Quảng Nam</v>
          </cell>
          <cell r="AC367" t="str">
            <v>Thôn Phái Nhơn, Xã Tam Hiệp, Huyện Núi Thành, Quảng Nam</v>
          </cell>
          <cell r="AD367" t="str">
            <v>Thôn Phái Nhơn</v>
          </cell>
          <cell r="AE367" t="str">
            <v>Xã Tam Hiệp</v>
          </cell>
          <cell r="AF367" t="str">
            <v>Huyện Núi Thành</v>
          </cell>
          <cell r="AG367" t="str">
            <v>Quảng Nam</v>
          </cell>
          <cell r="AH367" t="str">
            <v>Thôn Phái Nhơn, Xã Tam Hiệp, Huyện Núi Thành, Quảng Nam</v>
          </cell>
          <cell r="AI367" t="str">
            <v>1.8.3.4</v>
          </cell>
          <cell r="AJ367" t="str">
            <v>TP Nhân sự khác</v>
          </cell>
          <cell r="AK367" t="str">
            <v>Nhân viên</v>
          </cell>
          <cell r="AL367" t="str">
            <v>Nhân viên Bảo vệ</v>
          </cell>
          <cell r="AM367" t="str">
            <v>Lĩnh vực Logistics</v>
          </cell>
          <cell r="AN367" t="str">
            <v>Công ty Cảng Chu Lai</v>
          </cell>
          <cell r="AO367" t="str">
            <v>Tổ bảo vệ</v>
          </cell>
          <cell r="AP367" t="str">
            <v>Khác</v>
          </cell>
          <cell r="AQ367" t="str">
            <v>Khác</v>
          </cell>
          <cell r="AR367">
            <v>43632</v>
          </cell>
          <cell r="AS367" t="str">
            <v>12/12</v>
          </cell>
          <cell r="AT367" t="str">
            <v>Sơ cấp</v>
          </cell>
          <cell r="AU367" t="str">
            <v>Sơ cấp</v>
          </cell>
          <cell r="AV367" t="str">
            <v>Công An tỉnh Quảng Nam</v>
          </cell>
          <cell r="AW367" t="str">
            <v>Nghiệp vụ bảo vệ cơ quan doanh nghiệp</v>
          </cell>
          <cell r="AX367" t="str">
            <v>Không xếp loại</v>
          </cell>
          <cell r="AY367">
            <v>41275</v>
          </cell>
          <cell r="AZ367" t="str">
            <v>Nhân viên Bảo vệ</v>
          </cell>
          <cell r="BB367" t="str">
            <v>THACO GROUP</v>
          </cell>
          <cell r="BC367" t="str">
            <v>Lĩnh vực Logistics</v>
          </cell>
          <cell r="BD367" t="str">
            <v>Công ty Cảng Chu Lai</v>
          </cell>
          <cell r="BE367" t="str">
            <v>Tổ bảo vệ</v>
          </cell>
          <cell r="BJ367" t="str">
            <v>Gián Tiếp</v>
          </cell>
          <cell r="BK367" t="str">
            <v>HĐLĐ không xác định thời hạn</v>
          </cell>
          <cell r="BL367">
            <v>42948</v>
          </cell>
          <cell r="BM367" t="str">
            <v>Công ty TNHH Một Thành Viên Vận Tải Đường Bộ Chu Lai – Trường Hải</v>
          </cell>
          <cell r="BN367">
            <v>40057</v>
          </cell>
          <cell r="BO367">
            <v>3660000</v>
          </cell>
          <cell r="BP367" t="str">
            <v>B3</v>
          </cell>
          <cell r="BQ367" t="str">
            <v>Bậc 2</v>
          </cell>
          <cell r="BR367">
            <v>6900000</v>
          </cell>
          <cell r="BS367">
            <v>43709</v>
          </cell>
          <cell r="BT367">
            <v>43466</v>
          </cell>
          <cell r="BU367" t="str">
            <v>ThN</v>
          </cell>
          <cell r="BV367">
            <v>10</v>
          </cell>
          <cell r="BW367" t="str">
            <v>TrN</v>
          </cell>
          <cell r="BX367">
            <v>5</v>
          </cell>
          <cell r="BY367"/>
          <cell r="CA367"/>
          <cell r="CC367"/>
          <cell r="CE367"/>
        </row>
        <row r="368">
          <cell r="B368" t="str">
            <v>1804011</v>
          </cell>
          <cell r="C368" t="str">
            <v>Lê Thị Thu Mỹ</v>
          </cell>
          <cell r="D368" t="str">
            <v>Nữ</v>
          </cell>
          <cell r="E368" t="str">
            <v>Quảng Nam</v>
          </cell>
          <cell r="F368">
            <v>33529</v>
          </cell>
          <cell r="G368">
            <v>43192</v>
          </cell>
          <cell r="J368">
            <v>43192</v>
          </cell>
          <cell r="K368" t="str">
            <v>Không</v>
          </cell>
          <cell r="L368" t="str">
            <v>205611332</v>
          </cell>
          <cell r="M368">
            <v>42506</v>
          </cell>
          <cell r="N368" t="str">
            <v>205611332-16/05/2016</v>
          </cell>
          <cell r="O368" t="str">
            <v>Quảng Nam</v>
          </cell>
          <cell r="P368" t="str">
            <v>Kinh</v>
          </cell>
          <cell r="Q368" t="str">
            <v>Không</v>
          </cell>
          <cell r="R368" t="str">
            <v>0971963657</v>
          </cell>
          <cell r="T368" t="str">
            <v>Độc Thân</v>
          </cell>
          <cell r="U368" t="str">
            <v>4814003974</v>
          </cell>
          <cell r="V368" t="str">
            <v>Không</v>
          </cell>
          <cell r="Y368" t="str">
            <v>Thôn Mỹ Bình</v>
          </cell>
          <cell r="Z368" t="str">
            <v>Xã Tam Hiệp</v>
          </cell>
          <cell r="AA368" t="str">
            <v>Huyện Núi Thành</v>
          </cell>
          <cell r="AB368" t="str">
            <v>Quảng Nam</v>
          </cell>
          <cell r="AC368" t="str">
            <v>Thôn Mỹ Bình, Xã Tam Hiệp, Huyện Núi Thành, Quảng Nam</v>
          </cell>
          <cell r="AD368" t="str">
            <v>Thôn Mỹ Bình</v>
          </cell>
          <cell r="AE368" t="str">
            <v>Xã Tam Hiệp</v>
          </cell>
          <cell r="AF368" t="str">
            <v>Huyện Núi Thành</v>
          </cell>
          <cell r="AG368" t="str">
            <v>Quảng Nam</v>
          </cell>
          <cell r="AH368" t="str">
            <v>Thôn Mỹ Bình, Xã Tam Hiệp, Huyện Núi Thành, Quảng Nam</v>
          </cell>
          <cell r="AI368" t="str">
            <v>1.8.1.7.1</v>
          </cell>
          <cell r="AJ368" t="str">
            <v>TP Nhân sự khác</v>
          </cell>
          <cell r="AK368" t="str">
            <v>Chuyên viên</v>
          </cell>
          <cell r="AL368" t="str">
            <v>Chuyên viên Marketing</v>
          </cell>
          <cell r="AM368" t="str">
            <v>Lĩnh vực Logistics</v>
          </cell>
          <cell r="AN368" t="str">
            <v>Phòng nghiệp vụ Logisitcs</v>
          </cell>
          <cell r="AO368" t="str">
            <v>Bộ phận marketing, dịch vụ khách hàng</v>
          </cell>
          <cell r="AP368" t="str">
            <v>Khác</v>
          </cell>
          <cell r="AQ368" t="str">
            <v>Khác</v>
          </cell>
          <cell r="AR368">
            <v>43192</v>
          </cell>
          <cell r="AS368" t="str">
            <v>12/12</v>
          </cell>
          <cell r="AT368" t="str">
            <v>Cử nhân</v>
          </cell>
          <cell r="AU368" t="str">
            <v>Đại học</v>
          </cell>
          <cell r="AV368" t="str">
            <v>Đại học Kinh tế - Luật, Đại học quốc gia TP Hồ Chí Minh</v>
          </cell>
          <cell r="AW368" t="str">
            <v>Quản trị kinh doanh</v>
          </cell>
          <cell r="AX368" t="str">
            <v>Giỏi</v>
          </cell>
          <cell r="AZ368" t="str">
            <v>Cử nhân</v>
          </cell>
          <cell r="BB368" t="str">
            <v>THACO GROUP</v>
          </cell>
          <cell r="BC368" t="str">
            <v>Lĩnh vực Logistics</v>
          </cell>
          <cell r="BD368" t="str">
            <v>Phòng nghiệp vụ Logistics</v>
          </cell>
          <cell r="BE368" t="str">
            <v>Phòng kinh doanh</v>
          </cell>
          <cell r="BF368" t="str">
            <v>Bộ phận marketing, dịch vụ khách hàng</v>
          </cell>
          <cell r="BJ368" t="str">
            <v>Gián Tiếp</v>
          </cell>
          <cell r="BK368" t="str">
            <v>HĐLĐ xác định thời hạn 2 năm</v>
          </cell>
          <cell r="BL368">
            <v>43677</v>
          </cell>
          <cell r="BM368" t="str">
            <v>Công ty TNHH MTV Vận Tải Biển Chu Lai – Trường Hải</v>
          </cell>
          <cell r="BN368">
            <v>43312</v>
          </cell>
          <cell r="BO368">
            <v>4280000</v>
          </cell>
          <cell r="BP368" t="str">
            <v>B2</v>
          </cell>
          <cell r="BQ368" t="str">
            <v>Bậc 2</v>
          </cell>
          <cell r="BR368">
            <v>9000000</v>
          </cell>
          <cell r="BS368">
            <v>43466</v>
          </cell>
          <cell r="BT368">
            <v>43192</v>
          </cell>
          <cell r="BU368"/>
          <cell r="BW368"/>
          <cell r="BY368"/>
          <cell r="CA368"/>
          <cell r="CC368"/>
          <cell r="CE368"/>
        </row>
        <row r="369">
          <cell r="B369" t="str">
            <v>1504544</v>
          </cell>
          <cell r="C369" t="str">
            <v>Lê Kim Bình</v>
          </cell>
          <cell r="D369" t="str">
            <v>Nam</v>
          </cell>
          <cell r="E369" t="str">
            <v>Quảng Nam</v>
          </cell>
          <cell r="F369">
            <v>27488</v>
          </cell>
          <cell r="G369">
            <v>42108</v>
          </cell>
          <cell r="J369">
            <v>42108</v>
          </cell>
          <cell r="K369" t="str">
            <v>Không</v>
          </cell>
          <cell r="L369" t="str">
            <v>205010263</v>
          </cell>
          <cell r="M369">
            <v>40808</v>
          </cell>
          <cell r="N369" t="str">
            <v>205010263-22/09/2011</v>
          </cell>
          <cell r="O369" t="str">
            <v>Quảng Nam</v>
          </cell>
          <cell r="P369" t="str">
            <v>Kinh</v>
          </cell>
          <cell r="Q369" t="str">
            <v>Không</v>
          </cell>
          <cell r="R369" t="str">
            <v>01262553555</v>
          </cell>
          <cell r="T369" t="str">
            <v>Đã Kết Hôn</v>
          </cell>
          <cell r="U369" t="str">
            <v>4912020240</v>
          </cell>
          <cell r="V369" t="str">
            <v>Có</v>
          </cell>
          <cell r="W369">
            <v>42579</v>
          </cell>
          <cell r="Y369" t="str">
            <v>Thôn Mỹ Bình</v>
          </cell>
          <cell r="Z369" t="str">
            <v>Xã Tam Hiệp</v>
          </cell>
          <cell r="AA369" t="str">
            <v>Huyện Núi Thành</v>
          </cell>
          <cell r="AB369" t="str">
            <v>Quảng Nam</v>
          </cell>
          <cell r="AC369" t="str">
            <v>Thôn Mỹ Bình, Xã Tam Hiệp, Huyện Núi Thành, Quảng Nam</v>
          </cell>
          <cell r="AD369" t="str">
            <v>Thôn Mỹ Bình</v>
          </cell>
          <cell r="AE369" t="str">
            <v>Xã Tam Hiệp</v>
          </cell>
          <cell r="AF369" t="str">
            <v>Huyện Núi Thành</v>
          </cell>
          <cell r="AG369" t="str">
            <v>Quảng Nam</v>
          </cell>
          <cell r="AH369" t="str">
            <v>Thôn Mỹ Bình, Xã Tam Hiệp, Huyện Núi Thành, Quảng Nam</v>
          </cell>
          <cell r="AI369" t="str">
            <v>1.8.4.4.1.4</v>
          </cell>
          <cell r="AJ369" t="str">
            <v>TP Nhân sự khác</v>
          </cell>
          <cell r="AK369" t="str">
            <v>Công nhân</v>
          </cell>
          <cell r="AL369" t="str">
            <v>Công nhân kho bãi xe thành phẩm</v>
          </cell>
          <cell r="AM369" t="str">
            <v>Lĩnh vực Logistics</v>
          </cell>
          <cell r="AN369" t="str">
            <v>Công ty Vận Tải Đường Bộ</v>
          </cell>
          <cell r="AO369" t="str">
            <v>Tổ QLCL giao xe</v>
          </cell>
          <cell r="AP369" t="str">
            <v>Khác</v>
          </cell>
          <cell r="AQ369" t="str">
            <v>Khác</v>
          </cell>
          <cell r="AR369">
            <v>43313</v>
          </cell>
          <cell r="AS369" t="str">
            <v>12/12</v>
          </cell>
          <cell r="AT369" t="str">
            <v>Sơ cấp</v>
          </cell>
          <cell r="AU369" t="str">
            <v>Sơ cấp</v>
          </cell>
          <cell r="AV369" t="str">
            <v>Sở Giao thông vận tải Quảng Nam</v>
          </cell>
          <cell r="AW369" t="str">
            <v>Giấy phép lái xe hạng E</v>
          </cell>
          <cell r="AX369" t="str">
            <v>Không xếp loại</v>
          </cell>
          <cell r="AY369">
            <v>36892</v>
          </cell>
          <cell r="AZ369" t="str">
            <v>Công nhân Kho</v>
          </cell>
          <cell r="BB369" t="str">
            <v>THACO GROUP</v>
          </cell>
          <cell r="BC369" t="str">
            <v>Lĩnh vực Logistics</v>
          </cell>
          <cell r="BD369" t="str">
            <v>Công ty Vận Tải Đường Bộ</v>
          </cell>
          <cell r="BE369" t="str">
            <v>Phòng vận chuyển</v>
          </cell>
          <cell r="BF369" t="str">
            <v>Bộ phận nghiệp vụ vận chuyển</v>
          </cell>
          <cell r="BG369" t="str">
            <v>Tổ QLCL giao xe</v>
          </cell>
          <cell r="BJ369" t="str">
            <v>Trực Tiếp</v>
          </cell>
          <cell r="BK369" t="str">
            <v>HĐLĐ không xác định thời hạn</v>
          </cell>
          <cell r="BL369">
            <v>42657</v>
          </cell>
          <cell r="BM369" t="str">
            <v>Công ty TNHH Một Thành Viên Vận Tải Đường Bộ Chu Lai – Trường Hải</v>
          </cell>
          <cell r="BN369">
            <v>42167</v>
          </cell>
          <cell r="BO369">
            <v>3850000</v>
          </cell>
          <cell r="BP369" t="str">
            <v>B3</v>
          </cell>
          <cell r="BQ369" t="str">
            <v>Bậc 3</v>
          </cell>
          <cell r="BR369">
            <v>7000000</v>
          </cell>
          <cell r="BS369">
            <v>43466</v>
          </cell>
          <cell r="BT369">
            <v>42826</v>
          </cell>
          <cell r="BU369"/>
          <cell r="BW369"/>
          <cell r="BY369"/>
          <cell r="CA369"/>
          <cell r="CC369"/>
          <cell r="CE369"/>
        </row>
        <row r="370">
          <cell r="B370" t="str">
            <v>0205004</v>
          </cell>
          <cell r="C370" t="str">
            <v>Nguyễn Phú Sơn</v>
          </cell>
          <cell r="D370" t="str">
            <v>Nam</v>
          </cell>
          <cell r="E370" t="str">
            <v>Hà Nội</v>
          </cell>
          <cell r="F370">
            <v>25564</v>
          </cell>
          <cell r="G370">
            <v>37394</v>
          </cell>
          <cell r="J370">
            <v>37394</v>
          </cell>
          <cell r="K370" t="str">
            <v>Không</v>
          </cell>
          <cell r="L370" t="str">
            <v>111167465</v>
          </cell>
          <cell r="M370">
            <v>39945</v>
          </cell>
          <cell r="N370" t="str">
            <v>111167465-12/05/2009</v>
          </cell>
          <cell r="O370" t="str">
            <v>Hà Nội</v>
          </cell>
          <cell r="P370" t="str">
            <v>Kinh</v>
          </cell>
          <cell r="Q370" t="str">
            <v>Không</v>
          </cell>
          <cell r="R370" t="str">
            <v>0976665738</v>
          </cell>
          <cell r="T370" t="str">
            <v>Đã Kết Hôn</v>
          </cell>
          <cell r="U370" t="str">
            <v>0107076735</v>
          </cell>
          <cell r="V370" t="str">
            <v>Có</v>
          </cell>
          <cell r="W370">
            <v>40054</v>
          </cell>
          <cell r="Y370" t="str">
            <v>Miền I -  Dương Khê</v>
          </cell>
          <cell r="Z370" t="str">
            <v>Xã Phương Tú</v>
          </cell>
          <cell r="AA370" t="str">
            <v>Huyện ứng Hòa</v>
          </cell>
          <cell r="AB370" t="str">
            <v>Hà Nội</v>
          </cell>
          <cell r="AC370" t="str">
            <v>Miền I -  Dương Khê, Xã Phương Tú, Huyện ứng Hòa, Hà Nội</v>
          </cell>
          <cell r="AD370" t="str">
            <v>Thạch Bàn</v>
          </cell>
          <cell r="AE370" t="str">
            <v>Phường Thạch Bàn</v>
          </cell>
          <cell r="AF370" t="str">
            <v>Quận Long Biên</v>
          </cell>
          <cell r="AG370" t="str">
            <v>Hà Nội</v>
          </cell>
          <cell r="AH370" t="str">
            <v>Thạch Bàn, Phường Thạch Bàn, Quận Long Biên, Hà Nội</v>
          </cell>
          <cell r="AI370" t="str">
            <v>1.8.6.4.3</v>
          </cell>
          <cell r="AJ370" t="str">
            <v>Nhân sự tiềm năng</v>
          </cell>
          <cell r="AK370" t="str">
            <v>Tổ trưởng</v>
          </cell>
          <cell r="AL370" t="str">
            <v>Tổ trưởng Bảo vệ</v>
          </cell>
          <cell r="AM370" t="str">
            <v>Lĩnh vực Logistics</v>
          </cell>
          <cell r="AN370" t="str">
            <v>VPĐD BB</v>
          </cell>
          <cell r="AO370" t="str">
            <v>BP bảo vệ</v>
          </cell>
          <cell r="AP370" t="str">
            <v>Khác</v>
          </cell>
          <cell r="AQ370" t="str">
            <v>Khác</v>
          </cell>
          <cell r="AR370">
            <v>42370</v>
          </cell>
          <cell r="AS370" t="str">
            <v>7/12</v>
          </cell>
          <cell r="AT370" t="str">
            <v>THCS</v>
          </cell>
          <cell r="AW370"/>
          <cell r="AZ370" t="str">
            <v>Tổ trưởng</v>
          </cell>
          <cell r="BB370" t="str">
            <v>THACO GROUP</v>
          </cell>
          <cell r="BC370" t="str">
            <v>Lĩnh vực Logistics</v>
          </cell>
          <cell r="BD370" t="str">
            <v>Văn phòng đại diện tại Hà Nội</v>
          </cell>
          <cell r="BE370" t="str">
            <v>Phòng QTNV</v>
          </cell>
          <cell r="BF370" t="str">
            <v>BP bảo vệ</v>
          </cell>
          <cell r="BJ370" t="str">
            <v>Gián Tiếp</v>
          </cell>
          <cell r="BK370" t="str">
            <v>HĐLĐ không xác định thời hạn</v>
          </cell>
          <cell r="BL370">
            <v>41791</v>
          </cell>
          <cell r="BM370" t="str">
            <v>Công ty TNHH Một Thành Viên Vận Tải Đường Bộ Chu Lai – Trường Hải</v>
          </cell>
          <cell r="BN370">
            <v>41791</v>
          </cell>
          <cell r="BO370">
            <v>5100000</v>
          </cell>
          <cell r="BP370" t="str">
            <v>B3</v>
          </cell>
          <cell r="BQ370" t="str">
            <v>Bậc 3</v>
          </cell>
          <cell r="BR370">
            <v>7500000</v>
          </cell>
          <cell r="BS370">
            <v>43466</v>
          </cell>
          <cell r="BT370">
            <v>42826</v>
          </cell>
          <cell r="BU370" t="str">
            <v>ThN</v>
          </cell>
          <cell r="BV370">
            <v>10</v>
          </cell>
          <cell r="BW370"/>
          <cell r="BY370"/>
          <cell r="CA370"/>
          <cell r="CC370"/>
          <cell r="CE370"/>
        </row>
        <row r="371">
          <cell r="B371" t="str">
            <v>1702093</v>
          </cell>
          <cell r="C371" t="str">
            <v>Lê Huỳnh Phương</v>
          </cell>
          <cell r="D371" t="str">
            <v>Nam</v>
          </cell>
          <cell r="E371" t="str">
            <v>Quảng Nam</v>
          </cell>
          <cell r="F371">
            <v>35115</v>
          </cell>
          <cell r="G371">
            <v>42788</v>
          </cell>
          <cell r="J371">
            <v>42788</v>
          </cell>
          <cell r="K371" t="str">
            <v>Không</v>
          </cell>
          <cell r="L371" t="str">
            <v>205896279</v>
          </cell>
          <cell r="M371">
            <v>41023</v>
          </cell>
          <cell r="N371" t="str">
            <v>205896279-24/04/2012</v>
          </cell>
          <cell r="O371" t="str">
            <v>Quảng Nam</v>
          </cell>
          <cell r="P371" t="str">
            <v>Kinh</v>
          </cell>
          <cell r="Q371" t="str">
            <v>Không</v>
          </cell>
          <cell r="R371" t="str">
            <v>01654567137</v>
          </cell>
          <cell r="S371"/>
          <cell r="T371" t="str">
            <v>Đã Kết Hôn</v>
          </cell>
          <cell r="U371" t="str">
            <v>7415102199</v>
          </cell>
          <cell r="V371" t="str">
            <v>Có</v>
          </cell>
          <cell r="W371">
            <v>43235</v>
          </cell>
          <cell r="Y371" t="str">
            <v>Phú Hưng</v>
          </cell>
          <cell r="Z371" t="str">
            <v>Xã Tam Xuân I</v>
          </cell>
          <cell r="AA371" t="str">
            <v>Huyện Núi Thành</v>
          </cell>
          <cell r="AB371" t="str">
            <v>Quảng Nam</v>
          </cell>
          <cell r="AC371" t="str">
            <v>Phú Hưng, Xã Tam Xuân I, Huyện Núi Thành, Quảng Nam</v>
          </cell>
          <cell r="AD371" t="str">
            <v>Phú Hưng</v>
          </cell>
          <cell r="AE371" t="str">
            <v>Xã Tam Xuân I</v>
          </cell>
          <cell r="AF371" t="str">
            <v>Huyện Núi Thành</v>
          </cell>
          <cell r="AG371" t="str">
            <v>Quảng Nam</v>
          </cell>
          <cell r="AH371" t="str">
            <v>Phú Hưng, Xã Tam Xuân I, Huyện Núi Thành, Quảng Nam</v>
          </cell>
          <cell r="AI371" t="str">
            <v>1.8.3.4</v>
          </cell>
          <cell r="AJ371" t="str">
            <v>TP Nhân sự khác</v>
          </cell>
          <cell r="AK371" t="str">
            <v>Nhân viên</v>
          </cell>
          <cell r="AL371" t="str">
            <v>Nhân viên Bảo vệ</v>
          </cell>
          <cell r="AM371" t="str">
            <v>Lĩnh vực Logistics</v>
          </cell>
          <cell r="AN371" t="str">
            <v>Công ty Cảng Chu Lai</v>
          </cell>
          <cell r="AO371" t="str">
            <v>Tổ bảo vệ</v>
          </cell>
          <cell r="AP371" t="str">
            <v>Khác</v>
          </cell>
          <cell r="AQ371" t="str">
            <v>Khác</v>
          </cell>
          <cell r="AR371">
            <v>42788</v>
          </cell>
          <cell r="AS371" t="str">
            <v>12/12</v>
          </cell>
          <cell r="AT371" t="str">
            <v>Sơ cấp</v>
          </cell>
          <cell r="AU371" t="str">
            <v>Sơ cấp</v>
          </cell>
          <cell r="AV371" t="str">
            <v>Trung tâm Bảo vệ, vệ sĩ Sơn Mỹ</v>
          </cell>
          <cell r="AW371" t="str">
            <v>Bảo vệ</v>
          </cell>
          <cell r="AX371" t="str">
            <v>Không xếp loại</v>
          </cell>
          <cell r="AY371">
            <v>42736</v>
          </cell>
          <cell r="AZ371" t="str">
            <v>Nhân viên Bảo vệ</v>
          </cell>
          <cell r="BB371" t="str">
            <v>THACO GROUP</v>
          </cell>
          <cell r="BC371" t="str">
            <v>Lĩnh vực Logistics</v>
          </cell>
          <cell r="BD371" t="str">
            <v>Công ty Cảng Chu Lai</v>
          </cell>
          <cell r="BE371" t="str">
            <v>Tổ bảo vệ</v>
          </cell>
          <cell r="BJ371" t="str">
            <v>Gián Tiếp</v>
          </cell>
          <cell r="BK371" t="str">
            <v>HĐLĐ xác định thời hạn 2 năm</v>
          </cell>
          <cell r="BL371">
            <v>43212</v>
          </cell>
          <cell r="BM371" t="str">
            <v>Công ty TNHH MTV Cảng Chu Lai - Trường Hải</v>
          </cell>
          <cell r="BN371">
            <v>42847</v>
          </cell>
          <cell r="BO371">
            <v>3660000</v>
          </cell>
          <cell r="BP371" t="str">
            <v>B3</v>
          </cell>
          <cell r="BQ371" t="str">
            <v>Bậc 2</v>
          </cell>
          <cell r="BR371">
            <v>6000000</v>
          </cell>
          <cell r="BS371">
            <v>43466</v>
          </cell>
          <cell r="BT371">
            <v>43101</v>
          </cell>
          <cell r="BU371"/>
          <cell r="BW371"/>
          <cell r="BY371"/>
          <cell r="CA371"/>
          <cell r="CC371"/>
          <cell r="CE371"/>
        </row>
        <row r="372">
          <cell r="B372" t="str">
            <v>0311003</v>
          </cell>
          <cell r="C372" t="str">
            <v>Trương Văn Đông</v>
          </cell>
          <cell r="D372" t="str">
            <v>Nam</v>
          </cell>
          <cell r="E372" t="str">
            <v>Quảng Nam</v>
          </cell>
          <cell r="F372">
            <v>30234</v>
          </cell>
          <cell r="G372">
            <v>37951</v>
          </cell>
          <cell r="J372">
            <v>37951</v>
          </cell>
          <cell r="K372" t="str">
            <v>Không</v>
          </cell>
          <cell r="L372" t="str">
            <v>205121706</v>
          </cell>
          <cell r="M372">
            <v>42495</v>
          </cell>
          <cell r="N372" t="str">
            <v>205121706-05/05/2016</v>
          </cell>
          <cell r="O372" t="str">
            <v>Quảng Nam</v>
          </cell>
          <cell r="P372" t="str">
            <v>Kinh</v>
          </cell>
          <cell r="Q372" t="str">
            <v>Không</v>
          </cell>
          <cell r="R372"/>
          <cell r="T372" t="str">
            <v>Đã Kết Hôn</v>
          </cell>
          <cell r="U372" t="str">
            <v>9007009753</v>
          </cell>
          <cell r="V372" t="str">
            <v>Có</v>
          </cell>
          <cell r="W372">
            <v>40649</v>
          </cell>
          <cell r="Y372" t="str">
            <v>Thôn 3</v>
          </cell>
          <cell r="Z372" t="str">
            <v>Xã Tam Hiệp</v>
          </cell>
          <cell r="AA372" t="str">
            <v>Huyện Núi Thành</v>
          </cell>
          <cell r="AB372" t="str">
            <v>Quảng Nam</v>
          </cell>
          <cell r="AC372" t="str">
            <v>Thôn 3, Xã Tam Hiệp, Huyện Núi Thành, Quảng Nam</v>
          </cell>
          <cell r="AD372" t="str">
            <v>Thôn 3</v>
          </cell>
          <cell r="AE372" t="str">
            <v>Xã Tam Hiệp</v>
          </cell>
          <cell r="AF372" t="str">
            <v>Huyện Núi Thành</v>
          </cell>
          <cell r="AG372" t="str">
            <v>Quảng Nam</v>
          </cell>
          <cell r="AH372" t="str">
            <v>Thôn 3, Xã Tam Hiệp, Huyện Núi Thành, Quảng Nam</v>
          </cell>
          <cell r="AI372" t="str">
            <v>1.8.3.3.2</v>
          </cell>
          <cell r="AJ372" t="str">
            <v>Nhân sự tiềm năng</v>
          </cell>
          <cell r="AK372" t="str">
            <v>Trưởng bộ phận</v>
          </cell>
          <cell r="AL372" t="str">
            <v>Trưởng bộ phận Kho</v>
          </cell>
          <cell r="AM372" t="str">
            <v>Lĩnh vực Logistics</v>
          </cell>
          <cell r="AN372" t="str">
            <v>Công ty Cảng Chu Lai</v>
          </cell>
          <cell r="AO372" t="str">
            <v>Bộ phận kho ngoại quan</v>
          </cell>
          <cell r="AP372" t="str">
            <v>Khác</v>
          </cell>
          <cell r="AQ372" t="str">
            <v>Khác</v>
          </cell>
          <cell r="AR372">
            <v>42370</v>
          </cell>
          <cell r="AS372" t="str">
            <v>12/12</v>
          </cell>
          <cell r="AT372" t="str">
            <v>Cao đẳng kỹ thuật</v>
          </cell>
          <cell r="AU372" t="str">
            <v>Cao đẳng</v>
          </cell>
          <cell r="AV372" t="str">
            <v>Cao đẳng Phương Đông - Đà Nẵng</v>
          </cell>
          <cell r="AW372" t="str">
            <v>Công nghệ kỹ thuật Ô tô</v>
          </cell>
          <cell r="AX372" t="str">
            <v>Khá</v>
          </cell>
          <cell r="AY372">
            <v>42370</v>
          </cell>
          <cell r="AZ372" t="str">
            <v>Trưởng bộ phận</v>
          </cell>
          <cell r="BB372" t="str">
            <v>THACO GROUP</v>
          </cell>
          <cell r="BC372" t="str">
            <v>Lĩnh vực Logistics</v>
          </cell>
          <cell r="BD372" t="str">
            <v>Công ty Cảng Chu Lai</v>
          </cell>
          <cell r="BE372" t="str">
            <v>Phòng quản lý kho cảng</v>
          </cell>
          <cell r="BF372" t="str">
            <v>Bộ phận kho ngoại quan</v>
          </cell>
          <cell r="BJ372" t="str">
            <v>Trực Tiếp</v>
          </cell>
          <cell r="BK372" t="str">
            <v>HĐLĐ không xác định thời hạn</v>
          </cell>
          <cell r="BL372">
            <v>40330</v>
          </cell>
          <cell r="BM372" t="str">
            <v>Công ty TNHH MTV Cảng Chu Lai - Trường Hải</v>
          </cell>
          <cell r="BN372">
            <v>38504</v>
          </cell>
          <cell r="BO372">
            <v>4750000</v>
          </cell>
          <cell r="BP372" t="str">
            <v>B2</v>
          </cell>
          <cell r="BQ372" t="str">
            <v>Bậc 4</v>
          </cell>
          <cell r="BR372">
            <v>12000000</v>
          </cell>
          <cell r="BS372">
            <v>43466</v>
          </cell>
          <cell r="BT372">
            <v>43101</v>
          </cell>
          <cell r="BU372" t="str">
            <v>ThN</v>
          </cell>
          <cell r="BV372">
            <v>10</v>
          </cell>
          <cell r="BW372" t="str">
            <v>TrN</v>
          </cell>
          <cell r="BX372">
            <v>5</v>
          </cell>
          <cell r="BY372"/>
          <cell r="CA372"/>
          <cell r="CC372"/>
          <cell r="CE372"/>
        </row>
        <row r="373">
          <cell r="B373" t="str">
            <v>1508206</v>
          </cell>
          <cell r="C373" t="str">
            <v>Phạm Thái Vĩnh</v>
          </cell>
          <cell r="D373" t="str">
            <v>Nam</v>
          </cell>
          <cell r="E373" t="str">
            <v>Quảng Nam</v>
          </cell>
          <cell r="F373">
            <v>30009</v>
          </cell>
          <cell r="G373">
            <v>42219</v>
          </cell>
          <cell r="J373">
            <v>42219</v>
          </cell>
          <cell r="K373" t="str">
            <v>Không</v>
          </cell>
          <cell r="L373" t="str">
            <v>205121207</v>
          </cell>
          <cell r="M373">
            <v>40234</v>
          </cell>
          <cell r="N373" t="str">
            <v>205121207-25/02/2010</v>
          </cell>
          <cell r="O373" t="str">
            <v>Quảng Nam</v>
          </cell>
          <cell r="P373" t="str">
            <v>Kinh</v>
          </cell>
          <cell r="Q373" t="str">
            <v>Không</v>
          </cell>
          <cell r="R373" t="str">
            <v>0901839454</v>
          </cell>
          <cell r="T373" t="str">
            <v>Đã Kết Hôn</v>
          </cell>
          <cell r="U373" t="str">
            <v>4916002574</v>
          </cell>
          <cell r="V373" t="str">
            <v>Có</v>
          </cell>
          <cell r="W373">
            <v>42461</v>
          </cell>
          <cell r="Y373" t="str">
            <v>Thôn Hòa Bình</v>
          </cell>
          <cell r="Z373" t="str">
            <v>Xã Tam Hòa</v>
          </cell>
          <cell r="AA373" t="str">
            <v>Huyện Núi Thành</v>
          </cell>
          <cell r="AB373" t="str">
            <v>Quảng Nam</v>
          </cell>
          <cell r="AC373" t="str">
            <v>Thôn Hòa Bình, Xã Tam Hòa, Huyện Núi Thành, Quảng Nam</v>
          </cell>
          <cell r="AD373" t="str">
            <v>Thôn Hòa Bình</v>
          </cell>
          <cell r="AE373" t="str">
            <v>Xã Tam Hòa</v>
          </cell>
          <cell r="AF373" t="str">
            <v>Huyện Núi Thành</v>
          </cell>
          <cell r="AG373" t="str">
            <v>Quảng Nam</v>
          </cell>
          <cell r="AH373" t="str">
            <v>Thôn Hòa Bình, Xã Tam Hòa, Huyện Núi Thành, Quảng Nam</v>
          </cell>
          <cell r="AI373" t="str">
            <v>1.8.4.4.3.3</v>
          </cell>
          <cell r="AJ373" t="str">
            <v>TP Nhân sự khác</v>
          </cell>
          <cell r="AK373" t="str">
            <v>Công nhân</v>
          </cell>
          <cell r="AL373" t="str">
            <v>Công nhân lái xe đầu kéo</v>
          </cell>
          <cell r="AM373" t="str">
            <v>Lĩnh vực Logistics</v>
          </cell>
          <cell r="AN373" t="str">
            <v>Công ty Vận Tải Đường Bộ</v>
          </cell>
          <cell r="AO373" t="str">
            <v>Đội lái xe đầu kéo</v>
          </cell>
          <cell r="AP373" t="str">
            <v>Khác</v>
          </cell>
          <cell r="AQ373" t="str">
            <v>Khác</v>
          </cell>
          <cell r="AR373">
            <v>43556</v>
          </cell>
          <cell r="AS373" t="str">
            <v>12/12</v>
          </cell>
          <cell r="AT373" t="str">
            <v>Sơ cấp</v>
          </cell>
          <cell r="AU373" t="str">
            <v>Sơ cấp</v>
          </cell>
          <cell r="AV373" t="str">
            <v>Sở Giao thông vận tải Hải Phòng</v>
          </cell>
          <cell r="AW373" t="str">
            <v>Giấy phép lái xe hạng E&amp;FC</v>
          </cell>
          <cell r="AX373" t="str">
            <v>Không xếp loại</v>
          </cell>
          <cell r="AY373">
            <v>42370</v>
          </cell>
          <cell r="AZ373" t="str">
            <v>Công nhân lái xe đầu kéo</v>
          </cell>
          <cell r="BB373" t="str">
            <v>THACO GROUP</v>
          </cell>
          <cell r="BC373" t="str">
            <v>Lĩnh vực Logistics</v>
          </cell>
          <cell r="BD373" t="str">
            <v>Công ty Vận Tải Đường Bộ</v>
          </cell>
          <cell r="BE373" t="str">
            <v>Phòng vận chuyển</v>
          </cell>
          <cell r="BF373" t="str">
            <v>Bộ phận vận chuyển hàng Con't - hàng rời</v>
          </cell>
          <cell r="BG373" t="str">
            <v>Đội lái xe đầu kéo</v>
          </cell>
          <cell r="BJ373" t="str">
            <v>Trực Tiếp</v>
          </cell>
          <cell r="BK373" t="str">
            <v>HĐLĐ không xác định thời hạn</v>
          </cell>
          <cell r="BL373">
            <v>43499</v>
          </cell>
          <cell r="BM373" t="str">
            <v>Công ty TNHH Một Thành Viên Vận Tải Đường Bộ Chu Lai – Trường Hải</v>
          </cell>
          <cell r="BN373">
            <v>42403</v>
          </cell>
          <cell r="BO373">
            <v>3850000</v>
          </cell>
          <cell r="BP373" t="str">
            <v>B3</v>
          </cell>
          <cell r="BQ373" t="str">
            <v>Bậc 3</v>
          </cell>
          <cell r="BR373">
            <v>7500000</v>
          </cell>
          <cell r="BS373">
            <v>43252</v>
          </cell>
          <cell r="BT373">
            <v>42219</v>
          </cell>
          <cell r="BU373"/>
          <cell r="BW373"/>
          <cell r="BY373"/>
          <cell r="CA373"/>
          <cell r="CC373"/>
          <cell r="CE373"/>
        </row>
        <row r="374">
          <cell r="B374" t="str">
            <v>0509015</v>
          </cell>
          <cell r="C374" t="str">
            <v>Vũ Hoài Nhơn</v>
          </cell>
          <cell r="D374" t="str">
            <v>Nam</v>
          </cell>
          <cell r="E374" t="str">
            <v>Quảng Nam</v>
          </cell>
          <cell r="F374">
            <v>30614</v>
          </cell>
          <cell r="G374">
            <v>38616</v>
          </cell>
          <cell r="J374">
            <v>38616</v>
          </cell>
          <cell r="K374" t="str">
            <v>Không</v>
          </cell>
          <cell r="L374" t="str">
            <v>205188487</v>
          </cell>
          <cell r="M374">
            <v>41627</v>
          </cell>
          <cell r="N374" t="str">
            <v>205188487-19/12/2013</v>
          </cell>
          <cell r="O374" t="str">
            <v>Quảng Nam</v>
          </cell>
          <cell r="P374" t="str">
            <v>Kinh</v>
          </cell>
          <cell r="Q374" t="str">
            <v>Không</v>
          </cell>
          <cell r="R374" t="str">
            <v>0938807159</v>
          </cell>
          <cell r="T374" t="str">
            <v>Đã Kết Hôn</v>
          </cell>
          <cell r="U374" t="str">
            <v>4909013465</v>
          </cell>
          <cell r="V374" t="str">
            <v>Có</v>
          </cell>
          <cell r="W374">
            <v>41202</v>
          </cell>
          <cell r="Y374" t="str">
            <v>Thôn Bình An</v>
          </cell>
          <cell r="Z374" t="str">
            <v>Xã Tam Hòa</v>
          </cell>
          <cell r="AA374" t="str">
            <v>Huyện Núi Thành</v>
          </cell>
          <cell r="AB374" t="str">
            <v>Quảng Nam</v>
          </cell>
          <cell r="AC374" t="str">
            <v>Thôn Bình An, Xã Tam Hòa, Huyện Núi Thành, Quảng Nam</v>
          </cell>
          <cell r="AD374" t="str">
            <v>Thôn Bình An</v>
          </cell>
          <cell r="AE374" t="str">
            <v>Xã Tam Hòa</v>
          </cell>
          <cell r="AF374" t="str">
            <v>Huyện Núi Thành</v>
          </cell>
          <cell r="AG374" t="str">
            <v>Quảng Nam</v>
          </cell>
          <cell r="AH374" t="str">
            <v>Thôn Bình An, Xã Tam Hòa, Huyện Núi Thành, Quảng Nam</v>
          </cell>
          <cell r="AI374" t="str">
            <v>1.8.4.4.2.3</v>
          </cell>
          <cell r="AJ374" t="str">
            <v>TP Nhân sự khác</v>
          </cell>
          <cell r="AK374" t="str">
            <v>Công nhân</v>
          </cell>
          <cell r="AL374" t="str">
            <v>Công nhân lái xe trung chuyển</v>
          </cell>
          <cell r="AM374" t="str">
            <v>Lĩnh vực Logistics</v>
          </cell>
          <cell r="AN374" t="str">
            <v>Công ty Vận Tải Đường Bộ</v>
          </cell>
          <cell r="AO374" t="str">
            <v>Đội lái xe trung chuyển</v>
          </cell>
          <cell r="AP374" t="str">
            <v>Khác</v>
          </cell>
          <cell r="AQ374" t="str">
            <v>Khác</v>
          </cell>
          <cell r="AR374">
            <v>43313</v>
          </cell>
          <cell r="AS374" t="str">
            <v>12/12</v>
          </cell>
          <cell r="AT374" t="str">
            <v>Trung cấp kỹ thuật</v>
          </cell>
          <cell r="AU374" t="str">
            <v>Trung cấp</v>
          </cell>
          <cell r="AV374" t="str">
            <v>Cao đẳng nghề Chu Lai Trường Hải</v>
          </cell>
          <cell r="AW374" t="str">
            <v>Công nghệ ô tô</v>
          </cell>
          <cell r="AX374" t="str">
            <v>TB-Khá</v>
          </cell>
          <cell r="AY374">
            <v>42370</v>
          </cell>
          <cell r="AZ374" t="str">
            <v>Công nhân lái xe trung chuyển</v>
          </cell>
          <cell r="BB374" t="str">
            <v>THACO GROUP</v>
          </cell>
          <cell r="BC374" t="str">
            <v>Lĩnh vực Logistics</v>
          </cell>
          <cell r="BD374" t="str">
            <v>Công ty Vận Tải Đường Bộ</v>
          </cell>
          <cell r="BE374" t="str">
            <v>Phòng vận chuyển</v>
          </cell>
          <cell r="BF374" t="str">
            <v>Bộ phận vận chuyển xe thành phẩm</v>
          </cell>
          <cell r="BG374" t="str">
            <v>Đội lái xe trung chuyển</v>
          </cell>
          <cell r="BJ374" t="str">
            <v>Trực Tiếp</v>
          </cell>
          <cell r="BK374" t="str">
            <v>HĐLĐ không xác định thời hạn</v>
          </cell>
          <cell r="BL374">
            <v>40431</v>
          </cell>
          <cell r="BM374" t="str">
            <v>Công ty TNHH Một Thành Viên Vận Tải Đường Bộ Chu Lai – Trường Hải</v>
          </cell>
          <cell r="BN374">
            <v>40431</v>
          </cell>
          <cell r="BO374">
            <v>3660000</v>
          </cell>
          <cell r="BP374" t="str">
            <v>B3</v>
          </cell>
          <cell r="BQ374" t="str">
            <v>Bậc 2</v>
          </cell>
          <cell r="BR374">
            <v>6000000</v>
          </cell>
          <cell r="BS374">
            <v>43313</v>
          </cell>
          <cell r="BT374">
            <v>42932</v>
          </cell>
          <cell r="BU374" t="str">
            <v>ThN</v>
          </cell>
          <cell r="BV374">
            <v>10</v>
          </cell>
          <cell r="BW374"/>
          <cell r="BY374"/>
          <cell r="CA374"/>
          <cell r="CC374"/>
          <cell r="CE374"/>
        </row>
        <row r="375">
          <cell r="B375" t="str">
            <v>0910035</v>
          </cell>
          <cell r="C375" t="str">
            <v>Nguyễn Thị Tám</v>
          </cell>
          <cell r="D375" t="str">
            <v>Nữ</v>
          </cell>
          <cell r="E375" t="str">
            <v>Quảng Nam</v>
          </cell>
          <cell r="F375">
            <v>25533</v>
          </cell>
          <cell r="G375">
            <v>40093</v>
          </cell>
          <cell r="J375">
            <v>40093</v>
          </cell>
          <cell r="K375" t="str">
            <v>Không</v>
          </cell>
          <cell r="L375" t="str">
            <v>205472060</v>
          </cell>
          <cell r="M375">
            <v>38829</v>
          </cell>
          <cell r="N375" t="str">
            <v>205472060-22/04/2006</v>
          </cell>
          <cell r="O375" t="str">
            <v>Quảng Nam</v>
          </cell>
          <cell r="P375" t="str">
            <v>Kinh</v>
          </cell>
          <cell r="Q375" t="str">
            <v>Không</v>
          </cell>
          <cell r="R375" t="str">
            <v>01634863543</v>
          </cell>
          <cell r="T375" t="str">
            <v>Đã Kết Hôn</v>
          </cell>
          <cell r="U375" t="str">
            <v>4909020084</v>
          </cell>
          <cell r="V375" t="str">
            <v>Có</v>
          </cell>
          <cell r="W375">
            <v>41571</v>
          </cell>
          <cell r="Y375" t="str">
            <v>Thôn Vân Thạch</v>
          </cell>
          <cell r="Z375" t="str">
            <v>Xã Tam Hiệp</v>
          </cell>
          <cell r="AA375" t="str">
            <v>Huyện Núi Thành</v>
          </cell>
          <cell r="AB375" t="str">
            <v>Quảng Nam</v>
          </cell>
          <cell r="AC375" t="str">
            <v>Thôn Vân Thạch, Xã Tam Hiệp, Huyện Núi Thành, Quảng Nam</v>
          </cell>
          <cell r="AD375" t="str">
            <v>Thôn Vân Thạch</v>
          </cell>
          <cell r="AE375" t="str">
            <v>Xã Tam Hiệp</v>
          </cell>
          <cell r="AF375" t="str">
            <v>Huyện Núi Thành</v>
          </cell>
          <cell r="AG375" t="str">
            <v>Quảng Nam</v>
          </cell>
          <cell r="AH375" t="str">
            <v>Thôn Vân Thạch, Xã Tam Hiệp, Huyện Núi Thành, Quảng Nam</v>
          </cell>
          <cell r="AI375" t="str">
            <v>1.8.1.5.1.2</v>
          </cell>
          <cell r="AJ375" t="str">
            <v>TP Nhân sự khác</v>
          </cell>
          <cell r="AK375" t="str">
            <v>Nhân viên</v>
          </cell>
          <cell r="AL375" t="str">
            <v>Nhân viên Tạp vụ</v>
          </cell>
          <cell r="AM375" t="str">
            <v>Lĩnh vực Logistics</v>
          </cell>
          <cell r="AN375" t="str">
            <v>Phòng nghiệp vụ Logisitcs</v>
          </cell>
          <cell r="AO375" t="str">
            <v>Tạp vụ</v>
          </cell>
          <cell r="AP375" t="str">
            <v>Khác</v>
          </cell>
          <cell r="AQ375" t="str">
            <v>Khác</v>
          </cell>
          <cell r="AR375">
            <v>41791</v>
          </cell>
          <cell r="AS375" t="str">
            <v>9/12</v>
          </cell>
          <cell r="AT375" t="str">
            <v>THCS</v>
          </cell>
          <cell r="AW375"/>
          <cell r="AZ375" t="str">
            <v>Nhân viên Tạp vụ</v>
          </cell>
          <cell r="BB375" t="str">
            <v>THACO GROUP</v>
          </cell>
          <cell r="BC375" t="str">
            <v>Lĩnh vực Logistics</v>
          </cell>
          <cell r="BD375" t="str">
            <v>Phòng nghiệp vụ Logistics</v>
          </cell>
          <cell r="BE375" t="str">
            <v>Phòng HC-MT</v>
          </cell>
          <cell r="BF375" t="str">
            <v>Bộ phận nghiệp vụ hành chính</v>
          </cell>
          <cell r="BG375" t="str">
            <v>Tạp vụ</v>
          </cell>
          <cell r="BJ375" t="str">
            <v>Gián Tiếp</v>
          </cell>
          <cell r="BK375" t="str">
            <v>HĐLĐ không xác định thời hạn</v>
          </cell>
          <cell r="BL375">
            <v>41791</v>
          </cell>
          <cell r="BM375" t="str">
            <v>Công ty TNHH Một Thành Viên Vận Tải Đường Bộ Chu Lai – Trường Hải</v>
          </cell>
          <cell r="BN375">
            <v>41791</v>
          </cell>
          <cell r="BO375">
            <v>3480000</v>
          </cell>
          <cell r="BP375" t="str">
            <v>B3</v>
          </cell>
          <cell r="BQ375" t="str">
            <v>Bậc 1</v>
          </cell>
          <cell r="BR375">
            <v>5800000</v>
          </cell>
          <cell r="BS375">
            <v>43466</v>
          </cell>
          <cell r="BT375">
            <v>43101</v>
          </cell>
          <cell r="BU375" t="str">
            <v>ThN</v>
          </cell>
          <cell r="BV375">
            <v>5</v>
          </cell>
          <cell r="BW375"/>
          <cell r="BY375"/>
          <cell r="CA375"/>
          <cell r="CC375"/>
          <cell r="CE375"/>
        </row>
        <row r="376">
          <cell r="B376" t="str">
            <v>1505295</v>
          </cell>
          <cell r="C376" t="str">
            <v>Nguyễn Tài Hòa</v>
          </cell>
          <cell r="D376" t="str">
            <v>Nam</v>
          </cell>
          <cell r="E376" t="str">
            <v>Quảng Nam</v>
          </cell>
          <cell r="F376">
            <v>32593</v>
          </cell>
          <cell r="G376">
            <v>42110</v>
          </cell>
          <cell r="J376">
            <v>42110</v>
          </cell>
          <cell r="K376" t="str">
            <v>Không</v>
          </cell>
          <cell r="L376" t="str">
            <v>205469942</v>
          </cell>
          <cell r="M376">
            <v>39849</v>
          </cell>
          <cell r="N376" t="str">
            <v>205469942-05/02/2009</v>
          </cell>
          <cell r="O376" t="str">
            <v>Quảng Nam</v>
          </cell>
          <cell r="P376" t="str">
            <v>Kinh</v>
          </cell>
          <cell r="Q376" t="str">
            <v>Không</v>
          </cell>
          <cell r="R376" t="str">
            <v>0983654987</v>
          </cell>
          <cell r="T376" t="str">
            <v>Đã Kết Hôn</v>
          </cell>
          <cell r="U376" t="str">
            <v>4916009479</v>
          </cell>
          <cell r="V376" t="str">
            <v>Có</v>
          </cell>
          <cell r="W376">
            <v>42579</v>
          </cell>
          <cell r="Y376" t="str">
            <v>Thôn Đông Yên</v>
          </cell>
          <cell r="Z376" t="str">
            <v>Xã Tam Nghĩa</v>
          </cell>
          <cell r="AA376" t="str">
            <v>Huyện Núi Thành</v>
          </cell>
          <cell r="AB376" t="str">
            <v>Quảng Nam</v>
          </cell>
          <cell r="AC376" t="str">
            <v>Thôn Đông Yên, Xã Tam Nghĩa, Huyện Núi Thành, Quảng Nam</v>
          </cell>
          <cell r="AD376" t="str">
            <v>Thôn Đông Yên</v>
          </cell>
          <cell r="AE376" t="str">
            <v>Xã Tam Nghĩa</v>
          </cell>
          <cell r="AF376" t="str">
            <v>Huyện Núi Thành</v>
          </cell>
          <cell r="AG376" t="str">
            <v>Quảng Nam</v>
          </cell>
          <cell r="AH376" t="str">
            <v>Thôn Đông Yên, Xã Tam Nghĩa, Huyện Núi Thành, Quảng Nam</v>
          </cell>
          <cell r="AI376" t="str">
            <v>1.8.4.4.3.2</v>
          </cell>
          <cell r="AJ376" t="str">
            <v>TP Nhân sự khác</v>
          </cell>
          <cell r="AK376" t="str">
            <v>Công nhân</v>
          </cell>
          <cell r="AL376" t="str">
            <v>Công nhân lái xe chuyên dụng</v>
          </cell>
          <cell r="AM376" t="str">
            <v>Lĩnh vực Logistics</v>
          </cell>
          <cell r="AN376" t="str">
            <v>Công ty Vận Tải Đường Bộ</v>
          </cell>
          <cell r="AO376" t="str">
            <v>Đội lái xe chuyên dụng</v>
          </cell>
          <cell r="AP376" t="str">
            <v>Khác</v>
          </cell>
          <cell r="AQ376" t="str">
            <v>Khác</v>
          </cell>
          <cell r="AR376">
            <v>43693</v>
          </cell>
          <cell r="AS376" t="str">
            <v>10/12</v>
          </cell>
          <cell r="AT376" t="str">
            <v>Sơ cấp</v>
          </cell>
          <cell r="AU376" t="str">
            <v>Sơ cấp</v>
          </cell>
          <cell r="AV376" t="str">
            <v>Sở Giao thông vận tải Quảng Nam</v>
          </cell>
          <cell r="AW376" t="str">
            <v>Giấy phép lái xe hạng C</v>
          </cell>
          <cell r="AX376" t="str">
            <v>Không xếp loại</v>
          </cell>
          <cell r="AY376">
            <v>41275</v>
          </cell>
          <cell r="AZ376" t="str">
            <v>Công nhân lái xe chuyên dụng</v>
          </cell>
          <cell r="BB376" t="str">
            <v>THACO GROUP</v>
          </cell>
          <cell r="BC376" t="str">
            <v>Lĩnh vực Logistics</v>
          </cell>
          <cell r="BD376" t="str">
            <v>Công ty Vận Tải Đường Bộ</v>
          </cell>
          <cell r="BE376" t="str">
            <v>Phòng vận chuyển</v>
          </cell>
          <cell r="BF376" t="str">
            <v>Bộ phận vận chuyển hàng Con't - hàng rời</v>
          </cell>
          <cell r="BG376" t="str">
            <v>Đội lái xe chuyên dụng</v>
          </cell>
          <cell r="BJ376" t="str">
            <v>Trực Tiếp</v>
          </cell>
          <cell r="BK376" t="str">
            <v>HĐLĐ không xác định thời hạn</v>
          </cell>
          <cell r="BL376">
            <v>43571</v>
          </cell>
          <cell r="BM376" t="str">
            <v>Công ty TNHH Một Thành Viên Vận Tải Đường Bộ Chu Lai – Trường Hải</v>
          </cell>
          <cell r="BN376">
            <v>42476</v>
          </cell>
          <cell r="BO376">
            <v>3660000</v>
          </cell>
          <cell r="BP376" t="str">
            <v>B3</v>
          </cell>
          <cell r="BQ376" t="str">
            <v>Bậc 2</v>
          </cell>
          <cell r="BR376">
            <v>6500000</v>
          </cell>
          <cell r="BS376">
            <v>43252</v>
          </cell>
          <cell r="BT376">
            <v>42476</v>
          </cell>
          <cell r="BU376"/>
          <cell r="BW376"/>
          <cell r="BY376"/>
          <cell r="CA376"/>
          <cell r="CC376"/>
          <cell r="CE376"/>
        </row>
        <row r="377">
          <cell r="B377" t="str">
            <v>1805265</v>
          </cell>
          <cell r="C377" t="str">
            <v>Nguyễn Duy Nhứt</v>
          </cell>
          <cell r="D377" t="str">
            <v>Nam</v>
          </cell>
          <cell r="E377" t="str">
            <v>Quảng Nam</v>
          </cell>
          <cell r="F377">
            <v>31761</v>
          </cell>
          <cell r="G377">
            <v>43236</v>
          </cell>
          <cell r="J377">
            <v>43236</v>
          </cell>
          <cell r="K377" t="str">
            <v>Không</v>
          </cell>
          <cell r="L377" t="str">
            <v>205287131</v>
          </cell>
          <cell r="M377">
            <v>40278</v>
          </cell>
          <cell r="N377" t="str">
            <v>205287131-10/04/2010</v>
          </cell>
          <cell r="O377" t="str">
            <v>Quảng Nam</v>
          </cell>
          <cell r="P377" t="str">
            <v>Kinh</v>
          </cell>
          <cell r="Q377" t="str">
            <v>Không</v>
          </cell>
          <cell r="R377" t="str">
            <v>0989499268</v>
          </cell>
          <cell r="T377" t="str">
            <v>Đã Kết Hôn</v>
          </cell>
          <cell r="V377" t="str">
            <v>Không</v>
          </cell>
          <cell r="Y377" t="str">
            <v>Khối phố 8</v>
          </cell>
          <cell r="Z377" t="str">
            <v>Phường An Sơn</v>
          </cell>
          <cell r="AA377" t="str">
            <v>Tp. Tam Kỳ</v>
          </cell>
          <cell r="AB377" t="str">
            <v>Quảng Nam</v>
          </cell>
          <cell r="AC377" t="str">
            <v>Khối phố 8, Phường An Sơn, Tp. Tam Kỳ, Quảng Nam</v>
          </cell>
          <cell r="AD377" t="str">
            <v>Khối phố 8</v>
          </cell>
          <cell r="AE377" t="str">
            <v>Phường An Sơn</v>
          </cell>
          <cell r="AF377" t="str">
            <v>Tp. Tam Kỳ</v>
          </cell>
          <cell r="AG377" t="str">
            <v>Quảng Nam</v>
          </cell>
          <cell r="AH377" t="str">
            <v>Khối phố 8, Phường An Sơn, Tp. Tam Kỳ, Quảng Nam</v>
          </cell>
          <cell r="AI377" t="str">
            <v>1.8.4.4.1.5</v>
          </cell>
          <cell r="AJ377" t="str">
            <v>TP Nhân sự khác</v>
          </cell>
          <cell r="AK377" t="str">
            <v>Nhân viên</v>
          </cell>
          <cell r="AL377" t="str">
            <v>Nhân viên lái xe văn phòng</v>
          </cell>
          <cell r="AM377" t="str">
            <v>Lĩnh vực Logistics</v>
          </cell>
          <cell r="AN377" t="str">
            <v>Công ty Vận Tải Đường Bộ</v>
          </cell>
          <cell r="AO377" t="str">
            <v>Tổ hỗ trợ vận chuyển</v>
          </cell>
          <cell r="AP377" t="str">
            <v>Khác</v>
          </cell>
          <cell r="AQ377" t="str">
            <v>Khác</v>
          </cell>
          <cell r="AR377">
            <v>43313</v>
          </cell>
          <cell r="AS377" t="str">
            <v>12/12</v>
          </cell>
          <cell r="AT377" t="str">
            <v>Sơ cấp</v>
          </cell>
          <cell r="AU377" t="str">
            <v>Sơ cấp</v>
          </cell>
          <cell r="AV377" t="str">
            <v>Sở giao thông vận tải Hải Phòng</v>
          </cell>
          <cell r="AW377" t="str">
            <v>Giấy phép lái xe hạng E</v>
          </cell>
          <cell r="AX377" t="str">
            <v>Khá</v>
          </cell>
          <cell r="AY377">
            <v>42292</v>
          </cell>
          <cell r="AZ377" t="str">
            <v>Nhân viên lái xe hành chính</v>
          </cell>
          <cell r="BB377" t="str">
            <v>THACO GROUP</v>
          </cell>
          <cell r="BC377" t="str">
            <v>Lĩnh vực Logistics</v>
          </cell>
          <cell r="BD377" t="str">
            <v>Công ty Vận Tải Đường Bộ</v>
          </cell>
          <cell r="BE377" t="str">
            <v>Phòng vận chuyển</v>
          </cell>
          <cell r="BF377" t="str">
            <v>Bộ phận nghiệp vụ vận chuyển</v>
          </cell>
          <cell r="BG377" t="str">
            <v>Tổ hỗ trợ vận chuyển</v>
          </cell>
          <cell r="BJ377" t="str">
            <v>Trực Tiếp</v>
          </cell>
          <cell r="BK377" t="str">
            <v>HĐLĐ không xác định thời hạn</v>
          </cell>
          <cell r="BL377">
            <v>43631</v>
          </cell>
          <cell r="BM377" t="str">
            <v>Công ty TNHH Một Thành Viên Vận Tải Đường Bộ Chu Lai – Trường Hải</v>
          </cell>
          <cell r="BN377">
            <v>43266</v>
          </cell>
          <cell r="BO377">
            <v>3660000</v>
          </cell>
          <cell r="BP377" t="str">
            <v>B3</v>
          </cell>
          <cell r="BQ377" t="str">
            <v>Bậc 2</v>
          </cell>
          <cell r="BR377">
            <v>6300000</v>
          </cell>
          <cell r="BS377">
            <v>43466</v>
          </cell>
          <cell r="BT377">
            <v>43236</v>
          </cell>
          <cell r="BU377"/>
          <cell r="BW377"/>
          <cell r="BY377"/>
          <cell r="CA377"/>
          <cell r="CC377"/>
          <cell r="CE377"/>
        </row>
        <row r="378">
          <cell r="B378" t="str">
            <v>1505170</v>
          </cell>
          <cell r="C378" t="str">
            <v>Phạm Thanh Tùng</v>
          </cell>
          <cell r="D378" t="str">
            <v>Nam</v>
          </cell>
          <cell r="E378" t="str">
            <v>Quảng Nam</v>
          </cell>
          <cell r="F378">
            <v>30138</v>
          </cell>
          <cell r="G378">
            <v>42110</v>
          </cell>
          <cell r="J378">
            <v>42110</v>
          </cell>
          <cell r="K378" t="str">
            <v>Không</v>
          </cell>
          <cell r="L378" t="str">
            <v>205122615</v>
          </cell>
          <cell r="M378">
            <v>42189</v>
          </cell>
          <cell r="N378" t="str">
            <v>205122615-04/07/2015</v>
          </cell>
          <cell r="O378" t="str">
            <v>Quảng Nam</v>
          </cell>
          <cell r="P378" t="str">
            <v>Kinh</v>
          </cell>
          <cell r="Q378" t="str">
            <v>Không</v>
          </cell>
          <cell r="R378" t="str">
            <v>01655461399</v>
          </cell>
          <cell r="T378" t="str">
            <v>Đã Kết Hôn</v>
          </cell>
          <cell r="U378" t="str">
            <v>4915009681</v>
          </cell>
          <cell r="V378" t="str">
            <v>Có</v>
          </cell>
          <cell r="W378">
            <v>42579</v>
          </cell>
          <cell r="Y378" t="str">
            <v>Thôn Thạch Bích</v>
          </cell>
          <cell r="Z378" t="str">
            <v>Xã Tam Ngọc</v>
          </cell>
          <cell r="AA378" t="str">
            <v>Tp. Tam Kỳ</v>
          </cell>
          <cell r="AB378" t="str">
            <v>Quảng Nam</v>
          </cell>
          <cell r="AC378" t="str">
            <v>Thôn Thạch Bích, Xã Tam Ngọc, Tp. Tam Kỳ, Quảng Nam</v>
          </cell>
          <cell r="AD378" t="str">
            <v>Thôn Thạch Bích</v>
          </cell>
          <cell r="AE378" t="str">
            <v>Xã Tam Ngọc</v>
          </cell>
          <cell r="AF378" t="str">
            <v>Tp. Tam Kỳ</v>
          </cell>
          <cell r="AG378" t="str">
            <v>Quảng Nam</v>
          </cell>
          <cell r="AH378" t="str">
            <v>Thôn Thạch Bích, Xã Tam Ngọc, Tp. Tam Kỳ, Quảng Nam</v>
          </cell>
          <cell r="AI378" t="str">
            <v>1.8.4.4.2.3</v>
          </cell>
          <cell r="AJ378" t="str">
            <v>TP Nhân sự khác</v>
          </cell>
          <cell r="AK378" t="str">
            <v>Công nhân</v>
          </cell>
          <cell r="AL378" t="str">
            <v>Công nhân lái xe trung chuyển</v>
          </cell>
          <cell r="AM378" t="str">
            <v>Lĩnh vực Logistics</v>
          </cell>
          <cell r="AN378" t="str">
            <v>Công ty Vận Tải Đường Bộ</v>
          </cell>
          <cell r="AO378" t="str">
            <v>Đội lái xe trung chuyển</v>
          </cell>
          <cell r="AP378" t="str">
            <v>Khác</v>
          </cell>
          <cell r="AQ378" t="str">
            <v>Khác</v>
          </cell>
          <cell r="AR378">
            <v>43313</v>
          </cell>
          <cell r="AS378" t="str">
            <v>10/12</v>
          </cell>
          <cell r="AT378" t="str">
            <v>Sơ cấp</v>
          </cell>
          <cell r="AU378" t="str">
            <v>Sơ cấp</v>
          </cell>
          <cell r="AV378" t="str">
            <v>Sở Giao thông vận tải Hải Phòng</v>
          </cell>
          <cell r="AW378" t="str">
            <v>Giấy phép lái xe hạng E</v>
          </cell>
          <cell r="AX378" t="str">
            <v>Không xếp loại</v>
          </cell>
          <cell r="AY378">
            <v>42005</v>
          </cell>
          <cell r="AZ378" t="str">
            <v>Công nhân lái xe trung chuyển</v>
          </cell>
          <cell r="BB378" t="str">
            <v>THACO GROUP</v>
          </cell>
          <cell r="BC378" t="str">
            <v>Lĩnh vực Logistics</v>
          </cell>
          <cell r="BD378" t="str">
            <v>Công ty Vận Tải Đường Bộ</v>
          </cell>
          <cell r="BE378" t="str">
            <v>Phòng vận chuyển</v>
          </cell>
          <cell r="BF378" t="str">
            <v>Bộ phận vận chuyển xe thành phẩm</v>
          </cell>
          <cell r="BG378" t="str">
            <v>Đội lái xe trung chuyển</v>
          </cell>
          <cell r="BJ378" t="str">
            <v>Trực Tiếp</v>
          </cell>
          <cell r="BK378" t="str">
            <v>HĐLĐ không xác định thời hạn</v>
          </cell>
          <cell r="BL378">
            <v>42841</v>
          </cell>
          <cell r="BM378" t="str">
            <v>Công ty TNHH Một Thành Viên Vận Tải Đường Bộ Chu Lai – Trường Hải</v>
          </cell>
          <cell r="BN378">
            <v>42110</v>
          </cell>
          <cell r="BO378">
            <v>3850000</v>
          </cell>
          <cell r="BP378" t="str">
            <v>B3</v>
          </cell>
          <cell r="BQ378" t="str">
            <v>Bậc 3</v>
          </cell>
          <cell r="BR378">
            <v>7000000</v>
          </cell>
          <cell r="BS378">
            <v>43252</v>
          </cell>
          <cell r="BT378">
            <v>42476</v>
          </cell>
          <cell r="BU378"/>
          <cell r="BW378"/>
          <cell r="BY378"/>
          <cell r="CA378"/>
          <cell r="CC378"/>
          <cell r="CE378"/>
        </row>
        <row r="379">
          <cell r="B379" t="str">
            <v>1908018</v>
          </cell>
          <cell r="C379" t="str">
            <v>Trịnh Văn Thừa</v>
          </cell>
          <cell r="D379" t="str">
            <v>Nam</v>
          </cell>
          <cell r="E379" t="str">
            <v>Thanh Hóa</v>
          </cell>
          <cell r="F379">
            <v>30321</v>
          </cell>
          <cell r="G379">
            <v>43678</v>
          </cell>
          <cell r="J379">
            <v>43678</v>
          </cell>
          <cell r="K379" t="str">
            <v>Không</v>
          </cell>
          <cell r="L379" t="str">
            <v>272993479</v>
          </cell>
          <cell r="M379">
            <v>43430</v>
          </cell>
          <cell r="N379" t="str">
            <v>272993479-26/11/2018</v>
          </cell>
          <cell r="O379" t="str">
            <v>Đồng Nai</v>
          </cell>
          <cell r="P379" t="str">
            <v>Kinh</v>
          </cell>
          <cell r="Q379" t="str">
            <v>Công giáo</v>
          </cell>
          <cell r="R379" t="str">
            <v>0923 476869</v>
          </cell>
          <cell r="T379" t="str">
            <v>Đã Kết Hôn</v>
          </cell>
          <cell r="U379" t="str">
            <v>7526783963</v>
          </cell>
          <cell r="V379" t="str">
            <v>Không</v>
          </cell>
          <cell r="Y379" t="str">
            <v>Tổ 29, KP 4C</v>
          </cell>
          <cell r="Z379" t="str">
            <v>Phường Trảng Dài</v>
          </cell>
          <cell r="AA379" t="str">
            <v>Thành phố Biên Hòa</v>
          </cell>
          <cell r="AB379" t="str">
            <v>Đồng Nai</v>
          </cell>
          <cell r="AC379" t="str">
            <v>Tổ 29, KP 4C, Phường Trảng Dài, Thành phố Biên Hòa, Đồng Nai</v>
          </cell>
          <cell r="AD379" t="str">
            <v>Tổ 29, KP 4C</v>
          </cell>
          <cell r="AE379" t="str">
            <v>Phường Trảng Dài</v>
          </cell>
          <cell r="AF379" t="str">
            <v>Thành phố Biên Hòa</v>
          </cell>
          <cell r="AG379" t="str">
            <v>Đồng Nai</v>
          </cell>
          <cell r="AH379" t="str">
            <v>Tổ 29, KP 4C, Phường Trảng Dài, Thành phố Biên Hòa, Đồng Nai</v>
          </cell>
          <cell r="AI379" t="str">
            <v>1.8.5.6</v>
          </cell>
          <cell r="AJ379" t="str">
            <v>TP Nhân sự khác</v>
          </cell>
          <cell r="AK379" t="str">
            <v>Công nhân</v>
          </cell>
          <cell r="AL379" t="str">
            <v>Công nhân lái xe đầu kéo</v>
          </cell>
          <cell r="AM379" t="str">
            <v>Lĩnh vực Logistics</v>
          </cell>
          <cell r="AN379" t="str">
            <v>VPĐD NB</v>
          </cell>
          <cell r="AO379" t="str">
            <v>Phòng Vận chuyển</v>
          </cell>
          <cell r="AP379" t="str">
            <v>Khác</v>
          </cell>
          <cell r="AQ379" t="str">
            <v>Khác</v>
          </cell>
          <cell r="AR379">
            <v>43678</v>
          </cell>
          <cell r="AS379" t="str">
            <v>12/12</v>
          </cell>
          <cell r="AT379" t="str">
            <v>Sơ cấp</v>
          </cell>
          <cell r="AU379" t="str">
            <v>Sơ cấp</v>
          </cell>
          <cell r="AV379" t="str">
            <v>Sở GTVT tỉnh Đồng Nai</v>
          </cell>
          <cell r="AW379" t="str">
            <v>GPLX hạng FC</v>
          </cell>
          <cell r="AX379" t="str">
            <v>Khá</v>
          </cell>
          <cell r="AY379">
            <v>40716</v>
          </cell>
          <cell r="AZ379" t="str">
            <v>Công nhân lái xe đầu kéo</v>
          </cell>
          <cell r="BB379" t="str">
            <v>THACO GROUP</v>
          </cell>
          <cell r="BC379" t="str">
            <v>Lĩnh vực Logistics</v>
          </cell>
          <cell r="BD379" t="str">
            <v>Văn phòng đại diện tại Hồ Chí Minh</v>
          </cell>
          <cell r="BE379" t="str">
            <v>Phòng Vận chuyển</v>
          </cell>
          <cell r="BJ379" t="str">
            <v>Trực Tiếp</v>
          </cell>
          <cell r="BK379" t="str">
            <v>HĐLĐ xác định thời hạn 1 năm</v>
          </cell>
          <cell r="BL379">
            <v>43709</v>
          </cell>
          <cell r="BM379" t="str">
            <v>Công ty TNHH Một Thành Viên Vận Tải Đường Bộ Chu Lai – Trường Hải</v>
          </cell>
          <cell r="BN379">
            <v>43709</v>
          </cell>
          <cell r="BO379">
            <v>5100000</v>
          </cell>
          <cell r="BP379" t="str">
            <v>B3</v>
          </cell>
          <cell r="BQ379" t="str">
            <v>Bậc 3</v>
          </cell>
          <cell r="BR379">
            <v>7000000</v>
          </cell>
          <cell r="BS379">
            <v>43709</v>
          </cell>
          <cell r="BT379">
            <v>43678</v>
          </cell>
          <cell r="BU379"/>
          <cell r="BW379"/>
          <cell r="BY379"/>
          <cell r="CA379"/>
          <cell r="CC379"/>
          <cell r="CE379"/>
        </row>
        <row r="380">
          <cell r="B380" t="str">
            <v>1409081</v>
          </cell>
          <cell r="C380" t="str">
            <v>Nguyễn Hữu Tuất</v>
          </cell>
          <cell r="D380" t="str">
            <v>Nam</v>
          </cell>
          <cell r="E380" t="str">
            <v>Hà Tĩnh</v>
          </cell>
          <cell r="F380">
            <v>30042</v>
          </cell>
          <cell r="G380">
            <v>41885</v>
          </cell>
          <cell r="J380">
            <v>41885</v>
          </cell>
          <cell r="K380" t="str">
            <v>Không</v>
          </cell>
          <cell r="L380" t="str">
            <v>013643169</v>
          </cell>
          <cell r="M380">
            <v>41438</v>
          </cell>
          <cell r="N380" t="str">
            <v>013643169-13/06/2013</v>
          </cell>
          <cell r="O380" t="str">
            <v>Hà Nội</v>
          </cell>
          <cell r="P380" t="str">
            <v>Kinh</v>
          </cell>
          <cell r="Q380" t="str">
            <v>Không</v>
          </cell>
          <cell r="R380" t="str">
            <v>0938809147</v>
          </cell>
          <cell r="S380" t="str">
            <v>nguyenhuutuat@thaco.com.vn</v>
          </cell>
          <cell r="T380" t="str">
            <v>Đã Kết Hôn</v>
          </cell>
          <cell r="U380" t="str">
            <v>0107088273</v>
          </cell>
          <cell r="V380" t="str">
            <v>Có</v>
          </cell>
          <cell r="W380">
            <v>42612</v>
          </cell>
          <cell r="Y380" t="str">
            <v>Tổ 2</v>
          </cell>
          <cell r="Z380" t="str">
            <v>Phường Trung Hoà</v>
          </cell>
          <cell r="AA380" t="str">
            <v>Quận Cầu Giấy</v>
          </cell>
          <cell r="AB380" t="str">
            <v>Hà Nội</v>
          </cell>
          <cell r="AC380" t="str">
            <v>Tổ 2, Phường Trung Hoà, Quận Cầu Giấy, Hà Nội</v>
          </cell>
          <cell r="AD380" t="str">
            <v>Tổ 2</v>
          </cell>
          <cell r="AE380" t="str">
            <v>Phường Trung Hoà</v>
          </cell>
          <cell r="AF380" t="str">
            <v>Quận Cầu Giấy</v>
          </cell>
          <cell r="AG380" t="str">
            <v>Hà Nội</v>
          </cell>
          <cell r="AH380" t="str">
            <v>Tổ 2, Phường Trung Hoà, Quận Cầu Giấy, Hà Nội</v>
          </cell>
          <cell r="AI380" t="str">
            <v>1.8.6.5.3</v>
          </cell>
          <cell r="AJ380" t="str">
            <v>Nhân sự tiềm năng</v>
          </cell>
          <cell r="AK380" t="str">
            <v>Tổ trưởng</v>
          </cell>
          <cell r="AL380" t="str">
            <v>Tổ trưởng giao nhận hàng hóa</v>
          </cell>
          <cell r="AM380" t="str">
            <v>Lĩnh vực Logistics</v>
          </cell>
          <cell r="AN380" t="str">
            <v>VPĐD BB</v>
          </cell>
          <cell r="AO380" t="str">
            <v>BP Vận chuyển hàng rời</v>
          </cell>
          <cell r="AP380" t="str">
            <v>Khác</v>
          </cell>
          <cell r="AQ380" t="str">
            <v>Khác</v>
          </cell>
          <cell r="AR380">
            <v>43374</v>
          </cell>
          <cell r="AS380" t="str">
            <v>12/12</v>
          </cell>
          <cell r="AT380" t="str">
            <v>Cử nhân</v>
          </cell>
          <cell r="AU380" t="str">
            <v>Đại học</v>
          </cell>
          <cell r="AV380" t="str">
            <v>Đại học Kinh tế quốc dân</v>
          </cell>
          <cell r="AW380" t="str">
            <v>Quản trị Kinh doanh</v>
          </cell>
          <cell r="AX380" t="str">
            <v>TB-Khá</v>
          </cell>
          <cell r="AY380">
            <v>40909</v>
          </cell>
          <cell r="AZ380" t="str">
            <v>Cử nhân</v>
          </cell>
          <cell r="BB380" t="str">
            <v>THACO GROUP</v>
          </cell>
          <cell r="BC380" t="str">
            <v>Lĩnh vực Logistics</v>
          </cell>
          <cell r="BD380" t="str">
            <v>Văn phòng đại diện tại Hà Nội</v>
          </cell>
          <cell r="BE380" t="str">
            <v>Phòng Kinh doanh vận chuyển</v>
          </cell>
          <cell r="BF380" t="str">
            <v>BP Vận chuyển hàng rời</v>
          </cell>
          <cell r="BJ380" t="str">
            <v>Trực Tiếp</v>
          </cell>
          <cell r="BK380" t="str">
            <v>HĐLĐ không xác định thời hạn</v>
          </cell>
          <cell r="BL380">
            <v>42433</v>
          </cell>
          <cell r="BM380" t="str">
            <v>Công ty TNHH Một Thành Viên Vận Tải Đường Bộ Chu Lai – Trường Hải</v>
          </cell>
          <cell r="BN380">
            <v>42067</v>
          </cell>
          <cell r="BO380">
            <v>5520000</v>
          </cell>
          <cell r="BP380" t="str">
            <v>B2</v>
          </cell>
          <cell r="BQ380" t="str">
            <v>Bậc 3</v>
          </cell>
          <cell r="BR380">
            <v>10000000</v>
          </cell>
          <cell r="BS380">
            <v>43466</v>
          </cell>
          <cell r="BT380">
            <v>43101</v>
          </cell>
          <cell r="BU380"/>
          <cell r="BW380"/>
          <cell r="BY380"/>
          <cell r="CA380"/>
          <cell r="CC380"/>
          <cell r="CE380"/>
        </row>
        <row r="381">
          <cell r="B381" t="str">
            <v>1902087</v>
          </cell>
          <cell r="C381" t="str">
            <v>Trần Tuấn Dũng</v>
          </cell>
          <cell r="D381" t="str">
            <v>Nam</v>
          </cell>
          <cell r="E381" t="str">
            <v>Bình Định</v>
          </cell>
          <cell r="F381">
            <v>28291</v>
          </cell>
          <cell r="G381">
            <v>43515</v>
          </cell>
          <cell r="J381">
            <v>43515</v>
          </cell>
          <cell r="K381" t="str">
            <v>Không</v>
          </cell>
          <cell r="L381" t="str">
            <v>211757835</v>
          </cell>
          <cell r="M381">
            <v>40672</v>
          </cell>
          <cell r="N381" t="str">
            <v>211757835-09/05/2011</v>
          </cell>
          <cell r="O381" t="str">
            <v>Bình Định</v>
          </cell>
          <cell r="P381" t="str">
            <v>Kinh</v>
          </cell>
          <cell r="Q381" t="str">
            <v>Không</v>
          </cell>
          <cell r="R381" t="str">
            <v>0326075733</v>
          </cell>
          <cell r="T381" t="str">
            <v>Đã Kết Hôn</v>
          </cell>
          <cell r="U381" t="str">
            <v>NV mới</v>
          </cell>
          <cell r="V381" t="str">
            <v>Không</v>
          </cell>
          <cell r="Y381" t="str">
            <v>Tổ 13, KV5</v>
          </cell>
          <cell r="Z381" t="str">
            <v>Phường Nhơn Phú</v>
          </cell>
          <cell r="AA381" t="str">
            <v>Tp. Quy Nhơn</v>
          </cell>
          <cell r="AB381" t="str">
            <v>Bình Định</v>
          </cell>
          <cell r="AC381" t="str">
            <v>Tổ 13, KV5, Phường Nhơn Phú, Tp. Quy Nhơn, Bình Định</v>
          </cell>
          <cell r="AD381" t="str">
            <v>Tổ 13, KV5</v>
          </cell>
          <cell r="AE381" t="str">
            <v>Phường Nhơn Phú</v>
          </cell>
          <cell r="AF381" t="str">
            <v>Tp. Quy Nhơn</v>
          </cell>
          <cell r="AG381" t="str">
            <v>Bình Định</v>
          </cell>
          <cell r="AH381" t="str">
            <v>Tổ 13, KV5, Phường Nhơn Phú, Tp. Quy Nhơn, Bình Định</v>
          </cell>
          <cell r="AI381" t="str">
            <v>1.8.2.3.2</v>
          </cell>
          <cell r="AJ381" t="str">
            <v>TP Nhân sự khác</v>
          </cell>
          <cell r="AK381" t="str">
            <v>Nhân viên</v>
          </cell>
          <cell r="AL381" t="str">
            <v>Nhân viên Nấu bếp</v>
          </cell>
          <cell r="AM381" t="str">
            <v>Lĩnh vực Logistics</v>
          </cell>
          <cell r="AN381" t="str">
            <v>Công ty Vận Tải Biển</v>
          </cell>
          <cell r="AO381" t="str">
            <v>Tàu THS2</v>
          </cell>
          <cell r="AP381" t="str">
            <v>Khác</v>
          </cell>
          <cell r="AQ381" t="str">
            <v>Khác</v>
          </cell>
          <cell r="AR381">
            <v>43515</v>
          </cell>
          <cell r="AS381" t="str">
            <v>9/12</v>
          </cell>
          <cell r="AT381" t="str">
            <v>Sơ cấp</v>
          </cell>
          <cell r="AU381" t="str">
            <v>Sơ cấp</v>
          </cell>
          <cell r="AV381" t="str">
            <v>Trường Đại Học Hàng hải Việt Nam</v>
          </cell>
          <cell r="AW381" t="str">
            <v>Nấu ăn</v>
          </cell>
          <cell r="AX381" t="str">
            <v>Không xếp loại</v>
          </cell>
          <cell r="AY381">
            <v>43378</v>
          </cell>
          <cell r="AZ381" t="str">
            <v>Phục vụ viên</v>
          </cell>
          <cell r="BB381" t="str">
            <v>THACO GROUP</v>
          </cell>
          <cell r="BC381" t="str">
            <v>Lĩnh vực Logistics</v>
          </cell>
          <cell r="BD381" t="str">
            <v>Công ty Vận Tải Biển</v>
          </cell>
          <cell r="BE381" t="str">
            <v>Phòng Quản lý tàu</v>
          </cell>
          <cell r="BF381" t="str">
            <v>Tàu THS2</v>
          </cell>
          <cell r="BJ381" t="str">
            <v>Trực Tiếp</v>
          </cell>
          <cell r="BK381" t="str">
            <v>HĐLĐ xác định thời hạn 1 năm</v>
          </cell>
          <cell r="BL381">
            <v>43545</v>
          </cell>
          <cell r="BM381" t="str">
            <v>Công ty TNHH MTV Vận Tải Biển Chu Lai – Trường Hải</v>
          </cell>
          <cell r="BN381">
            <v>43545</v>
          </cell>
          <cell r="BO381">
            <v>4550000</v>
          </cell>
          <cell r="BP381" t="str">
            <v>TV7</v>
          </cell>
          <cell r="BQ381" t="str">
            <v>Bậc 2</v>
          </cell>
          <cell r="BR381">
            <v>11000000</v>
          </cell>
          <cell r="BS381">
            <v>43545</v>
          </cell>
          <cell r="BT381">
            <v>43515</v>
          </cell>
          <cell r="BU381"/>
          <cell r="BW381"/>
          <cell r="BY381"/>
          <cell r="CA381"/>
          <cell r="CC381"/>
          <cell r="CE381"/>
        </row>
        <row r="382">
          <cell r="B382" t="str">
            <v>1505234</v>
          </cell>
          <cell r="C382" t="str">
            <v>Nguyễn Đình Quốc</v>
          </cell>
          <cell r="D382" t="str">
            <v>Nam</v>
          </cell>
          <cell r="E382" t="str">
            <v>Quảng Nam</v>
          </cell>
          <cell r="F382">
            <v>30945</v>
          </cell>
          <cell r="G382">
            <v>42110</v>
          </cell>
          <cell r="J382">
            <v>42110</v>
          </cell>
          <cell r="K382" t="str">
            <v>Không</v>
          </cell>
          <cell r="L382" t="str">
            <v>205326224</v>
          </cell>
          <cell r="M382">
            <v>42306</v>
          </cell>
          <cell r="N382" t="str">
            <v>205326224-29/10/2015</v>
          </cell>
          <cell r="O382" t="str">
            <v>Quảng Nam</v>
          </cell>
          <cell r="P382" t="str">
            <v>Kinh</v>
          </cell>
          <cell r="Q382" t="str">
            <v>Không</v>
          </cell>
          <cell r="R382" t="str">
            <v>0979944358</v>
          </cell>
          <cell r="T382" t="str">
            <v>Đã Kết Hôn</v>
          </cell>
          <cell r="U382" t="str">
            <v>4915020386</v>
          </cell>
          <cell r="V382" t="str">
            <v>Có</v>
          </cell>
          <cell r="W382">
            <v>42461</v>
          </cell>
          <cell r="Y382" t="str">
            <v>Thôn Thạch Hưng</v>
          </cell>
          <cell r="Z382" t="str">
            <v>Xã Tam Xuân II</v>
          </cell>
          <cell r="AA382" t="str">
            <v>Huyện Núi Thành</v>
          </cell>
          <cell r="AB382" t="str">
            <v>Quảng Nam</v>
          </cell>
          <cell r="AC382" t="str">
            <v>Thôn Thạch Hưng, Xã Tam Xuân II, Huyện Núi Thành, Quảng Nam</v>
          </cell>
          <cell r="AD382" t="str">
            <v>Thôn Thạch Hưng</v>
          </cell>
          <cell r="AE382" t="str">
            <v>Xã Tam Xuân II</v>
          </cell>
          <cell r="AF382" t="str">
            <v>Huyện Núi Thành</v>
          </cell>
          <cell r="AG382" t="str">
            <v>Quảng Nam</v>
          </cell>
          <cell r="AH382" t="str">
            <v>Thôn Thạch Hưng, Xã Tam Xuân II, Huyện Núi Thành, Quảng Nam</v>
          </cell>
          <cell r="AI382" t="str">
            <v>1.8.4.4.3.3</v>
          </cell>
          <cell r="AJ382" t="str">
            <v>TP Nhân sự khác</v>
          </cell>
          <cell r="AK382" t="str">
            <v>Công nhân</v>
          </cell>
          <cell r="AL382" t="str">
            <v>Công nhân lái xe đầu kéo</v>
          </cell>
          <cell r="AM382" t="str">
            <v>Lĩnh vực Logistics</v>
          </cell>
          <cell r="AN382" t="str">
            <v>Công ty Vận Tải Đường Bộ</v>
          </cell>
          <cell r="AO382" t="str">
            <v>Đội lái xe đầu kéo</v>
          </cell>
          <cell r="AP382" t="str">
            <v>Khác</v>
          </cell>
          <cell r="AQ382" t="str">
            <v>Khác</v>
          </cell>
          <cell r="AR382">
            <v>43601</v>
          </cell>
          <cell r="AS382" t="str">
            <v>10/12</v>
          </cell>
          <cell r="AT382" t="str">
            <v>Sơ cấp</v>
          </cell>
          <cell r="AU382" t="str">
            <v>Sơ cấp</v>
          </cell>
          <cell r="AV382" t="str">
            <v>Sở Giao thông vận tải Quảng Ngãi</v>
          </cell>
          <cell r="AW382" t="str">
            <v>Giấy phép lái xe hạng C</v>
          </cell>
          <cell r="AX382" t="str">
            <v>Không xếp loại</v>
          </cell>
          <cell r="AY382">
            <v>41640</v>
          </cell>
          <cell r="AZ382" t="str">
            <v>Công nhân lái xe đầu kéo</v>
          </cell>
          <cell r="BB382" t="str">
            <v>THACO GROUP</v>
          </cell>
          <cell r="BC382" t="str">
            <v>Lĩnh vực Logistics</v>
          </cell>
          <cell r="BD382" t="str">
            <v>Công ty Vận Tải Đường Bộ</v>
          </cell>
          <cell r="BE382" t="str">
            <v>Phòng vận chuyển</v>
          </cell>
          <cell r="BF382" t="str">
            <v>Bộ phận vận chuyển hàng Con't - hàng rời</v>
          </cell>
          <cell r="BG382" t="str">
            <v>Đội lái xe đầu kéo</v>
          </cell>
          <cell r="BJ382" t="str">
            <v>Trực Tiếp</v>
          </cell>
          <cell r="BK382" t="str">
            <v>HĐLĐ không xác định thời hạn</v>
          </cell>
          <cell r="BL382">
            <v>43389</v>
          </cell>
          <cell r="BM382" t="str">
            <v>Công ty TNHH Một Thành Viên Vận Tải Đường Bộ Chu Lai – Trường Hải</v>
          </cell>
          <cell r="BN382">
            <v>42293</v>
          </cell>
          <cell r="BO382">
            <v>3660000</v>
          </cell>
          <cell r="BP382" t="str">
            <v>B3</v>
          </cell>
          <cell r="BQ382" t="str">
            <v>Bậc 3</v>
          </cell>
          <cell r="BR382">
            <v>7000000</v>
          </cell>
          <cell r="BS382">
            <v>43709</v>
          </cell>
          <cell r="BT382">
            <v>43617</v>
          </cell>
          <cell r="BU382"/>
          <cell r="BW382"/>
          <cell r="BY382"/>
          <cell r="CA382"/>
          <cell r="CC382"/>
          <cell r="CE382"/>
        </row>
        <row r="383">
          <cell r="B383" t="str">
            <v>1205078</v>
          </cell>
          <cell r="C383" t="str">
            <v>Trần Đình Cường</v>
          </cell>
          <cell r="D383" t="str">
            <v>Nam</v>
          </cell>
          <cell r="E383" t="str">
            <v>Quảng Nam</v>
          </cell>
          <cell r="F383">
            <v>31562</v>
          </cell>
          <cell r="G383">
            <v>41057</v>
          </cell>
          <cell r="J383">
            <v>41057</v>
          </cell>
          <cell r="K383" t="str">
            <v>Không</v>
          </cell>
          <cell r="L383" t="str">
            <v>205315160</v>
          </cell>
          <cell r="M383">
            <v>40213</v>
          </cell>
          <cell r="N383" t="str">
            <v>205315160-04/02/2010</v>
          </cell>
          <cell r="O383" t="str">
            <v>Quảng Nam</v>
          </cell>
          <cell r="P383" t="str">
            <v>Kinh</v>
          </cell>
          <cell r="Q383" t="str">
            <v>Không</v>
          </cell>
          <cell r="R383" t="str">
            <v>0972223407</v>
          </cell>
          <cell r="T383" t="str">
            <v>Đã Kết Hôn</v>
          </cell>
          <cell r="U383" t="str">
            <v>4912013056</v>
          </cell>
          <cell r="V383" t="str">
            <v>Có</v>
          </cell>
          <cell r="W383">
            <v>42461</v>
          </cell>
          <cell r="Y383" t="str">
            <v>Thôn Hà Tây</v>
          </cell>
          <cell r="Z383" t="str">
            <v>Xã Tam Mỹ Đông</v>
          </cell>
          <cell r="AA383" t="str">
            <v>Huyện Núi Thành</v>
          </cell>
          <cell r="AB383" t="str">
            <v>Quảng Nam</v>
          </cell>
          <cell r="AC383" t="str">
            <v>Thôn Hà Tây, Xã Tam Mỹ Đông, Huyện Núi Thành, Quảng Nam</v>
          </cell>
          <cell r="AD383" t="str">
            <v>Thôn Hà Tây</v>
          </cell>
          <cell r="AE383" t="str">
            <v>Xã Tam Mỹ Đông</v>
          </cell>
          <cell r="AF383" t="str">
            <v>Huyện Núi Thành</v>
          </cell>
          <cell r="AG383" t="str">
            <v>Quảng Nam</v>
          </cell>
          <cell r="AH383" t="str">
            <v>Thôn Hà Tây, Xã Tam Mỹ Đông, Huyện Núi Thành, Quảng Nam</v>
          </cell>
          <cell r="AI383" t="str">
            <v>1.8.4.3</v>
          </cell>
          <cell r="AJ383" t="str">
            <v>TP Nhân sự khác</v>
          </cell>
          <cell r="AK383" t="str">
            <v>Nhân viên</v>
          </cell>
          <cell r="AL383" t="str">
            <v>Nhân viên Bảo vệ</v>
          </cell>
          <cell r="AM383" t="str">
            <v>Lĩnh vực Logistics</v>
          </cell>
          <cell r="AN383" t="str">
            <v>Công ty Vận Tải Đường Bộ</v>
          </cell>
          <cell r="AO383" t="str">
            <v>Tổ bảo vệ</v>
          </cell>
          <cell r="AP383" t="str">
            <v>Khác</v>
          </cell>
          <cell r="AQ383" t="str">
            <v>Khác</v>
          </cell>
          <cell r="AR383">
            <v>41791</v>
          </cell>
          <cell r="AS383" t="str">
            <v>12/12</v>
          </cell>
          <cell r="AT383" t="str">
            <v>Sơ cấp</v>
          </cell>
          <cell r="AU383" t="str">
            <v>Sơ cấp</v>
          </cell>
          <cell r="AV383" t="str">
            <v>CA Quảng Nam</v>
          </cell>
          <cell r="AW383" t="str">
            <v>Nghiệp vụ bảo vệ</v>
          </cell>
          <cell r="AX383" t="str">
            <v>Không xếp loại</v>
          </cell>
          <cell r="AY383">
            <v>41275</v>
          </cell>
          <cell r="AZ383" t="str">
            <v>Nhân viên Bảo vệ</v>
          </cell>
          <cell r="BB383" t="str">
            <v>THACO GROUP</v>
          </cell>
          <cell r="BC383" t="str">
            <v>Lĩnh vực Logistics</v>
          </cell>
          <cell r="BD383" t="str">
            <v>Công ty Vận Tải Đường Bộ</v>
          </cell>
          <cell r="BE383" t="str">
            <v>Tổ bảo vệ</v>
          </cell>
          <cell r="BJ383" t="str">
            <v>Gián Tiếp</v>
          </cell>
          <cell r="BK383" t="str">
            <v>HĐLĐ không xác định thời hạn</v>
          </cell>
          <cell r="BL383">
            <v>41609</v>
          </cell>
          <cell r="BM383" t="str">
            <v>Công ty TNHH Một Thành Viên Vận Tải Đường Bộ Chu Lai – Trường Hải</v>
          </cell>
          <cell r="BN383">
            <v>41122</v>
          </cell>
          <cell r="BO383">
            <v>3850000</v>
          </cell>
          <cell r="BP383" t="str">
            <v>B3</v>
          </cell>
          <cell r="BQ383" t="str">
            <v>Bậc 3</v>
          </cell>
          <cell r="BR383">
            <v>7000000</v>
          </cell>
          <cell r="BS383">
            <v>43466</v>
          </cell>
          <cell r="BT383">
            <v>43252</v>
          </cell>
          <cell r="BU383" t="str">
            <v>ThN</v>
          </cell>
          <cell r="BV383">
            <v>5</v>
          </cell>
          <cell r="BW383" t="str">
            <v>TrN</v>
          </cell>
          <cell r="BX383">
            <v>5</v>
          </cell>
          <cell r="BY383"/>
          <cell r="CA383"/>
          <cell r="CC383"/>
          <cell r="CE383"/>
        </row>
        <row r="384">
          <cell r="B384" t="str">
            <v>1508196</v>
          </cell>
          <cell r="C384" t="str">
            <v>Doãn Hữu Nguyên</v>
          </cell>
          <cell r="D384" t="str">
            <v>Nam</v>
          </cell>
          <cell r="E384" t="str">
            <v>Quảng Nam</v>
          </cell>
          <cell r="F384">
            <v>33219</v>
          </cell>
          <cell r="G384">
            <v>42219</v>
          </cell>
          <cell r="J384">
            <v>42219</v>
          </cell>
          <cell r="K384" t="str">
            <v>Không</v>
          </cell>
          <cell r="L384" t="str">
            <v>205469163</v>
          </cell>
          <cell r="M384">
            <v>40194</v>
          </cell>
          <cell r="N384" t="str">
            <v>205469163-16/01/2010</v>
          </cell>
          <cell r="O384" t="str">
            <v>Quảng Nam</v>
          </cell>
          <cell r="P384" t="str">
            <v>Kinh</v>
          </cell>
          <cell r="Q384" t="str">
            <v>Không</v>
          </cell>
          <cell r="R384" t="str">
            <v>0935070881</v>
          </cell>
          <cell r="T384" t="str">
            <v>Đã Kết Hôn</v>
          </cell>
          <cell r="U384" t="str">
            <v>4916002583</v>
          </cell>
          <cell r="V384" t="str">
            <v>Có</v>
          </cell>
          <cell r="W384">
            <v>42461</v>
          </cell>
          <cell r="Y384" t="str">
            <v>Thôn Bà Bầu</v>
          </cell>
          <cell r="Z384" t="str">
            <v>Xã Tam Xuân II</v>
          </cell>
          <cell r="AA384" t="str">
            <v>Huyện Núi Thành</v>
          </cell>
          <cell r="AB384" t="str">
            <v>Quảng Nam</v>
          </cell>
          <cell r="AC384" t="str">
            <v>Thôn Bà Bầu, Xã Tam Xuân II, Huyện Núi Thành, Quảng Nam</v>
          </cell>
          <cell r="AD384" t="str">
            <v>Thôn Bà Bầu</v>
          </cell>
          <cell r="AE384" t="str">
            <v>Xã Tam Xuân II</v>
          </cell>
          <cell r="AF384" t="str">
            <v>Huyện Núi Thành</v>
          </cell>
          <cell r="AG384" t="str">
            <v>Quảng Nam</v>
          </cell>
          <cell r="AH384" t="str">
            <v>Thôn Bà Bầu, Xã Tam Xuân II, Huyện Núi Thành, Quảng Nam</v>
          </cell>
          <cell r="AI384" t="str">
            <v>1.8.4.4.3.2</v>
          </cell>
          <cell r="AJ384" t="str">
            <v>TP Nhân sự khác</v>
          </cell>
          <cell r="AK384" t="str">
            <v>Công nhân</v>
          </cell>
          <cell r="AL384" t="str">
            <v>Công nhân lái xe chuyên dụng</v>
          </cell>
          <cell r="AM384" t="str">
            <v>Lĩnh vực Logistics</v>
          </cell>
          <cell r="AN384" t="str">
            <v>Công ty Vận Tải Đường Bộ</v>
          </cell>
          <cell r="AO384" t="str">
            <v>Đội lái xe chuyên dụng</v>
          </cell>
          <cell r="AP384" t="str">
            <v>Khác</v>
          </cell>
          <cell r="AQ384" t="str">
            <v>Khác</v>
          </cell>
          <cell r="AR384">
            <v>43466</v>
          </cell>
          <cell r="AS384" t="str">
            <v>12/12</v>
          </cell>
          <cell r="AT384" t="str">
            <v>Sơ cấp</v>
          </cell>
          <cell r="AU384" t="str">
            <v>Sơ cấp</v>
          </cell>
          <cell r="AV384" t="str">
            <v>Sở giao thông vận tải Hải Phòng</v>
          </cell>
          <cell r="AW384" t="str">
            <v>Giấy phép lái xe hạng FC</v>
          </cell>
          <cell r="AX384" t="str">
            <v>Không xếp loại</v>
          </cell>
          <cell r="AY384">
            <v>42370</v>
          </cell>
          <cell r="AZ384" t="str">
            <v>Công nhân lái xe trung chuyển</v>
          </cell>
          <cell r="BB384" t="str">
            <v>THACO GROUP</v>
          </cell>
          <cell r="BC384" t="str">
            <v>Lĩnh vực Logistics</v>
          </cell>
          <cell r="BD384" t="str">
            <v>Công ty Vận Tải Đường Bộ</v>
          </cell>
          <cell r="BE384" t="str">
            <v>Phòng vận chuyển</v>
          </cell>
          <cell r="BF384" t="str">
            <v>Bộ phận vận chuyển hàng Con't - hàng rời</v>
          </cell>
          <cell r="BG384" t="str">
            <v>Đội lái xe chuyên dụng</v>
          </cell>
          <cell r="BJ384" t="str">
            <v>Trực Tiếp</v>
          </cell>
          <cell r="BK384" t="str">
            <v>HĐLĐ không xác định thời hạn</v>
          </cell>
          <cell r="BL384">
            <v>43499</v>
          </cell>
          <cell r="BM384" t="str">
            <v>Công ty TNHH Một Thành Viên Vận Tải Đường Bộ Chu Lai – Trường Hải</v>
          </cell>
          <cell r="BN384">
            <v>42403</v>
          </cell>
          <cell r="BO384">
            <v>3660000</v>
          </cell>
          <cell r="BP384" t="str">
            <v>B3</v>
          </cell>
          <cell r="BQ384" t="str">
            <v>Bậc 2</v>
          </cell>
          <cell r="BR384">
            <v>6500000</v>
          </cell>
          <cell r="BS384">
            <v>43252</v>
          </cell>
          <cell r="BT384">
            <v>42219</v>
          </cell>
          <cell r="BU384"/>
          <cell r="BW384"/>
          <cell r="BY384"/>
          <cell r="CA384"/>
          <cell r="CC384"/>
          <cell r="CE384"/>
        </row>
        <row r="385">
          <cell r="B385" t="str">
            <v>1506547</v>
          </cell>
          <cell r="C385" t="str">
            <v>Phạm Minh Tuấn</v>
          </cell>
          <cell r="D385" t="str">
            <v>Nam</v>
          </cell>
          <cell r="E385" t="str">
            <v>Đồng Nai</v>
          </cell>
          <cell r="F385">
            <v>30108</v>
          </cell>
          <cell r="G385">
            <v>42156</v>
          </cell>
          <cell r="J385">
            <v>42156</v>
          </cell>
          <cell r="K385" t="str">
            <v>Không</v>
          </cell>
          <cell r="L385" t="str">
            <v>271837355</v>
          </cell>
          <cell r="M385">
            <v>37854</v>
          </cell>
          <cell r="N385" t="str">
            <v>271837355-21/08/2003</v>
          </cell>
          <cell r="O385" t="str">
            <v>Đồng Nai</v>
          </cell>
          <cell r="P385" t="str">
            <v>Kinh</v>
          </cell>
          <cell r="Q385" t="str">
            <v>Không</v>
          </cell>
          <cell r="R385" t="str">
            <v>0916 802 779</v>
          </cell>
          <cell r="T385" t="str">
            <v>Đã Kết Hôn</v>
          </cell>
          <cell r="U385" t="str">
            <v>4704059280</v>
          </cell>
          <cell r="V385" t="str">
            <v>Có</v>
          </cell>
          <cell r="W385">
            <v>42598</v>
          </cell>
          <cell r="Y385" t="str">
            <v>Tổ 9, ấp Tân Cang</v>
          </cell>
          <cell r="Z385" t="str">
            <v>Xã Phước Tân</v>
          </cell>
          <cell r="AA385" t="str">
            <v>Thành phố Biên Hòa</v>
          </cell>
          <cell r="AB385" t="str">
            <v>Đồng Nai</v>
          </cell>
          <cell r="AC385" t="str">
            <v>Tổ 9, ấp Tân Cang, Xã Phước Tân, Thành phố Biên Hòa, Đồng Nai</v>
          </cell>
          <cell r="AD385" t="str">
            <v>Tổ 9, ấp Tân Cang</v>
          </cell>
          <cell r="AE385" t="str">
            <v>Xã Phước Tân</v>
          </cell>
          <cell r="AF385" t="str">
            <v>Thành phố Biên Hòa</v>
          </cell>
          <cell r="AG385" t="str">
            <v>Đồng Nai</v>
          </cell>
          <cell r="AH385" t="str">
            <v>Tổ 9, ấp Tân Cang, Xã Phước Tân, Thành phố Biên Hòa, Đồng Nai</v>
          </cell>
          <cell r="AI385" t="str">
            <v>1.8.5.6.4</v>
          </cell>
          <cell r="AJ385" t="str">
            <v>TP Nhân sự khác</v>
          </cell>
          <cell r="AK385" t="str">
            <v>Công nhân</v>
          </cell>
          <cell r="AL385" t="str">
            <v>Công nhân lái xe chuyên dụng</v>
          </cell>
          <cell r="AM385" t="str">
            <v>Lĩnh vực Logistics</v>
          </cell>
          <cell r="AN385" t="str">
            <v>VPĐD NB</v>
          </cell>
          <cell r="AO385" t="str">
            <v>Đội lái xe chuyên dụng</v>
          </cell>
          <cell r="AP385" t="str">
            <v>Khác</v>
          </cell>
          <cell r="AQ385" t="str">
            <v>Khác</v>
          </cell>
          <cell r="AR385">
            <v>42736</v>
          </cell>
          <cell r="AS385" t="str">
            <v>12/12</v>
          </cell>
          <cell r="AT385" t="str">
            <v>Sơ cấp</v>
          </cell>
          <cell r="AU385" t="str">
            <v>Sơ cấp</v>
          </cell>
          <cell r="AV385" t="str">
            <v>Sở GTVT Tỉnh Bình Dương</v>
          </cell>
          <cell r="AW385" t="str">
            <v>GPLX hạng C</v>
          </cell>
          <cell r="AX385" t="str">
            <v>Khá</v>
          </cell>
          <cell r="AY385">
            <v>39341</v>
          </cell>
          <cell r="AZ385" t="str">
            <v>Công nhân lái xe chuyên dụng</v>
          </cell>
          <cell r="BB385" t="str">
            <v>THACO GROUP</v>
          </cell>
          <cell r="BC385" t="str">
            <v>Lĩnh vực Logistics</v>
          </cell>
          <cell r="BD385" t="str">
            <v>Văn phòng đại diện tại Hồ Chí Minh</v>
          </cell>
          <cell r="BE385" t="str">
            <v>Phòng Vận chuyển</v>
          </cell>
          <cell r="BF385" t="str">
            <v>Đội lái xe chuyên dụng</v>
          </cell>
          <cell r="BJ385" t="str">
            <v>Trực Tiếp</v>
          </cell>
          <cell r="BK385" t="str">
            <v>HĐLĐ không xác định thời hạn</v>
          </cell>
          <cell r="BL385">
            <v>43435</v>
          </cell>
          <cell r="BM385" t="str">
            <v>Công ty TNHH Một Thành Viên Vận Tải Đường Bộ Chu Lai – Trường Hải</v>
          </cell>
          <cell r="BN385">
            <v>42339</v>
          </cell>
          <cell r="BO385">
            <v>4830000</v>
          </cell>
          <cell r="BP385" t="str">
            <v>B3</v>
          </cell>
          <cell r="BQ385" t="str">
            <v>Bậc 2</v>
          </cell>
          <cell r="BR385">
            <v>6800000</v>
          </cell>
          <cell r="BS385">
            <v>43252</v>
          </cell>
          <cell r="BT385">
            <v>42826</v>
          </cell>
          <cell r="BU385"/>
          <cell r="BW385"/>
          <cell r="BY385"/>
          <cell r="CA385"/>
          <cell r="CC385"/>
          <cell r="CE385"/>
        </row>
        <row r="386">
          <cell r="B386" t="str">
            <v>1901045</v>
          </cell>
          <cell r="C386" t="str">
            <v>Nguyễn Hữu Thạch</v>
          </cell>
          <cell r="D386" t="str">
            <v>Nam</v>
          </cell>
          <cell r="E386" t="str">
            <v>Bình Thuận</v>
          </cell>
          <cell r="F386">
            <v>34615</v>
          </cell>
          <cell r="G386">
            <v>43467</v>
          </cell>
          <cell r="J386">
            <v>43467</v>
          </cell>
          <cell r="K386" t="str">
            <v>Không</v>
          </cell>
          <cell r="L386" t="str">
            <v>261326940</v>
          </cell>
          <cell r="M386">
            <v>41866</v>
          </cell>
          <cell r="N386" t="str">
            <v>261326940-15/08/2014</v>
          </cell>
          <cell r="O386" t="str">
            <v>Bình Thuận</v>
          </cell>
          <cell r="P386" t="str">
            <v>Kinh</v>
          </cell>
          <cell r="Q386" t="str">
            <v>Không</v>
          </cell>
          <cell r="R386" t="str">
            <v>0385 448549</v>
          </cell>
          <cell r="T386" t="str">
            <v>Độc Thân</v>
          </cell>
          <cell r="U386" t="str">
            <v>6020140867</v>
          </cell>
          <cell r="V386" t="str">
            <v>Không</v>
          </cell>
          <cell r="Y386" t="str">
            <v>43 Ngương, KP 6</v>
          </cell>
          <cell r="Z386" t="str">
            <v>Phường Đức Thắng</v>
          </cell>
          <cell r="AA386" t="str">
            <v>Thành phố Phan Thiết</v>
          </cell>
          <cell r="AB386" t="str">
            <v>Bình Thuận</v>
          </cell>
          <cell r="AC386" t="str">
            <v>43 Ngương, KP 6, Phường Đức Thắng, Thành phố Phan Thiết, Bình Thuận</v>
          </cell>
          <cell r="AD386" t="str">
            <v>128/5H Đinh Tiên Hoàng</v>
          </cell>
          <cell r="AE386" t="str">
            <v>Phường 01</v>
          </cell>
          <cell r="AF386" t="str">
            <v>Quận Bình Thạnh</v>
          </cell>
          <cell r="AG386" t="str">
            <v>Tp. Hồ Chí Minh</v>
          </cell>
          <cell r="AH386" t="str">
            <v>128/5H Đinh Tiên Hoàng, Phường 01, Quận Bình Thạnh, Tp. Hồ Chí Minh</v>
          </cell>
          <cell r="AI386" t="str">
            <v>1.8.5.7</v>
          </cell>
          <cell r="AJ386" t="str">
            <v>TP Nhân sự khác</v>
          </cell>
          <cell r="AK386" t="str">
            <v>Công nhân</v>
          </cell>
          <cell r="AL386" t="str">
            <v>Công nhân kiểm tra chất lượng</v>
          </cell>
          <cell r="AM386" t="str">
            <v>Lĩnh vực Logistics</v>
          </cell>
          <cell r="AN386" t="str">
            <v>VPĐD NB</v>
          </cell>
          <cell r="AO386" t="str">
            <v>Phòng Quản lý Kho bãi</v>
          </cell>
          <cell r="AP386" t="str">
            <v>Khác</v>
          </cell>
          <cell r="AQ386" t="str">
            <v>Khác</v>
          </cell>
          <cell r="AR386">
            <v>43467</v>
          </cell>
          <cell r="AS386" t="str">
            <v>12/12</v>
          </cell>
          <cell r="AT386" t="str">
            <v>Trung cấp kỹ thuật</v>
          </cell>
          <cell r="AU386" t="str">
            <v>Trung cấp</v>
          </cell>
          <cell r="AV386" t="str">
            <v>Trường cao đẳng kỹ thuật Cao Thắng</v>
          </cell>
          <cell r="AW386" t="str">
            <v>Bảo trì và sửa chữa thiết bị cơ khí</v>
          </cell>
          <cell r="AX386" t="str">
            <v>Trung Bình</v>
          </cell>
          <cell r="AY386">
            <v>43395</v>
          </cell>
          <cell r="AZ386" t="str">
            <v>Công nhân Bảo trì</v>
          </cell>
          <cell r="BB386" t="str">
            <v>THACO GROUP</v>
          </cell>
          <cell r="BC386" t="str">
            <v>Lĩnh vực Logistics</v>
          </cell>
          <cell r="BD386" t="str">
            <v>Văn phòng đại diện tại Hồ Chí Minh</v>
          </cell>
          <cell r="BE386" t="str">
            <v>Phòng Quản lý Kho bãi</v>
          </cell>
          <cell r="BJ386" t="str">
            <v>Trực Tiếp</v>
          </cell>
          <cell r="BK386" t="str">
            <v>HĐLĐ xác định thời hạn 1 năm</v>
          </cell>
          <cell r="BL386">
            <v>43498</v>
          </cell>
          <cell r="BM386" t="str">
            <v>Công ty TNHH Một Thành Viên Vận Tải Đường Bộ Chu Lai – Trường Hải</v>
          </cell>
          <cell r="BN386">
            <v>43498</v>
          </cell>
          <cell r="BO386">
            <v>4830000</v>
          </cell>
          <cell r="BP386" t="str">
            <v>B3</v>
          </cell>
          <cell r="BQ386" t="str">
            <v>Bậc 3</v>
          </cell>
          <cell r="BR386">
            <v>7000000</v>
          </cell>
          <cell r="BS386">
            <v>43498</v>
          </cell>
          <cell r="BT386">
            <v>43467</v>
          </cell>
          <cell r="BU386"/>
          <cell r="BW386"/>
          <cell r="BY386"/>
          <cell r="CA386"/>
          <cell r="CC386"/>
          <cell r="CE386"/>
        </row>
        <row r="387">
          <cell r="B387" t="str">
            <v>1504970</v>
          </cell>
          <cell r="C387" t="str">
            <v>Ôn Đình Hoảng</v>
          </cell>
          <cell r="D387" t="str">
            <v>Nam</v>
          </cell>
          <cell r="E387" t="str">
            <v>Quảng Nam</v>
          </cell>
          <cell r="F387">
            <v>27804</v>
          </cell>
          <cell r="G387">
            <v>42110</v>
          </cell>
          <cell r="J387">
            <v>42110</v>
          </cell>
          <cell r="K387" t="str">
            <v>Không</v>
          </cell>
          <cell r="L387" t="str">
            <v>205494259</v>
          </cell>
          <cell r="M387">
            <v>39156</v>
          </cell>
          <cell r="N387" t="str">
            <v>205494259-15/03/2007</v>
          </cell>
          <cell r="O387" t="str">
            <v>Quảng Nam</v>
          </cell>
          <cell r="P387" t="str">
            <v>Kinh</v>
          </cell>
          <cell r="Q387" t="str">
            <v>Không</v>
          </cell>
          <cell r="R387" t="str">
            <v>0905562051</v>
          </cell>
          <cell r="T387" t="str">
            <v>Đã Kết Hôn</v>
          </cell>
          <cell r="U387" t="str">
            <v>4915009641</v>
          </cell>
          <cell r="V387" t="str">
            <v>Có</v>
          </cell>
          <cell r="W387">
            <v>42579</v>
          </cell>
          <cell r="Y387" t="str">
            <v>Thôn Tiên Xuân 2</v>
          </cell>
          <cell r="Z387" t="str">
            <v>Xã Tam Anh Nam</v>
          </cell>
          <cell r="AA387" t="str">
            <v>Huyện Núi Thành</v>
          </cell>
          <cell r="AB387" t="str">
            <v>Quảng Nam</v>
          </cell>
          <cell r="AC387" t="str">
            <v>Thôn Tiên Xuân 2, Xã Tam Anh Nam, Huyện Núi Thành, Quảng Nam</v>
          </cell>
          <cell r="AD387" t="str">
            <v>Thôn Tiên Xuân 2</v>
          </cell>
          <cell r="AE387" t="str">
            <v>Xã Tam Anh Nam</v>
          </cell>
          <cell r="AF387" t="str">
            <v>Huyện Núi Thành</v>
          </cell>
          <cell r="AG387" t="str">
            <v>Quảng Nam</v>
          </cell>
          <cell r="AH387" t="str">
            <v>Thôn Tiên Xuân 2, Xã Tam Anh Nam, Huyện Núi Thành, Quảng Nam</v>
          </cell>
          <cell r="AI387" t="str">
            <v>1.8.4.4.3.3</v>
          </cell>
          <cell r="AJ387" t="str">
            <v>TP Nhân sự khác</v>
          </cell>
          <cell r="AK387" t="str">
            <v>Công nhân</v>
          </cell>
          <cell r="AL387" t="str">
            <v>Công nhân lái xe đầu kéo</v>
          </cell>
          <cell r="AM387" t="str">
            <v>Lĩnh vực Logistics</v>
          </cell>
          <cell r="AN387" t="str">
            <v>Công ty Vận Tải Đường Bộ</v>
          </cell>
          <cell r="AO387" t="str">
            <v>Đội lái xe đầu kéo</v>
          </cell>
          <cell r="AP387" t="str">
            <v>Khác</v>
          </cell>
          <cell r="AQ387" t="str">
            <v>Khác</v>
          </cell>
          <cell r="AR387">
            <v>43466</v>
          </cell>
          <cell r="AS387" t="str">
            <v>9/12</v>
          </cell>
          <cell r="AT387" t="str">
            <v>Sơ cấp</v>
          </cell>
          <cell r="AU387" t="str">
            <v>Sơ cấp</v>
          </cell>
          <cell r="AV387" t="str">
            <v>Sở giao thông vận tải Hải Phòng</v>
          </cell>
          <cell r="AW387" t="str">
            <v>Giấy phép lái xe hạng E</v>
          </cell>
          <cell r="AX387" t="str">
            <v>Không xếp loại</v>
          </cell>
          <cell r="AY387">
            <v>42005</v>
          </cell>
          <cell r="AZ387" t="str">
            <v>Công nhân lái xe đầu kéo</v>
          </cell>
          <cell r="BB387" t="str">
            <v>THACO GROUP</v>
          </cell>
          <cell r="BC387" t="str">
            <v>Lĩnh vực Logistics</v>
          </cell>
          <cell r="BD387" t="str">
            <v>Công ty Vận Tải Đường Bộ</v>
          </cell>
          <cell r="BE387" t="str">
            <v>Phòng vận chuyển</v>
          </cell>
          <cell r="BF387" t="str">
            <v>Bộ phận vận chuyển hàng Con't - hàng rời</v>
          </cell>
          <cell r="BG387" t="str">
            <v>Đội lái xe đầu kéo</v>
          </cell>
          <cell r="BJ387" t="str">
            <v>Trực Tiếp</v>
          </cell>
          <cell r="BK387" t="str">
            <v>HĐLĐ không xác định thời hạn</v>
          </cell>
          <cell r="BL387">
            <v>42841</v>
          </cell>
          <cell r="BM387" t="str">
            <v>Công ty TNHH Một Thành Viên Vận Tải Đường Bộ Chu Lai – Trường Hải</v>
          </cell>
          <cell r="BN387">
            <v>42110</v>
          </cell>
          <cell r="BO387">
            <v>3850000</v>
          </cell>
          <cell r="BP387" t="str">
            <v>B3</v>
          </cell>
          <cell r="BQ387" t="str">
            <v>Bậc 3</v>
          </cell>
          <cell r="BR387">
            <v>7500000</v>
          </cell>
          <cell r="BS387">
            <v>43252</v>
          </cell>
          <cell r="BT387">
            <v>42476</v>
          </cell>
          <cell r="BU387"/>
          <cell r="BW387"/>
          <cell r="BY387"/>
          <cell r="CA387"/>
          <cell r="CC387"/>
          <cell r="CE387"/>
        </row>
        <row r="388">
          <cell r="B388" t="str">
            <v>1411251</v>
          </cell>
          <cell r="C388" t="str">
            <v>Phạm Thanh Tuấn</v>
          </cell>
          <cell r="D388" t="str">
            <v>Nam</v>
          </cell>
          <cell r="E388" t="str">
            <v>Quảng Nam</v>
          </cell>
          <cell r="F388">
            <v>31649</v>
          </cell>
          <cell r="G388">
            <v>41963</v>
          </cell>
          <cell r="J388">
            <v>41963</v>
          </cell>
          <cell r="K388" t="str">
            <v>Không</v>
          </cell>
          <cell r="L388" t="str">
            <v>205374679</v>
          </cell>
          <cell r="M388">
            <v>41025</v>
          </cell>
          <cell r="N388" t="str">
            <v>205374679-26/04/2012</v>
          </cell>
          <cell r="O388" t="str">
            <v>Quảng Nam</v>
          </cell>
          <cell r="P388" t="str">
            <v>Kinh</v>
          </cell>
          <cell r="Q388" t="str">
            <v>Không</v>
          </cell>
          <cell r="R388" t="str">
            <v>01679337337</v>
          </cell>
          <cell r="T388" t="str">
            <v>Đã Kết Hôn</v>
          </cell>
          <cell r="U388" t="str">
            <v>4915001079</v>
          </cell>
          <cell r="V388" t="str">
            <v>Có</v>
          </cell>
          <cell r="W388">
            <v>42579</v>
          </cell>
          <cell r="Y388" t="str">
            <v>Thôn Hòa An</v>
          </cell>
          <cell r="Z388" t="str">
            <v>Xã Tam Giang</v>
          </cell>
          <cell r="AA388" t="str">
            <v>Huyện Núi Thành</v>
          </cell>
          <cell r="AB388" t="str">
            <v>Quảng Nam</v>
          </cell>
          <cell r="AC388" t="str">
            <v>Thôn Hòa An, Xã Tam Giang, Huyện Núi Thành, Quảng Nam</v>
          </cell>
          <cell r="AD388" t="str">
            <v>Thôn Hòa An</v>
          </cell>
          <cell r="AE388" t="str">
            <v>Xã Tam Giang</v>
          </cell>
          <cell r="AF388" t="str">
            <v>Huyện Núi Thành</v>
          </cell>
          <cell r="AG388" t="str">
            <v>Quảng Nam</v>
          </cell>
          <cell r="AH388" t="str">
            <v>Thôn Hòa An, Xã Tam Giang, Huyện Núi Thành, Quảng Nam</v>
          </cell>
          <cell r="AI388" t="str">
            <v>1.8.4.4.3.2</v>
          </cell>
          <cell r="AJ388" t="str">
            <v>TP Nhân sự khác</v>
          </cell>
          <cell r="AK388" t="str">
            <v>Công nhân</v>
          </cell>
          <cell r="AL388" t="str">
            <v>Công nhân lái xe chuyên dụng</v>
          </cell>
          <cell r="AM388" t="str">
            <v>Lĩnh vực Logistics</v>
          </cell>
          <cell r="AN388" t="str">
            <v>Công ty Vận Tải Đường Bộ</v>
          </cell>
          <cell r="AO388" t="str">
            <v>Đội lái xe chuyên dụng</v>
          </cell>
          <cell r="AP388" t="str">
            <v>Khác</v>
          </cell>
          <cell r="AQ388" t="str">
            <v>Khác</v>
          </cell>
          <cell r="AR388">
            <v>43313</v>
          </cell>
          <cell r="AS388" t="str">
            <v>12/12</v>
          </cell>
          <cell r="AT388" t="str">
            <v>Sơ cấp</v>
          </cell>
          <cell r="AU388" t="str">
            <v>Sơ cấp</v>
          </cell>
          <cell r="AV388" t="str">
            <v>Sở Giao thông vận tải Quảng Nam</v>
          </cell>
          <cell r="AW388" t="str">
            <v>Giấy phép lái xe hạng C</v>
          </cell>
          <cell r="AX388" t="str">
            <v>Không xếp loại</v>
          </cell>
          <cell r="AY388">
            <v>39448</v>
          </cell>
          <cell r="AZ388" t="str">
            <v>Công nhân lái xe chuyên dụng</v>
          </cell>
          <cell r="BB388" t="str">
            <v>THACO GROUP</v>
          </cell>
          <cell r="BC388" t="str">
            <v>Lĩnh vực Logistics</v>
          </cell>
          <cell r="BD388" t="str">
            <v>Công ty Vận Tải Đường Bộ</v>
          </cell>
          <cell r="BE388" t="str">
            <v>Phòng vận chuyển</v>
          </cell>
          <cell r="BF388" t="str">
            <v>Bộ phận vận chuyển hàng Con't - hàng rời</v>
          </cell>
          <cell r="BG388" t="str">
            <v>Đội lái xe chuyên dụng</v>
          </cell>
          <cell r="BJ388" t="str">
            <v>Trực Tiếp</v>
          </cell>
          <cell r="BK388" t="str">
            <v>HĐLĐ không xác định thời hạn</v>
          </cell>
          <cell r="BL388">
            <v>42510</v>
          </cell>
          <cell r="BM388" t="str">
            <v>Công ty TNHH Một Thành Viên Vận Tải Đường Bộ Chu Lai – Trường Hải</v>
          </cell>
          <cell r="BN388">
            <v>42024</v>
          </cell>
          <cell r="BO388">
            <v>3660000</v>
          </cell>
          <cell r="BP388" t="str">
            <v>B3</v>
          </cell>
          <cell r="BQ388" t="str">
            <v>Bậc 2</v>
          </cell>
          <cell r="BR388">
            <v>6500000</v>
          </cell>
          <cell r="BS388">
            <v>42476</v>
          </cell>
          <cell r="BT388">
            <v>42095</v>
          </cell>
          <cell r="BU388"/>
          <cell r="BW388"/>
          <cell r="BY388"/>
          <cell r="CA388"/>
          <cell r="CC388"/>
          <cell r="CE388"/>
        </row>
        <row r="389">
          <cell r="B389" t="str">
            <v>1010287</v>
          </cell>
          <cell r="C389" t="str">
            <v>Huỳnh Lưu Vương</v>
          </cell>
          <cell r="D389" t="str">
            <v>Nam</v>
          </cell>
          <cell r="E389" t="str">
            <v>Quảng Nam</v>
          </cell>
          <cell r="F389">
            <v>31848</v>
          </cell>
          <cell r="G389">
            <v>40474</v>
          </cell>
          <cell r="J389">
            <v>40474</v>
          </cell>
          <cell r="K389" t="str">
            <v>Không</v>
          </cell>
          <cell r="L389" t="str">
            <v>205400427</v>
          </cell>
          <cell r="M389">
            <v>38448</v>
          </cell>
          <cell r="N389" t="str">
            <v>205400427-06/04/2005</v>
          </cell>
          <cell r="O389" t="str">
            <v>Quảng Nam</v>
          </cell>
          <cell r="P389" t="str">
            <v>Kinh</v>
          </cell>
          <cell r="Q389" t="str">
            <v>Không</v>
          </cell>
          <cell r="R389" t="str">
            <v>0932563153</v>
          </cell>
          <cell r="T389" t="str">
            <v>Đã Kết Hôn</v>
          </cell>
          <cell r="U389" t="str">
            <v>4911001471</v>
          </cell>
          <cell r="V389" t="str">
            <v>Có</v>
          </cell>
          <cell r="W389">
            <v>41936</v>
          </cell>
          <cell r="Y389" t="str">
            <v>Khối phố 1</v>
          </cell>
          <cell r="Z389" t="str">
            <v>Phường An Sơn</v>
          </cell>
          <cell r="AA389" t="str">
            <v>Tp. Tam Kỳ</v>
          </cell>
          <cell r="AB389" t="str">
            <v>Quảng Nam</v>
          </cell>
          <cell r="AC389" t="str">
            <v>Khối phố 1, Phường An Sơn, Tp. Tam Kỳ, Quảng Nam</v>
          </cell>
          <cell r="AD389" t="str">
            <v>Khối phố 1</v>
          </cell>
          <cell r="AE389" t="str">
            <v>Phường An Sơn</v>
          </cell>
          <cell r="AF389" t="str">
            <v>Tp. Tam Kỳ</v>
          </cell>
          <cell r="AG389" t="str">
            <v>Quảng Nam</v>
          </cell>
          <cell r="AH389" t="str">
            <v>Khối phố 1, Phường An Sơn, Tp. Tam Kỳ, Quảng Nam</v>
          </cell>
          <cell r="AI389" t="str">
            <v>1.8.4.4.1.4</v>
          </cell>
          <cell r="AJ389" t="str">
            <v>TP Nhân sự khác</v>
          </cell>
          <cell r="AK389" t="str">
            <v>Chuyên viên</v>
          </cell>
          <cell r="AL389" t="str">
            <v>Chuyên viên Kỹ thuật</v>
          </cell>
          <cell r="AM389" t="str">
            <v>Lĩnh vực Logistics</v>
          </cell>
          <cell r="AN389" t="str">
            <v>Công ty Vận Tải Đường Bộ</v>
          </cell>
          <cell r="AO389" t="str">
            <v>Tổ QLCL giao xe</v>
          </cell>
          <cell r="AP389" t="str">
            <v>Khác</v>
          </cell>
          <cell r="AQ389" t="str">
            <v>Khác</v>
          </cell>
          <cell r="AR389">
            <v>43711</v>
          </cell>
          <cell r="AS389" t="str">
            <v>12/12</v>
          </cell>
          <cell r="AT389" t="str">
            <v>Kỹ sư</v>
          </cell>
          <cell r="AU389" t="str">
            <v>Đại học</v>
          </cell>
          <cell r="AV389" t="str">
            <v>Trường Đại Học sư phạm kỹ thuật Hưng Yên</v>
          </cell>
          <cell r="AW389" t="str">
            <v>Công nghệ Kỹ thuật Ô tô</v>
          </cell>
          <cell r="AX389" t="str">
            <v>Khá</v>
          </cell>
          <cell r="AY389">
            <v>43130</v>
          </cell>
          <cell r="AZ389" t="str">
            <v>Kỹ sư</v>
          </cell>
          <cell r="BB389" t="str">
            <v>THACO GROUP</v>
          </cell>
          <cell r="BC389" t="str">
            <v>Lĩnh vực Logistics</v>
          </cell>
          <cell r="BD389" t="str">
            <v>Công ty Vận Tải Đường Bộ</v>
          </cell>
          <cell r="BE389" t="str">
            <v>Phòng vận chuyển</v>
          </cell>
          <cell r="BF389" t="str">
            <v>Bộ phận nghiệp vụ vận chuyển</v>
          </cell>
          <cell r="BG389" t="str">
            <v>Tổ QLCL giao xe</v>
          </cell>
          <cell r="BJ389" t="str">
            <v>Gián Tiếp</v>
          </cell>
          <cell r="BK389" t="str">
            <v>HĐLĐ không xác định thời hạn</v>
          </cell>
          <cell r="BL389">
            <v>41791</v>
          </cell>
          <cell r="BM389" t="str">
            <v>Công ty TNHH Một Thành Viên Vận Tải Đường Bộ Chu Lai – Trường Hải</v>
          </cell>
          <cell r="BN389">
            <v>40535</v>
          </cell>
          <cell r="BO389">
            <v>4280000</v>
          </cell>
          <cell r="BP389" t="str">
            <v>B2</v>
          </cell>
          <cell r="BQ389" t="str">
            <v>Bậc 2</v>
          </cell>
          <cell r="BR389">
            <v>9500000</v>
          </cell>
          <cell r="BS389">
            <v>43466</v>
          </cell>
          <cell r="BT389">
            <v>43101</v>
          </cell>
          <cell r="BU389" t="str">
            <v>ThN</v>
          </cell>
          <cell r="BV389">
            <v>5</v>
          </cell>
          <cell r="BW389"/>
          <cell r="BY389"/>
          <cell r="CA389"/>
          <cell r="CC389"/>
          <cell r="CE389"/>
        </row>
        <row r="390">
          <cell r="B390" t="str">
            <v>1505344</v>
          </cell>
          <cell r="C390" t="str">
            <v>Nguyễn Minh Luận</v>
          </cell>
          <cell r="D390" t="str">
            <v>Nam</v>
          </cell>
          <cell r="E390" t="str">
            <v>Quảng Nam</v>
          </cell>
          <cell r="F390">
            <v>30377</v>
          </cell>
          <cell r="G390">
            <v>42110</v>
          </cell>
          <cell r="J390">
            <v>42110</v>
          </cell>
          <cell r="K390" t="str">
            <v>Không</v>
          </cell>
          <cell r="L390" t="str">
            <v>205157583</v>
          </cell>
          <cell r="M390">
            <v>36867</v>
          </cell>
          <cell r="N390" t="str">
            <v>205157583-07/12/2000</v>
          </cell>
          <cell r="O390" t="str">
            <v>Quảng Nam</v>
          </cell>
          <cell r="P390" t="str">
            <v>Kinh</v>
          </cell>
          <cell r="Q390" t="str">
            <v>Không</v>
          </cell>
          <cell r="R390" t="str">
            <v>0986149446</v>
          </cell>
          <cell r="T390" t="str">
            <v>Độc Thân</v>
          </cell>
          <cell r="U390" t="str">
            <v>4909022065</v>
          </cell>
          <cell r="V390" t="str">
            <v>Có</v>
          </cell>
          <cell r="W390">
            <v>42579</v>
          </cell>
          <cell r="Y390" t="str">
            <v>Thôn Thuận An</v>
          </cell>
          <cell r="Z390" t="str">
            <v>Xã Tam Giang</v>
          </cell>
          <cell r="AA390" t="str">
            <v>Huyện Núi Thành</v>
          </cell>
          <cell r="AB390" t="str">
            <v>Quảng Nam</v>
          </cell>
          <cell r="AC390" t="str">
            <v>Thôn Thuận An, Xã Tam Giang, Huyện Núi Thành, Quảng Nam</v>
          </cell>
          <cell r="AD390" t="str">
            <v>Thôn Thuận An</v>
          </cell>
          <cell r="AE390" t="str">
            <v>Xã Tam Giang</v>
          </cell>
          <cell r="AF390" t="str">
            <v>Huyện Núi Thành</v>
          </cell>
          <cell r="AG390" t="str">
            <v>Quảng Nam</v>
          </cell>
          <cell r="AH390" t="str">
            <v>Thôn Thuận An, Xã Tam Giang, Huyện Núi Thành, Quảng Nam</v>
          </cell>
          <cell r="AI390" t="str">
            <v>1.8.4.4.2.3</v>
          </cell>
          <cell r="AJ390" t="str">
            <v>TP Nhân sự khác</v>
          </cell>
          <cell r="AK390" t="str">
            <v>Công nhân</v>
          </cell>
          <cell r="AL390" t="str">
            <v>Công nhân lái xe trung chuyển</v>
          </cell>
          <cell r="AM390" t="str">
            <v>Lĩnh vực Logistics</v>
          </cell>
          <cell r="AN390" t="str">
            <v>Công ty Vận Tải Đường Bộ</v>
          </cell>
          <cell r="AO390" t="str">
            <v>Đội lái xe trung chuyển</v>
          </cell>
          <cell r="AP390" t="str">
            <v>Khác</v>
          </cell>
          <cell r="AQ390" t="str">
            <v>Khác</v>
          </cell>
          <cell r="AR390">
            <v>43313</v>
          </cell>
          <cell r="AS390" t="str">
            <v>12/12</v>
          </cell>
          <cell r="AT390" t="str">
            <v>Sơ cấp</v>
          </cell>
          <cell r="AU390" t="str">
            <v>Sơ cấp</v>
          </cell>
          <cell r="AV390" t="str">
            <v>Sở giao thông vận tải Quảng Nam</v>
          </cell>
          <cell r="AW390" t="str">
            <v>Giấy phép lái xe hạng C</v>
          </cell>
          <cell r="AX390" t="str">
            <v>Không xếp loại</v>
          </cell>
          <cell r="AY390">
            <v>39083</v>
          </cell>
          <cell r="AZ390" t="str">
            <v>Công nhân lái xe trung chuyển</v>
          </cell>
          <cell r="BB390" t="str">
            <v>THACO GROUP</v>
          </cell>
          <cell r="BC390" t="str">
            <v>Lĩnh vực Logistics</v>
          </cell>
          <cell r="BD390" t="str">
            <v>Công ty Vận Tải Đường Bộ</v>
          </cell>
          <cell r="BE390" t="str">
            <v>Phòng vận chuyển</v>
          </cell>
          <cell r="BF390" t="str">
            <v>Bộ phận vận chuyển xe thành phẩm</v>
          </cell>
          <cell r="BG390" t="str">
            <v>Đội lái xe trung chuyển</v>
          </cell>
          <cell r="BJ390" t="str">
            <v>Trực Tiếp</v>
          </cell>
          <cell r="BK390" t="str">
            <v>HĐLĐ không xác định thời hạn</v>
          </cell>
          <cell r="BL390">
            <v>43571</v>
          </cell>
          <cell r="BM390" t="str">
            <v>Công ty TNHH Một Thành Viên Vận Tải Đường Bộ Chu Lai – Trường Hải</v>
          </cell>
          <cell r="BN390">
            <v>42476</v>
          </cell>
          <cell r="BO390">
            <v>3660000</v>
          </cell>
          <cell r="BP390" t="str">
            <v>B3</v>
          </cell>
          <cell r="BQ390" t="str">
            <v>Bậc 2</v>
          </cell>
          <cell r="BR390">
            <v>6000000</v>
          </cell>
          <cell r="BS390">
            <v>43252</v>
          </cell>
          <cell r="BT390">
            <v>42110</v>
          </cell>
          <cell r="BU390"/>
          <cell r="BW390"/>
          <cell r="BY390"/>
          <cell r="CA390"/>
          <cell r="CC390"/>
          <cell r="CE390"/>
        </row>
        <row r="391">
          <cell r="B391" t="str">
            <v>1507067</v>
          </cell>
          <cell r="C391" t="str">
            <v>Lê Văn Dũng</v>
          </cell>
          <cell r="D391" t="str">
            <v>Nam</v>
          </cell>
          <cell r="E391" t="str">
            <v>Quảng Nam</v>
          </cell>
          <cell r="F391">
            <v>28625</v>
          </cell>
          <cell r="G391">
            <v>42186</v>
          </cell>
          <cell r="J391">
            <v>42186</v>
          </cell>
          <cell r="K391" t="str">
            <v>Không</v>
          </cell>
          <cell r="L391" t="str">
            <v>215218439</v>
          </cell>
          <cell r="M391">
            <v>40918</v>
          </cell>
          <cell r="N391" t="str">
            <v>215218439-10/01/2012</v>
          </cell>
          <cell r="O391" t="str">
            <v>Bình Định</v>
          </cell>
          <cell r="P391" t="str">
            <v>Kinh</v>
          </cell>
          <cell r="Q391" t="str">
            <v>Không</v>
          </cell>
          <cell r="R391" t="str">
            <v>0914089309</v>
          </cell>
          <cell r="T391" t="str">
            <v>Đã Kết Hôn</v>
          </cell>
          <cell r="U391" t="str">
            <v>4916014017</v>
          </cell>
          <cell r="V391" t="str">
            <v>Có</v>
          </cell>
          <cell r="W391">
            <v>42579</v>
          </cell>
          <cell r="Y391" t="str">
            <v>Thôn Mỹ Hóa</v>
          </cell>
          <cell r="Z391" t="str">
            <v>Xã Cát Hanh</v>
          </cell>
          <cell r="AA391" t="str">
            <v>Huyện Phù Cát</v>
          </cell>
          <cell r="AB391" t="str">
            <v>Bình Định</v>
          </cell>
          <cell r="AC391" t="str">
            <v>Thôn Mỹ Hóa, Xã Cát Hanh, Huyện Phù Cát, Bình Định</v>
          </cell>
          <cell r="AD391" t="str">
            <v>Thôn Mỹ Hóa</v>
          </cell>
          <cell r="AE391" t="str">
            <v>Xã Cát Hanh</v>
          </cell>
          <cell r="AF391" t="str">
            <v>Huyện Phù Cát</v>
          </cell>
          <cell r="AG391" t="str">
            <v>Bình Định</v>
          </cell>
          <cell r="AH391" t="str">
            <v>Thôn Mỹ Hóa, Xã Cát Hanh, Huyện Phù Cát, Bình Định</v>
          </cell>
          <cell r="AI391" t="str">
            <v>1.8.4.4.3.3</v>
          </cell>
          <cell r="AJ391" t="str">
            <v>Nhân sự tiềm năng</v>
          </cell>
          <cell r="AK391" t="str">
            <v>Tổ trưởng</v>
          </cell>
          <cell r="AL391" t="str">
            <v>Tổ trưởng lái xe đầu kéo</v>
          </cell>
          <cell r="AM391" t="str">
            <v>Lĩnh vực Logistics</v>
          </cell>
          <cell r="AN391" t="str">
            <v>Công ty Vận Tải Đường Bộ</v>
          </cell>
          <cell r="AO391" t="str">
            <v>Đội lái xe đầu kéo</v>
          </cell>
          <cell r="AP391" t="str">
            <v>Khác</v>
          </cell>
          <cell r="AQ391" t="str">
            <v>Khác</v>
          </cell>
          <cell r="AR391">
            <v>43466</v>
          </cell>
          <cell r="AS391" t="str">
            <v>11/12</v>
          </cell>
          <cell r="AT391" t="str">
            <v>Sơ cấp</v>
          </cell>
          <cell r="AU391" t="str">
            <v>Sơ cấp</v>
          </cell>
          <cell r="AV391" t="str">
            <v>Sở Giao thông vận tải Hải Phòng</v>
          </cell>
          <cell r="AW391" t="str">
            <v>Giấy phép lái xe hạng FC</v>
          </cell>
          <cell r="AX391" t="str">
            <v>Không xếp loại</v>
          </cell>
          <cell r="AY391">
            <v>42005</v>
          </cell>
          <cell r="AZ391" t="str">
            <v>Tổ trưởng</v>
          </cell>
          <cell r="BB391" t="str">
            <v>THACO GROUP</v>
          </cell>
          <cell r="BC391" t="str">
            <v>Lĩnh vực Logistics</v>
          </cell>
          <cell r="BD391" t="str">
            <v>Công ty Vận Tải Đường Bộ</v>
          </cell>
          <cell r="BE391" t="str">
            <v>Phòng vận chuyển</v>
          </cell>
          <cell r="BF391" t="str">
            <v>Bộ phận vận chuyển hàng Con't - hàng rời</v>
          </cell>
          <cell r="BG391" t="str">
            <v>Đội lái xe đầu kéo</v>
          </cell>
          <cell r="BJ391" t="str">
            <v>Trực Tiếp</v>
          </cell>
          <cell r="BK391" t="str">
            <v>HĐLĐ không xác định thời hạn</v>
          </cell>
          <cell r="BL391">
            <v>43647</v>
          </cell>
          <cell r="BM391" t="str">
            <v>Công ty TNHH Một Thành Viên Vận Tải Đường Bộ Chu Lai – Trường Hải</v>
          </cell>
          <cell r="BN391">
            <v>42552</v>
          </cell>
          <cell r="BO391">
            <v>3850000</v>
          </cell>
          <cell r="BP391" t="str">
            <v>B3</v>
          </cell>
          <cell r="BQ391" t="str">
            <v>Bậc 3</v>
          </cell>
          <cell r="BR391">
            <v>7500000</v>
          </cell>
          <cell r="BS391">
            <v>43252</v>
          </cell>
          <cell r="BT391">
            <v>42552</v>
          </cell>
          <cell r="BU391"/>
          <cell r="BW391"/>
          <cell r="BY391"/>
          <cell r="CA391"/>
          <cell r="CC391"/>
          <cell r="CE391"/>
        </row>
        <row r="392">
          <cell r="B392" t="str">
            <v>1505243</v>
          </cell>
          <cell r="C392" t="str">
            <v>Huỳnh Minh Đức</v>
          </cell>
          <cell r="D392" t="str">
            <v>Nam</v>
          </cell>
          <cell r="E392" t="str">
            <v>Quảng Nam</v>
          </cell>
          <cell r="F392">
            <v>32979</v>
          </cell>
          <cell r="G392">
            <v>42110</v>
          </cell>
          <cell r="J392">
            <v>42110</v>
          </cell>
          <cell r="K392" t="str">
            <v>Không</v>
          </cell>
          <cell r="L392" t="str">
            <v>205540796</v>
          </cell>
          <cell r="M392">
            <v>41771</v>
          </cell>
          <cell r="N392" t="str">
            <v>205540796-12/05/2014</v>
          </cell>
          <cell r="O392" t="str">
            <v>Quảng Nam</v>
          </cell>
          <cell r="P392" t="str">
            <v>Kinh</v>
          </cell>
          <cell r="Q392" t="str">
            <v>Không</v>
          </cell>
          <cell r="R392" t="str">
            <v>01222555803 hoặc 0972671670</v>
          </cell>
          <cell r="T392" t="str">
            <v>Đã Kết Hôn</v>
          </cell>
          <cell r="U392" t="str">
            <v>4915020397</v>
          </cell>
          <cell r="V392" t="str">
            <v>Có</v>
          </cell>
          <cell r="W392">
            <v>42461</v>
          </cell>
          <cell r="Y392" t="str">
            <v>Khối phố 5</v>
          </cell>
          <cell r="Z392" t="str">
            <v>Phường Trường Xuân</v>
          </cell>
          <cell r="AA392" t="str">
            <v>Tp. Tam Kỳ</v>
          </cell>
          <cell r="AB392" t="str">
            <v>Quảng Nam</v>
          </cell>
          <cell r="AC392" t="str">
            <v>Khối phố 5, Phường Trường Xuân, Tp. Tam Kỳ, Quảng Nam</v>
          </cell>
          <cell r="AD392" t="str">
            <v>Khối phố 5</v>
          </cell>
          <cell r="AE392" t="str">
            <v>Phường Trường Xuân</v>
          </cell>
          <cell r="AF392" t="str">
            <v>Tp. Tam Kỳ</v>
          </cell>
          <cell r="AG392" t="str">
            <v>Quảng Nam</v>
          </cell>
          <cell r="AH392" t="str">
            <v>Khối phố 5, Phường Trường Xuân, Tp. Tam Kỳ, Quảng Nam</v>
          </cell>
          <cell r="AI392" t="str">
            <v>1.8.4.4.2.3</v>
          </cell>
          <cell r="AJ392" t="str">
            <v>TP Nhân sự khác</v>
          </cell>
          <cell r="AK392" t="str">
            <v>Công nhân</v>
          </cell>
          <cell r="AL392" t="str">
            <v>Công nhân lái xe trung chuyển</v>
          </cell>
          <cell r="AM392" t="str">
            <v>Lĩnh vực Logistics</v>
          </cell>
          <cell r="AN392" t="str">
            <v>Công ty Vận Tải Đường Bộ</v>
          </cell>
          <cell r="AO392" t="str">
            <v>Đội lái xe trung chuyển</v>
          </cell>
          <cell r="AP392" t="str">
            <v>Khác</v>
          </cell>
          <cell r="AQ392" t="str">
            <v>Khác</v>
          </cell>
          <cell r="AR392">
            <v>43313</v>
          </cell>
          <cell r="AS392" t="str">
            <v>12/12</v>
          </cell>
          <cell r="AT392" t="str">
            <v>Sơ cấp</v>
          </cell>
          <cell r="AU392" t="str">
            <v>Sơ cấp</v>
          </cell>
          <cell r="AV392" t="str">
            <v>Sở giao thông vận tải Quảng Nam</v>
          </cell>
          <cell r="AW392" t="str">
            <v>Giấy phép lái xe hạng C</v>
          </cell>
          <cell r="AX392" t="str">
            <v>Không xếp loại</v>
          </cell>
          <cell r="AY392">
            <v>41640</v>
          </cell>
          <cell r="AZ392" t="str">
            <v>Công nhân lái xe trung chuyển</v>
          </cell>
          <cell r="BB392" t="str">
            <v>THACO GROUP</v>
          </cell>
          <cell r="BC392" t="str">
            <v>Lĩnh vực Logistics</v>
          </cell>
          <cell r="BD392" t="str">
            <v>Công ty Vận Tải Đường Bộ</v>
          </cell>
          <cell r="BE392" t="str">
            <v>Phòng vận chuyển</v>
          </cell>
          <cell r="BF392" t="str">
            <v>Bộ phận vận chuyển xe thành phẩm</v>
          </cell>
          <cell r="BG392" t="str">
            <v>Đội lái xe trung chuyển</v>
          </cell>
          <cell r="BJ392" t="str">
            <v>Trực Tiếp</v>
          </cell>
          <cell r="BK392" t="str">
            <v>HĐLĐ không xác định thời hạn</v>
          </cell>
          <cell r="BL392">
            <v>43389</v>
          </cell>
          <cell r="BM392" t="str">
            <v>Công ty TNHH Một Thành Viên Vận Tải Đường Bộ Chu Lai – Trường Hải</v>
          </cell>
          <cell r="BN392">
            <v>42293</v>
          </cell>
          <cell r="BO392">
            <v>3660000</v>
          </cell>
          <cell r="BP392" t="str">
            <v>B3</v>
          </cell>
          <cell r="BQ392" t="str">
            <v>Bậc 2</v>
          </cell>
          <cell r="BR392">
            <v>6500000</v>
          </cell>
          <cell r="BS392">
            <v>43252</v>
          </cell>
          <cell r="BT392">
            <v>42110</v>
          </cell>
          <cell r="BU392"/>
          <cell r="BW392"/>
          <cell r="BY392"/>
          <cell r="CA392"/>
          <cell r="CC392"/>
          <cell r="CE392"/>
        </row>
        <row r="393">
          <cell r="B393" t="str">
            <v>1504973</v>
          </cell>
          <cell r="C393" t="str">
            <v>Nguyễn Tuấn Ngọc</v>
          </cell>
          <cell r="D393" t="str">
            <v>Nam</v>
          </cell>
          <cell r="E393" t="str">
            <v>Quảng Nam</v>
          </cell>
          <cell r="F393">
            <v>27490</v>
          </cell>
          <cell r="G393">
            <v>42110</v>
          </cell>
          <cell r="J393">
            <v>42110</v>
          </cell>
          <cell r="K393" t="str">
            <v>Không</v>
          </cell>
          <cell r="L393" t="str">
            <v>206310683</v>
          </cell>
          <cell r="M393">
            <v>41727</v>
          </cell>
          <cell r="N393" t="str">
            <v>206310683-29/03/2014</v>
          </cell>
          <cell r="O393" t="str">
            <v>Quảng Nam</v>
          </cell>
          <cell r="P393" t="str">
            <v>Kinh</v>
          </cell>
          <cell r="Q393" t="str">
            <v>Không</v>
          </cell>
          <cell r="R393" t="str">
            <v>0935353773</v>
          </cell>
          <cell r="T393" t="str">
            <v>Đã Kết Hôn</v>
          </cell>
          <cell r="U393" t="str">
            <v>4908007065</v>
          </cell>
          <cell r="V393" t="str">
            <v>Có</v>
          </cell>
          <cell r="W393">
            <v>42461</v>
          </cell>
          <cell r="Y393" t="str">
            <v>Khối phố Phương Hòa Đông</v>
          </cell>
          <cell r="Z393" t="str">
            <v>Phường Hoà Thuận</v>
          </cell>
          <cell r="AA393" t="str">
            <v>Tp. Tam Kỳ</v>
          </cell>
          <cell r="AB393" t="str">
            <v>Quảng Nam</v>
          </cell>
          <cell r="AC393" t="str">
            <v>Khối phố Phương Hòa Đông, Phường Hoà Thuận, Tp. Tam Kỳ, Quảng Nam</v>
          </cell>
          <cell r="AD393" t="str">
            <v>Khối phố Phương Hòa Đông</v>
          </cell>
          <cell r="AE393" t="str">
            <v>Phường Hoà Thuận</v>
          </cell>
          <cell r="AF393" t="str">
            <v>Tp. Tam Kỳ</v>
          </cell>
          <cell r="AG393" t="str">
            <v>Quảng Nam</v>
          </cell>
          <cell r="AH393" t="str">
            <v>Khối phố Phương Hòa Đông, Phường Hoà Thuận, Tp. Tam Kỳ, Quảng Nam</v>
          </cell>
          <cell r="AI393" t="str">
            <v>1.8.4.4.2.3</v>
          </cell>
          <cell r="AJ393" t="str">
            <v>TP Nhân sự khác</v>
          </cell>
          <cell r="AK393" t="str">
            <v>Công nhân</v>
          </cell>
          <cell r="AL393" t="str">
            <v>Công nhân lái xe trung chuyển</v>
          </cell>
          <cell r="AM393" t="str">
            <v>Lĩnh vực Logistics</v>
          </cell>
          <cell r="AN393" t="str">
            <v>Công ty Vận Tải Đường Bộ</v>
          </cell>
          <cell r="AO393" t="str">
            <v>Đội lái xe trung chuyển</v>
          </cell>
          <cell r="AP393" t="str">
            <v>Khác</v>
          </cell>
          <cell r="AQ393" t="str">
            <v>Khác</v>
          </cell>
          <cell r="AR393">
            <v>43313</v>
          </cell>
          <cell r="AS393" t="str">
            <v>12/12</v>
          </cell>
          <cell r="AT393" t="str">
            <v>Sơ cấp</v>
          </cell>
          <cell r="AU393" t="str">
            <v>Sơ cấp</v>
          </cell>
          <cell r="AV393" t="str">
            <v>Sở Giao thông vận tải Hải Phòng</v>
          </cell>
          <cell r="AW393" t="str">
            <v>Giấy phép lái xe hạng FC</v>
          </cell>
          <cell r="AX393" t="str">
            <v>Không xếp loại</v>
          </cell>
          <cell r="AY393">
            <v>42005</v>
          </cell>
          <cell r="AZ393" t="str">
            <v>Công nhân lái xe trung chuyển</v>
          </cell>
          <cell r="BB393" t="str">
            <v>THACO GROUP</v>
          </cell>
          <cell r="BC393" t="str">
            <v>Lĩnh vực Logistics</v>
          </cell>
          <cell r="BD393" t="str">
            <v>Công ty Vận Tải Đường Bộ</v>
          </cell>
          <cell r="BE393" t="str">
            <v>Phòng vận chuyển</v>
          </cell>
          <cell r="BF393" t="str">
            <v>Bộ phận vận chuyển xe thành phẩm</v>
          </cell>
          <cell r="BG393" t="str">
            <v>Đội lái xe trung chuyển</v>
          </cell>
          <cell r="BJ393" t="str">
            <v>Trực Tiếp</v>
          </cell>
          <cell r="BK393" t="str">
            <v>HĐLĐ không xác định thời hạn</v>
          </cell>
          <cell r="BL393">
            <v>42841</v>
          </cell>
          <cell r="BM393" t="str">
            <v>Công ty TNHH Một Thành Viên Vận Tải Đường Bộ Chu Lai – Trường Hải</v>
          </cell>
          <cell r="BN393">
            <v>42110</v>
          </cell>
          <cell r="BO393">
            <v>3850000</v>
          </cell>
          <cell r="BP393" t="str">
            <v>B3</v>
          </cell>
          <cell r="BQ393" t="str">
            <v>Bậc 3</v>
          </cell>
          <cell r="BR393">
            <v>7500000</v>
          </cell>
          <cell r="BS393">
            <v>43252</v>
          </cell>
          <cell r="BT393">
            <v>42476</v>
          </cell>
          <cell r="BU393"/>
          <cell r="BW393"/>
          <cell r="BY393"/>
          <cell r="CA393"/>
          <cell r="CC393"/>
          <cell r="CE393"/>
        </row>
        <row r="394">
          <cell r="B394" t="str">
            <v>1904664</v>
          </cell>
          <cell r="C394" t="str">
            <v>Phạm Kiều Châu</v>
          </cell>
          <cell r="D394" t="str">
            <v>Nam</v>
          </cell>
          <cell r="E394" t="str">
            <v>Quảng Nam</v>
          </cell>
          <cell r="F394">
            <v>35648</v>
          </cell>
          <cell r="G394">
            <v>43581</v>
          </cell>
          <cell r="J394">
            <v>43581</v>
          </cell>
          <cell r="K394" t="str">
            <v>Không</v>
          </cell>
          <cell r="L394" t="str">
            <v>205867502</v>
          </cell>
          <cell r="M394">
            <v>42636</v>
          </cell>
          <cell r="N394" t="str">
            <v>205867502-23/09/2016</v>
          </cell>
          <cell r="O394" t="str">
            <v>Quảng Nam</v>
          </cell>
          <cell r="P394" t="str">
            <v>Kinh</v>
          </cell>
          <cell r="Q394" t="str">
            <v>Không</v>
          </cell>
          <cell r="R394" t="str">
            <v>0399852564</v>
          </cell>
          <cell r="T394" t="str">
            <v>Độc Thân</v>
          </cell>
          <cell r="V394" t="str">
            <v>Không</v>
          </cell>
          <cell r="X394" t="str">
            <v>Binh Nhất - Đồn Biên Phòng A Nông- 31/01/2019</v>
          </cell>
          <cell r="Y394" t="str">
            <v>Khối Phố 1</v>
          </cell>
          <cell r="Z394" t="str">
            <v>Thị trấn Núi Thành</v>
          </cell>
          <cell r="AA394" t="str">
            <v>Huyện Núi Thành</v>
          </cell>
          <cell r="AB394" t="str">
            <v>Quảng Nam</v>
          </cell>
          <cell r="AC394" t="str">
            <v>Khối Phố 1, Thị trấn Núi Thành, Huyện Núi Thành, Quảng Nam</v>
          </cell>
          <cell r="AD394" t="str">
            <v>Khối Phố 1</v>
          </cell>
          <cell r="AE394" t="str">
            <v>Thị trấn Núi Thành</v>
          </cell>
          <cell r="AF394" t="str">
            <v>Huyện Núi Thành</v>
          </cell>
          <cell r="AG394" t="str">
            <v>Quảng Nam</v>
          </cell>
          <cell r="AH394" t="str">
            <v>Khối Phố 1, Thị trấn Núi Thành, Huyện Núi Thành, Quảng Nam</v>
          </cell>
          <cell r="AI394" t="str">
            <v>1.8.3.4</v>
          </cell>
          <cell r="AJ394" t="str">
            <v>TP Nhân sự khác</v>
          </cell>
          <cell r="AK394" t="str">
            <v>Nhân viên</v>
          </cell>
          <cell r="AL394" t="str">
            <v>Nhân viên Bảo vệ</v>
          </cell>
          <cell r="AM394" t="str">
            <v>Lĩnh vực Logistics</v>
          </cell>
          <cell r="AN394" t="str">
            <v>Công ty Cảng Chu Lai</v>
          </cell>
          <cell r="AO394" t="str">
            <v>Tổ bảo vệ</v>
          </cell>
          <cell r="AP394" t="str">
            <v>Khác</v>
          </cell>
          <cell r="AQ394" t="str">
            <v>Khác</v>
          </cell>
          <cell r="AR394">
            <v>43581</v>
          </cell>
          <cell r="AS394" t="str">
            <v>9/12</v>
          </cell>
          <cell r="AT394" t="str">
            <v>THCS</v>
          </cell>
          <cell r="AW394"/>
          <cell r="AZ394" t="str">
            <v>Nhân viên Bảo vệ</v>
          </cell>
          <cell r="BB394" t="str">
            <v>THACO GROUP</v>
          </cell>
          <cell r="BC394" t="str">
            <v>Lĩnh vực Logistics</v>
          </cell>
          <cell r="BD394" t="str">
            <v>Công ty Cảng Chu Lai</v>
          </cell>
          <cell r="BE394" t="str">
            <v>Tổ bảo vệ</v>
          </cell>
          <cell r="BJ394" t="str">
            <v>Gián Tiếp</v>
          </cell>
          <cell r="BK394" t="str">
            <v>HĐLĐ xác định thời hạn 1 năm</v>
          </cell>
          <cell r="BL394">
            <v>43611</v>
          </cell>
          <cell r="BM394" t="str">
            <v>Công ty TNHH MTV Cảng Chu Lai - Trường Hải</v>
          </cell>
          <cell r="BN394">
            <v>43611</v>
          </cell>
          <cell r="BO394">
            <v>3480000</v>
          </cell>
          <cell r="BP394" t="str">
            <v>B3</v>
          </cell>
          <cell r="BQ394" t="str">
            <v>Bậc 1</v>
          </cell>
          <cell r="BR394">
            <v>5700000</v>
          </cell>
          <cell r="BS394">
            <v>43617</v>
          </cell>
          <cell r="BT394">
            <v>43581</v>
          </cell>
          <cell r="BU394"/>
          <cell r="BW394"/>
          <cell r="BY394"/>
          <cell r="CA394"/>
          <cell r="CC394"/>
          <cell r="CE394"/>
        </row>
        <row r="395">
          <cell r="B395" t="str">
            <v>1708182</v>
          </cell>
          <cell r="C395" t="str">
            <v>Hồ Văn Vũ</v>
          </cell>
          <cell r="D395" t="str">
            <v>Nam</v>
          </cell>
          <cell r="E395" t="str">
            <v>Quảng Nam</v>
          </cell>
          <cell r="F395">
            <v>33299</v>
          </cell>
          <cell r="G395">
            <v>42969</v>
          </cell>
          <cell r="J395">
            <v>42969</v>
          </cell>
          <cell r="K395" t="str">
            <v>Không</v>
          </cell>
          <cell r="L395" t="str">
            <v>205472715</v>
          </cell>
          <cell r="M395">
            <v>40276</v>
          </cell>
          <cell r="N395" t="str">
            <v>205472715-08/04/2010</v>
          </cell>
          <cell r="O395" t="str">
            <v>Quảng Nam</v>
          </cell>
          <cell r="P395" t="str">
            <v>Kinh</v>
          </cell>
          <cell r="Q395" t="str">
            <v>Không</v>
          </cell>
          <cell r="T395" t="str">
            <v>Đã Kết Hôn</v>
          </cell>
          <cell r="U395" t="str">
            <v>4912018832</v>
          </cell>
          <cell r="V395" t="str">
            <v>Có</v>
          </cell>
          <cell r="W395">
            <v>43235</v>
          </cell>
          <cell r="Y395" t="str">
            <v>-</v>
          </cell>
          <cell r="Z395" t="str">
            <v>Xã Tam Hiệp</v>
          </cell>
          <cell r="AA395" t="str">
            <v>Huyện Núi Thành</v>
          </cell>
          <cell r="AB395" t="str">
            <v>Quảng Nam</v>
          </cell>
          <cell r="AC395" t="str">
            <v>-, Xã Tam Hiệp, Huyện Núi Thành, Quảng Nam</v>
          </cell>
          <cell r="AD395" t="str">
            <v>-</v>
          </cell>
          <cell r="AE395" t="str">
            <v>Xã Tam Hiệp</v>
          </cell>
          <cell r="AF395" t="str">
            <v>Huyện Núi Thành</v>
          </cell>
          <cell r="AG395" t="str">
            <v>Quảng Nam</v>
          </cell>
          <cell r="AH395" t="str">
            <v>-, Xã Tam Hiệp, Huyện Núi Thành, Quảng Nam</v>
          </cell>
          <cell r="AI395" t="str">
            <v>1.8.3.7.3</v>
          </cell>
          <cell r="AJ395" t="str">
            <v>TP Nhân sự khác</v>
          </cell>
          <cell r="AK395" t="str">
            <v>Công nhân</v>
          </cell>
          <cell r="AL395" t="str">
            <v>Công nhân Bảo trì</v>
          </cell>
          <cell r="AM395" t="str">
            <v>Lĩnh vực Logistics</v>
          </cell>
          <cell r="AN395" t="str">
            <v>Công ty Cảng Chu Lai</v>
          </cell>
          <cell r="AO395" t="str">
            <v>Bộ phận bảo trì và sửa chữa</v>
          </cell>
          <cell r="AP395" t="str">
            <v>Khác</v>
          </cell>
          <cell r="AQ395" t="str">
            <v>Khác</v>
          </cell>
          <cell r="AR395">
            <v>43632</v>
          </cell>
          <cell r="AS395" t="str">
            <v>12/12</v>
          </cell>
          <cell r="AT395" t="str">
            <v>Trung cấp kỹ thuật</v>
          </cell>
          <cell r="AU395" t="str">
            <v>Trung cấp</v>
          </cell>
          <cell r="AV395" t="str">
            <v>Trường Cao đẳng kinh tế kỹ thuật Quảng Nam</v>
          </cell>
          <cell r="AW395" t="str">
            <v>ĐIện dân dụng và công nghiệp</v>
          </cell>
          <cell r="AX395" t="str">
            <v>TB-Khá</v>
          </cell>
          <cell r="AZ395" t="str">
            <v>Công nhân Bảo trì</v>
          </cell>
          <cell r="BB395" t="str">
            <v>THACO GROUP</v>
          </cell>
          <cell r="BC395" t="str">
            <v>Lĩnh vực Logistics</v>
          </cell>
          <cell r="BD395" t="str">
            <v>Công ty Cảng Chu Lai</v>
          </cell>
          <cell r="BJ395" t="str">
            <v>Trực Tiếp</v>
          </cell>
          <cell r="BK395" t="str">
            <v>HĐLĐ không xác định thời hạn</v>
          </cell>
          <cell r="BL395">
            <v>43518</v>
          </cell>
          <cell r="BM395" t="str">
            <v>Công ty TNHH MTV Cơ Điện Chu Lai – Trường Hải</v>
          </cell>
          <cell r="BN395">
            <v>42969</v>
          </cell>
          <cell r="BO395">
            <v>3920000</v>
          </cell>
          <cell r="BP395" t="str">
            <v>B3</v>
          </cell>
          <cell r="BQ395" t="str">
            <v>Bậc 2</v>
          </cell>
          <cell r="BR395">
            <v>6900000</v>
          </cell>
          <cell r="BS395">
            <v>43466</v>
          </cell>
          <cell r="BT395">
            <v>43101</v>
          </cell>
          <cell r="BU395"/>
          <cell r="BW395"/>
          <cell r="BY395"/>
          <cell r="CA395"/>
          <cell r="CC395"/>
          <cell r="CE395"/>
        </row>
        <row r="396">
          <cell r="B396" t="str">
            <v>1505379</v>
          </cell>
          <cell r="C396" t="str">
            <v>Nguyễn Văn Hoanh</v>
          </cell>
          <cell r="D396" t="str">
            <v>Nam</v>
          </cell>
          <cell r="E396" t="str">
            <v>Quảng Nam</v>
          </cell>
          <cell r="F396">
            <v>26724</v>
          </cell>
          <cell r="G396">
            <v>42110</v>
          </cell>
          <cell r="J396">
            <v>42110</v>
          </cell>
          <cell r="K396" t="str">
            <v>Không</v>
          </cell>
          <cell r="L396" t="str">
            <v>205791531</v>
          </cell>
          <cell r="M396">
            <v>40568</v>
          </cell>
          <cell r="N396" t="str">
            <v>205791531-25/01/2011</v>
          </cell>
          <cell r="O396" t="str">
            <v>Quảng Nam</v>
          </cell>
          <cell r="P396" t="str">
            <v>Kinh</v>
          </cell>
          <cell r="Q396" t="str">
            <v>Không</v>
          </cell>
          <cell r="R396" t="str">
            <v>0984264737</v>
          </cell>
          <cell r="T396" t="str">
            <v>Đã Kết Hôn</v>
          </cell>
          <cell r="U396" t="str">
            <v>4916009467</v>
          </cell>
          <cell r="V396" t="str">
            <v>Có</v>
          </cell>
          <cell r="W396">
            <v>42579</v>
          </cell>
          <cell r="Y396" t="str">
            <v>Thôn Cây Sanh</v>
          </cell>
          <cell r="Z396" t="str">
            <v>Xã Tam Dân</v>
          </cell>
          <cell r="AA396" t="str">
            <v>Huyện Phú Ninh</v>
          </cell>
          <cell r="AB396" t="str">
            <v>Quảng Nam</v>
          </cell>
          <cell r="AC396" t="str">
            <v>Thôn Cây Sanh, Xã Tam Dân, Huyện Phú Ninh, Quảng Nam</v>
          </cell>
          <cell r="AD396" t="str">
            <v>Thôn Cây Sanh</v>
          </cell>
          <cell r="AE396" t="str">
            <v>Xã Tam Dân</v>
          </cell>
          <cell r="AF396" t="str">
            <v>Huyện Phú Ninh</v>
          </cell>
          <cell r="AG396" t="str">
            <v>Quảng Nam</v>
          </cell>
          <cell r="AH396" t="str">
            <v>Thôn Cây Sanh, Xã Tam Dân, Huyện Phú Ninh, Quảng Nam</v>
          </cell>
          <cell r="AI396" t="str">
            <v>1.8.4.4.2.3</v>
          </cell>
          <cell r="AJ396" t="str">
            <v>TP Nhân sự khác</v>
          </cell>
          <cell r="AK396" t="str">
            <v>Công nhân</v>
          </cell>
          <cell r="AL396" t="str">
            <v>Công nhân lái xe trung chuyển</v>
          </cell>
          <cell r="AM396" t="str">
            <v>Lĩnh vực Logistics</v>
          </cell>
          <cell r="AN396" t="str">
            <v>Công ty Vận Tải Đường Bộ</v>
          </cell>
          <cell r="AO396" t="str">
            <v>Đội lái xe trung chuyển</v>
          </cell>
          <cell r="AP396" t="str">
            <v>Khác</v>
          </cell>
          <cell r="AQ396" t="str">
            <v>Khác</v>
          </cell>
          <cell r="AR396">
            <v>43313</v>
          </cell>
          <cell r="AS396" t="str">
            <v>12/12</v>
          </cell>
          <cell r="AT396" t="str">
            <v>Sơ cấp</v>
          </cell>
          <cell r="AU396" t="str">
            <v>Sơ cấp</v>
          </cell>
          <cell r="AV396" t="str">
            <v>Sở Giao thông vận tải Quảng Nam</v>
          </cell>
          <cell r="AW396" t="str">
            <v>Giấy phép lái xe hạng D</v>
          </cell>
          <cell r="AX396" t="str">
            <v>Không xếp loại</v>
          </cell>
          <cell r="AY396">
            <v>40544</v>
          </cell>
          <cell r="AZ396" t="str">
            <v>Công nhân lái xe trung chuyển</v>
          </cell>
          <cell r="BB396" t="str">
            <v>THACO GROUP</v>
          </cell>
          <cell r="BC396" t="str">
            <v>Lĩnh vực Logistics</v>
          </cell>
          <cell r="BD396" t="str">
            <v>Công ty Vận Tải Đường Bộ</v>
          </cell>
          <cell r="BE396" t="str">
            <v>Phòng vận chuyển</v>
          </cell>
          <cell r="BF396" t="str">
            <v>Bộ phận vận chuyển xe thành phẩm</v>
          </cell>
          <cell r="BG396" t="str">
            <v>Đội lái xe trung chuyển</v>
          </cell>
          <cell r="BJ396" t="str">
            <v>Trực Tiếp</v>
          </cell>
          <cell r="BK396" t="str">
            <v>HĐLĐ không xác định thời hạn</v>
          </cell>
          <cell r="BL396">
            <v>43571</v>
          </cell>
          <cell r="BM396" t="str">
            <v>Công ty TNHH Một Thành Viên Vận Tải Đường Bộ Chu Lai – Trường Hải</v>
          </cell>
          <cell r="BN396">
            <v>42476</v>
          </cell>
          <cell r="BO396">
            <v>3850000</v>
          </cell>
          <cell r="BP396" t="str">
            <v>B3</v>
          </cell>
          <cell r="BQ396" t="str">
            <v>Bậc 3</v>
          </cell>
          <cell r="BR396">
            <v>7000000</v>
          </cell>
          <cell r="BS396">
            <v>43252</v>
          </cell>
          <cell r="BT396">
            <v>42110</v>
          </cell>
          <cell r="BU396"/>
          <cell r="BW396"/>
          <cell r="BY396"/>
          <cell r="CA396"/>
          <cell r="CC396"/>
          <cell r="CE396"/>
        </row>
        <row r="397">
          <cell r="B397" t="str">
            <v>0610011</v>
          </cell>
          <cell r="C397" t="str">
            <v>Bùi Ngọc Hồng</v>
          </cell>
          <cell r="D397" t="str">
            <v>Nam</v>
          </cell>
          <cell r="E397" t="str">
            <v>Quảng Nam</v>
          </cell>
          <cell r="F397">
            <v>27108</v>
          </cell>
          <cell r="G397">
            <v>39001</v>
          </cell>
          <cell r="J397">
            <v>39001</v>
          </cell>
          <cell r="K397" t="str">
            <v>Không</v>
          </cell>
          <cell r="L397" t="str">
            <v>205032547</v>
          </cell>
          <cell r="M397">
            <v>40143</v>
          </cell>
          <cell r="N397" t="str">
            <v>205032547-26/11/2009</v>
          </cell>
          <cell r="O397" t="str">
            <v>Quảng Nam</v>
          </cell>
          <cell r="P397" t="str">
            <v>Kinh</v>
          </cell>
          <cell r="Q397" t="str">
            <v>Không</v>
          </cell>
          <cell r="R397" t="str">
            <v>0933805748</v>
          </cell>
          <cell r="T397" t="str">
            <v>Đã Kết Hôn</v>
          </cell>
          <cell r="U397" t="str">
            <v>4909013581</v>
          </cell>
          <cell r="V397" t="str">
            <v>Có</v>
          </cell>
          <cell r="W397">
            <v>41571</v>
          </cell>
          <cell r="Y397" t="str">
            <v>Khối 7</v>
          </cell>
          <cell r="Z397" t="str">
            <v>Thị trấn Núi Thành</v>
          </cell>
          <cell r="AA397" t="str">
            <v>Huyện Núi Thành</v>
          </cell>
          <cell r="AB397" t="str">
            <v>Quảng Nam</v>
          </cell>
          <cell r="AC397" t="str">
            <v>Khối 7, Thị trấn Núi Thành, Huyện Núi Thành, Quảng Nam</v>
          </cell>
          <cell r="AD397" t="str">
            <v>Khối 7</v>
          </cell>
          <cell r="AE397" t="str">
            <v>Thị trấn Núi Thành</v>
          </cell>
          <cell r="AF397" t="str">
            <v>Huyện Núi Thành</v>
          </cell>
          <cell r="AG397" t="str">
            <v>Quảng Nam</v>
          </cell>
          <cell r="AH397" t="str">
            <v>Khối 7, Thị trấn Núi Thành, Huyện Núi Thành, Quảng Nam</v>
          </cell>
          <cell r="AI397" t="str">
            <v>1.8.4.4.3.2</v>
          </cell>
          <cell r="AJ397" t="str">
            <v>TP Nhân sự khác</v>
          </cell>
          <cell r="AK397" t="str">
            <v>Công nhân</v>
          </cell>
          <cell r="AL397" t="str">
            <v>Công nhân lái xe chuyên dụng</v>
          </cell>
          <cell r="AM397" t="str">
            <v>Lĩnh vực Logistics</v>
          </cell>
          <cell r="AN397" t="str">
            <v>Công ty Vận Tải Đường Bộ</v>
          </cell>
          <cell r="AO397" t="str">
            <v>Đội lái xe chuyên dụng</v>
          </cell>
          <cell r="AP397" t="str">
            <v>Khác</v>
          </cell>
          <cell r="AQ397" t="str">
            <v>Khác</v>
          </cell>
          <cell r="AR397">
            <v>43632</v>
          </cell>
          <cell r="AS397" t="str">
            <v>12/12</v>
          </cell>
          <cell r="AT397" t="str">
            <v>Sơ cấp</v>
          </cell>
          <cell r="AU397" t="str">
            <v>Sơ cấp</v>
          </cell>
          <cell r="AV397" t="str">
            <v>Sở Giao thông vận tải Quảng Ngãi</v>
          </cell>
          <cell r="AW397" t="str">
            <v>giấy phép lái xe hạng E</v>
          </cell>
          <cell r="AX397" t="str">
            <v>Không xếp loại</v>
          </cell>
          <cell r="AY397">
            <v>37622</v>
          </cell>
          <cell r="AZ397" t="str">
            <v>Công nhân lái xe chuyên dụng</v>
          </cell>
          <cell r="BB397" t="str">
            <v>THACO GROUP</v>
          </cell>
          <cell r="BC397" t="str">
            <v>Lĩnh vực Logistics</v>
          </cell>
          <cell r="BD397" t="str">
            <v>Công ty Vận Tải Đường Bộ</v>
          </cell>
          <cell r="BE397" t="str">
            <v>Phòng vận chuyển</v>
          </cell>
          <cell r="BF397" t="str">
            <v>Bộ phận vận chuyển hàng Con't - hàng rời</v>
          </cell>
          <cell r="BG397" t="str">
            <v>Đội lái xe chuyên dụng</v>
          </cell>
          <cell r="BJ397" t="str">
            <v>Trực Tiếp</v>
          </cell>
          <cell r="BK397" t="str">
            <v>HĐLĐ không xác định thời hạn</v>
          </cell>
          <cell r="BL397">
            <v>40490</v>
          </cell>
          <cell r="BM397" t="str">
            <v>Công ty TNHH Một Thành Viên Vận Tải Đường Bộ Chu Lai – Trường Hải</v>
          </cell>
          <cell r="BN397">
            <v>39031</v>
          </cell>
          <cell r="BO397">
            <v>3850000</v>
          </cell>
          <cell r="BP397" t="str">
            <v>B3</v>
          </cell>
          <cell r="BQ397" t="str">
            <v>Bậc 2</v>
          </cell>
          <cell r="BR397">
            <v>6500000</v>
          </cell>
          <cell r="BS397">
            <v>43632</v>
          </cell>
          <cell r="BT397">
            <v>43313</v>
          </cell>
          <cell r="BU397" t="str">
            <v>ThN</v>
          </cell>
          <cell r="BV397">
            <v>10</v>
          </cell>
          <cell r="BW397"/>
          <cell r="BY397"/>
          <cell r="CA397"/>
          <cell r="CC397"/>
          <cell r="CE397"/>
        </row>
        <row r="398">
          <cell r="B398" t="str">
            <v>1505332</v>
          </cell>
          <cell r="C398" t="str">
            <v>Cao Thái Long An</v>
          </cell>
          <cell r="D398" t="str">
            <v>Nam</v>
          </cell>
          <cell r="E398" t="str">
            <v>Quảng Ngãi</v>
          </cell>
          <cell r="F398">
            <v>33952</v>
          </cell>
          <cell r="G398">
            <v>42110</v>
          </cell>
          <cell r="J398">
            <v>42110</v>
          </cell>
          <cell r="K398" t="str">
            <v>Không</v>
          </cell>
          <cell r="L398" t="str">
            <v>212316516</v>
          </cell>
          <cell r="M398">
            <v>41331</v>
          </cell>
          <cell r="N398" t="str">
            <v>212316516-26/02/2013</v>
          </cell>
          <cell r="O398" t="str">
            <v>Quảng Ngãi</v>
          </cell>
          <cell r="P398" t="str">
            <v>Kinh</v>
          </cell>
          <cell r="Q398" t="str">
            <v>Không</v>
          </cell>
          <cell r="R398" t="str">
            <v>01642881878</v>
          </cell>
          <cell r="T398" t="str">
            <v>Đã Kết Hôn</v>
          </cell>
          <cell r="U398" t="str">
            <v>4916009509</v>
          </cell>
          <cell r="V398" t="str">
            <v>Có</v>
          </cell>
          <cell r="W398">
            <v>42857</v>
          </cell>
          <cell r="Y398" t="str">
            <v>Khu Đông Vĩnh Trà</v>
          </cell>
          <cell r="Z398" t="str">
            <v>Xã Bình Thạnh</v>
          </cell>
          <cell r="AA398" t="str">
            <v>Huyện Bình Sơn</v>
          </cell>
          <cell r="AB398" t="str">
            <v>Quảng Ngãi</v>
          </cell>
          <cell r="AC398" t="str">
            <v>Khu Đông Vĩnh Trà, Xã Bình Thạnh, Huyện Bình Sơn, Quảng Ngãi</v>
          </cell>
          <cell r="AD398" t="str">
            <v>Khu Đông Vĩnh Trà</v>
          </cell>
          <cell r="AE398" t="str">
            <v>Xã Bình Thạnh</v>
          </cell>
          <cell r="AF398" t="str">
            <v>Huyện Bình Sơn</v>
          </cell>
          <cell r="AG398" t="str">
            <v>Quảng Ngãi</v>
          </cell>
          <cell r="AH398" t="str">
            <v>Khu Đông Vĩnh Trà, Xã Bình Thạnh, Huyện Bình Sơn, Quảng Ngãi</v>
          </cell>
          <cell r="AI398" t="str">
            <v>1.8.4.4.2.3</v>
          </cell>
          <cell r="AJ398" t="str">
            <v>TP Nhân sự khác</v>
          </cell>
          <cell r="AK398" t="str">
            <v>Công nhân</v>
          </cell>
          <cell r="AL398" t="str">
            <v>Công nhân lái xe trung chuyển</v>
          </cell>
          <cell r="AM398" t="str">
            <v>Lĩnh vực Logistics</v>
          </cell>
          <cell r="AN398" t="str">
            <v>Công ty Vận Tải Đường Bộ</v>
          </cell>
          <cell r="AO398" t="str">
            <v>Đội lái xe trung chuyển</v>
          </cell>
          <cell r="AP398" t="str">
            <v>Khác</v>
          </cell>
          <cell r="AQ398" t="str">
            <v>Khác</v>
          </cell>
          <cell r="AR398">
            <v>43313</v>
          </cell>
          <cell r="AS398" t="str">
            <v>9/12</v>
          </cell>
          <cell r="AT398" t="str">
            <v>Sơ cấp</v>
          </cell>
          <cell r="AU398" t="str">
            <v>Sơ cấp</v>
          </cell>
          <cell r="AV398" t="str">
            <v>Sở giao thông vận tải Quảng Ngãi</v>
          </cell>
          <cell r="AW398" t="str">
            <v>Giấy phép lái xe hạng C</v>
          </cell>
          <cell r="AX398" t="str">
            <v>Không xếp loại</v>
          </cell>
          <cell r="AY398">
            <v>42005</v>
          </cell>
          <cell r="AZ398" t="str">
            <v>Công nhân lái xe trung chuyển</v>
          </cell>
          <cell r="BB398" t="str">
            <v>THACO GROUP</v>
          </cell>
          <cell r="BC398" t="str">
            <v>Lĩnh vực Logistics</v>
          </cell>
          <cell r="BD398" t="str">
            <v>Công ty Vận Tải Đường Bộ</v>
          </cell>
          <cell r="BE398" t="str">
            <v>Phòng vận chuyển</v>
          </cell>
          <cell r="BF398" t="str">
            <v>Bộ phận vận chuyển xe thành phẩm</v>
          </cell>
          <cell r="BG398" t="str">
            <v>Đội lái xe trung chuyển</v>
          </cell>
          <cell r="BJ398" t="str">
            <v>Trực Tiếp</v>
          </cell>
          <cell r="BK398" t="str">
            <v>HĐLĐ không xác định thời hạn</v>
          </cell>
          <cell r="BL398">
            <v>43571</v>
          </cell>
          <cell r="BM398" t="str">
            <v>Công ty TNHH Một Thành Viên Vận Tải Đường Bộ Chu Lai – Trường Hải</v>
          </cell>
          <cell r="BN398">
            <v>42476</v>
          </cell>
          <cell r="BO398">
            <v>3660000</v>
          </cell>
          <cell r="BP398" t="str">
            <v>B3</v>
          </cell>
          <cell r="BQ398" t="str">
            <v>Bậc 2</v>
          </cell>
          <cell r="BR398">
            <v>6000000</v>
          </cell>
          <cell r="BS398">
            <v>43252</v>
          </cell>
          <cell r="BT398">
            <v>42110</v>
          </cell>
          <cell r="BU398"/>
          <cell r="BW398"/>
          <cell r="BY398"/>
          <cell r="CA398"/>
          <cell r="CC398"/>
          <cell r="CE398"/>
        </row>
        <row r="399">
          <cell r="B399" t="str">
            <v>0506005</v>
          </cell>
          <cell r="C399" t="str">
            <v>Võ Văn Vũ</v>
          </cell>
          <cell r="D399" t="str">
            <v>Nam</v>
          </cell>
          <cell r="E399" t="str">
            <v>Quảng Ngãi</v>
          </cell>
          <cell r="F399">
            <v>29549</v>
          </cell>
          <cell r="G399">
            <v>38510</v>
          </cell>
          <cell r="J399">
            <v>38510</v>
          </cell>
          <cell r="K399" t="str">
            <v>Không</v>
          </cell>
          <cell r="L399" t="str">
            <v>212072223</v>
          </cell>
          <cell r="M399">
            <v>35151</v>
          </cell>
          <cell r="N399" t="str">
            <v>212072223-27/03/1996</v>
          </cell>
          <cell r="O399" t="str">
            <v>Quảng Nam</v>
          </cell>
          <cell r="P399" t="str">
            <v>Kinh</v>
          </cell>
          <cell r="Q399" t="str">
            <v>Không</v>
          </cell>
          <cell r="R399" t="str">
            <v>0935745229</v>
          </cell>
          <cell r="T399" t="str">
            <v>Độc Thân</v>
          </cell>
          <cell r="U399" t="str">
            <v>9007006267</v>
          </cell>
          <cell r="V399" t="str">
            <v>Có</v>
          </cell>
          <cell r="W399">
            <v>41936</v>
          </cell>
          <cell r="Y399" t="str">
            <v xml:space="preserve">Đội 14, thôn Mỹ Long </v>
          </cell>
          <cell r="Z399" t="str">
            <v>Xã Bình Minh</v>
          </cell>
          <cell r="AA399" t="str">
            <v>Huyện Bình Sơn</v>
          </cell>
          <cell r="AB399" t="str">
            <v>Quảng Ngãi</v>
          </cell>
          <cell r="AC399" t="str">
            <v>Đội 14, thôn Mỹ Long , Xã Bình Minh, Huyện Bình Sơn, Quảng Ngãi</v>
          </cell>
          <cell r="AD399" t="str">
            <v xml:space="preserve">Đội 14, thôn Mỹ Long </v>
          </cell>
          <cell r="AE399" t="str">
            <v>Xã Bình Minh</v>
          </cell>
          <cell r="AF399" t="str">
            <v>Huyện Bình Sơn</v>
          </cell>
          <cell r="AG399" t="str">
            <v>Quảng Ngãi</v>
          </cell>
          <cell r="AH399" t="str">
            <v>Đội 14, thôn Mỹ Long , Xã Bình Minh, Huyện Bình Sơn, Quảng Ngãi</v>
          </cell>
          <cell r="AI399" t="str">
            <v>1.8.4.4.1.4</v>
          </cell>
          <cell r="AJ399" t="str">
            <v>TP Nhân sự khác</v>
          </cell>
          <cell r="AK399" t="str">
            <v>Công nhân</v>
          </cell>
          <cell r="AL399" t="str">
            <v>Công nhân Sửa chữa</v>
          </cell>
          <cell r="AM399" t="str">
            <v>Lĩnh vực Logistics</v>
          </cell>
          <cell r="AN399" t="str">
            <v>Công ty Vận Tải Đường Bộ</v>
          </cell>
          <cell r="AO399" t="str">
            <v>Tổ QLCL giao xe</v>
          </cell>
          <cell r="AP399" t="str">
            <v>Khác</v>
          </cell>
          <cell r="AQ399" t="str">
            <v>Khác</v>
          </cell>
          <cell r="AR399">
            <v>43313</v>
          </cell>
          <cell r="AS399" t="str">
            <v>12/12</v>
          </cell>
          <cell r="AT399" t="str">
            <v>Trung cấp kỹ thuật</v>
          </cell>
          <cell r="AU399" t="str">
            <v>Trung cấp</v>
          </cell>
          <cell r="AV399" t="str">
            <v>Cơ giới II -Quảng Ngãi</v>
          </cell>
          <cell r="AW399" t="str">
            <v>Sửa chữa ô tô máy bánh xích</v>
          </cell>
          <cell r="AX399" t="str">
            <v>Khá</v>
          </cell>
          <cell r="AY399">
            <v>38353</v>
          </cell>
          <cell r="AZ399" t="str">
            <v>Công nhân Bảo trì</v>
          </cell>
          <cell r="BB399" t="str">
            <v>THACO GROUP</v>
          </cell>
          <cell r="BC399" t="str">
            <v>Lĩnh vực Logistics</v>
          </cell>
          <cell r="BD399" t="str">
            <v>Công ty Vận Tải Đường Bộ</v>
          </cell>
          <cell r="BE399" t="str">
            <v>Phòng vận chuyển</v>
          </cell>
          <cell r="BF399" t="str">
            <v>Bộ phận nghiệp vụ vận chuyển</v>
          </cell>
          <cell r="BG399" t="str">
            <v>Tổ QLCL giao xe</v>
          </cell>
          <cell r="BJ399" t="str">
            <v>Trực Tiếp</v>
          </cell>
          <cell r="BK399" t="str">
            <v>HĐLĐ không xác định thời hạn</v>
          </cell>
          <cell r="BL399">
            <v>40422</v>
          </cell>
          <cell r="BM399" t="str">
            <v>Công ty TNHH Một Thành Viên Vận Tải Đường Bộ Chu Lai – Trường Hải</v>
          </cell>
          <cell r="BN399">
            <v>38961</v>
          </cell>
          <cell r="BO399">
            <v>4330000</v>
          </cell>
          <cell r="BP399" t="str">
            <v>B3</v>
          </cell>
          <cell r="BQ399" t="str">
            <v>Bậc 4</v>
          </cell>
          <cell r="BR399">
            <v>8500000</v>
          </cell>
          <cell r="BS399">
            <v>43466</v>
          </cell>
          <cell r="BT399">
            <v>43101</v>
          </cell>
          <cell r="BU399" t="str">
            <v>ThN</v>
          </cell>
          <cell r="BV399">
            <v>10</v>
          </cell>
          <cell r="BW399"/>
          <cell r="BY399"/>
          <cell r="CA399"/>
          <cell r="CC399"/>
          <cell r="CE399"/>
        </row>
        <row r="400">
          <cell r="B400" t="str">
            <v>0612021</v>
          </cell>
          <cell r="C400" t="str">
            <v>Lê Đức Phi</v>
          </cell>
          <cell r="D400" t="str">
            <v>Nam</v>
          </cell>
          <cell r="E400" t="str">
            <v>Quảng Nam</v>
          </cell>
          <cell r="F400">
            <v>29616</v>
          </cell>
          <cell r="G400">
            <v>39074</v>
          </cell>
          <cell r="J400">
            <v>39074</v>
          </cell>
          <cell r="K400" t="str">
            <v>Không</v>
          </cell>
          <cell r="L400" t="str">
            <v>205114445</v>
          </cell>
          <cell r="M400">
            <v>41352</v>
          </cell>
          <cell r="N400" t="str">
            <v>205114445-19/03/2013</v>
          </cell>
          <cell r="O400" t="str">
            <v>Quảng Nam</v>
          </cell>
          <cell r="P400" t="str">
            <v>Kinh</v>
          </cell>
          <cell r="Q400" t="str">
            <v>Không</v>
          </cell>
          <cell r="R400" t="str">
            <v>0933806477</v>
          </cell>
          <cell r="T400" t="str">
            <v>Đã Kết Hôn</v>
          </cell>
          <cell r="U400" t="str">
            <v>4908007609</v>
          </cell>
          <cell r="V400" t="str">
            <v>Có</v>
          </cell>
          <cell r="W400">
            <v>41202</v>
          </cell>
          <cell r="Y400" t="str">
            <v>Thôn Diêm Phổ</v>
          </cell>
          <cell r="Z400" t="str">
            <v>Xã Tam Anh Nam</v>
          </cell>
          <cell r="AA400" t="str">
            <v>Huyện Núi Thành</v>
          </cell>
          <cell r="AB400" t="str">
            <v>Quảng Nam</v>
          </cell>
          <cell r="AC400" t="str">
            <v>Thôn Diêm Phổ, Xã Tam Anh Nam, Huyện Núi Thành, Quảng Nam</v>
          </cell>
          <cell r="AD400" t="str">
            <v>Thôn Diêm Phổ</v>
          </cell>
          <cell r="AE400" t="str">
            <v>Xã Tam Anh Nam</v>
          </cell>
          <cell r="AF400" t="str">
            <v>Huyện Núi Thành</v>
          </cell>
          <cell r="AG400" t="str">
            <v>Quảng Nam</v>
          </cell>
          <cell r="AH400" t="str">
            <v>Thôn Diêm Phổ, Xã Tam Anh Nam, Huyện Núi Thành, Quảng Nam</v>
          </cell>
          <cell r="AI400" t="str">
            <v>1.8.4.3</v>
          </cell>
          <cell r="AJ400" t="str">
            <v>Nhân sự tiềm năng</v>
          </cell>
          <cell r="AK400" t="str">
            <v>Đội trưởng</v>
          </cell>
          <cell r="AL400" t="str">
            <v>Đội trưởng Bảo vệ</v>
          </cell>
          <cell r="AM400" t="str">
            <v>Lĩnh vực Logistics</v>
          </cell>
          <cell r="AN400" t="str">
            <v>Công ty Vận Tải Đường Bộ</v>
          </cell>
          <cell r="AO400" t="str">
            <v>Tổ bảo vệ</v>
          </cell>
          <cell r="AP400" t="str">
            <v>Khác</v>
          </cell>
          <cell r="AQ400" t="str">
            <v>Khác</v>
          </cell>
          <cell r="AR400">
            <v>43724</v>
          </cell>
          <cell r="AS400" t="str">
            <v>12/12</v>
          </cell>
          <cell r="AT400" t="str">
            <v>Sơ cấp</v>
          </cell>
          <cell r="AU400" t="str">
            <v>Sơ cấp</v>
          </cell>
          <cell r="AV400" t="str">
            <v>CA Quảng Nam</v>
          </cell>
          <cell r="AW400" t="str">
            <v>Nghiệp vụ bảo vệ</v>
          </cell>
          <cell r="AX400" t="str">
            <v>Không xếp loại</v>
          </cell>
          <cell r="AY400">
            <v>40909</v>
          </cell>
          <cell r="AZ400" t="str">
            <v>Đội trưởng</v>
          </cell>
          <cell r="BB400" t="str">
            <v>THACO GROUP</v>
          </cell>
          <cell r="BC400" t="str">
            <v>Lĩnh vực Logistics</v>
          </cell>
          <cell r="BD400" t="str">
            <v>Công ty Vận Tải Đường Bộ</v>
          </cell>
          <cell r="BE400" t="str">
            <v>Tổ bảo vệ</v>
          </cell>
          <cell r="BJ400" t="str">
            <v>Gián Tiếp</v>
          </cell>
          <cell r="BK400" t="str">
            <v>HĐLĐ không xác định thời hạn</v>
          </cell>
          <cell r="BL400">
            <v>43222</v>
          </cell>
          <cell r="BM400" t="str">
            <v>Công ty TNHH Sản xuất Linh kiện nhựa THACO</v>
          </cell>
          <cell r="BN400">
            <v>39104</v>
          </cell>
          <cell r="BO400">
            <v>4050000</v>
          </cell>
          <cell r="BP400" t="str">
            <v>B3</v>
          </cell>
          <cell r="BQ400" t="str">
            <v>Bậc 4</v>
          </cell>
          <cell r="BR400">
            <v>8700000</v>
          </cell>
          <cell r="BS400">
            <v>43466</v>
          </cell>
          <cell r="BT400">
            <v>43101</v>
          </cell>
          <cell r="BU400" t="str">
            <v>ThN</v>
          </cell>
          <cell r="BV400">
            <v>10</v>
          </cell>
          <cell r="BW400"/>
          <cell r="BY400"/>
          <cell r="CA400"/>
          <cell r="CC400"/>
          <cell r="CE400"/>
        </row>
        <row r="401">
          <cell r="B401" t="str">
            <v>1411286</v>
          </cell>
          <cell r="C401" t="str">
            <v>Phạm Trung Thương</v>
          </cell>
          <cell r="D401" t="str">
            <v>Nam</v>
          </cell>
          <cell r="E401" t="str">
            <v>Nam Định</v>
          </cell>
          <cell r="F401">
            <v>34010</v>
          </cell>
          <cell r="G401">
            <v>42618</v>
          </cell>
          <cell r="J401">
            <v>42618</v>
          </cell>
          <cell r="K401" t="str">
            <v>Không</v>
          </cell>
          <cell r="L401" t="str">
            <v>036093004636</v>
          </cell>
          <cell r="M401">
            <v>42950</v>
          </cell>
          <cell r="N401" t="str">
            <v>036093004636-03/08/2017</v>
          </cell>
          <cell r="O401" t="str">
            <v>Cục CS ĐKQL Cư trú và DLQG về dân cư</v>
          </cell>
          <cell r="P401" t="str">
            <v>Kinh</v>
          </cell>
          <cell r="Q401" t="str">
            <v>Không</v>
          </cell>
          <cell r="R401" t="str">
            <v>0348542667</v>
          </cell>
          <cell r="T401" t="str">
            <v>Độc Thân</v>
          </cell>
          <cell r="U401" t="str">
            <v>0116250868</v>
          </cell>
          <cell r="V401" t="str">
            <v>Không</v>
          </cell>
          <cell r="Y401" t="str">
            <v>Đội 6</v>
          </cell>
          <cell r="Z401" t="str">
            <v>Xã Yên Phú</v>
          </cell>
          <cell r="AA401" t="str">
            <v>Huyện ý Yên</v>
          </cell>
          <cell r="AB401" t="str">
            <v>Nam Định</v>
          </cell>
          <cell r="AC401" t="str">
            <v>Đội 6, Xã Yên Phú, Huyện ý Yên, Nam Định</v>
          </cell>
          <cell r="AD401" t="str">
            <v>Đội 6</v>
          </cell>
          <cell r="AE401" t="str">
            <v>Xã Yên Phú</v>
          </cell>
          <cell r="AF401" t="str">
            <v>Huyện ý Yên</v>
          </cell>
          <cell r="AG401" t="str">
            <v>Nam Định</v>
          </cell>
          <cell r="AH401" t="str">
            <v>Đội 6, Xã Yên Phú, Huyện ý Yên, Nam Định</v>
          </cell>
          <cell r="AI401" t="str">
            <v>1.8.6.6.2</v>
          </cell>
          <cell r="AJ401" t="str">
            <v>TP Nhân sự khác</v>
          </cell>
          <cell r="AK401" t="str">
            <v>Công nhân</v>
          </cell>
          <cell r="AL401" t="str">
            <v>Công nhân kiểm tra chất lượng</v>
          </cell>
          <cell r="AM401" t="str">
            <v>Lĩnh vực Logistics</v>
          </cell>
          <cell r="AN401" t="str">
            <v>VPĐD BB</v>
          </cell>
          <cell r="AO401" t="str">
            <v>BP Bảo dưỡng, sửa chữa</v>
          </cell>
          <cell r="AP401" t="str">
            <v>Khác</v>
          </cell>
          <cell r="AQ401" t="str">
            <v>Khác</v>
          </cell>
          <cell r="AR401">
            <v>42618</v>
          </cell>
          <cell r="AS401" t="str">
            <v>12/12</v>
          </cell>
          <cell r="AT401" t="str">
            <v>Cao đẳng kỹ thuật</v>
          </cell>
          <cell r="AU401" t="str">
            <v>Cao đẳng</v>
          </cell>
          <cell r="AV401" t="str">
            <v>Đại học Công nghiệp Hà Nội</v>
          </cell>
          <cell r="AW401" t="str">
            <v>Công nghệ kỹ thuât ô tô</v>
          </cell>
          <cell r="AX401" t="str">
            <v>Trung Bình</v>
          </cell>
          <cell r="AY401">
            <v>41640</v>
          </cell>
          <cell r="AZ401" t="str">
            <v>Cao đẳng kỹ thuật</v>
          </cell>
          <cell r="BB401" t="str">
            <v>THACO GROUP</v>
          </cell>
          <cell r="BC401" t="str">
            <v>Lĩnh vực Logistics</v>
          </cell>
          <cell r="BD401" t="str">
            <v>Văn phòng đại diện tại Hà Nội</v>
          </cell>
          <cell r="BE401" t="str">
            <v>Phòng QL kho bãi</v>
          </cell>
          <cell r="BF401" t="str">
            <v>BP Bảo dưỡng, sửa chữa</v>
          </cell>
          <cell r="BJ401" t="str">
            <v>Trực Tiếp</v>
          </cell>
          <cell r="BK401" t="str">
            <v>HĐLĐ xác định thời hạn 2 năm</v>
          </cell>
          <cell r="BL401">
            <v>43043</v>
          </cell>
          <cell r="BM401" t="str">
            <v>Công ty TNHH Một Thành Viên Vận Tải Đường Bộ Chu Lai – Trường Hải</v>
          </cell>
          <cell r="BN401">
            <v>42679</v>
          </cell>
          <cell r="BO401">
            <v>5100000</v>
          </cell>
          <cell r="BP401" t="str">
            <v>B3</v>
          </cell>
          <cell r="BQ401" t="str">
            <v>Bậc 3</v>
          </cell>
          <cell r="BR401">
            <v>7000000</v>
          </cell>
          <cell r="BS401">
            <v>43466</v>
          </cell>
          <cell r="BT401">
            <v>43101</v>
          </cell>
          <cell r="BU401"/>
          <cell r="BW401"/>
          <cell r="BY401"/>
          <cell r="CA401"/>
          <cell r="CC401"/>
          <cell r="CE401"/>
        </row>
        <row r="402">
          <cell r="B402" t="str">
            <v>1805263</v>
          </cell>
          <cell r="C402" t="str">
            <v>Lê Thế Nhân</v>
          </cell>
          <cell r="D402" t="str">
            <v>Nam</v>
          </cell>
          <cell r="E402" t="str">
            <v>Quảng Nam</v>
          </cell>
          <cell r="F402">
            <v>26419</v>
          </cell>
          <cell r="G402">
            <v>43236</v>
          </cell>
          <cell r="J402">
            <v>43236</v>
          </cell>
          <cell r="K402" t="str">
            <v>Không</v>
          </cell>
          <cell r="L402" t="str">
            <v>205625713</v>
          </cell>
          <cell r="M402">
            <v>39683</v>
          </cell>
          <cell r="N402" t="str">
            <v>205625713-23/08/2008</v>
          </cell>
          <cell r="O402" t="str">
            <v>Quảng Nam</v>
          </cell>
          <cell r="P402" t="str">
            <v>Kinh</v>
          </cell>
          <cell r="Q402" t="str">
            <v>Không</v>
          </cell>
          <cell r="R402" t="str">
            <v>0905673746</v>
          </cell>
          <cell r="T402" t="str">
            <v>Đã Kết Hôn</v>
          </cell>
          <cell r="V402" t="str">
            <v>Không</v>
          </cell>
          <cell r="Y402" t="str">
            <v>Khối phố 1</v>
          </cell>
          <cell r="Z402" t="str">
            <v>Phường An Sơn</v>
          </cell>
          <cell r="AA402" t="str">
            <v>Tp. Tam Kỳ</v>
          </cell>
          <cell r="AB402" t="str">
            <v>Quảng Nam</v>
          </cell>
          <cell r="AC402" t="str">
            <v>Khối phố 1, Phường An Sơn, Tp. Tam Kỳ, Quảng Nam</v>
          </cell>
          <cell r="AD402" t="str">
            <v>Khối phố 1</v>
          </cell>
          <cell r="AE402" t="str">
            <v>Phường An Sơn</v>
          </cell>
          <cell r="AF402" t="str">
            <v>Tp. Tam Kỳ</v>
          </cell>
          <cell r="AG402" t="str">
            <v>Quảng Nam</v>
          </cell>
          <cell r="AH402" t="str">
            <v>Khối phố 1, Phường An Sơn, Tp. Tam Kỳ, Quảng Nam</v>
          </cell>
          <cell r="AI402" t="str">
            <v>1.8.4.6</v>
          </cell>
          <cell r="AJ402" t="str">
            <v>TP Nhân sự khác</v>
          </cell>
          <cell r="AK402" t="str">
            <v>Công nhân</v>
          </cell>
          <cell r="AL402" t="str">
            <v>Công nhân lái xe đưa đón</v>
          </cell>
          <cell r="AM402" t="str">
            <v>Lĩnh vực Logistics</v>
          </cell>
          <cell r="AN402" t="str">
            <v>Công ty Vận Tải Đường Bộ</v>
          </cell>
          <cell r="AO402" t="str">
            <v>Bộ phận đưa đón CBCNV</v>
          </cell>
          <cell r="AP402" t="str">
            <v>Khác</v>
          </cell>
          <cell r="AQ402" t="str">
            <v>Khác</v>
          </cell>
          <cell r="AR402">
            <v>43313</v>
          </cell>
          <cell r="AS402" t="str">
            <v>11/12</v>
          </cell>
          <cell r="AT402" t="str">
            <v>Sơ cấp</v>
          </cell>
          <cell r="AU402" t="str">
            <v>Sơ cấp</v>
          </cell>
          <cell r="AV402" t="str">
            <v>Sở giao thông vận Tải Quảng Ngãi</v>
          </cell>
          <cell r="AW402" t="str">
            <v>Giấy phép lái xe hạng E</v>
          </cell>
          <cell r="AX402" t="str">
            <v>Khá</v>
          </cell>
          <cell r="AY402">
            <v>43094</v>
          </cell>
          <cell r="AZ402" t="str">
            <v>Công nhân lái xe đưa đón CBCNV</v>
          </cell>
          <cell r="BB402" t="str">
            <v>THACO GROUP</v>
          </cell>
          <cell r="BC402" t="str">
            <v>Lĩnh vực Logistics</v>
          </cell>
          <cell r="BD402" t="str">
            <v>Công ty Vận Tải Đường Bộ</v>
          </cell>
          <cell r="BJ402" t="str">
            <v>Trực Tiếp</v>
          </cell>
          <cell r="BK402" t="str">
            <v>HĐLĐ không xác định thời hạn</v>
          </cell>
          <cell r="BL402">
            <v>43631</v>
          </cell>
          <cell r="BM402" t="str">
            <v>Công ty TNHH Một Thành Viên Vận Tải Đường Bộ Chu Lai – Trường Hải</v>
          </cell>
          <cell r="BN402">
            <v>43266</v>
          </cell>
          <cell r="BO402">
            <v>3660000</v>
          </cell>
          <cell r="BP402" t="str">
            <v>B3</v>
          </cell>
          <cell r="BQ402" t="str">
            <v>Bậc 2</v>
          </cell>
          <cell r="BR402">
            <v>6300000</v>
          </cell>
          <cell r="BS402">
            <v>43466</v>
          </cell>
          <cell r="BT402">
            <v>43236</v>
          </cell>
          <cell r="BU402"/>
          <cell r="BW402"/>
          <cell r="BY402"/>
          <cell r="CA402"/>
          <cell r="CC402"/>
          <cell r="CE402"/>
        </row>
        <row r="403">
          <cell r="B403" t="str">
            <v>1605165</v>
          </cell>
          <cell r="C403" t="str">
            <v>Nguyễn Tấn Lực</v>
          </cell>
          <cell r="D403" t="str">
            <v>Nam</v>
          </cell>
          <cell r="E403" t="str">
            <v>Quảng Nam</v>
          </cell>
          <cell r="F403">
            <v>30869</v>
          </cell>
          <cell r="G403">
            <v>42499</v>
          </cell>
          <cell r="J403">
            <v>42499</v>
          </cell>
          <cell r="K403" t="str">
            <v>Không</v>
          </cell>
          <cell r="L403" t="str">
            <v>205203257</v>
          </cell>
          <cell r="M403">
            <v>39846</v>
          </cell>
          <cell r="N403" t="str">
            <v>205203257-02/02/2009</v>
          </cell>
          <cell r="O403" t="str">
            <v>Quảng Nam</v>
          </cell>
          <cell r="P403" t="str">
            <v>Kinh</v>
          </cell>
          <cell r="Q403" t="str">
            <v>Không</v>
          </cell>
          <cell r="R403" t="str">
            <v>0971914111</v>
          </cell>
          <cell r="T403" t="str">
            <v>Đã Kết Hôn</v>
          </cell>
          <cell r="U403" t="str">
            <v>4916014142</v>
          </cell>
          <cell r="V403" t="str">
            <v>Có</v>
          </cell>
          <cell r="W403">
            <v>42857</v>
          </cell>
          <cell r="Y403" t="str">
            <v>Khối phố 8</v>
          </cell>
          <cell r="Z403" t="str">
            <v>Phường An Sơn</v>
          </cell>
          <cell r="AA403" t="str">
            <v>Tp. Tam Kỳ</v>
          </cell>
          <cell r="AB403" t="str">
            <v>Quảng Nam</v>
          </cell>
          <cell r="AC403" t="str">
            <v>Khối phố 8, Phường An Sơn, Tp. Tam Kỳ, Quảng Nam</v>
          </cell>
          <cell r="AD403" t="str">
            <v>Khối phố 8</v>
          </cell>
          <cell r="AE403" t="str">
            <v>Phường An Sơn</v>
          </cell>
          <cell r="AF403" t="str">
            <v>Tp. Tam Kỳ</v>
          </cell>
          <cell r="AG403" t="str">
            <v>Quảng Nam</v>
          </cell>
          <cell r="AH403" t="str">
            <v>Khối phố 8, Phường An Sơn, Tp. Tam Kỳ, Quảng Nam</v>
          </cell>
          <cell r="AI403" t="str">
            <v>1.8.4.6</v>
          </cell>
          <cell r="AJ403" t="str">
            <v>TP Nhân sự khác</v>
          </cell>
          <cell r="AK403" t="str">
            <v>Công nhân</v>
          </cell>
          <cell r="AL403" t="str">
            <v>Công nhân lái xe đưa đón</v>
          </cell>
          <cell r="AM403" t="str">
            <v>Lĩnh vực Logistics</v>
          </cell>
          <cell r="AN403" t="str">
            <v>Công ty Vận Tải Đường Bộ</v>
          </cell>
          <cell r="AO403" t="str">
            <v>Bộ phận đưa đón CBCNV</v>
          </cell>
          <cell r="AP403" t="str">
            <v>Khác</v>
          </cell>
          <cell r="AQ403" t="str">
            <v>Khác</v>
          </cell>
          <cell r="AR403">
            <v>43313</v>
          </cell>
          <cell r="AS403" t="str">
            <v>10/12</v>
          </cell>
          <cell r="AT403" t="str">
            <v>Sơ cấp</v>
          </cell>
          <cell r="AU403" t="str">
            <v>Sơ cấp</v>
          </cell>
          <cell r="AV403" t="str">
            <v>Sở giao thông vận tải Quảng Nam</v>
          </cell>
          <cell r="AW403" t="str">
            <v>Giấy phép lái xe hạng E</v>
          </cell>
          <cell r="AX403" t="str">
            <v>Không xếp loại</v>
          </cell>
          <cell r="AY403">
            <v>41640</v>
          </cell>
          <cell r="AZ403" t="str">
            <v>Công nhân lái xe đưa đón CBCNV</v>
          </cell>
          <cell r="BB403" t="str">
            <v>THACO GROUP</v>
          </cell>
          <cell r="BC403" t="str">
            <v>Lĩnh vực Logistics</v>
          </cell>
          <cell r="BD403" t="str">
            <v>Công ty Vận Tải Đường Bộ</v>
          </cell>
          <cell r="BJ403" t="str">
            <v>Trực Tiếp</v>
          </cell>
          <cell r="BK403" t="str">
            <v>HĐLĐ không xác định thời hạn</v>
          </cell>
          <cell r="BL403">
            <v>43655</v>
          </cell>
          <cell r="BM403" t="str">
            <v>Công ty TNHH Một Thành Viên Vận Tải Đường Bộ Chu Lai – Trường Hải</v>
          </cell>
          <cell r="BN403">
            <v>42560</v>
          </cell>
          <cell r="BO403">
            <v>3850000</v>
          </cell>
          <cell r="BP403" t="str">
            <v>B3</v>
          </cell>
          <cell r="BQ403" t="str">
            <v>Bậc 3</v>
          </cell>
          <cell r="BR403">
            <v>7000000</v>
          </cell>
          <cell r="BS403">
            <v>43466</v>
          </cell>
          <cell r="BT403">
            <v>43221</v>
          </cell>
          <cell r="BU403"/>
          <cell r="BW403"/>
          <cell r="BY403"/>
          <cell r="CA403"/>
          <cell r="CC403"/>
          <cell r="CE403"/>
        </row>
        <row r="404">
          <cell r="B404" t="str">
            <v>1110075</v>
          </cell>
          <cell r="C404" t="str">
            <v>Nguyễn Văn Duy</v>
          </cell>
          <cell r="D404" t="str">
            <v>Nam</v>
          </cell>
          <cell r="E404" t="str">
            <v>Quảng Nam</v>
          </cell>
          <cell r="F404">
            <v>31141</v>
          </cell>
          <cell r="G404">
            <v>40827</v>
          </cell>
          <cell r="J404">
            <v>40827</v>
          </cell>
          <cell r="K404" t="str">
            <v>Không</v>
          </cell>
          <cell r="L404" t="str">
            <v>205438352</v>
          </cell>
          <cell r="M404">
            <v>40782</v>
          </cell>
          <cell r="N404" t="str">
            <v>205438352-27/08/2011</v>
          </cell>
          <cell r="O404" t="str">
            <v>Quảng Nam</v>
          </cell>
          <cell r="P404" t="str">
            <v>Kinh</v>
          </cell>
          <cell r="Q404" t="str">
            <v>Không</v>
          </cell>
          <cell r="R404" t="str">
            <v>0944501124</v>
          </cell>
          <cell r="T404" t="str">
            <v>Đã Kết Hôn</v>
          </cell>
          <cell r="U404" t="str">
            <v>4909014228</v>
          </cell>
          <cell r="V404" t="str">
            <v>Có</v>
          </cell>
          <cell r="W404">
            <v>41571</v>
          </cell>
          <cell r="Y404" t="str">
            <v>Thôn Thuận An</v>
          </cell>
          <cell r="Z404" t="str">
            <v>Xã Tam Anh Bắc</v>
          </cell>
          <cell r="AA404" t="str">
            <v>Huyện Núi Thành</v>
          </cell>
          <cell r="AB404" t="str">
            <v>Quảng Nam</v>
          </cell>
          <cell r="AC404" t="str">
            <v>Thôn Thuận An, Xã Tam Anh Bắc, Huyện Núi Thành, Quảng Nam</v>
          </cell>
          <cell r="AD404" t="str">
            <v>Thôn Thuận An</v>
          </cell>
          <cell r="AE404" t="str">
            <v>Xã Tam Anh Bắc</v>
          </cell>
          <cell r="AF404" t="str">
            <v>Huyện Núi Thành</v>
          </cell>
          <cell r="AG404" t="str">
            <v>Quảng Nam</v>
          </cell>
          <cell r="AH404" t="str">
            <v>Thôn Thuận An, Xã Tam Anh Bắc, Huyện Núi Thành, Quảng Nam</v>
          </cell>
          <cell r="AI404" t="str">
            <v>1.8.3.4</v>
          </cell>
          <cell r="AJ404" t="str">
            <v>TP Nhân sự khác</v>
          </cell>
          <cell r="AK404" t="str">
            <v>Nhân viên</v>
          </cell>
          <cell r="AL404" t="str">
            <v>Nhân viên Bảo vệ</v>
          </cell>
          <cell r="AM404" t="str">
            <v>Lĩnh vực Logistics</v>
          </cell>
          <cell r="AN404" t="str">
            <v>Công ty Cảng Chu Lai</v>
          </cell>
          <cell r="AO404" t="str">
            <v>Tổ bảo vệ</v>
          </cell>
          <cell r="AP404" t="str">
            <v>Khác</v>
          </cell>
          <cell r="AQ404" t="str">
            <v>Khác</v>
          </cell>
          <cell r="AR404">
            <v>42461</v>
          </cell>
          <cell r="AS404" t="str">
            <v>9/12</v>
          </cell>
          <cell r="AT404" t="str">
            <v>Sơ cấp</v>
          </cell>
          <cell r="AU404" t="str">
            <v>Sơ cấp</v>
          </cell>
          <cell r="AV404" t="str">
            <v>Công an tỉnh Quảng Nam</v>
          </cell>
          <cell r="AW404" t="str">
            <v>Huấn luyện võ thuật</v>
          </cell>
          <cell r="AX404" t="str">
            <v>Không xếp loại</v>
          </cell>
          <cell r="AY404">
            <v>41275</v>
          </cell>
          <cell r="AZ404" t="str">
            <v>Nhân viên Bảo vệ</v>
          </cell>
          <cell r="BB404" t="str">
            <v>THACO GROUP</v>
          </cell>
          <cell r="BC404" t="str">
            <v>Lĩnh vực Logistics</v>
          </cell>
          <cell r="BD404" t="str">
            <v>Công ty Cảng Chu Lai</v>
          </cell>
          <cell r="BE404" t="str">
            <v>Tổ bảo vệ</v>
          </cell>
          <cell r="BJ404" t="str">
            <v>Gián Tiếp</v>
          </cell>
          <cell r="BK404" t="str">
            <v>HĐLĐ không xác định thời hạn</v>
          </cell>
          <cell r="BL404">
            <v>41609</v>
          </cell>
          <cell r="BM404" t="str">
            <v>Công ty TNHH MTV Cảng Chu Lai - Trường Hải</v>
          </cell>
          <cell r="BN404">
            <v>40878</v>
          </cell>
          <cell r="BO404">
            <v>3850000</v>
          </cell>
          <cell r="BP404" t="str">
            <v>B3</v>
          </cell>
          <cell r="BQ404" t="str">
            <v>Bậc 3</v>
          </cell>
          <cell r="BR404">
            <v>7000000</v>
          </cell>
          <cell r="BS404">
            <v>43466</v>
          </cell>
          <cell r="BT404">
            <v>43101</v>
          </cell>
          <cell r="BU404" t="str">
            <v>ThN</v>
          </cell>
          <cell r="BV404">
            <v>5</v>
          </cell>
          <cell r="BW404"/>
          <cell r="BY404"/>
          <cell r="CA404"/>
          <cell r="CC404"/>
          <cell r="CE404"/>
        </row>
        <row r="405">
          <cell r="B405" t="str">
            <v>1505702</v>
          </cell>
          <cell r="C405" t="str">
            <v>Nguyễn Đức Hạnh</v>
          </cell>
          <cell r="D405" t="str">
            <v>Nam</v>
          </cell>
          <cell r="E405" t="str">
            <v>Quảng Nam</v>
          </cell>
          <cell r="F405">
            <v>34649</v>
          </cell>
          <cell r="G405">
            <v>42140</v>
          </cell>
          <cell r="J405">
            <v>42140</v>
          </cell>
          <cell r="K405" t="str">
            <v>Không</v>
          </cell>
          <cell r="L405" t="str">
            <v>205855797</v>
          </cell>
          <cell r="M405">
            <v>40756</v>
          </cell>
          <cell r="N405" t="str">
            <v>205855797-01/08/2011</v>
          </cell>
          <cell r="O405" t="str">
            <v>Quảng Nam</v>
          </cell>
          <cell r="P405" t="str">
            <v>Kinh</v>
          </cell>
          <cell r="Q405" t="str">
            <v>Không</v>
          </cell>
          <cell r="R405" t="str">
            <v>01668198494</v>
          </cell>
          <cell r="T405" t="str">
            <v>Độc Thân</v>
          </cell>
          <cell r="U405" t="str">
            <v>4915015015</v>
          </cell>
          <cell r="V405" t="str">
            <v>Có</v>
          </cell>
          <cell r="W405">
            <v>42248</v>
          </cell>
          <cell r="Y405" t="str">
            <v>Đông Xuân</v>
          </cell>
          <cell r="Z405" t="str">
            <v>Xã Tam Giang</v>
          </cell>
          <cell r="AA405" t="str">
            <v>Huyện Núi Thành</v>
          </cell>
          <cell r="AB405" t="str">
            <v>Quảng Nam</v>
          </cell>
          <cell r="AC405" t="str">
            <v>Đông Xuân, Xã Tam Giang, Huyện Núi Thành, Quảng Nam</v>
          </cell>
          <cell r="AD405" t="str">
            <v>Đông Xuân</v>
          </cell>
          <cell r="AE405" t="str">
            <v>Xã Tam Giang</v>
          </cell>
          <cell r="AF405" t="str">
            <v>Huyện Núi Thành</v>
          </cell>
          <cell r="AG405" t="str">
            <v>Quảng Nam</v>
          </cell>
          <cell r="AH405" t="str">
            <v>Đông Xuân, Xã Tam Giang, Huyện Núi Thành, Quảng Nam</v>
          </cell>
          <cell r="AI405" t="str">
            <v>1.8.3.3.3</v>
          </cell>
          <cell r="AJ405" t="str">
            <v>TP Nhân sự khác</v>
          </cell>
          <cell r="AK405" t="str">
            <v>Công nhân</v>
          </cell>
          <cell r="AL405" t="str">
            <v>Công nhân Giao nhận vật tư</v>
          </cell>
          <cell r="AM405" t="str">
            <v>Lĩnh vực Logistics</v>
          </cell>
          <cell r="AN405" t="str">
            <v>Công ty Cảng Chu Lai</v>
          </cell>
          <cell r="AO405" t="str">
            <v>Bộ phận kho hàng</v>
          </cell>
          <cell r="AP405" t="str">
            <v>Khác</v>
          </cell>
          <cell r="AQ405" t="str">
            <v>Khác</v>
          </cell>
          <cell r="AR405">
            <v>42370</v>
          </cell>
          <cell r="AS405" t="str">
            <v>9/12</v>
          </cell>
          <cell r="AT405" t="str">
            <v>Sơ cấp</v>
          </cell>
          <cell r="AU405" t="str">
            <v>Sơ cấp</v>
          </cell>
          <cell r="AV405" t="str">
            <v>Cao đẳng nghề Chu Lai Trường Hải</v>
          </cell>
          <cell r="AW405" t="str">
            <v>Vận hành máy xe nâng</v>
          </cell>
          <cell r="AX405" t="str">
            <v>Khá</v>
          </cell>
          <cell r="AY405">
            <v>42370</v>
          </cell>
          <cell r="AZ405" t="str">
            <v>Công nhân Kho</v>
          </cell>
          <cell r="BB405" t="str">
            <v>THACO GROUP</v>
          </cell>
          <cell r="BC405" t="str">
            <v>Lĩnh vực Logistics</v>
          </cell>
          <cell r="BD405" t="str">
            <v>Công ty Cảng Chu Lai</v>
          </cell>
          <cell r="BE405" t="str">
            <v>Phòng quản lý kho cảng</v>
          </cell>
          <cell r="BF405" t="str">
            <v>Bộ phận kho hàng</v>
          </cell>
          <cell r="BJ405" t="str">
            <v>Trực Tiếp</v>
          </cell>
          <cell r="BK405" t="str">
            <v>HĐLĐ không xác định thời hạn</v>
          </cell>
          <cell r="BL405">
            <v>43329</v>
          </cell>
          <cell r="BM405" t="str">
            <v>Công ty TNHH MTV Cảng Chu Lai - Trường Hải</v>
          </cell>
          <cell r="BN405">
            <v>42232</v>
          </cell>
          <cell r="BO405">
            <v>3920000</v>
          </cell>
          <cell r="BP405" t="str">
            <v>B3</v>
          </cell>
          <cell r="BQ405" t="str">
            <v>Bậc 2</v>
          </cell>
          <cell r="BR405">
            <v>6500000</v>
          </cell>
          <cell r="BS405">
            <v>43466</v>
          </cell>
          <cell r="BT405">
            <v>43101</v>
          </cell>
          <cell r="BU405"/>
          <cell r="BW405"/>
          <cell r="BY405"/>
          <cell r="CA405"/>
          <cell r="CC405"/>
          <cell r="CE405"/>
        </row>
        <row r="406">
          <cell r="B406" t="str">
            <v>1605127</v>
          </cell>
          <cell r="C406" t="str">
            <v>Phạm Hồng Hưng</v>
          </cell>
          <cell r="D406" t="str">
            <v>Nam</v>
          </cell>
          <cell r="E406" t="str">
            <v>Quảng Nam</v>
          </cell>
          <cell r="F406">
            <v>33731</v>
          </cell>
          <cell r="G406">
            <v>42495</v>
          </cell>
          <cell r="J406">
            <v>42495</v>
          </cell>
          <cell r="K406" t="str">
            <v>Không</v>
          </cell>
          <cell r="L406" t="str">
            <v>205583165</v>
          </cell>
          <cell r="M406">
            <v>40444</v>
          </cell>
          <cell r="N406" t="str">
            <v>205583165-23/09/2010</v>
          </cell>
          <cell r="O406" t="str">
            <v>Quảng Nam</v>
          </cell>
          <cell r="P406" t="str">
            <v>Kinh</v>
          </cell>
          <cell r="Q406" t="str">
            <v>Không</v>
          </cell>
          <cell r="R406" t="str">
            <v>01673545335</v>
          </cell>
          <cell r="T406" t="str">
            <v>Đã Kết Hôn</v>
          </cell>
          <cell r="U406" t="str">
            <v>4916014387</v>
          </cell>
          <cell r="V406" t="str">
            <v>Có</v>
          </cell>
          <cell r="W406">
            <v>42579</v>
          </cell>
          <cell r="Y406" t="str">
            <v>Thôn 8</v>
          </cell>
          <cell r="Z406" t="str">
            <v>Xã Tam Mỹ Tây</v>
          </cell>
          <cell r="AA406" t="str">
            <v>Huyện Núi Thành</v>
          </cell>
          <cell r="AB406" t="str">
            <v>Quảng Nam</v>
          </cell>
          <cell r="AC406" t="str">
            <v>Thôn 8, Xã Tam Mỹ Tây, Huyện Núi Thành, Quảng Nam</v>
          </cell>
          <cell r="AD406" t="str">
            <v>Thôn 8</v>
          </cell>
          <cell r="AE406" t="str">
            <v>Xã Tam Mỹ Tây</v>
          </cell>
          <cell r="AF406" t="str">
            <v>Huyện Núi Thành</v>
          </cell>
          <cell r="AG406" t="str">
            <v>Quảng Nam</v>
          </cell>
          <cell r="AH406" t="str">
            <v>Thôn 8, Xã Tam Mỹ Tây, Huyện Núi Thành, Quảng Nam</v>
          </cell>
          <cell r="AI406" t="str">
            <v>1.8.3.3.1</v>
          </cell>
          <cell r="AJ406" t="str">
            <v>TP Nhân sự khác</v>
          </cell>
          <cell r="AK406" t="str">
            <v>Công nhân</v>
          </cell>
          <cell r="AL406" t="str">
            <v>Công nhân check list</v>
          </cell>
          <cell r="AM406" t="str">
            <v>Lĩnh vực Logistics</v>
          </cell>
          <cell r="AN406" t="str">
            <v>Công ty Cảng Chu Lai</v>
          </cell>
          <cell r="AO406" t="str">
            <v>Bộ phận rút Cont</v>
          </cell>
          <cell r="AP406" t="str">
            <v>Khác</v>
          </cell>
          <cell r="AQ406" t="str">
            <v>Khác</v>
          </cell>
          <cell r="AR406">
            <v>43313</v>
          </cell>
          <cell r="AS406" t="str">
            <v>12/12</v>
          </cell>
          <cell r="AT406" t="str">
            <v>Sơ cấp</v>
          </cell>
          <cell r="AU406" t="str">
            <v>Sơ cấp</v>
          </cell>
          <cell r="AV406" t="str">
            <v>Cao đẳng nghề số 5 - Bộ quốc phòng</v>
          </cell>
          <cell r="AW406" t="str">
            <v>Vận hành xe máy công trình</v>
          </cell>
          <cell r="AX406" t="str">
            <v>Giỏi</v>
          </cell>
          <cell r="AY406">
            <v>42005</v>
          </cell>
          <cell r="AZ406" t="str">
            <v>Công nhân Kho</v>
          </cell>
          <cell r="BB406" t="str">
            <v>THACO GROUP</v>
          </cell>
          <cell r="BC406" t="str">
            <v>Lĩnh vực Logistics</v>
          </cell>
          <cell r="BD406" t="str">
            <v>Công ty Cảng Chu Lai</v>
          </cell>
          <cell r="BE406" t="str">
            <v>Phòng quản lý kho cảng</v>
          </cell>
          <cell r="BF406" t="str">
            <v>Bộ phận rút Cont</v>
          </cell>
          <cell r="BJ406" t="str">
            <v>Trực Tiếp</v>
          </cell>
          <cell r="BK406" t="str">
            <v>HĐLĐ không xác định thời hạn</v>
          </cell>
          <cell r="BL406">
            <v>43650</v>
          </cell>
          <cell r="BM406" t="str">
            <v>Công ty TNHH MTV Cảng Chu Lai - Trường Hải</v>
          </cell>
          <cell r="BN406">
            <v>42556</v>
          </cell>
          <cell r="BO406">
            <v>3920000</v>
          </cell>
          <cell r="BP406" t="str">
            <v>B3</v>
          </cell>
          <cell r="BQ406" t="str">
            <v>Bậc 2</v>
          </cell>
          <cell r="BR406">
            <v>6700000</v>
          </cell>
          <cell r="BS406">
            <v>43466</v>
          </cell>
          <cell r="BT406">
            <v>43101</v>
          </cell>
          <cell r="BU406"/>
          <cell r="BW406"/>
          <cell r="BY406"/>
          <cell r="CA406"/>
          <cell r="CC406"/>
          <cell r="CE406"/>
        </row>
        <row r="407">
          <cell r="B407" t="str">
            <v>1504330</v>
          </cell>
          <cell r="C407" t="str">
            <v>Đặng Quốc Ly</v>
          </cell>
          <cell r="D407" t="str">
            <v>Nam</v>
          </cell>
          <cell r="E407" t="str">
            <v>Quảng Nam</v>
          </cell>
          <cell r="F407">
            <v>34647</v>
          </cell>
          <cell r="G407">
            <v>42102</v>
          </cell>
          <cell r="J407">
            <v>42102</v>
          </cell>
          <cell r="K407" t="str">
            <v>Không</v>
          </cell>
          <cell r="L407" t="str">
            <v>205757703</v>
          </cell>
          <cell r="M407">
            <v>40388</v>
          </cell>
          <cell r="N407" t="str">
            <v>205757703-29/07/2010</v>
          </cell>
          <cell r="O407" t="str">
            <v>Quảng Nam</v>
          </cell>
          <cell r="P407" t="str">
            <v>Kinh</v>
          </cell>
          <cell r="Q407" t="str">
            <v>Không</v>
          </cell>
          <cell r="R407" t="str">
            <v>01636320279</v>
          </cell>
          <cell r="T407" t="str">
            <v>Độc Thân</v>
          </cell>
          <cell r="U407" t="str">
            <v>4914015947</v>
          </cell>
          <cell r="V407" t="str">
            <v>Có</v>
          </cell>
          <cell r="W407">
            <v>42248</v>
          </cell>
          <cell r="Y407" t="str">
            <v>Thôn An Tây</v>
          </cell>
          <cell r="Z407" t="str">
            <v>Xã Tam Quang</v>
          </cell>
          <cell r="AA407" t="str">
            <v>Huyện Núi Thành</v>
          </cell>
          <cell r="AB407" t="str">
            <v>Quảng Nam</v>
          </cell>
          <cell r="AC407" t="str">
            <v>Thôn An Tây, Xã Tam Quang, Huyện Núi Thành, Quảng Nam</v>
          </cell>
          <cell r="AD407" t="str">
            <v>Thôn An Tây</v>
          </cell>
          <cell r="AE407" t="str">
            <v>Xã Tam Quang</v>
          </cell>
          <cell r="AF407" t="str">
            <v>Huyện Núi Thành</v>
          </cell>
          <cell r="AG407" t="str">
            <v>Quảng Nam</v>
          </cell>
          <cell r="AH407" t="str">
            <v>Thôn An Tây, Xã Tam Quang, Huyện Núi Thành, Quảng Nam</v>
          </cell>
          <cell r="AI407" t="str">
            <v>1.8.3.3.1</v>
          </cell>
          <cell r="AJ407" t="str">
            <v>TP Nhân sự khác</v>
          </cell>
          <cell r="AK407" t="str">
            <v>Công nhân</v>
          </cell>
          <cell r="AL407" t="str">
            <v>Công nhân vận hành xe nâng</v>
          </cell>
          <cell r="AM407" t="str">
            <v>Lĩnh vực Logistics</v>
          </cell>
          <cell r="AN407" t="str">
            <v>Công ty Cảng Chu Lai</v>
          </cell>
          <cell r="AO407" t="str">
            <v>Bộ phận rút Cont</v>
          </cell>
          <cell r="AP407" t="str">
            <v>Khác</v>
          </cell>
          <cell r="AQ407" t="str">
            <v>Khác</v>
          </cell>
          <cell r="AR407">
            <v>42102</v>
          </cell>
          <cell r="AS407" t="str">
            <v>9/12</v>
          </cell>
          <cell r="AT407" t="str">
            <v>Sơ cấp</v>
          </cell>
          <cell r="AU407" t="str">
            <v>Sơ cấp</v>
          </cell>
          <cell r="AV407" t="str">
            <v>Cao đẳng nghề Cơ Giới</v>
          </cell>
          <cell r="AW407" t="str">
            <v>Vận hành xe nâng cẩu</v>
          </cell>
          <cell r="AX407" t="str">
            <v>TB-Khá</v>
          </cell>
          <cell r="AY407">
            <v>41640</v>
          </cell>
          <cell r="AZ407" t="str">
            <v>Công nhân vận hành xe nâng</v>
          </cell>
          <cell r="BB407" t="str">
            <v>THACO GROUP</v>
          </cell>
          <cell r="BC407" t="str">
            <v>Lĩnh vực Logistics</v>
          </cell>
          <cell r="BD407" t="str">
            <v>Công ty Cảng Chu Lai</v>
          </cell>
          <cell r="BE407" t="str">
            <v>Phòng quản lý kho cảng</v>
          </cell>
          <cell r="BF407" t="str">
            <v>Bộ phận rút Cont</v>
          </cell>
          <cell r="BJ407" t="str">
            <v>Trực Tiếp</v>
          </cell>
          <cell r="BK407" t="str">
            <v>HĐLĐ không xác định thời hạn</v>
          </cell>
          <cell r="BL407">
            <v>42924</v>
          </cell>
          <cell r="BM407" t="str">
            <v>Công ty TNHH MTV Cảng Chu Lai - Trường Hải</v>
          </cell>
          <cell r="BN407">
            <v>42193</v>
          </cell>
          <cell r="BO407">
            <v>3920000</v>
          </cell>
          <cell r="BP407" t="str">
            <v>B3</v>
          </cell>
          <cell r="BQ407" t="str">
            <v>Bậc 2</v>
          </cell>
          <cell r="BR407">
            <v>6700000</v>
          </cell>
          <cell r="BS407">
            <v>43466</v>
          </cell>
          <cell r="BT407">
            <v>43101</v>
          </cell>
          <cell r="BU407"/>
          <cell r="BW407"/>
          <cell r="BY407"/>
          <cell r="CA407"/>
          <cell r="CC407"/>
          <cell r="CE407"/>
        </row>
        <row r="408">
          <cell r="B408" t="str">
            <v>1904439</v>
          </cell>
          <cell r="C408" t="str">
            <v>Nguyễn Tấn Cư</v>
          </cell>
          <cell r="D408" t="str">
            <v>Nam</v>
          </cell>
          <cell r="E408" t="str">
            <v>Quảng Nam</v>
          </cell>
          <cell r="F408">
            <v>27455</v>
          </cell>
          <cell r="G408">
            <v>43570</v>
          </cell>
          <cell r="J408">
            <v>43570</v>
          </cell>
          <cell r="K408" t="str">
            <v>Không</v>
          </cell>
          <cell r="L408" t="str">
            <v>205854131</v>
          </cell>
          <cell r="M408">
            <v>42378</v>
          </cell>
          <cell r="N408" t="str">
            <v>205854131-09/01/2016</v>
          </cell>
          <cell r="O408" t="str">
            <v>Quảng Nam</v>
          </cell>
          <cell r="P408" t="str">
            <v>Kinh</v>
          </cell>
          <cell r="Q408" t="str">
            <v>Không</v>
          </cell>
          <cell r="R408" t="str">
            <v>0905430358</v>
          </cell>
          <cell r="T408" t="str">
            <v>Đã Kết Hôn</v>
          </cell>
          <cell r="U408" t="str">
            <v>CHƯA CÓ</v>
          </cell>
          <cell r="V408" t="str">
            <v>Không</v>
          </cell>
          <cell r="Y408" t="str">
            <v>Thôn Phú Khê</v>
          </cell>
          <cell r="Z408" t="str">
            <v>Xã Tam Xuân II</v>
          </cell>
          <cell r="AA408" t="str">
            <v>Huyện Núi Thành</v>
          </cell>
          <cell r="AB408" t="str">
            <v>Quảng Nam</v>
          </cell>
          <cell r="AC408" t="str">
            <v>Thôn Phú Khê, Xã Tam Xuân II, Huyện Núi Thành, Quảng Nam</v>
          </cell>
          <cell r="AD408" t="str">
            <v>Thôn Phú Khê</v>
          </cell>
          <cell r="AE408" t="str">
            <v>Xã Tam Xuân II</v>
          </cell>
          <cell r="AF408" t="str">
            <v>Huyện Núi Thành</v>
          </cell>
          <cell r="AG408" t="str">
            <v>Quảng Nam</v>
          </cell>
          <cell r="AH408" t="str">
            <v>Thôn Phú Khê, Xã Tam Xuân II, Huyện Núi Thành, Quảng Nam</v>
          </cell>
          <cell r="AI408" t="str">
            <v>1.8.4.6</v>
          </cell>
          <cell r="AJ408" t="str">
            <v>TP Nhân sự khác</v>
          </cell>
          <cell r="AK408" t="str">
            <v>Công nhân</v>
          </cell>
          <cell r="AL408" t="str">
            <v>Công nhân lái xe đưa đón</v>
          </cell>
          <cell r="AM408" t="str">
            <v>Lĩnh vực Logistics</v>
          </cell>
          <cell r="AN408" t="str">
            <v>Công ty Vận Tải Đường Bộ</v>
          </cell>
          <cell r="AO408" t="str">
            <v>Bộ phận đưa đón CBCNV</v>
          </cell>
          <cell r="AP408" t="str">
            <v>Khác</v>
          </cell>
          <cell r="AQ408" t="str">
            <v>Khác</v>
          </cell>
          <cell r="AR408">
            <v>43570</v>
          </cell>
          <cell r="AS408" t="str">
            <v>9/12</v>
          </cell>
          <cell r="AT408" t="str">
            <v>Sơ cấp</v>
          </cell>
          <cell r="AU408" t="str">
            <v>Sơ cấp</v>
          </cell>
          <cell r="AV408" t="str">
            <v>Sở Giao Thông vận tải  Quảng Nam</v>
          </cell>
          <cell r="AW408" t="str">
            <v>Giấy phép lại xe hạng E</v>
          </cell>
          <cell r="AX408" t="str">
            <v>Không xếp loại</v>
          </cell>
          <cell r="AZ408" t="str">
            <v>Công nhân lái xe đưa đón CBCNV</v>
          </cell>
          <cell r="BB408" t="str">
            <v>THACO GROUP</v>
          </cell>
          <cell r="BC408" t="str">
            <v>Lĩnh vực Logistics</v>
          </cell>
          <cell r="BD408" t="str">
            <v>Công ty Vận Tải Đường Bộ</v>
          </cell>
          <cell r="BJ408" t="str">
            <v>Trực Tiếp</v>
          </cell>
          <cell r="BK408" t="str">
            <v>HĐLĐ xác định thời hạn 1 năm</v>
          </cell>
          <cell r="BL408">
            <v>43600</v>
          </cell>
          <cell r="BM408" t="str">
            <v>Công ty TNHH Một Thành Viên Vận Tải Đường Bộ Chu Lai – Trường Hải</v>
          </cell>
          <cell r="BN408">
            <v>43600</v>
          </cell>
          <cell r="BO408">
            <v>3660000</v>
          </cell>
          <cell r="BP408" t="str">
            <v>B3</v>
          </cell>
          <cell r="BQ408" t="str">
            <v>Bậc 2</v>
          </cell>
          <cell r="BR408">
            <v>6500000</v>
          </cell>
          <cell r="BS408">
            <v>43570</v>
          </cell>
          <cell r="BU408"/>
          <cell r="BW408"/>
          <cell r="BY408"/>
          <cell r="CA408"/>
          <cell r="CC408"/>
          <cell r="CE408"/>
        </row>
        <row r="409">
          <cell r="B409" t="str">
            <v>1006375</v>
          </cell>
          <cell r="C409" t="str">
            <v>Nguyễn Thị Diễm</v>
          </cell>
          <cell r="D409" t="str">
            <v>Nữ</v>
          </cell>
          <cell r="E409" t="str">
            <v>Quảng Nam</v>
          </cell>
          <cell r="F409">
            <v>30349</v>
          </cell>
          <cell r="G409">
            <v>40350</v>
          </cell>
          <cell r="J409">
            <v>40350</v>
          </cell>
          <cell r="K409" t="str">
            <v>Không</v>
          </cell>
          <cell r="L409" t="str">
            <v>205052120</v>
          </cell>
          <cell r="M409">
            <v>35858</v>
          </cell>
          <cell r="N409" t="str">
            <v>205052120-04/03/1998</v>
          </cell>
          <cell r="O409" t="str">
            <v>Quảng Nam</v>
          </cell>
          <cell r="P409" t="str">
            <v>Kinh</v>
          </cell>
          <cell r="Q409" t="str">
            <v>Không</v>
          </cell>
          <cell r="R409"/>
          <cell r="S409" t="str">
            <v>nguyenthidiem@thaco.com.vn</v>
          </cell>
          <cell r="T409" t="str">
            <v>Đã Kết Hôn</v>
          </cell>
          <cell r="U409" t="str">
            <v>4910013228</v>
          </cell>
          <cell r="V409" t="str">
            <v>Có</v>
          </cell>
          <cell r="W409">
            <v>41571</v>
          </cell>
          <cell r="Y409" t="str">
            <v>Thôn Phú Qúy II</v>
          </cell>
          <cell r="Z409" t="str">
            <v>Xã Tam Mỹ Đông</v>
          </cell>
          <cell r="AA409" t="str">
            <v>Huyện Núi Thành</v>
          </cell>
          <cell r="AB409" t="str">
            <v>Quảng Nam</v>
          </cell>
          <cell r="AC409" t="str">
            <v>Thôn Phú Qúy II, Xã Tam Mỹ Đông, Huyện Núi Thành, Quảng Nam</v>
          </cell>
          <cell r="AD409" t="str">
            <v>Thôn Phú Qúy II</v>
          </cell>
          <cell r="AE409" t="str">
            <v>Xã Tam Mỹ Đông</v>
          </cell>
          <cell r="AF409" t="str">
            <v>Huyện Núi Thành</v>
          </cell>
          <cell r="AG409" t="str">
            <v>Quảng Nam</v>
          </cell>
          <cell r="AH409" t="str">
            <v>Thôn Phú Qúy II, Xã Tam Mỹ Đông, Huyện Núi Thành, Quảng Nam</v>
          </cell>
          <cell r="AI409" t="str">
            <v>1.8.3.3.2</v>
          </cell>
          <cell r="AJ409" t="str">
            <v>TP Nhân sự khác</v>
          </cell>
          <cell r="AK409" t="str">
            <v>Chuyên viên</v>
          </cell>
          <cell r="AL409" t="str">
            <v>Chuyên viên Thống kê</v>
          </cell>
          <cell r="AM409" t="str">
            <v>Lĩnh vực Logistics</v>
          </cell>
          <cell r="AN409" t="str">
            <v>Công ty Cảng Chu Lai</v>
          </cell>
          <cell r="AO409" t="str">
            <v>Bộ phận kho ngoại quan</v>
          </cell>
          <cell r="AP409" t="str">
            <v>Khác</v>
          </cell>
          <cell r="AQ409" t="str">
            <v>Khác</v>
          </cell>
          <cell r="AR409">
            <v>42125</v>
          </cell>
          <cell r="AS409" t="str">
            <v>12/12</v>
          </cell>
          <cell r="AT409" t="str">
            <v>Cử nhân</v>
          </cell>
          <cell r="AU409" t="str">
            <v>Đại học</v>
          </cell>
          <cell r="AV409" t="str">
            <v>Đại học kinh tế, Đại học Đà Nẵng</v>
          </cell>
          <cell r="AW409" t="str">
            <v>Kế toán</v>
          </cell>
          <cell r="AX409" t="str">
            <v>TB-Khá</v>
          </cell>
          <cell r="AY409">
            <v>41275</v>
          </cell>
          <cell r="AZ409" t="str">
            <v>Cử nhân</v>
          </cell>
          <cell r="BB409" t="str">
            <v>THACO GROUP</v>
          </cell>
          <cell r="BC409" t="str">
            <v>Lĩnh vực Logistics</v>
          </cell>
          <cell r="BD409" t="str">
            <v>Công ty Cảng Chu Lai</v>
          </cell>
          <cell r="BE409" t="str">
            <v>Phòng quản lý kho cảng</v>
          </cell>
          <cell r="BF409" t="str">
            <v>Bộ phận kho ngoại quan</v>
          </cell>
          <cell r="BJ409" t="str">
            <v>Gián Tiếp</v>
          </cell>
          <cell r="BK409" t="str">
            <v>HĐLĐ không xác định thời hạn</v>
          </cell>
          <cell r="BL409">
            <v>42125</v>
          </cell>
          <cell r="BM409" t="str">
            <v>Công ty TNHH MTV Cảng Chu Lai - Trường Hải</v>
          </cell>
          <cell r="BN409">
            <v>40411</v>
          </cell>
          <cell r="BO409">
            <v>4280000</v>
          </cell>
          <cell r="BP409" t="str">
            <v>B2</v>
          </cell>
          <cell r="BQ409" t="str">
            <v>Bậc 2</v>
          </cell>
          <cell r="BR409">
            <v>9000000</v>
          </cell>
          <cell r="BS409">
            <v>43466</v>
          </cell>
          <cell r="BT409">
            <v>43101</v>
          </cell>
          <cell r="BU409" t="str">
            <v>ThN</v>
          </cell>
          <cell r="BV409">
            <v>5</v>
          </cell>
          <cell r="BW409"/>
          <cell r="BY409"/>
          <cell r="CA409"/>
          <cell r="CC409"/>
          <cell r="CE409"/>
        </row>
        <row r="410">
          <cell r="B410" t="str">
            <v>0908013</v>
          </cell>
          <cell r="C410" t="str">
            <v>Huỳnh Tấn Kiên</v>
          </cell>
          <cell r="D410" t="str">
            <v>Nam</v>
          </cell>
          <cell r="E410" t="str">
            <v>Quảng Nam</v>
          </cell>
          <cell r="F410">
            <v>26947</v>
          </cell>
          <cell r="G410">
            <v>40026</v>
          </cell>
          <cell r="J410">
            <v>40026</v>
          </cell>
          <cell r="K410" t="str">
            <v>Không</v>
          </cell>
          <cell r="L410" t="str">
            <v>205242636</v>
          </cell>
          <cell r="M410">
            <v>37499</v>
          </cell>
          <cell r="N410" t="str">
            <v>205242636-31/08/2002</v>
          </cell>
          <cell r="O410" t="str">
            <v>Quảng Nam</v>
          </cell>
          <cell r="P410" t="str">
            <v>Kinh</v>
          </cell>
          <cell r="Q410" t="str">
            <v>Không</v>
          </cell>
          <cell r="R410" t="str">
            <v>0933806326</v>
          </cell>
          <cell r="T410" t="str">
            <v>Đã Kết Hôn</v>
          </cell>
          <cell r="U410" t="str">
            <v>4909018888</v>
          </cell>
          <cell r="V410" t="str">
            <v>Có</v>
          </cell>
          <cell r="W410">
            <v>41571</v>
          </cell>
          <cell r="Y410" t="str">
            <v>Thôn Định Phước</v>
          </cell>
          <cell r="Z410" t="str">
            <v>Xã Tam Nghĩa</v>
          </cell>
          <cell r="AA410" t="str">
            <v>Huyện Núi Thành</v>
          </cell>
          <cell r="AB410" t="str">
            <v>Quảng Nam</v>
          </cell>
          <cell r="AC410" t="str">
            <v>Thôn Định Phước, Xã Tam Nghĩa, Huyện Núi Thành, Quảng Nam</v>
          </cell>
          <cell r="AD410" t="str">
            <v>Thôn Định Phước</v>
          </cell>
          <cell r="AE410" t="str">
            <v>Xã Tam Nghĩa</v>
          </cell>
          <cell r="AF410" t="str">
            <v>Huyện Núi Thành</v>
          </cell>
          <cell r="AG410" t="str">
            <v>Quảng Nam</v>
          </cell>
          <cell r="AH410" t="str">
            <v>Thôn Định Phước, Xã Tam Nghĩa, Huyện Núi Thành, Quảng Nam</v>
          </cell>
          <cell r="AI410" t="str">
            <v>1.8.4.4.3.3</v>
          </cell>
          <cell r="AJ410" t="str">
            <v>TP Nhân sự khác</v>
          </cell>
          <cell r="AK410" t="str">
            <v>Công nhân</v>
          </cell>
          <cell r="AL410" t="str">
            <v>Công nhân lái xe đầu kéo</v>
          </cell>
          <cell r="AM410" t="str">
            <v>Lĩnh vực Logistics</v>
          </cell>
          <cell r="AN410" t="str">
            <v>Công ty Vận Tải Đường Bộ</v>
          </cell>
          <cell r="AO410" t="str">
            <v>Đội lái xe đầu kéo</v>
          </cell>
          <cell r="AP410" t="str">
            <v>Khác</v>
          </cell>
          <cell r="AQ410" t="str">
            <v>Khác</v>
          </cell>
          <cell r="AR410">
            <v>43313</v>
          </cell>
          <cell r="AS410" t="str">
            <v>9/12</v>
          </cell>
          <cell r="AT410" t="str">
            <v>Sơ cấp</v>
          </cell>
          <cell r="AU410" t="str">
            <v>Sơ cấp</v>
          </cell>
          <cell r="AV410" t="str">
            <v>Sở giao thông vận tải Quảng Ngãi</v>
          </cell>
          <cell r="AW410" t="str">
            <v>Giấy phép Lái xe hạng FC</v>
          </cell>
          <cell r="AX410" t="str">
            <v>Không xếp loại</v>
          </cell>
          <cell r="AY410">
            <v>40179</v>
          </cell>
          <cell r="AZ410" t="str">
            <v>Công nhân lái xe đầu kéo</v>
          </cell>
          <cell r="BB410" t="str">
            <v>THACO GROUP</v>
          </cell>
          <cell r="BC410" t="str">
            <v>Lĩnh vực Logistics</v>
          </cell>
          <cell r="BD410" t="str">
            <v>Công ty Vận Tải Đường Bộ</v>
          </cell>
          <cell r="BE410" t="str">
            <v>Phòng vận chuyển</v>
          </cell>
          <cell r="BF410" t="str">
            <v>Bộ phận vận chuyển hàng Con't - hàng rời</v>
          </cell>
          <cell r="BG410" t="str">
            <v>Đội lái xe đầu kéo</v>
          </cell>
          <cell r="BJ410" t="str">
            <v>Trực Tiếp</v>
          </cell>
          <cell r="BK410" t="str">
            <v>HĐLĐ không xác định thời hạn</v>
          </cell>
          <cell r="BL410">
            <v>41791</v>
          </cell>
          <cell r="BM410" t="str">
            <v>Công ty TNHH Một Thành Viên Vận Tải Đường Bộ Chu Lai – Trường Hải</v>
          </cell>
          <cell r="BN410">
            <v>40179</v>
          </cell>
          <cell r="BO410">
            <v>4050000</v>
          </cell>
          <cell r="BP410" t="str">
            <v>B3</v>
          </cell>
          <cell r="BQ410" t="str">
            <v>Bậc 4</v>
          </cell>
          <cell r="BR410">
            <v>8000000</v>
          </cell>
          <cell r="BS410">
            <v>42370</v>
          </cell>
          <cell r="BT410">
            <v>42095</v>
          </cell>
          <cell r="BU410" t="str">
            <v>ThN</v>
          </cell>
          <cell r="BV410">
            <v>5</v>
          </cell>
          <cell r="BW410"/>
          <cell r="BY410"/>
          <cell r="CA410"/>
          <cell r="CC410"/>
          <cell r="CE410"/>
        </row>
        <row r="411">
          <cell r="B411" t="str">
            <v>0906074</v>
          </cell>
          <cell r="C411" t="str">
            <v>Ngô Xuân Phước</v>
          </cell>
          <cell r="D411" t="str">
            <v>Nam</v>
          </cell>
          <cell r="E411" t="str">
            <v>Quảng Nam</v>
          </cell>
          <cell r="F411">
            <v>27457</v>
          </cell>
          <cell r="G411">
            <v>41919</v>
          </cell>
          <cell r="J411">
            <v>41919</v>
          </cell>
          <cell r="K411" t="str">
            <v>Không</v>
          </cell>
          <cell r="L411" t="str">
            <v>205404978</v>
          </cell>
          <cell r="M411">
            <v>38650</v>
          </cell>
          <cell r="N411" t="str">
            <v>205404978-25/10/2005</v>
          </cell>
          <cell r="O411" t="str">
            <v>Quảng Nam</v>
          </cell>
          <cell r="P411" t="str">
            <v>Kinh</v>
          </cell>
          <cell r="Q411" t="str">
            <v>Không</v>
          </cell>
          <cell r="R411" t="str">
            <v>0914030569</v>
          </cell>
          <cell r="T411" t="str">
            <v>Ly Hôn</v>
          </cell>
          <cell r="U411" t="str">
            <v>4909017701</v>
          </cell>
          <cell r="V411" t="str">
            <v>Có</v>
          </cell>
          <cell r="W411">
            <v>42461</v>
          </cell>
          <cell r="Y411" t="str">
            <v>916 Phan Châu Trinh</v>
          </cell>
          <cell r="Z411" t="str">
            <v>Phường An Sơn</v>
          </cell>
          <cell r="AA411" t="str">
            <v>Tp. Tam Kỳ</v>
          </cell>
          <cell r="AB411" t="str">
            <v>Quảng Nam</v>
          </cell>
          <cell r="AC411" t="str">
            <v>916 Phan Châu Trinh, Phường An Sơn, Tp. Tam Kỳ, Quảng Nam</v>
          </cell>
          <cell r="AD411" t="str">
            <v>916 Phan Châu Trinh</v>
          </cell>
          <cell r="AE411" t="str">
            <v>Phường An Sơn</v>
          </cell>
          <cell r="AF411" t="str">
            <v>Tp. Tam Kỳ</v>
          </cell>
          <cell r="AG411" t="str">
            <v>Quảng Nam</v>
          </cell>
          <cell r="AH411" t="str">
            <v>916 Phan Châu Trinh, Phường An Sơn, Tp. Tam Kỳ, Quảng Nam</v>
          </cell>
          <cell r="AI411" t="str">
            <v>1.8.4.6</v>
          </cell>
          <cell r="AJ411" t="str">
            <v>Nhân sự tiềm năng</v>
          </cell>
          <cell r="AK411" t="str">
            <v>Tổ trưởng</v>
          </cell>
          <cell r="AL411" t="str">
            <v>Tổ trưởng lái xe đưa đón</v>
          </cell>
          <cell r="AM411" t="str">
            <v>Lĩnh vực Logistics</v>
          </cell>
          <cell r="AN411" t="str">
            <v>Công ty Vận Tải Đường Bộ</v>
          </cell>
          <cell r="AO411" t="str">
            <v>Bộ phận đưa đón CBCNV</v>
          </cell>
          <cell r="AP411" t="str">
            <v>Khác</v>
          </cell>
          <cell r="AQ411" t="str">
            <v>Khác</v>
          </cell>
          <cell r="AR411">
            <v>43647</v>
          </cell>
          <cell r="AS411" t="str">
            <v>9/12</v>
          </cell>
          <cell r="AT411" t="str">
            <v>Sơ cấp</v>
          </cell>
          <cell r="AU411" t="str">
            <v>Sơ cấp</v>
          </cell>
          <cell r="AV411" t="str">
            <v>Sở Giao thông vận tải Quảng Nam</v>
          </cell>
          <cell r="AW411" t="str">
            <v>Giấy phép lái xe hạng E</v>
          </cell>
          <cell r="AX411" t="str">
            <v>Không xếp loại</v>
          </cell>
          <cell r="AY411">
            <v>38718</v>
          </cell>
          <cell r="AZ411" t="str">
            <v>Tổ trưởng</v>
          </cell>
          <cell r="BB411" t="str">
            <v>THACO GROUP</v>
          </cell>
          <cell r="BC411" t="str">
            <v>Lĩnh vực Logistics</v>
          </cell>
          <cell r="BD411" t="str">
            <v>Công ty Vận Tải Đường Bộ</v>
          </cell>
          <cell r="BJ411" t="str">
            <v>Trực Tiếp</v>
          </cell>
          <cell r="BK411" t="str">
            <v>HĐLĐ không xác định thời hạn</v>
          </cell>
          <cell r="BL411">
            <v>42829</v>
          </cell>
          <cell r="BM411" t="str">
            <v>Công ty TNHH Một Thành Viên Vận Tải Đường Bộ Chu Lai – Trường Hải</v>
          </cell>
          <cell r="BN411">
            <v>41980</v>
          </cell>
          <cell r="BO411">
            <v>3850000</v>
          </cell>
          <cell r="BP411" t="str">
            <v>B3</v>
          </cell>
          <cell r="BQ411" t="str">
            <v>Bậc 4</v>
          </cell>
          <cell r="BR411">
            <v>8500000</v>
          </cell>
          <cell r="BS411">
            <v>43601</v>
          </cell>
          <cell r="BT411">
            <v>43252</v>
          </cell>
          <cell r="BU411"/>
          <cell r="BW411"/>
          <cell r="BY411"/>
          <cell r="CA411"/>
          <cell r="CC411"/>
          <cell r="CE411"/>
        </row>
        <row r="412">
          <cell r="B412" t="str">
            <v>1504262</v>
          </cell>
          <cell r="C412" t="str">
            <v>Trần Văn Nông</v>
          </cell>
          <cell r="D412" t="str">
            <v>Nam</v>
          </cell>
          <cell r="E412" t="str">
            <v>Quảng Nam</v>
          </cell>
          <cell r="F412">
            <v>32143</v>
          </cell>
          <cell r="G412">
            <v>42095</v>
          </cell>
          <cell r="J412">
            <v>42095</v>
          </cell>
          <cell r="K412" t="str">
            <v>Không</v>
          </cell>
          <cell r="L412" t="str">
            <v>205530503</v>
          </cell>
          <cell r="M412">
            <v>41797</v>
          </cell>
          <cell r="N412" t="str">
            <v>205530503-07/06/2014</v>
          </cell>
          <cell r="O412" t="str">
            <v>Quảng Nam</v>
          </cell>
          <cell r="P412" t="str">
            <v>Kinh</v>
          </cell>
          <cell r="Q412" t="str">
            <v>Không</v>
          </cell>
          <cell r="R412" t="str">
            <v>0935266858</v>
          </cell>
          <cell r="T412" t="str">
            <v>Độc Thân</v>
          </cell>
          <cell r="U412" t="str">
            <v>4915010038</v>
          </cell>
          <cell r="V412" t="str">
            <v>Có</v>
          </cell>
          <cell r="W412">
            <v>42259</v>
          </cell>
          <cell r="Y412" t="str">
            <v>Thôn Đại An</v>
          </cell>
          <cell r="Z412" t="str">
            <v>Xã Tam Đại</v>
          </cell>
          <cell r="AA412" t="str">
            <v>Huyện Phú Ninh</v>
          </cell>
          <cell r="AB412" t="str">
            <v>Quảng Nam</v>
          </cell>
          <cell r="AC412" t="str">
            <v>Thôn Đại An, Xã Tam Đại, Huyện Phú Ninh, Quảng Nam</v>
          </cell>
          <cell r="AD412" t="str">
            <v>Thôn Đại An</v>
          </cell>
          <cell r="AE412" t="str">
            <v>Xã Tam Đại</v>
          </cell>
          <cell r="AF412" t="str">
            <v>Huyện Phú Ninh</v>
          </cell>
          <cell r="AG412" t="str">
            <v>Quảng Nam</v>
          </cell>
          <cell r="AH412" t="str">
            <v>Thôn Đại An, Xã Tam Đại, Huyện Phú Ninh, Quảng Nam</v>
          </cell>
          <cell r="AI412" t="str">
            <v>1.8.3.3.3</v>
          </cell>
          <cell r="AJ412" t="str">
            <v>TP Nhân sự khác</v>
          </cell>
          <cell r="AK412" t="str">
            <v>Công nhân</v>
          </cell>
          <cell r="AL412" t="str">
            <v>Công nhân lái xe tải</v>
          </cell>
          <cell r="AM412" t="str">
            <v>Lĩnh vực Logistics</v>
          </cell>
          <cell r="AN412" t="str">
            <v>Công ty Cảng Chu Lai</v>
          </cell>
          <cell r="AO412" t="str">
            <v>Bộ phận kho hàng</v>
          </cell>
          <cell r="AP412" t="str">
            <v>Khác</v>
          </cell>
          <cell r="AQ412" t="str">
            <v>Khác</v>
          </cell>
          <cell r="AR412">
            <v>43571</v>
          </cell>
          <cell r="AS412" t="str">
            <v>9/12</v>
          </cell>
          <cell r="AT412" t="str">
            <v>Sơ cấp</v>
          </cell>
          <cell r="AU412" t="str">
            <v>Sơ cấp</v>
          </cell>
          <cell r="AV412" t="str">
            <v>Sở Giao thông vận tải Quảng Nam</v>
          </cell>
          <cell r="AW412" t="str">
            <v>Giấy phép lái xe hạng C</v>
          </cell>
          <cell r="AX412" t="str">
            <v>Không xếp loại</v>
          </cell>
          <cell r="AY412">
            <v>40909</v>
          </cell>
          <cell r="AZ412" t="str">
            <v>Công nhân lái xe tải cấp hàng</v>
          </cell>
          <cell r="BB412" t="str">
            <v>THACO GROUP</v>
          </cell>
          <cell r="BC412" t="str">
            <v>Lĩnh vực Logistics</v>
          </cell>
          <cell r="BD412" t="str">
            <v>Công ty Cảng Chu Lai</v>
          </cell>
          <cell r="BE412" t="str">
            <v>Phòng quản lý kho cảng</v>
          </cell>
          <cell r="BF412" t="str">
            <v>Bộ phận kho hàng</v>
          </cell>
          <cell r="BJ412" t="str">
            <v>Trực Tiếp</v>
          </cell>
          <cell r="BK412" t="str">
            <v>HĐLĐ không xác định thời hạn</v>
          </cell>
          <cell r="BL412">
            <v>42644</v>
          </cell>
          <cell r="BM412" t="str">
            <v>Công ty TNHH Một Thành Viên Vận Tải Đường Bộ Chu Lai – Trường Hải</v>
          </cell>
          <cell r="BN412">
            <v>42156</v>
          </cell>
          <cell r="BO412">
            <v>3920000</v>
          </cell>
          <cell r="BP412" t="str">
            <v>B3</v>
          </cell>
          <cell r="BQ412" t="str">
            <v>Bậc 2</v>
          </cell>
          <cell r="BR412">
            <v>6700000</v>
          </cell>
          <cell r="BS412">
            <v>43466</v>
          </cell>
          <cell r="BT412">
            <v>43101</v>
          </cell>
          <cell r="BU412"/>
          <cell r="BW412"/>
          <cell r="BY412"/>
          <cell r="CA412"/>
          <cell r="CC412"/>
          <cell r="CE412"/>
        </row>
        <row r="413">
          <cell r="B413" t="str">
            <v>1505191</v>
          </cell>
          <cell r="C413" t="str">
            <v>Trần Phiếm</v>
          </cell>
          <cell r="D413" t="str">
            <v>Nam</v>
          </cell>
          <cell r="E413" t="str">
            <v>Quảng Nam</v>
          </cell>
          <cell r="F413">
            <v>28523</v>
          </cell>
          <cell r="G413">
            <v>42110</v>
          </cell>
          <cell r="J413">
            <v>42110</v>
          </cell>
          <cell r="K413" t="str">
            <v>Không</v>
          </cell>
          <cell r="L413" t="str">
            <v>205300362</v>
          </cell>
          <cell r="M413">
            <v>40962</v>
          </cell>
          <cell r="N413" t="str">
            <v>205300362-23/02/2012</v>
          </cell>
          <cell r="O413" t="str">
            <v>Quảng Nam</v>
          </cell>
          <cell r="P413" t="str">
            <v>Kinh</v>
          </cell>
          <cell r="Q413" t="str">
            <v>Không</v>
          </cell>
          <cell r="R413" t="str">
            <v>0989545844 hoặc 0905643708</v>
          </cell>
          <cell r="T413" t="str">
            <v>Đã Kết Hôn</v>
          </cell>
          <cell r="U413" t="str">
            <v>4915009648</v>
          </cell>
          <cell r="V413" t="str">
            <v>Có</v>
          </cell>
          <cell r="W413">
            <v>42579</v>
          </cell>
          <cell r="Y413" t="str">
            <v>Thôn Vân Trai</v>
          </cell>
          <cell r="Z413" t="str">
            <v>Xã Tam Hiệp</v>
          </cell>
          <cell r="AA413" t="str">
            <v>Huyện Núi Thành</v>
          </cell>
          <cell r="AB413" t="str">
            <v>Quảng Nam</v>
          </cell>
          <cell r="AC413" t="str">
            <v>Thôn Vân Trai, Xã Tam Hiệp, Huyện Núi Thành, Quảng Nam</v>
          </cell>
          <cell r="AD413" t="str">
            <v>Thôn Vân Trai</v>
          </cell>
          <cell r="AE413" t="str">
            <v>Xã Tam Hiệp</v>
          </cell>
          <cell r="AF413" t="str">
            <v>Huyện Núi Thành</v>
          </cell>
          <cell r="AG413" t="str">
            <v>Quảng Nam</v>
          </cell>
          <cell r="AH413" t="str">
            <v>Thôn Vân Trai, Xã Tam Hiệp, Huyện Núi Thành, Quảng Nam</v>
          </cell>
          <cell r="AI413" t="str">
            <v>1.8.4.4.2.3</v>
          </cell>
          <cell r="AJ413" t="str">
            <v>Nhân sự tiềm năng</v>
          </cell>
          <cell r="AK413" t="str">
            <v>Tổ trưởng</v>
          </cell>
          <cell r="AL413" t="str">
            <v>Tổ trưởng Lái xe trung chuyển</v>
          </cell>
          <cell r="AM413" t="str">
            <v>Lĩnh vực Logistics</v>
          </cell>
          <cell r="AN413" t="str">
            <v>Công ty Vận Tải Đường Bộ</v>
          </cell>
          <cell r="AO413" t="str">
            <v>Đội lái xe trung chuyển</v>
          </cell>
          <cell r="AP413" t="str">
            <v>Khác</v>
          </cell>
          <cell r="AQ413" t="str">
            <v>Khác</v>
          </cell>
          <cell r="AR413">
            <v>43313</v>
          </cell>
          <cell r="AS413" t="str">
            <v>9/12</v>
          </cell>
          <cell r="AT413" t="str">
            <v>Sơ cấp</v>
          </cell>
          <cell r="AU413" t="str">
            <v>Sơ cấp</v>
          </cell>
          <cell r="AV413" t="str">
            <v>Sở giao thông vận tải Hải Phòng</v>
          </cell>
          <cell r="AW413" t="str">
            <v>Giấy phép lái xe hạng E</v>
          </cell>
          <cell r="AX413" t="str">
            <v>Không xếp loại</v>
          </cell>
          <cell r="AY413">
            <v>42005</v>
          </cell>
          <cell r="AZ413" t="str">
            <v>Tổ trưởng</v>
          </cell>
          <cell r="BB413" t="str">
            <v>THACO GROUP</v>
          </cell>
          <cell r="BC413" t="str">
            <v>Lĩnh vực Logistics</v>
          </cell>
          <cell r="BD413" t="str">
            <v>Công ty Vận Tải Đường Bộ</v>
          </cell>
          <cell r="BE413" t="str">
            <v>Phòng vận chuyển</v>
          </cell>
          <cell r="BF413" t="str">
            <v>Bộ phận vận chuyển xe thành phẩm</v>
          </cell>
          <cell r="BG413" t="str">
            <v>Đội lái xe trung chuyển</v>
          </cell>
          <cell r="BJ413" t="str">
            <v>Trực Tiếp</v>
          </cell>
          <cell r="BK413" t="str">
            <v>HĐLĐ không xác định thời hạn</v>
          </cell>
          <cell r="BL413">
            <v>42841</v>
          </cell>
          <cell r="BM413" t="str">
            <v>Công ty TNHH Một Thành Viên Vận Tải Đường Bộ Chu Lai – Trường Hải</v>
          </cell>
          <cell r="BN413">
            <v>42110</v>
          </cell>
          <cell r="BO413">
            <v>3850000</v>
          </cell>
          <cell r="BP413" t="str">
            <v>B3</v>
          </cell>
          <cell r="BQ413" t="str">
            <v>Bậc 3</v>
          </cell>
          <cell r="BR413">
            <v>7000000</v>
          </cell>
          <cell r="BS413">
            <v>43252</v>
          </cell>
          <cell r="BT413">
            <v>43160</v>
          </cell>
          <cell r="BU413"/>
          <cell r="BW413" t="str">
            <v>TrN</v>
          </cell>
          <cell r="BX413">
            <v>10</v>
          </cell>
          <cell r="BY413"/>
          <cell r="CA413"/>
          <cell r="CC413"/>
          <cell r="CE413"/>
        </row>
        <row r="414">
          <cell r="B414" t="str">
            <v>0709031</v>
          </cell>
          <cell r="C414" t="str">
            <v>Vi Thị Luyện</v>
          </cell>
          <cell r="D414" t="str">
            <v>Nữ</v>
          </cell>
          <cell r="E414" t="str">
            <v>Lạng Sơn</v>
          </cell>
          <cell r="F414">
            <v>22971</v>
          </cell>
          <cell r="G414">
            <v>39349</v>
          </cell>
          <cell r="J414">
            <v>39349</v>
          </cell>
          <cell r="K414" t="str">
            <v>Không</v>
          </cell>
          <cell r="L414" t="str">
            <v>012426044</v>
          </cell>
          <cell r="M414">
            <v>36973</v>
          </cell>
          <cell r="N414" t="str">
            <v>012426044-23/03/2001</v>
          </cell>
          <cell r="O414" t="str">
            <v>Hà Nội</v>
          </cell>
          <cell r="P414" t="str">
            <v>Kinh</v>
          </cell>
          <cell r="Q414" t="str">
            <v>Không</v>
          </cell>
          <cell r="R414" t="str">
            <v>0379164254</v>
          </cell>
          <cell r="T414" t="str">
            <v>Đã Kết Hôn</v>
          </cell>
          <cell r="V414" t="str">
            <v>Không</v>
          </cell>
          <cell r="Y414" t="str">
            <v>Tổ 3</v>
          </cell>
          <cell r="Z414" t="str">
            <v>Phường Thượng Thanh</v>
          </cell>
          <cell r="AA414" t="str">
            <v>Quận Long Biên</v>
          </cell>
          <cell r="AB414" t="str">
            <v>Hà Nội</v>
          </cell>
          <cell r="AC414" t="str">
            <v>Tổ 3, Phường Thượng Thanh, Quận Long Biên, Hà Nội</v>
          </cell>
          <cell r="AD414" t="str">
            <v>Tổ 3</v>
          </cell>
          <cell r="AE414" t="str">
            <v>Phường Thượng Thanh</v>
          </cell>
          <cell r="AF414" t="str">
            <v>Quận Long Biên</v>
          </cell>
          <cell r="AG414" t="str">
            <v>Hà Nội</v>
          </cell>
          <cell r="AH414" t="str">
            <v>Tổ 3, Phường Thượng Thanh, Quận Long Biên, Hà Nội</v>
          </cell>
          <cell r="AI414" t="str">
            <v>1.8.6.4.4</v>
          </cell>
          <cell r="AJ414" t="str">
            <v>TP Nhân sự khác</v>
          </cell>
          <cell r="AK414" t="str">
            <v>Nhân viên</v>
          </cell>
          <cell r="AL414" t="str">
            <v>Nhân viên Tạp vụ</v>
          </cell>
          <cell r="AM414" t="str">
            <v>Lĩnh vực Logistics</v>
          </cell>
          <cell r="AN414" t="str">
            <v>VPĐD BB</v>
          </cell>
          <cell r="AO414" t="str">
            <v>BP Tạp vụ</v>
          </cell>
          <cell r="AP414" t="str">
            <v>Khác</v>
          </cell>
          <cell r="AQ414" t="str">
            <v>Khác</v>
          </cell>
          <cell r="AR414">
            <v>42370</v>
          </cell>
          <cell r="AS414" t="str">
            <v>12/12</v>
          </cell>
          <cell r="AT414" t="str">
            <v>THPT</v>
          </cell>
          <cell r="AW414"/>
          <cell r="AZ414" t="str">
            <v>Nhân viên Tạp vụ</v>
          </cell>
          <cell r="BB414" t="str">
            <v>THACO GROUP</v>
          </cell>
          <cell r="BC414" t="str">
            <v>Lĩnh vực Logistics</v>
          </cell>
          <cell r="BD414" t="str">
            <v>Văn phòng đại diện tại Hà Nội</v>
          </cell>
          <cell r="BE414" t="str">
            <v>Phòng QTNV</v>
          </cell>
          <cell r="BF414" t="str">
            <v>BP Tạp vụ</v>
          </cell>
          <cell r="BJ414" t="str">
            <v>Gián Tiếp</v>
          </cell>
          <cell r="BK414" t="str">
            <v>HĐLĐ dưới 1 năm</v>
          </cell>
          <cell r="BL414">
            <v>43525</v>
          </cell>
          <cell r="BM414" t="str">
            <v>Công ty TNHH Một Thành Viên Vận Tải Đường Bộ Chu Lai – Trường Hải</v>
          </cell>
          <cell r="BN414">
            <v>39417</v>
          </cell>
          <cell r="BO414">
            <v>4830000</v>
          </cell>
          <cell r="BP414" t="str">
            <v>B3</v>
          </cell>
          <cell r="BQ414" t="str">
            <v>Bậc 2</v>
          </cell>
          <cell r="BR414">
            <v>6800000</v>
          </cell>
          <cell r="BS414">
            <v>43466</v>
          </cell>
          <cell r="BT414">
            <v>43101</v>
          </cell>
          <cell r="BU414" t="str">
            <v>ThN</v>
          </cell>
          <cell r="BV414">
            <v>10</v>
          </cell>
          <cell r="BW414"/>
          <cell r="BY414"/>
          <cell r="CA414"/>
          <cell r="CC414"/>
          <cell r="CE414"/>
        </row>
        <row r="415">
          <cell r="B415" t="str">
            <v>1505391</v>
          </cell>
          <cell r="C415" t="str">
            <v>Nguyễn Phi Phụng</v>
          </cell>
          <cell r="D415" t="str">
            <v>Nam</v>
          </cell>
          <cell r="E415" t="str">
            <v>Quảng Nam</v>
          </cell>
          <cell r="F415">
            <v>29924</v>
          </cell>
          <cell r="G415">
            <v>42110</v>
          </cell>
          <cell r="J415">
            <v>42110</v>
          </cell>
          <cell r="K415" t="str">
            <v>Không</v>
          </cell>
          <cell r="L415" t="str">
            <v>205010298</v>
          </cell>
          <cell r="M415">
            <v>40962</v>
          </cell>
          <cell r="N415" t="str">
            <v>205010298-23/02/2012</v>
          </cell>
          <cell r="O415" t="str">
            <v>Quảng Nam</v>
          </cell>
          <cell r="P415" t="str">
            <v>Kinh</v>
          </cell>
          <cell r="Q415" t="str">
            <v>Không</v>
          </cell>
          <cell r="R415" t="str">
            <v>0905620820</v>
          </cell>
          <cell r="T415" t="str">
            <v>Đã Kết Hôn</v>
          </cell>
          <cell r="U415" t="str">
            <v>4915009710</v>
          </cell>
          <cell r="V415" t="str">
            <v>Có</v>
          </cell>
          <cell r="W415">
            <v>42461</v>
          </cell>
          <cell r="Y415" t="str">
            <v>Thôn Xuân Ngọc 2</v>
          </cell>
          <cell r="Z415" t="str">
            <v>Xã Tam Anh Nam</v>
          </cell>
          <cell r="AA415" t="str">
            <v>Huyện Núi Thành</v>
          </cell>
          <cell r="AB415" t="str">
            <v>Quảng Nam</v>
          </cell>
          <cell r="AC415" t="str">
            <v>Thôn Xuân Ngọc 2, Xã Tam Anh Nam, Huyện Núi Thành, Quảng Nam</v>
          </cell>
          <cell r="AD415" t="str">
            <v>Thôn Xuân Ngọc 2</v>
          </cell>
          <cell r="AE415" t="str">
            <v>Xã Tam Anh Nam</v>
          </cell>
          <cell r="AF415" t="str">
            <v>Huyện Núi Thành</v>
          </cell>
          <cell r="AG415" t="str">
            <v>Quảng Nam</v>
          </cell>
          <cell r="AH415" t="str">
            <v>Thôn Xuân Ngọc 2, Xã Tam Anh Nam, Huyện Núi Thành, Quảng Nam</v>
          </cell>
          <cell r="AI415" t="str">
            <v>1.8.4.4.3.3</v>
          </cell>
          <cell r="AJ415" t="str">
            <v>TP Nhân sự khác</v>
          </cell>
          <cell r="AK415" t="str">
            <v>Công nhân</v>
          </cell>
          <cell r="AL415" t="str">
            <v>Công nhân lái xe đầu kéo</v>
          </cell>
          <cell r="AM415" t="str">
            <v>Lĩnh vực Logistics</v>
          </cell>
          <cell r="AN415" t="str">
            <v>Công ty Vận Tải Đường Bộ</v>
          </cell>
          <cell r="AO415" t="str">
            <v>Đội lái xe đầu kéo</v>
          </cell>
          <cell r="AP415" t="str">
            <v>Khác</v>
          </cell>
          <cell r="AQ415" t="str">
            <v>Khác</v>
          </cell>
          <cell r="AR415">
            <v>43666</v>
          </cell>
          <cell r="AS415" t="str">
            <v>12/12</v>
          </cell>
          <cell r="AT415" t="str">
            <v>Sơ cấp</v>
          </cell>
          <cell r="AU415" t="str">
            <v>Sơ cấp</v>
          </cell>
          <cell r="AV415" t="str">
            <v>Sở giao thông vận tải Quảng Nam</v>
          </cell>
          <cell r="AW415" t="str">
            <v>Giấy phép lái xe hạng E</v>
          </cell>
          <cell r="AX415" t="str">
            <v>Không xếp loại</v>
          </cell>
          <cell r="AY415">
            <v>40179</v>
          </cell>
          <cell r="AZ415" t="str">
            <v>Công nhân lái xe đầu kéo</v>
          </cell>
          <cell r="BB415" t="str">
            <v>THACO GROUP</v>
          </cell>
          <cell r="BC415" t="str">
            <v>Lĩnh vực Logistics</v>
          </cell>
          <cell r="BD415" t="str">
            <v>Công ty Vận Tải Đường Bộ</v>
          </cell>
          <cell r="BE415" t="str">
            <v>Phòng vận chuyển</v>
          </cell>
          <cell r="BF415" t="str">
            <v>Bộ phận vận chuyển hàng Con't - hàng rời</v>
          </cell>
          <cell r="BG415" t="str">
            <v>Đội lái xe đầu kéo</v>
          </cell>
          <cell r="BJ415" t="str">
            <v>Trực Tiếp</v>
          </cell>
          <cell r="BK415" t="str">
            <v>HĐLĐ không xác định thời hạn</v>
          </cell>
          <cell r="BL415">
            <v>42841</v>
          </cell>
          <cell r="BM415" t="str">
            <v>Công ty TNHH Một Thành Viên Vận Tải Đường Bộ Chu Lai – Trường Hải</v>
          </cell>
          <cell r="BN415">
            <v>42110</v>
          </cell>
          <cell r="BO415">
            <v>3850000</v>
          </cell>
          <cell r="BP415" t="str">
            <v>B3</v>
          </cell>
          <cell r="BQ415" t="str">
            <v>Bậc 3</v>
          </cell>
          <cell r="BR415">
            <v>7500000</v>
          </cell>
          <cell r="BS415">
            <v>43252</v>
          </cell>
          <cell r="BT415">
            <v>42476</v>
          </cell>
          <cell r="BU415"/>
          <cell r="BW415"/>
          <cell r="BY415"/>
          <cell r="CA415"/>
          <cell r="CC415"/>
          <cell r="CE415"/>
        </row>
        <row r="416">
          <cell r="B416" t="str">
            <v>1011209</v>
          </cell>
          <cell r="C416" t="str">
            <v>Ngô Quang Tân</v>
          </cell>
          <cell r="D416" t="str">
            <v>Nam</v>
          </cell>
          <cell r="E416" t="str">
            <v>Quảng Nam</v>
          </cell>
          <cell r="F416">
            <v>30528</v>
          </cell>
          <cell r="G416">
            <v>40490</v>
          </cell>
          <cell r="J416">
            <v>40490</v>
          </cell>
          <cell r="K416" t="str">
            <v>Không</v>
          </cell>
          <cell r="L416" t="str">
            <v>205121345</v>
          </cell>
          <cell r="M416">
            <v>41340</v>
          </cell>
          <cell r="N416" t="str">
            <v>205121345-07/03/2013</v>
          </cell>
          <cell r="O416" t="str">
            <v>Quảng nam</v>
          </cell>
          <cell r="P416" t="str">
            <v>Kinh</v>
          </cell>
          <cell r="Q416" t="str">
            <v>Không</v>
          </cell>
          <cell r="R416" t="str">
            <v>0933806109</v>
          </cell>
          <cell r="T416" t="str">
            <v>Đã Kết Hôn</v>
          </cell>
          <cell r="U416" t="str">
            <v>4911001468</v>
          </cell>
          <cell r="V416" t="str">
            <v>Có</v>
          </cell>
          <cell r="W416">
            <v>41571</v>
          </cell>
          <cell r="Y416" t="str">
            <v>Khối 4</v>
          </cell>
          <cell r="Z416" t="str">
            <v>Thị trấn Núi Thành</v>
          </cell>
          <cell r="AA416" t="str">
            <v>Huyện Núi Thành</v>
          </cell>
          <cell r="AB416" t="str">
            <v>Quảng Nam</v>
          </cell>
          <cell r="AC416" t="str">
            <v>Khối 4, Thị trấn Núi Thành, Huyện Núi Thành, Quảng Nam</v>
          </cell>
          <cell r="AD416" t="str">
            <v>Khối 4</v>
          </cell>
          <cell r="AE416" t="str">
            <v>Thị trấn Núi Thành</v>
          </cell>
          <cell r="AF416" t="str">
            <v>Huyện Núi Thành</v>
          </cell>
          <cell r="AG416" t="str">
            <v>Quảng Nam</v>
          </cell>
          <cell r="AH416" t="str">
            <v>Khối 4, Thị trấn Núi Thành, Huyện Núi Thành, Quảng Nam</v>
          </cell>
          <cell r="AI416" t="str">
            <v>1.8.4.4.3.3</v>
          </cell>
          <cell r="AJ416" t="str">
            <v>TP Nhân sự khác</v>
          </cell>
          <cell r="AK416" t="str">
            <v>Công nhân</v>
          </cell>
          <cell r="AL416" t="str">
            <v>Công nhân lái xe đầu kéo</v>
          </cell>
          <cell r="AM416" t="str">
            <v>Lĩnh vực Logistics</v>
          </cell>
          <cell r="AN416" t="str">
            <v>Công ty Vận Tải Đường Bộ</v>
          </cell>
          <cell r="AO416" t="str">
            <v>Đội lái xe đầu kéo</v>
          </cell>
          <cell r="AP416" t="str">
            <v>Khác</v>
          </cell>
          <cell r="AQ416" t="str">
            <v>Khác</v>
          </cell>
          <cell r="AR416">
            <v>43313</v>
          </cell>
          <cell r="AS416" t="str">
            <v>10/12</v>
          </cell>
          <cell r="AT416" t="str">
            <v>Sơ cấp</v>
          </cell>
          <cell r="AU416" t="str">
            <v>Sơ cấp</v>
          </cell>
          <cell r="AV416" t="str">
            <v>Sở giao thông vận tải Quảng Nam</v>
          </cell>
          <cell r="AW416" t="str">
            <v>Giấy phép lái xe hạng FC</v>
          </cell>
          <cell r="AX416" t="str">
            <v>Không xếp loại</v>
          </cell>
          <cell r="AY416">
            <v>40179</v>
          </cell>
          <cell r="AZ416" t="str">
            <v>Công nhân lái xe đầu kéo</v>
          </cell>
          <cell r="BB416" t="str">
            <v>THACO GROUP</v>
          </cell>
          <cell r="BC416" t="str">
            <v>Lĩnh vực Logistics</v>
          </cell>
          <cell r="BD416" t="str">
            <v>Công ty Vận Tải Đường Bộ</v>
          </cell>
          <cell r="BE416" t="str">
            <v>Phòng vận chuyển</v>
          </cell>
          <cell r="BF416" t="str">
            <v>Bộ phận vận chuyển hàng Con't - hàng rời</v>
          </cell>
          <cell r="BG416" t="str">
            <v>Đội lái xe đầu kéo</v>
          </cell>
          <cell r="BJ416" t="str">
            <v>Trực Tiếp</v>
          </cell>
          <cell r="BK416" t="str">
            <v>HĐLĐ không xác định thời hạn</v>
          </cell>
          <cell r="BL416">
            <v>42012</v>
          </cell>
          <cell r="BM416" t="str">
            <v>Công ty TNHH Một Thành Viên Vận Tải Đường Bộ Chu Lai – Trường Hải</v>
          </cell>
          <cell r="BN416">
            <v>40551</v>
          </cell>
          <cell r="BO416">
            <v>4050000</v>
          </cell>
          <cell r="BP416" t="str">
            <v>B3</v>
          </cell>
          <cell r="BQ416" t="str">
            <v>Bậc 4</v>
          </cell>
          <cell r="BR416">
            <v>8000000</v>
          </cell>
          <cell r="BS416">
            <v>42370</v>
          </cell>
          <cell r="BT416">
            <v>42095</v>
          </cell>
          <cell r="BU416" t="str">
            <v>ThN</v>
          </cell>
          <cell r="BV416">
            <v>5</v>
          </cell>
          <cell r="BW416"/>
          <cell r="BY416"/>
          <cell r="CA416"/>
          <cell r="CC416"/>
          <cell r="CE416"/>
        </row>
        <row r="417">
          <cell r="B417" t="str">
            <v>1507064</v>
          </cell>
          <cell r="C417" t="str">
            <v>Huỳnh Minh Thiện</v>
          </cell>
          <cell r="D417" t="str">
            <v>Nam</v>
          </cell>
          <cell r="E417" t="str">
            <v>Quảng Nam</v>
          </cell>
          <cell r="F417">
            <v>30544</v>
          </cell>
          <cell r="G417">
            <v>42184</v>
          </cell>
          <cell r="J417">
            <v>42184</v>
          </cell>
          <cell r="K417" t="str">
            <v>Không</v>
          </cell>
          <cell r="L417" t="str">
            <v>205263287</v>
          </cell>
          <cell r="M417">
            <v>40129</v>
          </cell>
          <cell r="N417" t="str">
            <v>205263287-12/11/2009</v>
          </cell>
          <cell r="O417" t="str">
            <v>Quảng Nam</v>
          </cell>
          <cell r="P417" t="str">
            <v>Kinh</v>
          </cell>
          <cell r="Q417" t="str">
            <v>Không</v>
          </cell>
          <cell r="R417" t="str">
            <v>0985549114</v>
          </cell>
          <cell r="T417" t="str">
            <v>Đã Kết Hôn</v>
          </cell>
          <cell r="U417" t="str">
            <v>4916002063</v>
          </cell>
          <cell r="V417" t="str">
            <v>Có</v>
          </cell>
          <cell r="W417">
            <v>42579</v>
          </cell>
          <cell r="Y417" t="str">
            <v>Khối 1</v>
          </cell>
          <cell r="Z417" t="str">
            <v>Thị trấn Núi Thành</v>
          </cell>
          <cell r="AA417" t="str">
            <v>Huyện Núi Thành</v>
          </cell>
          <cell r="AB417" t="str">
            <v>Quảng Nam</v>
          </cell>
          <cell r="AC417" t="str">
            <v>Khối 1, Thị trấn Núi Thành, Huyện Núi Thành, Quảng Nam</v>
          </cell>
          <cell r="AD417" t="str">
            <v>Khối 1</v>
          </cell>
          <cell r="AE417" t="str">
            <v>Thị trấn Núi Thành</v>
          </cell>
          <cell r="AF417" t="str">
            <v>Huyện Núi Thành</v>
          </cell>
          <cell r="AG417" t="str">
            <v>Quảng Nam</v>
          </cell>
          <cell r="AH417" t="str">
            <v>Khối 1, Thị trấn Núi Thành, Huyện Núi Thành, Quảng Nam</v>
          </cell>
          <cell r="AI417" t="str">
            <v>1.8.4.4.2.3</v>
          </cell>
          <cell r="AJ417" t="str">
            <v>TP Nhân sự khác</v>
          </cell>
          <cell r="AK417" t="str">
            <v>Công nhân</v>
          </cell>
          <cell r="AL417" t="str">
            <v>Công nhân lái xe trung chuyển</v>
          </cell>
          <cell r="AM417" t="str">
            <v>Lĩnh vực Logistics</v>
          </cell>
          <cell r="AN417" t="str">
            <v>Công ty Vận Tải Đường Bộ</v>
          </cell>
          <cell r="AO417" t="str">
            <v>Đội lái xe trung chuyển</v>
          </cell>
          <cell r="AP417" t="str">
            <v>Khác</v>
          </cell>
          <cell r="AQ417" t="str">
            <v>Khác</v>
          </cell>
          <cell r="AR417">
            <v>43313</v>
          </cell>
          <cell r="AS417" t="str">
            <v>9/12</v>
          </cell>
          <cell r="AT417" t="str">
            <v>Sơ cấp</v>
          </cell>
          <cell r="AU417" t="str">
            <v>Sơ cấp</v>
          </cell>
          <cell r="AV417" t="str">
            <v>Sở Giao thông vận tải Quảng Nam</v>
          </cell>
          <cell r="AW417" t="str">
            <v>Giấy phép Lái xe hạng C</v>
          </cell>
          <cell r="AX417" t="str">
            <v>Không xếp loại</v>
          </cell>
          <cell r="AY417">
            <v>40544</v>
          </cell>
          <cell r="AZ417" t="str">
            <v>Công nhân lái xe trung chuyển</v>
          </cell>
          <cell r="BB417" t="str">
            <v>THACO GROUP</v>
          </cell>
          <cell r="BC417" t="str">
            <v>Lĩnh vực Logistics</v>
          </cell>
          <cell r="BD417" t="str">
            <v>Công ty Vận Tải Đường Bộ</v>
          </cell>
          <cell r="BE417" t="str">
            <v>Phòng vận chuyển</v>
          </cell>
          <cell r="BF417" t="str">
            <v>Bộ phận vận chuyển xe thành phẩm</v>
          </cell>
          <cell r="BG417" t="str">
            <v>Đội lái xe trung chuyển</v>
          </cell>
          <cell r="BJ417" t="str">
            <v>Trực Tiếp</v>
          </cell>
          <cell r="BK417" t="str">
            <v>HĐLĐ không xác định thời hạn</v>
          </cell>
          <cell r="BL417">
            <v>43463</v>
          </cell>
          <cell r="BM417" t="str">
            <v>Công ty TNHH Một Thành Viên Vận Tải Đường Bộ Chu Lai – Trường Hải</v>
          </cell>
          <cell r="BN417">
            <v>42367</v>
          </cell>
          <cell r="BO417">
            <v>3660000</v>
          </cell>
          <cell r="BP417" t="str">
            <v>B3</v>
          </cell>
          <cell r="BQ417" t="str">
            <v>Bậc 2</v>
          </cell>
          <cell r="BR417">
            <v>6000000</v>
          </cell>
          <cell r="BS417">
            <v>43252</v>
          </cell>
          <cell r="BT417">
            <v>42184</v>
          </cell>
          <cell r="BU417"/>
          <cell r="BW417"/>
          <cell r="BY417"/>
          <cell r="CA417"/>
          <cell r="CC417"/>
          <cell r="CE417"/>
        </row>
        <row r="418">
          <cell r="B418" t="str">
            <v>0805003</v>
          </cell>
          <cell r="C418" t="str">
            <v>Lưu Đức Hà</v>
          </cell>
          <cell r="D418" t="str">
            <v>Nam</v>
          </cell>
          <cell r="E418" t="str">
            <v>Hà Nội</v>
          </cell>
          <cell r="F418">
            <v>22107</v>
          </cell>
          <cell r="G418">
            <v>39570</v>
          </cell>
          <cell r="J418">
            <v>39570</v>
          </cell>
          <cell r="K418" t="str">
            <v>Không</v>
          </cell>
          <cell r="L418" t="str">
            <v>001060014750</v>
          </cell>
          <cell r="M418">
            <v>43175</v>
          </cell>
          <cell r="N418" t="str">
            <v>001060014750-16/03/2018</v>
          </cell>
          <cell r="O418" t="str">
            <v>Cục CS ĐKQL Cư trú và DLQG về dân cư</v>
          </cell>
          <cell r="P418" t="str">
            <v>Kinh</v>
          </cell>
          <cell r="Q418" t="str">
            <v>Không</v>
          </cell>
          <cell r="R418" t="str">
            <v>0938905009</v>
          </cell>
          <cell r="S418" t="str">
            <v>luuducha@thaco.com.vn</v>
          </cell>
          <cell r="T418" t="str">
            <v>Đã Kết Hôn</v>
          </cell>
          <cell r="U418" t="str">
            <v>0100002718</v>
          </cell>
          <cell r="V418" t="str">
            <v>Có</v>
          </cell>
          <cell r="W418">
            <v>41265</v>
          </cell>
          <cell r="Y418" t="str">
            <v>B9 - F506TT</v>
          </cell>
          <cell r="Z418" t="str">
            <v>Phường Thanh Xuân Bắc</v>
          </cell>
          <cell r="AA418" t="str">
            <v>Quận Thanh Xuân</v>
          </cell>
          <cell r="AB418" t="str">
            <v>Hà Nội</v>
          </cell>
          <cell r="AC418" t="str">
            <v>B9 - F506TT, Phường Thanh Xuân Bắc, Quận Thanh Xuân, Hà Nội</v>
          </cell>
          <cell r="AD418" t="str">
            <v>B9 - F506TT</v>
          </cell>
          <cell r="AE418" t="str">
            <v>Phường Thanh Xuân Bắc</v>
          </cell>
          <cell r="AF418" t="str">
            <v>Quận Thanh Xuân</v>
          </cell>
          <cell r="AG418" t="str">
            <v>Hà Nội</v>
          </cell>
          <cell r="AH418" t="str">
            <v>B9 - F506TT, Phường Thanh Xuân Bắc, Quận Thanh Xuân, Hà Nội</v>
          </cell>
          <cell r="AI418" t="str">
            <v>1.8.6.6.1</v>
          </cell>
          <cell r="AJ418" t="str">
            <v>Nhân sự tiềm năng</v>
          </cell>
          <cell r="AK418" t="str">
            <v>Tổ trưởng</v>
          </cell>
          <cell r="AL418" t="str">
            <v>Tổ trưởng Bảo dưỡng lưu kho</v>
          </cell>
          <cell r="AM418" t="str">
            <v>Lĩnh vực Logistics</v>
          </cell>
          <cell r="AN418" t="str">
            <v>VPĐD BB</v>
          </cell>
          <cell r="AO418" t="str">
            <v>BP Kho xe</v>
          </cell>
          <cell r="AP418" t="str">
            <v>Khác</v>
          </cell>
          <cell r="AQ418" t="str">
            <v>Khác</v>
          </cell>
          <cell r="AR418">
            <v>42370</v>
          </cell>
          <cell r="AS418" t="str">
            <v>12/12</v>
          </cell>
          <cell r="AT418" t="str">
            <v>Kỹ sư</v>
          </cell>
          <cell r="AU418" t="str">
            <v>Đại học</v>
          </cell>
          <cell r="AV418" t="str">
            <v>Đại học Kỹ thuật thông tin liên lạc</v>
          </cell>
          <cell r="AW418" t="str">
            <v>Thông tin</v>
          </cell>
          <cell r="AX418" t="str">
            <v>Trung Bình</v>
          </cell>
          <cell r="AY418">
            <v>31413</v>
          </cell>
          <cell r="AZ418" t="str">
            <v>Tổ trưởng</v>
          </cell>
          <cell r="BB418" t="str">
            <v>THACO GROUP</v>
          </cell>
          <cell r="BC418" t="str">
            <v>Lĩnh vực Logistics</v>
          </cell>
          <cell r="BD418" t="str">
            <v>Văn phòng đại diện tại Hà Nội</v>
          </cell>
          <cell r="BE418" t="str">
            <v>Phòng QL kho bãi</v>
          </cell>
          <cell r="BF418" t="str">
            <v>BP Kho xe</v>
          </cell>
          <cell r="BJ418" t="str">
            <v>Trực Tiếp</v>
          </cell>
          <cell r="BK418" t="str">
            <v>HĐLĐ không xác định thời hạn</v>
          </cell>
          <cell r="BL418">
            <v>41791</v>
          </cell>
          <cell r="BM418" t="str">
            <v>Công ty TNHH Một Thành Viên Vận Tải Đường Bộ Chu Lai – Trường Hải</v>
          </cell>
          <cell r="BN418">
            <v>39661</v>
          </cell>
          <cell r="BO418">
            <v>6090000</v>
          </cell>
          <cell r="BP418" t="str">
            <v>B2</v>
          </cell>
          <cell r="BQ418" t="str">
            <v>Bậc 5</v>
          </cell>
          <cell r="BR418">
            <v>14000000</v>
          </cell>
          <cell r="BS418">
            <v>43466</v>
          </cell>
          <cell r="BT418">
            <v>43282</v>
          </cell>
          <cell r="BU418" t="str">
            <v>ThN</v>
          </cell>
          <cell r="BV418">
            <v>10</v>
          </cell>
          <cell r="BW418"/>
          <cell r="BY418"/>
          <cell r="CA418"/>
          <cell r="CC418"/>
          <cell r="CE418"/>
        </row>
        <row r="419">
          <cell r="B419" t="str">
            <v>1006373</v>
          </cell>
          <cell r="C419" t="str">
            <v>Nguyễn Tiến Lự</v>
          </cell>
          <cell r="D419" t="str">
            <v>Nam</v>
          </cell>
          <cell r="E419" t="str">
            <v>Bình Định</v>
          </cell>
          <cell r="F419">
            <v>22198</v>
          </cell>
          <cell r="G419">
            <v>41752</v>
          </cell>
          <cell r="J419">
            <v>41752</v>
          </cell>
          <cell r="K419" t="str">
            <v>Không</v>
          </cell>
          <cell r="L419" t="str">
            <v>211436936</v>
          </cell>
          <cell r="M419">
            <v>39739</v>
          </cell>
          <cell r="N419" t="str">
            <v>211436936-18/10/2008</v>
          </cell>
          <cell r="O419" t="str">
            <v>Bình Định</v>
          </cell>
          <cell r="P419" t="str">
            <v>Kinh</v>
          </cell>
          <cell r="Q419" t="str">
            <v>Không</v>
          </cell>
          <cell r="R419" t="str">
            <v>016355455507</v>
          </cell>
          <cell r="T419" t="str">
            <v>Đã Kết Hôn</v>
          </cell>
          <cell r="V419" t="str">
            <v>Có</v>
          </cell>
          <cell r="W419">
            <v>41936</v>
          </cell>
          <cell r="Y419" t="str">
            <v>Tổ 3 KV7</v>
          </cell>
          <cell r="Z419" t="str">
            <v>Phường Ngô Mây</v>
          </cell>
          <cell r="AA419" t="str">
            <v>Tp. Quy Nhơn</v>
          </cell>
          <cell r="AB419" t="str">
            <v>Bình Định</v>
          </cell>
          <cell r="AC419" t="str">
            <v>Tổ 3 KV7, Phường Ngô Mây, Tp. Quy Nhơn, Bình Định</v>
          </cell>
          <cell r="AD419" t="str">
            <v>Tổ 3 KV7</v>
          </cell>
          <cell r="AE419" t="str">
            <v>Phường Ngô Mây</v>
          </cell>
          <cell r="AF419" t="str">
            <v>Tp. Quy Nhơn</v>
          </cell>
          <cell r="AG419" t="str">
            <v>Bình Định</v>
          </cell>
          <cell r="AH419" t="str">
            <v>Tổ 3 KV7, Phường Ngô Mây, Tp. Quy Nhơn, Bình Định</v>
          </cell>
          <cell r="AI419" t="str">
            <v>1.8.2.3.3</v>
          </cell>
          <cell r="AJ419" t="str">
            <v>Nhân sự tiềm năng</v>
          </cell>
          <cell r="AK419" t="str">
            <v>Thủy thủ</v>
          </cell>
          <cell r="AL419" t="str">
            <v>Thủy thủ trưởng</v>
          </cell>
          <cell r="AM419" t="str">
            <v>Lĩnh vực Logistics</v>
          </cell>
          <cell r="AN419" t="str">
            <v>Công ty Vận Tải Biển</v>
          </cell>
          <cell r="AO419" t="str">
            <v>Tàu THS3</v>
          </cell>
          <cell r="AP419" t="str">
            <v>Khác</v>
          </cell>
          <cell r="AQ419" t="str">
            <v>Khác</v>
          </cell>
          <cell r="AR419">
            <v>43313</v>
          </cell>
          <cell r="AS419" t="str">
            <v>12/12</v>
          </cell>
          <cell r="AT419" t="str">
            <v>Cao đẳng kỹ thuật</v>
          </cell>
          <cell r="AU419" t="str">
            <v>Cao đẳng</v>
          </cell>
          <cell r="AV419" t="str">
            <v>Cao đẳng Hàng Hải - Hải Phòng</v>
          </cell>
          <cell r="AW419" t="str">
            <v>Điều khiển tàu biển</v>
          </cell>
          <cell r="AX419" t="str">
            <v>Khá</v>
          </cell>
          <cell r="AY419">
            <v>39814</v>
          </cell>
          <cell r="AZ419" t="str">
            <v>Thủy thủ trưởng</v>
          </cell>
          <cell r="BB419" t="str">
            <v>THACO GROUP</v>
          </cell>
          <cell r="BC419" t="str">
            <v>Lĩnh vực Logistics</v>
          </cell>
          <cell r="BD419" t="str">
            <v>Công ty Vận Tải Biển</v>
          </cell>
          <cell r="BE419" t="str">
            <v>Phòng Quản lý tàu</v>
          </cell>
          <cell r="BF419" t="str">
            <v>Tàu THS3</v>
          </cell>
          <cell r="BJ419" t="str">
            <v>Trực Tiếp</v>
          </cell>
          <cell r="BK419" t="str">
            <v>HĐLĐ không xác định thời hạn</v>
          </cell>
          <cell r="BL419">
            <v>43520</v>
          </cell>
          <cell r="BM419" t="str">
            <v>Công ty TNHH MTV Vận Tải Biển Chu Lai – Trường Hải</v>
          </cell>
          <cell r="BN419">
            <v>42118</v>
          </cell>
          <cell r="BO419">
            <v>5667000</v>
          </cell>
          <cell r="BP419" t="str">
            <v>TV6</v>
          </cell>
          <cell r="BQ419" t="str">
            <v>Bậc 4</v>
          </cell>
          <cell r="BR419">
            <v>17000000</v>
          </cell>
          <cell r="BS419">
            <v>43586</v>
          </cell>
          <cell r="BT419">
            <v>43466</v>
          </cell>
          <cell r="BU419" t="str">
            <v>ThN</v>
          </cell>
          <cell r="BV419">
            <v>5</v>
          </cell>
          <cell r="BW419"/>
          <cell r="BY419"/>
          <cell r="CA419"/>
          <cell r="CC419"/>
          <cell r="CE419"/>
        </row>
        <row r="420">
          <cell r="B420" t="str">
            <v>1903181</v>
          </cell>
          <cell r="C420" t="str">
            <v>Trần Đức Thịnh</v>
          </cell>
          <cell r="D420" t="str">
            <v>Nam</v>
          </cell>
          <cell r="E420" t="str">
            <v>Đồng Nai</v>
          </cell>
          <cell r="F420">
            <v>29554</v>
          </cell>
          <cell r="G420">
            <v>43531</v>
          </cell>
          <cell r="J420">
            <v>43531</v>
          </cell>
          <cell r="K420" t="str">
            <v>Không</v>
          </cell>
          <cell r="L420" t="str">
            <v>271521332</v>
          </cell>
          <cell r="M420">
            <v>41802</v>
          </cell>
          <cell r="N420" t="str">
            <v>271521332-12/06/2014</v>
          </cell>
          <cell r="O420" t="str">
            <v>Đồng Nai</v>
          </cell>
          <cell r="P420" t="str">
            <v>Kinh</v>
          </cell>
          <cell r="Q420" t="str">
            <v>Thiên chúa giáo</v>
          </cell>
          <cell r="R420" t="str">
            <v>0908 521387</v>
          </cell>
          <cell r="T420" t="str">
            <v>Đã Kết Hôn</v>
          </cell>
          <cell r="U420" t="str">
            <v>7915218664</v>
          </cell>
          <cell r="V420" t="str">
            <v>Không</v>
          </cell>
          <cell r="Y420" t="str">
            <v>58/5 KP 9</v>
          </cell>
          <cell r="Z420" t="str">
            <v>Phường Tam Hiệp</v>
          </cell>
          <cell r="AA420" t="str">
            <v>Thành phố Biên Hòa</v>
          </cell>
          <cell r="AB420" t="str">
            <v>Đồng Nai</v>
          </cell>
          <cell r="AC420" t="str">
            <v>58/5 KP 9, Phường Tam Hiệp, Thành phố Biên Hòa, Đồng Nai</v>
          </cell>
          <cell r="AD420" t="str">
            <v>58/5 KP 9</v>
          </cell>
          <cell r="AE420" t="str">
            <v>Phường Tam Hiệp</v>
          </cell>
          <cell r="AF420" t="str">
            <v>Thành phố Biên Hòa</v>
          </cell>
          <cell r="AG420" t="str">
            <v>Đồng Nai</v>
          </cell>
          <cell r="AH420" t="str">
            <v>58/5 KP 9, Phường Tam Hiệp, Thành phố Biên Hòa, Đồng Nai</v>
          </cell>
          <cell r="AI420" t="str">
            <v>1.8.5.6</v>
          </cell>
          <cell r="AJ420" t="str">
            <v>TP Nhân sự khác</v>
          </cell>
          <cell r="AK420" t="str">
            <v>Công nhân</v>
          </cell>
          <cell r="AL420" t="str">
            <v>Công nhân lái xe đầu kéo</v>
          </cell>
          <cell r="AM420" t="str">
            <v>Lĩnh vực Logistics</v>
          </cell>
          <cell r="AN420" t="str">
            <v>VPĐD NB</v>
          </cell>
          <cell r="AO420" t="str">
            <v>Phòng Vận chuyển</v>
          </cell>
          <cell r="AP420" t="str">
            <v>Khác</v>
          </cell>
          <cell r="AQ420" t="str">
            <v>Khác</v>
          </cell>
          <cell r="AR420">
            <v>43531</v>
          </cell>
          <cell r="AS420" t="str">
            <v>11/12</v>
          </cell>
          <cell r="AT420" t="str">
            <v>Sơ cấp</v>
          </cell>
          <cell r="AU420" t="str">
            <v>Sơ cấp</v>
          </cell>
          <cell r="AV420" t="str">
            <v>Sở GTVT tỉnh Đồng Nai</v>
          </cell>
          <cell r="AW420" t="str">
            <v>GPLX hạng FC</v>
          </cell>
          <cell r="AX420" t="str">
            <v>Khá</v>
          </cell>
          <cell r="AZ420" t="str">
            <v>Công nhân lái xe đầu kéo</v>
          </cell>
          <cell r="BB420" t="str">
            <v>THACO GROUP</v>
          </cell>
          <cell r="BC420" t="str">
            <v>Lĩnh vực Logistics</v>
          </cell>
          <cell r="BD420" t="str">
            <v>Văn phòng đại diện tại Hồ Chí Minh</v>
          </cell>
          <cell r="BE420" t="str">
            <v>Phòng Vận chuyển</v>
          </cell>
          <cell r="BJ420" t="str">
            <v>Trực Tiếp</v>
          </cell>
          <cell r="BK420" t="str">
            <v>HĐLĐ xác định thời hạn 1 năm</v>
          </cell>
          <cell r="BL420">
            <v>43562</v>
          </cell>
          <cell r="BM420" t="str">
            <v>Công ty TNHH Một Thành Viên Vận Tải Đường Bộ Chu Lai – Trường Hải</v>
          </cell>
          <cell r="BN420">
            <v>43562</v>
          </cell>
          <cell r="BO420">
            <v>5100000</v>
          </cell>
          <cell r="BP420" t="str">
            <v>B3</v>
          </cell>
          <cell r="BQ420" t="str">
            <v>Bậc 3</v>
          </cell>
          <cell r="BR420">
            <v>7000000</v>
          </cell>
          <cell r="BS420">
            <v>43562</v>
          </cell>
          <cell r="BT420">
            <v>43531</v>
          </cell>
          <cell r="BU420"/>
          <cell r="BW420"/>
          <cell r="BY420"/>
          <cell r="CA420"/>
          <cell r="CC420"/>
          <cell r="CE420"/>
        </row>
        <row r="421">
          <cell r="B421" t="str">
            <v>1311100</v>
          </cell>
          <cell r="C421" t="str">
            <v>Lương Quốc Bình</v>
          </cell>
          <cell r="D421" t="str">
            <v>Nam</v>
          </cell>
          <cell r="E421" t="str">
            <v>Quảng Nam</v>
          </cell>
          <cell r="F421">
            <v>27068</v>
          </cell>
          <cell r="G421">
            <v>41594</v>
          </cell>
          <cell r="J421">
            <v>41594</v>
          </cell>
          <cell r="K421" t="str">
            <v>Không</v>
          </cell>
          <cell r="L421" t="str">
            <v>205493960</v>
          </cell>
          <cell r="M421">
            <v>38735</v>
          </cell>
          <cell r="N421" t="str">
            <v>205493960-18/01/2006</v>
          </cell>
          <cell r="O421" t="str">
            <v>Quảng Nam</v>
          </cell>
          <cell r="P421" t="str">
            <v>Kinh</v>
          </cell>
          <cell r="Q421" t="str">
            <v>Không</v>
          </cell>
          <cell r="R421" t="str">
            <v>0914246705</v>
          </cell>
          <cell r="T421" t="str">
            <v>Đã Kết Hôn</v>
          </cell>
          <cell r="U421" t="str">
            <v>4914002162</v>
          </cell>
          <cell r="V421" t="str">
            <v>Có</v>
          </cell>
          <cell r="W421">
            <v>42461</v>
          </cell>
          <cell r="Y421" t="str">
            <v>Thôn Vân Thạch</v>
          </cell>
          <cell r="Z421" t="str">
            <v>Xã Tam Hiệp</v>
          </cell>
          <cell r="AA421" t="str">
            <v>Huyện Núi Thành</v>
          </cell>
          <cell r="AB421" t="str">
            <v>Quảng Nam</v>
          </cell>
          <cell r="AC421" t="str">
            <v>Thôn Vân Thạch, Xã Tam Hiệp, Huyện Núi Thành, Quảng Nam</v>
          </cell>
          <cell r="AD421" t="str">
            <v>Thôn Vân Thạch</v>
          </cell>
          <cell r="AE421" t="str">
            <v>Xã Tam Hiệp</v>
          </cell>
          <cell r="AF421" t="str">
            <v>Huyện Núi Thành</v>
          </cell>
          <cell r="AG421" t="str">
            <v>Quảng Nam</v>
          </cell>
          <cell r="AH421" t="str">
            <v>Thôn Vân Thạch, Xã Tam Hiệp, Huyện Núi Thành, Quảng Nam</v>
          </cell>
          <cell r="AI421" t="str">
            <v>1.8.4.4.2.3</v>
          </cell>
          <cell r="AJ421" t="str">
            <v>TP Nhân sự khác</v>
          </cell>
          <cell r="AK421" t="str">
            <v>Công nhân</v>
          </cell>
          <cell r="AL421" t="str">
            <v>Công nhân lái xe trung chuyển</v>
          </cell>
          <cell r="AM421" t="str">
            <v>Lĩnh vực Logistics</v>
          </cell>
          <cell r="AN421" t="str">
            <v>Công ty Vận Tải Đường Bộ</v>
          </cell>
          <cell r="AO421" t="str">
            <v>Đội lái xe trung chuyển</v>
          </cell>
          <cell r="AP421" t="str">
            <v>Khác</v>
          </cell>
          <cell r="AQ421" t="str">
            <v>Khác</v>
          </cell>
          <cell r="AR421">
            <v>43313</v>
          </cell>
          <cell r="AS421" t="str">
            <v>12/12</v>
          </cell>
          <cell r="AT421" t="str">
            <v>Sơ cấp</v>
          </cell>
          <cell r="AU421" t="str">
            <v>Sơ cấp</v>
          </cell>
          <cell r="AV421" t="str">
            <v>Sở giao thông vận tải Quảng Nam</v>
          </cell>
          <cell r="AW421" t="str">
            <v>Giấy phép lái xe hạng C</v>
          </cell>
          <cell r="AX421" t="str">
            <v>Không xếp loại</v>
          </cell>
          <cell r="AY421">
            <v>35431</v>
          </cell>
          <cell r="AZ421" t="str">
            <v>Công nhân lái xe trung chuyển</v>
          </cell>
          <cell r="BB421" t="str">
            <v>THACO GROUP</v>
          </cell>
          <cell r="BC421" t="str">
            <v>Lĩnh vực Logistics</v>
          </cell>
          <cell r="BD421" t="str">
            <v>Công ty Vận Tải Đường Bộ</v>
          </cell>
          <cell r="BE421" t="str">
            <v>Phòng vận chuyển</v>
          </cell>
          <cell r="BF421" t="str">
            <v>Bộ phận vận chuyển xe thành phẩm</v>
          </cell>
          <cell r="BG421" t="str">
            <v>Đội lái xe trung chuyển</v>
          </cell>
          <cell r="BJ421" t="str">
            <v>Trực Tiếp</v>
          </cell>
          <cell r="BK421" t="str">
            <v>HĐLĐ không xác định thời hạn</v>
          </cell>
          <cell r="BL421">
            <v>42156</v>
          </cell>
          <cell r="BM421" t="str">
            <v>Công ty TNHH Một Thành Viên Vận Tải Đường Bộ Chu Lai – Trường Hải</v>
          </cell>
          <cell r="BN421">
            <v>41655</v>
          </cell>
          <cell r="BO421">
            <v>3850000</v>
          </cell>
          <cell r="BP421" t="str">
            <v>B3</v>
          </cell>
          <cell r="BQ421" t="str">
            <v>Bậc 3</v>
          </cell>
          <cell r="BR421">
            <v>7000000</v>
          </cell>
          <cell r="BS421">
            <v>43481</v>
          </cell>
          <cell r="BT421">
            <v>43313</v>
          </cell>
          <cell r="BU421" t="str">
            <v>ThN</v>
          </cell>
          <cell r="BV421">
            <v>5</v>
          </cell>
          <cell r="BW421"/>
          <cell r="BY421"/>
          <cell r="CA421"/>
          <cell r="CC421"/>
          <cell r="CE421"/>
        </row>
        <row r="422">
          <cell r="B422" t="str">
            <v>1508184</v>
          </cell>
          <cell r="C422" t="str">
            <v>Đinh Tấn Anh</v>
          </cell>
          <cell r="D422" t="str">
            <v>Nam</v>
          </cell>
          <cell r="E422" t="str">
            <v>Quảng Nam</v>
          </cell>
          <cell r="F422">
            <v>27822</v>
          </cell>
          <cell r="G422">
            <v>42219</v>
          </cell>
          <cell r="J422">
            <v>42219</v>
          </cell>
          <cell r="K422" t="str">
            <v>Không</v>
          </cell>
          <cell r="L422" t="str">
            <v>205106841</v>
          </cell>
          <cell r="M422">
            <v>41991</v>
          </cell>
          <cell r="N422" t="str">
            <v>205106841-18/12/2014</v>
          </cell>
          <cell r="O422" t="str">
            <v>Quảng Nam</v>
          </cell>
          <cell r="P422" t="str">
            <v>Kinh</v>
          </cell>
          <cell r="Q422" t="str">
            <v>Không</v>
          </cell>
          <cell r="R422" t="str">
            <v>0988492076</v>
          </cell>
          <cell r="T422" t="str">
            <v>Đã Kết Hôn</v>
          </cell>
          <cell r="U422" t="str">
            <v>4916002578</v>
          </cell>
          <cell r="V422" t="str">
            <v>Có</v>
          </cell>
          <cell r="W422">
            <v>42461</v>
          </cell>
          <cell r="Y422" t="str">
            <v>Thôn Thanh Trà</v>
          </cell>
          <cell r="Z422" t="str">
            <v>Xã Tam Nghĩa</v>
          </cell>
          <cell r="AA422" t="str">
            <v>Huyện Núi Thành</v>
          </cell>
          <cell r="AB422" t="str">
            <v>Quảng Nam</v>
          </cell>
          <cell r="AC422" t="str">
            <v>Thôn Thanh Trà, Xã Tam Nghĩa, Huyện Núi Thành, Quảng Nam</v>
          </cell>
          <cell r="AD422" t="str">
            <v>Thôn Thanh Trà</v>
          </cell>
          <cell r="AE422" t="str">
            <v>Xã Tam Nghĩa</v>
          </cell>
          <cell r="AF422" t="str">
            <v>Huyện Núi Thành</v>
          </cell>
          <cell r="AG422" t="str">
            <v>Quảng Nam</v>
          </cell>
          <cell r="AH422" t="str">
            <v>Thôn Thanh Trà, Xã Tam Nghĩa, Huyện Núi Thành, Quảng Nam</v>
          </cell>
          <cell r="AI422" t="str">
            <v>1.8.4.4.2.3</v>
          </cell>
          <cell r="AJ422" t="str">
            <v>TP Nhân sự khác</v>
          </cell>
          <cell r="AK422" t="str">
            <v>Công nhân</v>
          </cell>
          <cell r="AL422" t="str">
            <v>Công nhân lái xe trung chuyển</v>
          </cell>
          <cell r="AM422" t="str">
            <v>Lĩnh vực Logistics</v>
          </cell>
          <cell r="AN422" t="str">
            <v>Công ty Vận Tải Đường Bộ</v>
          </cell>
          <cell r="AO422" t="str">
            <v>Đội lái xe trung chuyển</v>
          </cell>
          <cell r="AP422" t="str">
            <v>Khác</v>
          </cell>
          <cell r="AQ422" t="str">
            <v>Khác</v>
          </cell>
          <cell r="AR422">
            <v>43708</v>
          </cell>
          <cell r="AS422" t="str">
            <v>9/12</v>
          </cell>
          <cell r="AT422" t="str">
            <v>Sơ cấp</v>
          </cell>
          <cell r="AU422" t="str">
            <v>Sơ cấp</v>
          </cell>
          <cell r="AV422" t="str">
            <v>Sở Giao thông Vận tải Quảng Ngãi</v>
          </cell>
          <cell r="AW422" t="str">
            <v>Giấy phép lái xe hạng C</v>
          </cell>
          <cell r="AX422" t="str">
            <v>Không xếp loại</v>
          </cell>
          <cell r="AY422">
            <v>40179</v>
          </cell>
          <cell r="AZ422" t="str">
            <v>Công nhân lái xe trung chuyển</v>
          </cell>
          <cell r="BB422" t="str">
            <v>THACO GROUP</v>
          </cell>
          <cell r="BC422" t="str">
            <v>Lĩnh vực Logistics</v>
          </cell>
          <cell r="BD422" t="str">
            <v>Công ty Vận Tải Đường Bộ</v>
          </cell>
          <cell r="BE422" t="str">
            <v>Phòng vận chuyển</v>
          </cell>
          <cell r="BF422" t="str">
            <v>Bộ phận vận chuyển xe thành phẩm</v>
          </cell>
          <cell r="BG422" t="str">
            <v>Đội lái xe trung chuyển</v>
          </cell>
          <cell r="BJ422" t="str">
            <v>Trực Tiếp</v>
          </cell>
          <cell r="BK422" t="str">
            <v>HĐLĐ không xác định thời hạn</v>
          </cell>
          <cell r="BL422">
            <v>43499</v>
          </cell>
          <cell r="BM422" t="str">
            <v>Công ty TNHH Một Thành Viên Vận Tải Đường Bộ Chu Lai – Trường Hải</v>
          </cell>
          <cell r="BN422">
            <v>42403</v>
          </cell>
          <cell r="BO422">
            <v>3660000</v>
          </cell>
          <cell r="BP422" t="str">
            <v>B3</v>
          </cell>
          <cell r="BQ422" t="str">
            <v>Bậc 2</v>
          </cell>
          <cell r="BR422">
            <v>6000000</v>
          </cell>
          <cell r="BS422">
            <v>43252</v>
          </cell>
          <cell r="BT422">
            <v>42219</v>
          </cell>
          <cell r="BU422"/>
          <cell r="BW422"/>
          <cell r="BY422"/>
          <cell r="CA422"/>
          <cell r="CC422"/>
          <cell r="CE422"/>
        </row>
        <row r="423">
          <cell r="B423" t="str">
            <v>1902211</v>
          </cell>
          <cell r="C423" t="str">
            <v>Đặng Minh Kỳ</v>
          </cell>
          <cell r="D423" t="str">
            <v>Nam</v>
          </cell>
          <cell r="E423" t="str">
            <v>Bình Định</v>
          </cell>
          <cell r="F423">
            <v>25563</v>
          </cell>
          <cell r="G423">
            <v>43522</v>
          </cell>
          <cell r="J423">
            <v>43522</v>
          </cell>
          <cell r="K423" t="str">
            <v>Không</v>
          </cell>
          <cell r="L423" t="str">
            <v>211135585</v>
          </cell>
          <cell r="M423">
            <v>42209</v>
          </cell>
          <cell r="N423" t="str">
            <v>211135585-24/07/2015</v>
          </cell>
          <cell r="O423" t="str">
            <v>Bình Định</v>
          </cell>
          <cell r="P423" t="str">
            <v>Kinh</v>
          </cell>
          <cell r="Q423" t="str">
            <v>Không</v>
          </cell>
          <cell r="R423" t="str">
            <v>0838107108</v>
          </cell>
          <cell r="T423" t="str">
            <v>Đã Kết Hôn</v>
          </cell>
          <cell r="V423" t="str">
            <v>Không</v>
          </cell>
          <cell r="Y423" t="str">
            <v>KV9</v>
          </cell>
          <cell r="Z423" t="str">
            <v>Phường Hải Cảng</v>
          </cell>
          <cell r="AA423" t="str">
            <v>Tp. Quy Nhơn</v>
          </cell>
          <cell r="AB423" t="str">
            <v>Bình Định</v>
          </cell>
          <cell r="AC423" t="str">
            <v>KV9, Phường Hải Cảng, Tp. Quy Nhơn, Bình Định</v>
          </cell>
          <cell r="AD423" t="str">
            <v>KV9</v>
          </cell>
          <cell r="AE423" t="str">
            <v>Phường Hải Cảng</v>
          </cell>
          <cell r="AF423" t="str">
            <v>Tp. Quy Nhơn</v>
          </cell>
          <cell r="AG423" t="str">
            <v>Bình Định</v>
          </cell>
          <cell r="AH423" t="str">
            <v>KV9, Phường Hải Cảng, Tp. Quy Nhơn, Bình Định</v>
          </cell>
          <cell r="AI423" t="str">
            <v>1.8.2.3.2</v>
          </cell>
          <cell r="AJ423" t="str">
            <v>TP Nhân sự khác</v>
          </cell>
          <cell r="AK423" t="str">
            <v>Thợ</v>
          </cell>
          <cell r="AL423" t="str">
            <v>Thợ Máy</v>
          </cell>
          <cell r="AM423" t="str">
            <v>Lĩnh vực Logistics</v>
          </cell>
          <cell r="AN423" t="str">
            <v>Công ty Vận Tải Biển</v>
          </cell>
          <cell r="AO423" t="str">
            <v>Tàu THS2</v>
          </cell>
          <cell r="AP423" t="str">
            <v>Khác</v>
          </cell>
          <cell r="AQ423" t="str">
            <v>Khác</v>
          </cell>
          <cell r="AR423">
            <v>43522</v>
          </cell>
          <cell r="AS423" t="str">
            <v>12/12</v>
          </cell>
          <cell r="AT423" t="str">
            <v>Sơ cấp</v>
          </cell>
          <cell r="AU423" t="str">
            <v>Sơ cấp</v>
          </cell>
          <cell r="AV423" t="str">
            <v>Đại Học Hàng Hải Việt Nam</v>
          </cell>
          <cell r="AW423" t="str">
            <v>Thợ máy  trực ca AB</v>
          </cell>
          <cell r="AX423" t="str">
            <v>Không xếp loại</v>
          </cell>
          <cell r="AY423">
            <v>42741</v>
          </cell>
          <cell r="AZ423" t="str">
            <v>Thợ máy</v>
          </cell>
          <cell r="BB423" t="str">
            <v>THACO GROUP</v>
          </cell>
          <cell r="BC423" t="str">
            <v>Lĩnh vực Logistics</v>
          </cell>
          <cell r="BD423" t="str">
            <v>Công ty Vận Tải Biển</v>
          </cell>
          <cell r="BE423" t="str">
            <v>Phòng Quản lý tàu</v>
          </cell>
          <cell r="BF423" t="str">
            <v>Tàu THS2</v>
          </cell>
          <cell r="BJ423" t="str">
            <v>Trực Tiếp</v>
          </cell>
          <cell r="BK423" t="str">
            <v>HĐLĐ xác định thời hạn 1 năm</v>
          </cell>
          <cell r="BL423">
            <v>43552</v>
          </cell>
          <cell r="BM423" t="str">
            <v>Công ty TNHH MTV Vận Tải Biển Chu Lai – Trường Hải</v>
          </cell>
          <cell r="BN423">
            <v>43552</v>
          </cell>
          <cell r="BO423">
            <v>4330000</v>
          </cell>
          <cell r="BP423" t="str">
            <v>TV7</v>
          </cell>
          <cell r="BQ423" t="str">
            <v>Bậc 1</v>
          </cell>
          <cell r="BR423">
            <v>10000000</v>
          </cell>
          <cell r="BS423">
            <v>43556</v>
          </cell>
          <cell r="BT423">
            <v>43522</v>
          </cell>
          <cell r="BU423"/>
          <cell r="BW423"/>
          <cell r="BY423"/>
          <cell r="CA423"/>
          <cell r="CC423"/>
          <cell r="CE423"/>
        </row>
        <row r="424">
          <cell r="B424" t="str">
            <v>1508515</v>
          </cell>
          <cell r="C424" t="str">
            <v>Đoàn Văn Bao</v>
          </cell>
          <cell r="D424" t="str">
            <v>Nam</v>
          </cell>
          <cell r="E424" t="str">
            <v>Đồng Nai</v>
          </cell>
          <cell r="F424">
            <v>26113</v>
          </cell>
          <cell r="G424">
            <v>42233</v>
          </cell>
          <cell r="J424">
            <v>42233</v>
          </cell>
          <cell r="K424" t="str">
            <v>Không</v>
          </cell>
          <cell r="L424" t="str">
            <v>270909064</v>
          </cell>
          <cell r="M424">
            <v>41461</v>
          </cell>
          <cell r="N424" t="str">
            <v>270909064-06/07/2013</v>
          </cell>
          <cell r="O424" t="str">
            <v>Đồng Nai</v>
          </cell>
          <cell r="P424" t="str">
            <v>Kinh</v>
          </cell>
          <cell r="Q424" t="str">
            <v>Không</v>
          </cell>
          <cell r="R424" t="str">
            <v>0917646343/ 0938907835</v>
          </cell>
          <cell r="T424" t="str">
            <v>Đã Kết Hôn</v>
          </cell>
          <cell r="U424" t="str">
            <v>7516093554</v>
          </cell>
          <cell r="V424" t="str">
            <v>Không</v>
          </cell>
          <cell r="Y424" t="str">
            <v>327, ấp 5</v>
          </cell>
          <cell r="Z424" t="str">
            <v>Xã Bình Lợi</v>
          </cell>
          <cell r="AA424" t="str">
            <v>Huyện Vĩnh Cửu</v>
          </cell>
          <cell r="AB424" t="str">
            <v>Đồng Nai</v>
          </cell>
          <cell r="AC424" t="str">
            <v>327, ấp 5, Xã Bình Lợi, Huyện Vĩnh Cửu, Đồng Nai</v>
          </cell>
          <cell r="AD424" t="str">
            <v>327, ấp 5</v>
          </cell>
          <cell r="AE424" t="str">
            <v>Xã Bình Lợi</v>
          </cell>
          <cell r="AF424" t="str">
            <v>Huyện Vĩnh Cửu</v>
          </cell>
          <cell r="AG424" t="str">
            <v>Đồng Nai</v>
          </cell>
          <cell r="AH424" t="str">
            <v>327, ấp 5, Xã Bình Lợi, Huyện Vĩnh Cửu, Đồng Nai</v>
          </cell>
          <cell r="AI424" t="str">
            <v>1.8.5.6.4</v>
          </cell>
          <cell r="AJ424" t="str">
            <v>TP Nhân sự khác</v>
          </cell>
          <cell r="AK424" t="str">
            <v>Công nhân</v>
          </cell>
          <cell r="AL424" t="str">
            <v>Công nhân lái xe chuyên dụng</v>
          </cell>
          <cell r="AM424" t="str">
            <v>Lĩnh vực Logistics</v>
          </cell>
          <cell r="AN424" t="str">
            <v>VPĐD NB</v>
          </cell>
          <cell r="AO424" t="str">
            <v>Đội lái xe chuyên dụng</v>
          </cell>
          <cell r="AP424" t="str">
            <v>Khác</v>
          </cell>
          <cell r="AQ424" t="str">
            <v>Khác</v>
          </cell>
          <cell r="AR424">
            <v>42417</v>
          </cell>
          <cell r="AS424" t="str">
            <v>8/12</v>
          </cell>
          <cell r="AT424" t="str">
            <v>Sơ cấp</v>
          </cell>
          <cell r="AU424" t="str">
            <v>Sơ cấp</v>
          </cell>
          <cell r="AV424" t="str">
            <v>Sở GTVT Tỉnh Đồng Nai</v>
          </cell>
          <cell r="AW424" t="str">
            <v>GPLX hạng C</v>
          </cell>
          <cell r="AX424" t="str">
            <v>Khá</v>
          </cell>
          <cell r="AY424">
            <v>40625</v>
          </cell>
          <cell r="AZ424" t="str">
            <v>Công nhân lái xe chuyên dụng</v>
          </cell>
          <cell r="BB424" t="str">
            <v>THACO GROUP</v>
          </cell>
          <cell r="BC424" t="str">
            <v>Lĩnh vực Logistics</v>
          </cell>
          <cell r="BD424" t="str">
            <v>Văn phòng đại diện tại Hồ Chí Minh</v>
          </cell>
          <cell r="BE424" t="str">
            <v>Phòng Vận chuyển</v>
          </cell>
          <cell r="BF424" t="str">
            <v>Đội lái xe chuyên dụng</v>
          </cell>
          <cell r="BJ424" t="str">
            <v>Trực Tiếp</v>
          </cell>
          <cell r="BK424" t="str">
            <v>HĐLĐ không xác định thời hạn</v>
          </cell>
          <cell r="BL424">
            <v>43512</v>
          </cell>
          <cell r="BM424" t="str">
            <v>Công ty TNHH Một Thành Viên Vận Tải Đường Bộ Chu Lai – Trường Hải</v>
          </cell>
          <cell r="BN424">
            <v>42417</v>
          </cell>
          <cell r="BO424">
            <v>4830000</v>
          </cell>
          <cell r="BP424" t="str">
            <v>B3</v>
          </cell>
          <cell r="BQ424" t="str">
            <v>Bậc 2</v>
          </cell>
          <cell r="BR424">
            <v>6800000</v>
          </cell>
          <cell r="BS424">
            <v>43252</v>
          </cell>
          <cell r="BT424">
            <v>42826</v>
          </cell>
          <cell r="BU424"/>
          <cell r="BW424"/>
          <cell r="BY424"/>
          <cell r="CA424"/>
          <cell r="CC424"/>
          <cell r="CE424"/>
        </row>
        <row r="425">
          <cell r="B425" t="str">
            <v>1504361</v>
          </cell>
          <cell r="C425" t="str">
            <v>Nguyễn Đức Thống</v>
          </cell>
          <cell r="D425" t="str">
            <v>Nam</v>
          </cell>
          <cell r="E425" t="str">
            <v>Quảng Nam</v>
          </cell>
          <cell r="F425">
            <v>33618</v>
          </cell>
          <cell r="G425">
            <v>42095</v>
          </cell>
          <cell r="J425">
            <v>42095</v>
          </cell>
          <cell r="K425" t="str">
            <v>Không</v>
          </cell>
          <cell r="L425" t="str">
            <v>205610280</v>
          </cell>
          <cell r="M425">
            <v>39585</v>
          </cell>
          <cell r="N425" t="str">
            <v>205610280-17/05/2008</v>
          </cell>
          <cell r="O425" t="str">
            <v>Quảng Nam</v>
          </cell>
          <cell r="P425" t="str">
            <v>Kinh</v>
          </cell>
          <cell r="Q425" t="str">
            <v>Không</v>
          </cell>
          <cell r="R425" t="str">
            <v>0935924738</v>
          </cell>
          <cell r="T425" t="str">
            <v>Đã Kết Hôn</v>
          </cell>
          <cell r="U425" t="str">
            <v>4914015305</v>
          </cell>
          <cell r="V425" t="str">
            <v>Có</v>
          </cell>
          <cell r="W425">
            <v>42857</v>
          </cell>
          <cell r="Y425" t="str">
            <v>Tổ 6, Thôn Đông Thạnh Đông</v>
          </cell>
          <cell r="Z425" t="str">
            <v>Xã Tam Hòa</v>
          </cell>
          <cell r="AA425" t="str">
            <v>Huyện Núi Thành</v>
          </cell>
          <cell r="AB425" t="str">
            <v>Quảng Nam</v>
          </cell>
          <cell r="AC425" t="str">
            <v>Tổ 6, Thôn Đông Thạnh Đông, Xã Tam Hòa, Huyện Núi Thành, Quảng Nam</v>
          </cell>
          <cell r="AD425" t="str">
            <v>Tổ 6, Thôn Đông Thạnh Đông</v>
          </cell>
          <cell r="AE425" t="str">
            <v>Xã Tam Hòa</v>
          </cell>
          <cell r="AF425" t="str">
            <v>Huyện Núi Thành</v>
          </cell>
          <cell r="AG425" t="str">
            <v>Quảng Nam</v>
          </cell>
          <cell r="AH425" t="str">
            <v>Tổ 6, Thôn Đông Thạnh Đông, Xã Tam Hòa, Huyện Núi Thành, Quảng Nam</v>
          </cell>
          <cell r="AI425" t="str">
            <v>1.8.3.6.1.2</v>
          </cell>
          <cell r="AJ425" t="str">
            <v>TP Nhân sự khác</v>
          </cell>
          <cell r="AK425" t="str">
            <v>Công nhân</v>
          </cell>
          <cell r="AL425" t="str">
            <v>Công nhân vận hành xe nâng chụp</v>
          </cell>
          <cell r="AM425" t="str">
            <v>Lĩnh vực Logistics</v>
          </cell>
          <cell r="AN425" t="str">
            <v>Công ty Cảng Chu Lai</v>
          </cell>
          <cell r="AO425" t="str">
            <v>Tổ vận hành xe nâng chụp</v>
          </cell>
          <cell r="AP425" t="str">
            <v>Khác</v>
          </cell>
          <cell r="AQ425" t="str">
            <v>Khác</v>
          </cell>
          <cell r="AR425">
            <v>43739</v>
          </cell>
          <cell r="AS425" t="str">
            <v>12/12</v>
          </cell>
          <cell r="AT425" t="str">
            <v>Sơ cấp</v>
          </cell>
          <cell r="AU425" t="str">
            <v>Sơ cấp</v>
          </cell>
          <cell r="AV425" t="str">
            <v>Cao đẳng nghề Chu Lai Trường Hải</v>
          </cell>
          <cell r="AW425" t="str">
            <v>Hàn</v>
          </cell>
          <cell r="AX425" t="str">
            <v>Khá</v>
          </cell>
          <cell r="AY425">
            <v>42005</v>
          </cell>
          <cell r="AZ425" t="str">
            <v>Công nhân Vận hành xe nâng chụp</v>
          </cell>
          <cell r="BB425" t="str">
            <v>THACO GROUP</v>
          </cell>
          <cell r="BC425" t="str">
            <v>Lĩnh vực Logistics</v>
          </cell>
          <cell r="BD425" t="str">
            <v>Công ty Cảng Chu Lai</v>
          </cell>
          <cell r="BJ425" t="str">
            <v>Trực Tiếp</v>
          </cell>
          <cell r="BK425" t="str">
            <v>HĐLĐ không xác định thời hạn</v>
          </cell>
          <cell r="BL425">
            <v>43374</v>
          </cell>
          <cell r="BM425" t="str">
            <v>Công ty TNHH MTV Cảng Chu Lai - Trường Hải</v>
          </cell>
          <cell r="BN425">
            <v>42278</v>
          </cell>
          <cell r="BO425">
            <v>4120000</v>
          </cell>
          <cell r="BP425" t="str">
            <v>B3</v>
          </cell>
          <cell r="BQ425" t="str">
            <v>Bậc 3</v>
          </cell>
          <cell r="BR425">
            <v>7100000</v>
          </cell>
          <cell r="BS425">
            <v>43466</v>
          </cell>
          <cell r="BT425">
            <v>43101</v>
          </cell>
          <cell r="BU425"/>
          <cell r="BW425"/>
          <cell r="BY425"/>
          <cell r="CA425"/>
          <cell r="CC425"/>
          <cell r="CE425"/>
        </row>
        <row r="426">
          <cell r="B426" t="str">
            <v>1703317</v>
          </cell>
          <cell r="C426" t="str">
            <v>Nguyễn Đình Nghĩa</v>
          </cell>
          <cell r="D426" t="str">
            <v>Nam</v>
          </cell>
          <cell r="E426" t="str">
            <v>Bình Định</v>
          </cell>
          <cell r="F426">
            <v>22055</v>
          </cell>
          <cell r="G426">
            <v>42821</v>
          </cell>
          <cell r="J426">
            <v>42821</v>
          </cell>
          <cell r="K426" t="str">
            <v>Không</v>
          </cell>
          <cell r="L426" t="str">
            <v>211422335</v>
          </cell>
          <cell r="M426">
            <v>37467</v>
          </cell>
          <cell r="N426" t="str">
            <v>211422335-30/07/2002</v>
          </cell>
          <cell r="O426" t="str">
            <v>Bình Định</v>
          </cell>
          <cell r="P426" t="str">
            <v>Kinh</v>
          </cell>
          <cell r="Q426" t="str">
            <v>Không</v>
          </cell>
          <cell r="R426" t="str">
            <v>0919491023</v>
          </cell>
          <cell r="S426"/>
          <cell r="T426" t="str">
            <v>Đã Kết Hôn</v>
          </cell>
          <cell r="V426" t="str">
            <v>Có</v>
          </cell>
          <cell r="W426">
            <v>43235</v>
          </cell>
          <cell r="Y426" t="str">
            <v>13 Đinh Bộ Lĩnh</v>
          </cell>
          <cell r="Z426" t="str">
            <v>Phường Hải Cảng</v>
          </cell>
          <cell r="AA426" t="str">
            <v>Tp. Quy Nhơn</v>
          </cell>
          <cell r="AB426" t="str">
            <v>Bình Định</v>
          </cell>
          <cell r="AC426" t="str">
            <v>13 Đinh Bộ Lĩnh, Phường Hải Cảng, Tp. Quy Nhơn, Bình Định</v>
          </cell>
          <cell r="AD426" t="str">
            <v>13 Đinh Bộ Lĩnh</v>
          </cell>
          <cell r="AE426" t="str">
            <v>Phường Hải Cảng</v>
          </cell>
          <cell r="AF426" t="str">
            <v>Tp. Quy Nhơn</v>
          </cell>
          <cell r="AG426" t="str">
            <v>Bình Định</v>
          </cell>
          <cell r="AH426" t="str">
            <v>13 Đinh Bộ Lĩnh, Phường Hải Cảng, Tp. Quy Nhơn, Bình Định</v>
          </cell>
          <cell r="AI426" t="str">
            <v>1.8.2.3.3</v>
          </cell>
          <cell r="AJ426" t="str">
            <v>Sơ cấp</v>
          </cell>
          <cell r="AK426" t="str">
            <v>Sỹ quan</v>
          </cell>
          <cell r="AL426" t="str">
            <v>Sỹ quan boong</v>
          </cell>
          <cell r="AM426" t="str">
            <v>Lĩnh vực Logistics</v>
          </cell>
          <cell r="AN426" t="str">
            <v>Công ty Vận Tải Biển</v>
          </cell>
          <cell r="AO426" t="str">
            <v>Tàu THS3</v>
          </cell>
          <cell r="AP426" t="str">
            <v>Khác</v>
          </cell>
          <cell r="AQ426" t="str">
            <v>Khác</v>
          </cell>
          <cell r="AR426">
            <v>43699</v>
          </cell>
          <cell r="AS426" t="str">
            <v>12/12</v>
          </cell>
          <cell r="AT426" t="str">
            <v>Cao đẳng kỹ thuật</v>
          </cell>
          <cell r="AU426" t="str">
            <v>Cao đẳng</v>
          </cell>
          <cell r="AV426" t="str">
            <v>Cao đẳng Hàng Hải I- Hải Phòng</v>
          </cell>
          <cell r="AW426" t="str">
            <v>Sỹ quan Boong</v>
          </cell>
          <cell r="AX426" t="str">
            <v>TB-Khá</v>
          </cell>
          <cell r="AY426">
            <v>39448</v>
          </cell>
          <cell r="AZ426" t="str">
            <v>Sỹ quan boong</v>
          </cell>
          <cell r="BB426" t="str">
            <v>THACO GROUP</v>
          </cell>
          <cell r="BC426" t="str">
            <v>Lĩnh vực Logistics</v>
          </cell>
          <cell r="BD426" t="str">
            <v>Công ty Vận Tải Biển</v>
          </cell>
          <cell r="BE426" t="str">
            <v>Phòng Quản lý tàu</v>
          </cell>
          <cell r="BF426" t="str">
            <v>Tàu THS3</v>
          </cell>
          <cell r="BJ426" t="str">
            <v>Trực Tiếp</v>
          </cell>
          <cell r="BK426" t="str">
            <v>HĐLĐ xác định thời hạn 2 năm</v>
          </cell>
          <cell r="BL426">
            <v>43249</v>
          </cell>
          <cell r="BM426" t="str">
            <v>Công ty TNHH MTV Vận Tải Biển Chu Lai – Trường Hải</v>
          </cell>
          <cell r="BN426">
            <v>42882</v>
          </cell>
          <cell r="BO426">
            <v>6990000</v>
          </cell>
          <cell r="BP426" t="str">
            <v>TV5</v>
          </cell>
          <cell r="BQ426" t="str">
            <v>Bậc 3</v>
          </cell>
          <cell r="BR426">
            <v>18000000</v>
          </cell>
          <cell r="BS426">
            <v>43466</v>
          </cell>
          <cell r="BT426">
            <v>43101</v>
          </cell>
          <cell r="BU426"/>
          <cell r="BW426"/>
          <cell r="BY426"/>
          <cell r="CA426"/>
          <cell r="CC426"/>
          <cell r="CE426"/>
        </row>
        <row r="427">
          <cell r="B427" t="str">
            <v>0409016</v>
          </cell>
          <cell r="C427" t="str">
            <v>Nguyễn Đức Hòa</v>
          </cell>
          <cell r="D427" t="str">
            <v>Nam</v>
          </cell>
          <cell r="E427" t="str">
            <v>Quảng Nam</v>
          </cell>
          <cell r="F427">
            <v>29195</v>
          </cell>
          <cell r="G427">
            <v>38252</v>
          </cell>
          <cell r="J427">
            <v>38252</v>
          </cell>
          <cell r="K427" t="str">
            <v>Không</v>
          </cell>
          <cell r="L427" t="str">
            <v>205862259</v>
          </cell>
          <cell r="M427">
            <v>40733</v>
          </cell>
          <cell r="N427" t="str">
            <v>205862259-09/07/2011</v>
          </cell>
          <cell r="O427" t="str">
            <v>Quảng Nam</v>
          </cell>
          <cell r="P427" t="str">
            <v>Kinh</v>
          </cell>
          <cell r="Q427" t="str">
            <v>Không</v>
          </cell>
          <cell r="R427" t="str">
            <v>0934746071</v>
          </cell>
          <cell r="T427" t="str">
            <v>Đã Kết Hôn</v>
          </cell>
          <cell r="U427" t="str">
            <v>9007009798</v>
          </cell>
          <cell r="V427" t="str">
            <v>Có</v>
          </cell>
          <cell r="W427">
            <v>39793</v>
          </cell>
          <cell r="Y427" t="str">
            <v>Trường Mỹ</v>
          </cell>
          <cell r="Z427" t="str">
            <v>Xã Tam Thái</v>
          </cell>
          <cell r="AA427" t="str">
            <v>Huyện Phú Ninh</v>
          </cell>
          <cell r="AB427" t="str">
            <v>Quảng Nam</v>
          </cell>
          <cell r="AC427" t="str">
            <v>Trường Mỹ, Xã Tam Thái, Huyện Phú Ninh, Quảng Nam</v>
          </cell>
          <cell r="AD427" t="str">
            <v>Trường Mỹ</v>
          </cell>
          <cell r="AE427" t="str">
            <v>Xã Tam Thái</v>
          </cell>
          <cell r="AF427" t="str">
            <v>Huyện Phú Ninh</v>
          </cell>
          <cell r="AG427" t="str">
            <v>Quảng Nam</v>
          </cell>
          <cell r="AH427" t="str">
            <v>Trường Mỹ, Xã Tam Thái, Huyện Phú Ninh, Quảng Nam</v>
          </cell>
          <cell r="AI427" t="str">
            <v>1.8.4.6</v>
          </cell>
          <cell r="AJ427" t="str">
            <v>TP Nhân sự khác</v>
          </cell>
          <cell r="AK427" t="str">
            <v>Công nhân</v>
          </cell>
          <cell r="AL427" t="str">
            <v>Công nhân lái xe đưa đón</v>
          </cell>
          <cell r="AM427" t="str">
            <v>Lĩnh vực Logistics</v>
          </cell>
          <cell r="AN427" t="str">
            <v>Công ty Vận Tải Đường Bộ</v>
          </cell>
          <cell r="AO427" t="str">
            <v>Bộ phận đưa đón CBCNV</v>
          </cell>
          <cell r="AP427" t="str">
            <v>Khác</v>
          </cell>
          <cell r="AQ427" t="str">
            <v>Khác</v>
          </cell>
          <cell r="AR427">
            <v>43647</v>
          </cell>
          <cell r="AS427" t="str">
            <v>12/12</v>
          </cell>
          <cell r="AT427" t="str">
            <v>Sơ cấp</v>
          </cell>
          <cell r="AU427" t="str">
            <v>Sơ cấp</v>
          </cell>
          <cell r="AV427" t="str">
            <v>Bộ giao thông vận tải</v>
          </cell>
          <cell r="AW427" t="str">
            <v>Lái xe dấu B2</v>
          </cell>
          <cell r="AX427" t="str">
            <v>Không xếp loại</v>
          </cell>
          <cell r="AZ427" t="str">
            <v>Công nhân lái xe đưa đón CBCNV</v>
          </cell>
          <cell r="BA427" t="str">
            <v>Bus</v>
          </cell>
          <cell r="BB427" t="str">
            <v>THACO GROUP</v>
          </cell>
          <cell r="BC427" t="str">
            <v>Lĩnh vực Logistics</v>
          </cell>
          <cell r="BD427" t="str">
            <v>Công ty Vận Tải Đường Bộ</v>
          </cell>
          <cell r="BJ427" t="str">
            <v>Gián Tiếp</v>
          </cell>
          <cell r="BK427" t="str">
            <v>HĐLĐ không xác định thời hạn</v>
          </cell>
          <cell r="BL427">
            <v>43647</v>
          </cell>
          <cell r="BM427" t="str">
            <v>Công ty TNHH Một Thành Viên Vận Tải Đường Bộ Chu Lai – Trường Hải</v>
          </cell>
          <cell r="BN427">
            <v>38504</v>
          </cell>
          <cell r="BO427">
            <v>4550000</v>
          </cell>
          <cell r="BP427" t="str">
            <v>B3</v>
          </cell>
          <cell r="BQ427" t="str">
            <v>Bậc 4</v>
          </cell>
          <cell r="BR427">
            <v>8500000</v>
          </cell>
          <cell r="BS427">
            <v>43647</v>
          </cell>
          <cell r="BT427">
            <v>43466</v>
          </cell>
          <cell r="BU427" t="str">
            <v>ThN</v>
          </cell>
          <cell r="BV427">
            <v>10</v>
          </cell>
          <cell r="BW427"/>
          <cell r="BY427"/>
          <cell r="CA427"/>
          <cell r="CC427"/>
          <cell r="CE427"/>
        </row>
        <row r="428">
          <cell r="B428" t="str">
            <v>1506540</v>
          </cell>
          <cell r="C428" t="str">
            <v>Nguyễn Văn Trung</v>
          </cell>
          <cell r="D428" t="str">
            <v>Nam</v>
          </cell>
          <cell r="E428" t="str">
            <v>Hải Dương</v>
          </cell>
          <cell r="F428">
            <v>25917</v>
          </cell>
          <cell r="G428">
            <v>42171</v>
          </cell>
          <cell r="J428">
            <v>42171</v>
          </cell>
          <cell r="K428" t="str">
            <v>Không</v>
          </cell>
          <cell r="L428" t="str">
            <v>271379303</v>
          </cell>
          <cell r="M428">
            <v>40527</v>
          </cell>
          <cell r="N428" t="str">
            <v>271379303-15/12/2010</v>
          </cell>
          <cell r="O428" t="str">
            <v>Đồng  Nai</v>
          </cell>
          <cell r="P428" t="str">
            <v>Kinh</v>
          </cell>
          <cell r="Q428" t="str">
            <v>Không</v>
          </cell>
          <cell r="R428" t="str">
            <v>0972450038</v>
          </cell>
          <cell r="T428" t="str">
            <v>Đã Kết Hôn</v>
          </cell>
          <cell r="U428" t="str">
            <v>7410076674</v>
          </cell>
          <cell r="V428" t="str">
            <v>Không</v>
          </cell>
          <cell r="Y428" t="str">
            <v>10/1, tổ 3, khu phố 5, đường Hoàng Bá Bích</v>
          </cell>
          <cell r="Z428" t="str">
            <v>Phường Long Bình</v>
          </cell>
          <cell r="AA428" t="str">
            <v>Thành phố Biên Hòa</v>
          </cell>
          <cell r="AB428" t="str">
            <v>Đồng Nai</v>
          </cell>
          <cell r="AC428" t="str">
            <v>10/1, tổ 3, khu phố 5, đường Hoàng Bá Bích, Phường Long Bình, Thành phố Biên Hòa, Đồng Nai</v>
          </cell>
          <cell r="AD428" t="str">
            <v>10/1, tổ 3, khu phố 5, đường Hoàng Bá Bích</v>
          </cell>
          <cell r="AE428" t="str">
            <v>Phường Long Bình</v>
          </cell>
          <cell r="AF428" t="str">
            <v>Thành phố Biên Hòa</v>
          </cell>
          <cell r="AG428" t="str">
            <v>Đồng Nai</v>
          </cell>
          <cell r="AH428" t="str">
            <v>10/1, tổ 3, khu phố 5, đường Hoàng Bá Bích, Phường Long Bình, Thành phố Biên Hòa, Đồng Nai</v>
          </cell>
          <cell r="AI428" t="str">
            <v>1.8.5.3.2</v>
          </cell>
          <cell r="AJ428" t="str">
            <v>TP Nhân sự khác</v>
          </cell>
          <cell r="AK428" t="str">
            <v>Nhân viên</v>
          </cell>
          <cell r="AL428" t="str">
            <v>Nhân viên Bảo vệ</v>
          </cell>
          <cell r="AM428" t="str">
            <v>Lĩnh vực Logistics</v>
          </cell>
          <cell r="AN428" t="str">
            <v>VPĐD NB</v>
          </cell>
          <cell r="AO428" t="str">
            <v>Bảo vệ</v>
          </cell>
          <cell r="AP428" t="str">
            <v>Khác</v>
          </cell>
          <cell r="AQ428" t="str">
            <v>Khác</v>
          </cell>
          <cell r="AR428">
            <v>42597</v>
          </cell>
          <cell r="AS428" t="str">
            <v>9/12</v>
          </cell>
          <cell r="AT428" t="str">
            <v>THCS</v>
          </cell>
          <cell r="AW428"/>
          <cell r="AZ428" t="str">
            <v>Nhân viên Bảo vệ</v>
          </cell>
          <cell r="BB428" t="str">
            <v>THACO GROUP</v>
          </cell>
          <cell r="BC428" t="str">
            <v>Lĩnh vực Logistics</v>
          </cell>
          <cell r="BD428" t="str">
            <v>Văn phòng đại diện tại Hồ Chí Minh</v>
          </cell>
          <cell r="BE428" t="str">
            <v>Bộ phận hành chính</v>
          </cell>
          <cell r="BF428" t="str">
            <v>Bảo vệ</v>
          </cell>
          <cell r="BJ428" t="str">
            <v>Gián Tiếp</v>
          </cell>
          <cell r="BK428" t="str">
            <v>HĐLĐ không xác định thời hạn</v>
          </cell>
          <cell r="BL428">
            <v>42962</v>
          </cell>
          <cell r="BM428" t="str">
            <v>Công ty TNHH Một Thành Viên Vận Tải Đường Bộ Chu Lai – Trường Hải</v>
          </cell>
          <cell r="BN428">
            <v>42232</v>
          </cell>
          <cell r="BO428">
            <v>5100000</v>
          </cell>
          <cell r="BP428" t="str">
            <v>B3</v>
          </cell>
          <cell r="BQ428" t="str">
            <v>Bậc 3</v>
          </cell>
          <cell r="BR428">
            <v>7100000</v>
          </cell>
          <cell r="BS428">
            <v>43466</v>
          </cell>
          <cell r="BT428">
            <v>43101</v>
          </cell>
          <cell r="BU428"/>
          <cell r="BW428"/>
          <cell r="BY428"/>
          <cell r="CA428"/>
          <cell r="CC428"/>
          <cell r="CE428"/>
        </row>
        <row r="429">
          <cell r="B429" t="str">
            <v>1307041</v>
          </cell>
          <cell r="C429" t="str">
            <v>Lê Thị Huệ</v>
          </cell>
          <cell r="D429" t="str">
            <v>Nữ</v>
          </cell>
          <cell r="E429" t="str">
            <v>Quảng Nam</v>
          </cell>
          <cell r="F429">
            <v>32276</v>
          </cell>
          <cell r="G429">
            <v>41463</v>
          </cell>
          <cell r="J429">
            <v>41463</v>
          </cell>
          <cell r="K429" t="str">
            <v>Không</v>
          </cell>
          <cell r="L429" t="str">
            <v>205394155</v>
          </cell>
          <cell r="M429">
            <v>38366</v>
          </cell>
          <cell r="N429" t="str">
            <v>205394155-14/01/2005</v>
          </cell>
          <cell r="O429" t="str">
            <v>Quảng Nam</v>
          </cell>
          <cell r="P429" t="str">
            <v>Kinh</v>
          </cell>
          <cell r="Q429" t="str">
            <v>Không</v>
          </cell>
          <cell r="R429" t="str">
            <v>0905812949</v>
          </cell>
          <cell r="T429" t="str">
            <v>Đã Kết Hôn</v>
          </cell>
          <cell r="U429" t="str">
            <v>7911479166</v>
          </cell>
          <cell r="V429" t="str">
            <v>Có</v>
          </cell>
          <cell r="W429">
            <v>41571</v>
          </cell>
          <cell r="Y429" t="str">
            <v>Thôn 2</v>
          </cell>
          <cell r="Z429" t="str">
            <v>Xã Tam Giang</v>
          </cell>
          <cell r="AA429" t="str">
            <v>Huyện Núi Thành</v>
          </cell>
          <cell r="AB429" t="str">
            <v>Quảng Nam</v>
          </cell>
          <cell r="AC429" t="str">
            <v>Thôn 2, Xã Tam Giang, Huyện Núi Thành, Quảng Nam</v>
          </cell>
          <cell r="AD429" t="str">
            <v>Thôn 2</v>
          </cell>
          <cell r="AE429" t="str">
            <v>Xã Tam Giang</v>
          </cell>
          <cell r="AF429" t="str">
            <v>Huyện Núi Thành</v>
          </cell>
          <cell r="AG429" t="str">
            <v>Quảng Nam</v>
          </cell>
          <cell r="AH429" t="str">
            <v>Thôn 2, Xã Tam Giang, Huyện Núi Thành, Quảng Nam</v>
          </cell>
          <cell r="AI429" t="str">
            <v>1.8.4.2</v>
          </cell>
          <cell r="AJ429" t="str">
            <v>Nhân sự tiềm năng</v>
          </cell>
          <cell r="AK429" t="str">
            <v>Kế toán tổng hợp</v>
          </cell>
          <cell r="AL429" t="str">
            <v>Kế toán tổng hợp</v>
          </cell>
          <cell r="AM429" t="str">
            <v>Lĩnh vực Logistics</v>
          </cell>
          <cell r="AN429" t="str">
            <v>Công ty Vận Tải Đường Bộ</v>
          </cell>
          <cell r="AO429" t="str">
            <v>Phòng TCKT</v>
          </cell>
          <cell r="AP429" t="str">
            <v>Khác</v>
          </cell>
          <cell r="AQ429" t="str">
            <v>Khác</v>
          </cell>
          <cell r="AR429">
            <v>43222</v>
          </cell>
          <cell r="AS429" t="str">
            <v>12/12</v>
          </cell>
          <cell r="AT429" t="str">
            <v>Cử nhân</v>
          </cell>
          <cell r="AU429" t="str">
            <v>Đại học</v>
          </cell>
          <cell r="AV429" t="str">
            <v>Đại học kinh tế thành phố Hồ Chí Minh</v>
          </cell>
          <cell r="AW429" t="str">
            <v>Kế toán</v>
          </cell>
          <cell r="AX429" t="str">
            <v>Khá</v>
          </cell>
          <cell r="AY429">
            <v>40179</v>
          </cell>
          <cell r="AZ429" t="str">
            <v>Nhóm trưởng</v>
          </cell>
          <cell r="BB429" t="str">
            <v>THACO GROUP</v>
          </cell>
          <cell r="BC429" t="str">
            <v>Lĩnh vực Logistics</v>
          </cell>
          <cell r="BD429" t="str">
            <v>Công ty Vận Tải Đường Bộ</v>
          </cell>
          <cell r="BE429" t="str">
            <v>Phòng TCKT</v>
          </cell>
          <cell r="BJ429" t="str">
            <v>Gián Tiếp</v>
          </cell>
          <cell r="BK429" t="str">
            <v>HĐLĐ không xác định thời hạn</v>
          </cell>
          <cell r="BL429">
            <v>42011</v>
          </cell>
          <cell r="BM429" t="str">
            <v>Công ty TNHH Một Thành Viên Vận Tải Đường Bộ Chu Lai – Trường Hải</v>
          </cell>
          <cell r="BN429">
            <v>41647</v>
          </cell>
          <cell r="BO429">
            <v>6650000</v>
          </cell>
          <cell r="BP429" t="str">
            <v>B1</v>
          </cell>
          <cell r="BQ429" t="str">
            <v>Bậc 1</v>
          </cell>
          <cell r="BR429">
            <v>15000000</v>
          </cell>
          <cell r="BS429">
            <v>43466</v>
          </cell>
          <cell r="BT429">
            <v>43344</v>
          </cell>
          <cell r="BU429" t="str">
            <v>ThN</v>
          </cell>
          <cell r="BV429">
            <v>5</v>
          </cell>
          <cell r="BW429"/>
          <cell r="BY429"/>
          <cell r="CA429"/>
          <cell r="CC429"/>
          <cell r="CE429"/>
        </row>
        <row r="430">
          <cell r="B430" t="str">
            <v>0708035</v>
          </cell>
          <cell r="C430" t="str">
            <v>Trịnh Kim Hải</v>
          </cell>
          <cell r="D430" t="str">
            <v>Nam</v>
          </cell>
          <cell r="E430" t="str">
            <v>Gia Lai</v>
          </cell>
          <cell r="F430">
            <v>26947</v>
          </cell>
          <cell r="G430">
            <v>39307</v>
          </cell>
          <cell r="J430">
            <v>39307</v>
          </cell>
          <cell r="K430" t="str">
            <v>Không</v>
          </cell>
          <cell r="L430" t="str">
            <v>230780773</v>
          </cell>
          <cell r="M430">
            <v>38671</v>
          </cell>
          <cell r="N430" t="str">
            <v>230780773-15/11/2005</v>
          </cell>
          <cell r="O430" t="str">
            <v>Gia Lai</v>
          </cell>
          <cell r="P430" t="str">
            <v>Kinh</v>
          </cell>
          <cell r="Q430" t="str">
            <v>Không</v>
          </cell>
          <cell r="R430" t="str">
            <v>0933806110</v>
          </cell>
          <cell r="T430" t="str">
            <v>Đã Kết Hôn</v>
          </cell>
          <cell r="U430" t="str">
            <v>4909001475</v>
          </cell>
          <cell r="V430" t="str">
            <v>Có</v>
          </cell>
          <cell r="W430">
            <v>41571</v>
          </cell>
          <cell r="Y430" t="str">
            <v>Khối 3</v>
          </cell>
          <cell r="Z430" t="str">
            <v>Thị trấn Núi Thành</v>
          </cell>
          <cell r="AA430" t="str">
            <v>Huyện Núi Thành</v>
          </cell>
          <cell r="AB430" t="str">
            <v>Quảng Nam</v>
          </cell>
          <cell r="AC430" t="str">
            <v>Khối 3, Thị trấn Núi Thành, Huyện Núi Thành, Quảng Nam</v>
          </cell>
          <cell r="AD430" t="str">
            <v>Khối 3</v>
          </cell>
          <cell r="AE430" t="str">
            <v>Thị trấn Núi Thành</v>
          </cell>
          <cell r="AF430" t="str">
            <v>Huyện Núi Thành</v>
          </cell>
          <cell r="AG430" t="str">
            <v>Quảng Nam</v>
          </cell>
          <cell r="AH430" t="str">
            <v>Khối 3, Thị trấn Núi Thành, Huyện Núi Thành, Quảng Nam</v>
          </cell>
          <cell r="AI430" t="str">
            <v>1.8.4.4.3.3</v>
          </cell>
          <cell r="AJ430" t="str">
            <v>TP Nhân sự khác</v>
          </cell>
          <cell r="AK430" t="str">
            <v>Công nhân</v>
          </cell>
          <cell r="AL430" t="str">
            <v>Công nhân lái xe đầu kéo</v>
          </cell>
          <cell r="AM430" t="str">
            <v>Lĩnh vực Logistics</v>
          </cell>
          <cell r="AN430" t="str">
            <v>Công ty Vận Tải Đường Bộ</v>
          </cell>
          <cell r="AO430" t="str">
            <v>Đội lái xe đầu kéo</v>
          </cell>
          <cell r="AP430" t="str">
            <v>Khác</v>
          </cell>
          <cell r="AQ430" t="str">
            <v>Khác</v>
          </cell>
          <cell r="AR430">
            <v>43313</v>
          </cell>
          <cell r="AS430" t="str">
            <v>10/12</v>
          </cell>
          <cell r="AT430" t="str">
            <v>Sơ cấp</v>
          </cell>
          <cell r="AU430" t="str">
            <v>Sơ cấp</v>
          </cell>
          <cell r="AV430" t="str">
            <v>Sở Giao thông vận tải Hải Phòng</v>
          </cell>
          <cell r="AW430" t="str">
            <v>Giấy phép lái xe hạng FC</v>
          </cell>
          <cell r="AX430" t="str">
            <v>Không xếp loại</v>
          </cell>
          <cell r="AY430">
            <v>42005</v>
          </cell>
          <cell r="AZ430" t="str">
            <v>Công nhân lái xe đầu kéo</v>
          </cell>
          <cell r="BB430" t="str">
            <v>THACO GROUP</v>
          </cell>
          <cell r="BC430" t="str">
            <v>Lĩnh vực Logistics</v>
          </cell>
          <cell r="BD430" t="str">
            <v>Công ty Vận Tải Đường Bộ</v>
          </cell>
          <cell r="BE430" t="str">
            <v>Phòng vận chuyển</v>
          </cell>
          <cell r="BF430" t="str">
            <v>Bộ phận vận chuyển hàng Con't - hàng rời</v>
          </cell>
          <cell r="BG430" t="str">
            <v>Đội lái xe đầu kéo</v>
          </cell>
          <cell r="BJ430" t="str">
            <v>Trực Tiếp</v>
          </cell>
          <cell r="BK430" t="str">
            <v>HĐLĐ không xác định thời hạn</v>
          </cell>
          <cell r="BL430">
            <v>41214</v>
          </cell>
          <cell r="BM430" t="str">
            <v>Công ty TNHH Một Thành Viên Vận Tải Đường Bộ Chu Lai – Trường Hải</v>
          </cell>
          <cell r="BN430">
            <v>40118</v>
          </cell>
          <cell r="BO430">
            <v>3850000</v>
          </cell>
          <cell r="BP430" t="str">
            <v>B3</v>
          </cell>
          <cell r="BQ430" t="str">
            <v>Bậc 3</v>
          </cell>
          <cell r="BR430">
            <v>7500000</v>
          </cell>
          <cell r="BS430">
            <v>43252</v>
          </cell>
          <cell r="BT430">
            <v>43116</v>
          </cell>
          <cell r="BU430" t="str">
            <v>ThN</v>
          </cell>
          <cell r="BV430">
            <v>10</v>
          </cell>
          <cell r="BW430"/>
          <cell r="BY430"/>
          <cell r="CA430"/>
          <cell r="CC430"/>
          <cell r="CE430"/>
        </row>
        <row r="431">
          <cell r="B431" t="str">
            <v>1503506</v>
          </cell>
          <cell r="C431" t="str">
            <v>Trần Vinh</v>
          </cell>
          <cell r="D431" t="str">
            <v>Nam</v>
          </cell>
          <cell r="E431" t="str">
            <v>Quảng Nam</v>
          </cell>
          <cell r="F431">
            <v>30819</v>
          </cell>
          <cell r="G431">
            <v>42082</v>
          </cell>
          <cell r="J431">
            <v>42082</v>
          </cell>
          <cell r="K431" t="str">
            <v>Không</v>
          </cell>
          <cell r="L431" t="str">
            <v>205242710</v>
          </cell>
          <cell r="M431">
            <v>40017</v>
          </cell>
          <cell r="N431" t="str">
            <v>205242710-23/07/2009</v>
          </cell>
          <cell r="O431" t="str">
            <v>Quảng Nam</v>
          </cell>
          <cell r="P431" t="str">
            <v>Kinh</v>
          </cell>
          <cell r="Q431" t="str">
            <v>Không</v>
          </cell>
          <cell r="R431" t="str">
            <v>0935508596</v>
          </cell>
          <cell r="T431" t="str">
            <v>Đã Kết Hôn</v>
          </cell>
          <cell r="U431" t="str">
            <v>4909015940</v>
          </cell>
          <cell r="V431" t="str">
            <v>Có</v>
          </cell>
          <cell r="W431">
            <v>42248</v>
          </cell>
          <cell r="Y431" t="str">
            <v>Thôn Tiên Xuân II</v>
          </cell>
          <cell r="Z431" t="str">
            <v>Xã Tam Anh Nam</v>
          </cell>
          <cell r="AA431" t="str">
            <v>Huyện Núi Thành</v>
          </cell>
          <cell r="AB431" t="str">
            <v>Quảng Nam</v>
          </cell>
          <cell r="AC431" t="str">
            <v>Thôn Tiên Xuân II, Xã Tam Anh Nam, Huyện Núi Thành, Quảng Nam</v>
          </cell>
          <cell r="AD431" t="str">
            <v>Thôn Tiên Xuân II</v>
          </cell>
          <cell r="AE431" t="str">
            <v>Xã Tam Anh Nam</v>
          </cell>
          <cell r="AF431" t="str">
            <v>Huyện Núi Thành</v>
          </cell>
          <cell r="AG431" t="str">
            <v>Quảng Nam</v>
          </cell>
          <cell r="AH431" t="str">
            <v>Thôn Tiên Xuân II, Xã Tam Anh Nam, Huyện Núi Thành, Quảng Nam</v>
          </cell>
          <cell r="AI431" t="str">
            <v>1.8.3.5.5</v>
          </cell>
          <cell r="AJ431" t="str">
            <v>TP Nhân sự khác</v>
          </cell>
          <cell r="AK431" t="str">
            <v>Công nhân</v>
          </cell>
          <cell r="AL431" t="str">
            <v>Công nhân Vận hành cầu trục</v>
          </cell>
          <cell r="AM431" t="str">
            <v>Lĩnh vực Logistics</v>
          </cell>
          <cell r="AN431" t="str">
            <v>Công ty Cảng Chu Lai</v>
          </cell>
          <cell r="AO431" t="str">
            <v>Bộ phận bốc xếp</v>
          </cell>
          <cell r="AP431" t="str">
            <v>Khác</v>
          </cell>
          <cell r="AQ431" t="str">
            <v>Khác</v>
          </cell>
          <cell r="AR431">
            <v>43313</v>
          </cell>
          <cell r="AS431" t="str">
            <v>12/12</v>
          </cell>
          <cell r="AT431" t="str">
            <v>Trung cấp kỹ thuật</v>
          </cell>
          <cell r="AU431" t="str">
            <v>Trung cấp</v>
          </cell>
          <cell r="AV431" t="str">
            <v>Trung học Kinh tế Kỹ thuật Phương Đông</v>
          </cell>
          <cell r="AW431" t="str">
            <v>Điện công nghiệp &amp; dân dụng</v>
          </cell>
          <cell r="AX431" t="str">
            <v>Trung Bình</v>
          </cell>
          <cell r="AY431">
            <v>38718</v>
          </cell>
          <cell r="AZ431" t="str">
            <v>Công nhân Vận hành cẩu trục</v>
          </cell>
          <cell r="BB431" t="str">
            <v>THACO GROUP</v>
          </cell>
          <cell r="BC431" t="str">
            <v>Lĩnh vực Logistics</v>
          </cell>
          <cell r="BD431" t="str">
            <v>Công ty Cảng Chu Lai</v>
          </cell>
          <cell r="BE431" t="str">
            <v>Phòng Điều độ</v>
          </cell>
          <cell r="BF431" t="str">
            <v>Bộ phận bốc xếp</v>
          </cell>
          <cell r="BJ431" t="str">
            <v>Trực Tiếp</v>
          </cell>
          <cell r="BK431" t="str">
            <v>HĐLĐ không xác định thời hạn</v>
          </cell>
          <cell r="BL431">
            <v>42905</v>
          </cell>
          <cell r="BM431" t="str">
            <v>Công ty TNHH MTV Cảng Chu Lai - Trường Hải</v>
          </cell>
          <cell r="BN431">
            <v>42174</v>
          </cell>
          <cell r="BO431">
            <v>4330000</v>
          </cell>
          <cell r="BP431" t="str">
            <v>B3</v>
          </cell>
          <cell r="BQ431" t="str">
            <v>Bậc 4</v>
          </cell>
          <cell r="BR431">
            <v>8500000</v>
          </cell>
          <cell r="BS431">
            <v>43466</v>
          </cell>
          <cell r="BT431">
            <v>43101</v>
          </cell>
          <cell r="BU431"/>
          <cell r="BW431"/>
          <cell r="BY431"/>
          <cell r="CA431"/>
          <cell r="CC431"/>
          <cell r="CE431"/>
        </row>
        <row r="432">
          <cell r="B432" t="str">
            <v>1503508</v>
          </cell>
          <cell r="C432" t="str">
            <v>Lê Duy Trinh</v>
          </cell>
          <cell r="D432" t="str">
            <v>Nam</v>
          </cell>
          <cell r="E432" t="str">
            <v>Quảng Nam</v>
          </cell>
          <cell r="F432">
            <v>30615</v>
          </cell>
          <cell r="G432">
            <v>42078</v>
          </cell>
          <cell r="J432">
            <v>42078</v>
          </cell>
          <cell r="K432" t="str">
            <v>Không</v>
          </cell>
          <cell r="L432" t="str">
            <v>205157779</v>
          </cell>
          <cell r="M432">
            <v>41627</v>
          </cell>
          <cell r="N432" t="str">
            <v>205157779-19/12/2013</v>
          </cell>
          <cell r="O432" t="str">
            <v>Quảng Nam</v>
          </cell>
          <cell r="P432" t="str">
            <v>Kinh</v>
          </cell>
          <cell r="Q432" t="str">
            <v>Không</v>
          </cell>
          <cell r="R432" t="str">
            <v>0905040175</v>
          </cell>
          <cell r="T432" t="str">
            <v>Ly Hôn</v>
          </cell>
          <cell r="U432" t="str">
            <v>5106001205</v>
          </cell>
          <cell r="V432" t="str">
            <v>Có</v>
          </cell>
          <cell r="W432">
            <v>42248</v>
          </cell>
          <cell r="Y432" t="str">
            <v>Thôn An Tây</v>
          </cell>
          <cell r="Z432" t="str">
            <v>Xã Tam Quang</v>
          </cell>
          <cell r="AA432" t="str">
            <v>Huyện Núi Thành</v>
          </cell>
          <cell r="AB432" t="str">
            <v>Quảng Nam</v>
          </cell>
          <cell r="AC432" t="str">
            <v>Thôn An Tây, Xã Tam Quang, Huyện Núi Thành, Quảng Nam</v>
          </cell>
          <cell r="AD432" t="str">
            <v>Thôn An Tây</v>
          </cell>
          <cell r="AE432" t="str">
            <v>Xã Tam Quang</v>
          </cell>
          <cell r="AF432" t="str">
            <v>Huyện Núi Thành</v>
          </cell>
          <cell r="AG432" t="str">
            <v>Quảng Nam</v>
          </cell>
          <cell r="AH432" t="str">
            <v>Thôn An Tây, Xã Tam Quang, Huyện Núi Thành, Quảng Nam</v>
          </cell>
          <cell r="AI432" t="str">
            <v>1.8.3.5.5</v>
          </cell>
          <cell r="AJ432" t="str">
            <v>TP Nhân sự khác</v>
          </cell>
          <cell r="AK432" t="str">
            <v>Công nhân</v>
          </cell>
          <cell r="AL432" t="str">
            <v>Công nhân vận hành cẩu trục</v>
          </cell>
          <cell r="AM432" t="str">
            <v>Lĩnh vực Logistics</v>
          </cell>
          <cell r="AN432" t="str">
            <v>Công ty Cảng Chu Lai</v>
          </cell>
          <cell r="AO432" t="str">
            <v>Bộ phận bốc xếp</v>
          </cell>
          <cell r="AP432" t="str">
            <v>Khác</v>
          </cell>
          <cell r="AQ432" t="str">
            <v>Khác</v>
          </cell>
          <cell r="AR432">
            <v>43313</v>
          </cell>
          <cell r="AS432" t="str">
            <v>12/12</v>
          </cell>
          <cell r="AT432" t="str">
            <v>Sơ cấp</v>
          </cell>
          <cell r="AU432" t="str">
            <v>Sơ cấp</v>
          </cell>
          <cell r="AV432" t="str">
            <v>Trung học Giao thông Công chánh TP.HCM</v>
          </cell>
          <cell r="AW432" t="str">
            <v>Vận hành xe cẩu</v>
          </cell>
          <cell r="AX432" t="str">
            <v>Không xếp loại</v>
          </cell>
          <cell r="AY432">
            <v>37987</v>
          </cell>
          <cell r="AZ432" t="str">
            <v>Công nhân Vận hành cẩu trục</v>
          </cell>
          <cell r="BB432" t="str">
            <v>THACO GROUP</v>
          </cell>
          <cell r="BC432" t="str">
            <v>Lĩnh vực Logistics</v>
          </cell>
          <cell r="BD432" t="str">
            <v>Công ty Cảng Chu Lai</v>
          </cell>
          <cell r="BE432" t="str">
            <v>Phòng Điều độ</v>
          </cell>
          <cell r="BF432" t="str">
            <v>Bộ phận bốc xếp</v>
          </cell>
          <cell r="BJ432" t="str">
            <v>Trực Tiếp</v>
          </cell>
          <cell r="BK432" t="str">
            <v>HĐLĐ không xác định thời hạn</v>
          </cell>
          <cell r="BL432">
            <v>43236</v>
          </cell>
          <cell r="BM432" t="str">
            <v>Công ty TNHH MTV Cảng Chu Lai - Trường Hải</v>
          </cell>
          <cell r="BN432">
            <v>42139</v>
          </cell>
          <cell r="BO432">
            <v>4550000</v>
          </cell>
          <cell r="BP432" t="str">
            <v>B3</v>
          </cell>
          <cell r="BQ432" t="str">
            <v>Bậc 5</v>
          </cell>
          <cell r="BR432">
            <v>12000000</v>
          </cell>
          <cell r="BS432">
            <v>43466</v>
          </cell>
          <cell r="BT432">
            <v>43101</v>
          </cell>
          <cell r="BU432"/>
          <cell r="BW432"/>
          <cell r="BY432"/>
          <cell r="CA432"/>
          <cell r="CC432"/>
          <cell r="CE432"/>
        </row>
        <row r="433">
          <cell r="B433" t="str">
            <v>1504785</v>
          </cell>
          <cell r="C433" t="str">
            <v>Võ Đăng Lai</v>
          </cell>
          <cell r="D433" t="str">
            <v>Nam</v>
          </cell>
          <cell r="E433" t="str">
            <v>Quảng Nam</v>
          </cell>
          <cell r="F433">
            <v>25268</v>
          </cell>
          <cell r="G433">
            <v>42339</v>
          </cell>
          <cell r="J433">
            <v>42339</v>
          </cell>
          <cell r="K433" t="str">
            <v>Không</v>
          </cell>
          <cell r="L433" t="str">
            <v>205543177</v>
          </cell>
          <cell r="M433">
            <v>39232</v>
          </cell>
          <cell r="N433" t="str">
            <v>205543177-30/05/2007</v>
          </cell>
          <cell r="O433" t="str">
            <v>Quảng Nam</v>
          </cell>
          <cell r="P433" t="str">
            <v>Kinh</v>
          </cell>
          <cell r="Q433" t="str">
            <v>Không</v>
          </cell>
          <cell r="R433" t="str">
            <v>0916875519</v>
          </cell>
          <cell r="T433" t="str">
            <v>Đã Kết Hôn</v>
          </cell>
          <cell r="U433" t="str">
            <v>4915009654</v>
          </cell>
          <cell r="V433" t="str">
            <v>Có</v>
          </cell>
          <cell r="W433">
            <v>42461</v>
          </cell>
          <cell r="Y433" t="str">
            <v>Thôn Diêm Phổ</v>
          </cell>
          <cell r="Z433" t="str">
            <v>Xã Tam Anh Nam</v>
          </cell>
          <cell r="AA433" t="str">
            <v>Huyện Núi Thành</v>
          </cell>
          <cell r="AB433" t="str">
            <v>Quảng Nam</v>
          </cell>
          <cell r="AC433" t="str">
            <v>Thôn Diêm Phổ, Xã Tam Anh Nam, Huyện Núi Thành, Quảng Nam</v>
          </cell>
          <cell r="AD433" t="str">
            <v>Thôn Diêm Phổ</v>
          </cell>
          <cell r="AE433" t="str">
            <v>Xã Tam Anh Nam</v>
          </cell>
          <cell r="AF433" t="str">
            <v>Huyện Núi Thành</v>
          </cell>
          <cell r="AG433" t="str">
            <v>Quảng Nam</v>
          </cell>
          <cell r="AH433" t="str">
            <v>Thôn Diêm Phổ, Xã Tam Anh Nam, Huyện Núi Thành, Quảng Nam</v>
          </cell>
          <cell r="AI433" t="str">
            <v>1.8.4.4.2.3</v>
          </cell>
          <cell r="AJ433" t="str">
            <v>Nhân sự tiềm năng</v>
          </cell>
          <cell r="AK433" t="str">
            <v>Tổ trưởng</v>
          </cell>
          <cell r="AL433" t="str">
            <v>Tổ trưởng Lái xe trung chuyển</v>
          </cell>
          <cell r="AM433" t="str">
            <v>Lĩnh vực Logistics</v>
          </cell>
          <cell r="AN433" t="str">
            <v>Công ty Vận Tải Đường Bộ</v>
          </cell>
          <cell r="AO433" t="str">
            <v>Đội lái xe trung chuyển</v>
          </cell>
          <cell r="AP433" t="str">
            <v>Khác</v>
          </cell>
          <cell r="AQ433" t="str">
            <v>Khác</v>
          </cell>
          <cell r="AR433">
            <v>43313</v>
          </cell>
          <cell r="AS433" t="str">
            <v>12/12</v>
          </cell>
          <cell r="AT433" t="str">
            <v>Sơ cấp</v>
          </cell>
          <cell r="AU433" t="str">
            <v>Sơ cấp</v>
          </cell>
          <cell r="AV433" t="str">
            <v>Sở giao thông vận tải Hải Phòng</v>
          </cell>
          <cell r="AW433" t="str">
            <v>Giấy phép lái xe hạng FC</v>
          </cell>
          <cell r="AX433" t="str">
            <v>Không xếp loại</v>
          </cell>
          <cell r="AY433">
            <v>42005</v>
          </cell>
          <cell r="AZ433" t="str">
            <v>Tổ trưởng</v>
          </cell>
          <cell r="BB433" t="str">
            <v>THACO GROUP</v>
          </cell>
          <cell r="BC433" t="str">
            <v>Lĩnh vực Logistics</v>
          </cell>
          <cell r="BD433" t="str">
            <v>Công ty Vận Tải Đường Bộ</v>
          </cell>
          <cell r="BE433" t="str">
            <v>Phòng vận chuyển</v>
          </cell>
          <cell r="BF433" t="str">
            <v>Bộ phận vận chuyển xe thành phẩm</v>
          </cell>
          <cell r="BG433" t="str">
            <v>Đội lái xe trung chuyển</v>
          </cell>
          <cell r="BJ433" t="str">
            <v>Trực Tiếp</v>
          </cell>
          <cell r="BK433" t="str">
            <v>HĐLĐ không xác định thời hạn</v>
          </cell>
          <cell r="BL433">
            <v>43435</v>
          </cell>
          <cell r="BM433" t="str">
            <v>Công ty TNHH Một Thành Viên Vận Tải Đường Bộ Chu Lai – Trường Hải</v>
          </cell>
          <cell r="BN433">
            <v>42339</v>
          </cell>
          <cell r="BO433">
            <v>3850000</v>
          </cell>
          <cell r="BP433" t="str">
            <v>B3</v>
          </cell>
          <cell r="BQ433" t="str">
            <v>Bậc 3</v>
          </cell>
          <cell r="BR433">
            <v>7500000</v>
          </cell>
          <cell r="BS433">
            <v>43252</v>
          </cell>
          <cell r="BT433">
            <v>42705</v>
          </cell>
          <cell r="BU433"/>
          <cell r="BW433" t="str">
            <v>TrN</v>
          </cell>
          <cell r="BX433">
            <v>10</v>
          </cell>
          <cell r="BY433"/>
          <cell r="CA433"/>
          <cell r="CC433"/>
          <cell r="CE433"/>
        </row>
        <row r="434">
          <cell r="B434" t="str">
            <v>1506541</v>
          </cell>
          <cell r="C434" t="str">
            <v>Nguyễn Văn Minh</v>
          </cell>
          <cell r="D434" t="str">
            <v>Nam</v>
          </cell>
          <cell r="E434" t="str">
            <v>Đồng Nai</v>
          </cell>
          <cell r="F434">
            <v>24473</v>
          </cell>
          <cell r="G434">
            <v>42156</v>
          </cell>
          <cell r="J434">
            <v>42156</v>
          </cell>
          <cell r="K434" t="str">
            <v>Không</v>
          </cell>
          <cell r="L434" t="str">
            <v>271104635</v>
          </cell>
          <cell r="M434">
            <v>38973</v>
          </cell>
          <cell r="N434" t="str">
            <v>271104635-13/09/2006</v>
          </cell>
          <cell r="O434" t="str">
            <v>Đồng Nai</v>
          </cell>
          <cell r="P434" t="str">
            <v>Kinh</v>
          </cell>
          <cell r="Q434" t="str">
            <v>Không</v>
          </cell>
          <cell r="R434" t="str">
            <v>0935 140 469</v>
          </cell>
          <cell r="T434" t="str">
            <v>Đã Kết Hôn</v>
          </cell>
          <cell r="U434" t="str">
            <v>7515109776</v>
          </cell>
          <cell r="V434" t="str">
            <v>Không</v>
          </cell>
          <cell r="Y434" t="str">
            <v>45/1A, Bình Hóa</v>
          </cell>
          <cell r="Z434" t="str">
            <v>Xã Hóa An</v>
          </cell>
          <cell r="AA434" t="str">
            <v>Thành phố Biên Hòa</v>
          </cell>
          <cell r="AB434" t="str">
            <v>Đồng Nai</v>
          </cell>
          <cell r="AC434" t="str">
            <v>45/1A, Bình Hóa, Xã Hóa An, Thành phố Biên Hòa, Đồng Nai</v>
          </cell>
          <cell r="AD434" t="str">
            <v>45/1A, Bình Hóa</v>
          </cell>
          <cell r="AE434" t="str">
            <v>Xã Hóa An</v>
          </cell>
          <cell r="AF434" t="str">
            <v>Thành phố Biên Hòa</v>
          </cell>
          <cell r="AG434" t="str">
            <v>Đồng Nai</v>
          </cell>
          <cell r="AH434" t="str">
            <v>45/1A, Bình Hóa, Xã Hóa An, Thành phố Biên Hòa, Đồng Nai</v>
          </cell>
          <cell r="AI434" t="str">
            <v>1.8.5.6.3</v>
          </cell>
          <cell r="AJ434" t="str">
            <v>TP Nhân sự khác</v>
          </cell>
          <cell r="AK434" t="str">
            <v>Công nhân</v>
          </cell>
          <cell r="AL434" t="str">
            <v>Công nhân lái xe trung chuyển</v>
          </cell>
          <cell r="AM434" t="str">
            <v>Lĩnh vực Logistics</v>
          </cell>
          <cell r="AN434" t="str">
            <v>VPĐD NB</v>
          </cell>
          <cell r="AO434" t="str">
            <v>Đội lái xe trung chuyển</v>
          </cell>
          <cell r="AP434" t="str">
            <v>Khác</v>
          </cell>
          <cell r="AQ434" t="str">
            <v>Khác</v>
          </cell>
          <cell r="AR434">
            <v>42522</v>
          </cell>
          <cell r="AS434" t="str">
            <v>6/12</v>
          </cell>
          <cell r="AT434" t="str">
            <v>Sơ cấp</v>
          </cell>
          <cell r="AU434" t="str">
            <v>Sơ cấp</v>
          </cell>
          <cell r="AV434" t="str">
            <v>Sở GTVT tỉnh Đồng Nai</v>
          </cell>
          <cell r="AW434" t="str">
            <v>GPLX hạng C</v>
          </cell>
          <cell r="AX434" t="str">
            <v>Khá</v>
          </cell>
          <cell r="AZ434" t="str">
            <v>Công nhân lái xe trung chuyển</v>
          </cell>
          <cell r="BB434" t="str">
            <v>THACO GROUP</v>
          </cell>
          <cell r="BC434" t="str">
            <v>Lĩnh vực Logistics</v>
          </cell>
          <cell r="BD434" t="str">
            <v>Văn phòng đại diện tại Hồ Chí Minh</v>
          </cell>
          <cell r="BE434" t="str">
            <v>Phòng Vận chuyển</v>
          </cell>
          <cell r="BF434" t="str">
            <v>Đội lái xe trung chuyển</v>
          </cell>
          <cell r="BJ434" t="str">
            <v>Trực Tiếp</v>
          </cell>
          <cell r="BK434" t="str">
            <v>HĐLĐ không xác định thời hạn</v>
          </cell>
          <cell r="BL434">
            <v>42886</v>
          </cell>
          <cell r="BM434" t="str">
            <v>Công ty TNHH Một Thành Viên Vận Tải Đường Bộ Chu Lai – Trường Hải</v>
          </cell>
          <cell r="BN434">
            <v>42156</v>
          </cell>
          <cell r="BO434">
            <v>4830000</v>
          </cell>
          <cell r="BP434" t="str">
            <v>B3</v>
          </cell>
          <cell r="BQ434" t="str">
            <v>Bậc 2</v>
          </cell>
          <cell r="BR434">
            <v>6800000</v>
          </cell>
          <cell r="BS434">
            <v>43252</v>
          </cell>
          <cell r="BT434">
            <v>42826</v>
          </cell>
          <cell r="BU434"/>
          <cell r="BW434"/>
          <cell r="BY434"/>
          <cell r="CA434"/>
          <cell r="CC434"/>
          <cell r="CE434"/>
        </row>
        <row r="435">
          <cell r="B435" t="str">
            <v>1504766</v>
          </cell>
          <cell r="C435" t="str">
            <v>Nguyễn Thị Hoàng Quỳnh</v>
          </cell>
          <cell r="D435" t="str">
            <v>Nữ</v>
          </cell>
          <cell r="E435" t="str">
            <v>Quảng Nam</v>
          </cell>
          <cell r="F435">
            <v>33299</v>
          </cell>
          <cell r="G435">
            <v>42115</v>
          </cell>
          <cell r="J435">
            <v>42115</v>
          </cell>
          <cell r="K435" t="str">
            <v>Không</v>
          </cell>
          <cell r="L435" t="str">
            <v>205588986</v>
          </cell>
          <cell r="M435">
            <v>39628</v>
          </cell>
          <cell r="N435" t="str">
            <v>205588986-29/06/2008</v>
          </cell>
          <cell r="O435" t="str">
            <v>Quảng Nam</v>
          </cell>
          <cell r="P435" t="str">
            <v>Kinh</v>
          </cell>
          <cell r="Q435" t="str">
            <v>Không</v>
          </cell>
          <cell r="R435" t="str">
            <v>0907969933</v>
          </cell>
          <cell r="T435" t="str">
            <v>Đã Kết Hôn</v>
          </cell>
          <cell r="U435" t="str">
            <v>4915010446</v>
          </cell>
          <cell r="V435" t="str">
            <v>Có</v>
          </cell>
          <cell r="W435">
            <v>42248</v>
          </cell>
          <cell r="Y435" t="str">
            <v>Thôn Tân Thuận</v>
          </cell>
          <cell r="Z435" t="str">
            <v>Xã Tam Xuân II</v>
          </cell>
          <cell r="AA435" t="str">
            <v>Huyện Núi Thành</v>
          </cell>
          <cell r="AB435" t="str">
            <v>Quảng Nam</v>
          </cell>
          <cell r="AC435" t="str">
            <v>Thôn Tân Thuận, Xã Tam Xuân II, Huyện Núi Thành, Quảng Nam</v>
          </cell>
          <cell r="AD435" t="str">
            <v>Thôn Tân Thuận</v>
          </cell>
          <cell r="AE435" t="str">
            <v>Xã Tam Xuân II</v>
          </cell>
          <cell r="AF435" t="str">
            <v>Huyện Núi Thành</v>
          </cell>
          <cell r="AG435" t="str">
            <v>Quảng Nam</v>
          </cell>
          <cell r="AH435" t="str">
            <v>Thôn Tân Thuận, Xã Tam Xuân II, Huyện Núi Thành, Quảng Nam</v>
          </cell>
          <cell r="AI435" t="str">
            <v>1.8.1.4</v>
          </cell>
          <cell r="AJ435" t="str">
            <v>TP Nhân sự khác</v>
          </cell>
          <cell r="AK435" t="str">
            <v>Chuyên viên</v>
          </cell>
          <cell r="AL435" t="str">
            <v>Chuyên viên Nhân sự</v>
          </cell>
          <cell r="AM435" t="str">
            <v>Lĩnh vực Logistics</v>
          </cell>
          <cell r="AN435" t="str">
            <v>Phòng nghiệp vụ Logisitcs</v>
          </cell>
          <cell r="AO435" t="str">
            <v>Phòng nhân sự</v>
          </cell>
          <cell r="AP435" t="str">
            <v>Khác</v>
          </cell>
          <cell r="AQ435" t="str">
            <v>Nhân sự</v>
          </cell>
          <cell r="AR435">
            <v>43739</v>
          </cell>
          <cell r="AS435" t="str">
            <v>12/12</v>
          </cell>
          <cell r="AT435" t="str">
            <v>Cử nhân</v>
          </cell>
          <cell r="AU435" t="str">
            <v>Đại học</v>
          </cell>
          <cell r="AV435" t="str">
            <v>Đại học Cần Thơ</v>
          </cell>
          <cell r="AW435" t="str">
            <v>Tài chính ngân hàng</v>
          </cell>
          <cell r="AX435" t="str">
            <v>Khá</v>
          </cell>
          <cell r="AY435">
            <v>41640</v>
          </cell>
          <cell r="AZ435" t="str">
            <v>Cử nhân</v>
          </cell>
          <cell r="BB435" t="str">
            <v>THACO GROUP</v>
          </cell>
          <cell r="BC435" t="str">
            <v>Lĩnh vực Logistics</v>
          </cell>
          <cell r="BD435" t="str">
            <v>Phòng nghiệp vụ Logistics</v>
          </cell>
          <cell r="BE435" t="str">
            <v>Phòng nhân sự</v>
          </cell>
          <cell r="BJ435" t="str">
            <v>Gián Tiếp</v>
          </cell>
          <cell r="BK435" t="str">
            <v>HĐLĐ không xác định thời hạn</v>
          </cell>
          <cell r="BL435">
            <v>43476</v>
          </cell>
          <cell r="BM435" t="str">
            <v>Công ty TNHH MTV Cảng Chu Lai - Trường Hải</v>
          </cell>
          <cell r="BN435">
            <v>42186</v>
          </cell>
          <cell r="BO435">
            <v>4500000</v>
          </cell>
          <cell r="BP435" t="str">
            <v>B2</v>
          </cell>
          <cell r="BQ435" t="str">
            <v>Bậc 3</v>
          </cell>
          <cell r="BR435">
            <v>10000000</v>
          </cell>
          <cell r="BS435">
            <v>43466</v>
          </cell>
          <cell r="BT435">
            <v>43101</v>
          </cell>
          <cell r="BU435"/>
          <cell r="BW435"/>
          <cell r="BY435"/>
          <cell r="CA435"/>
          <cell r="CC435"/>
          <cell r="CE435"/>
        </row>
        <row r="436">
          <cell r="B436" t="str">
            <v>1807192</v>
          </cell>
          <cell r="C436" t="str">
            <v>Trần Văn Đủ</v>
          </cell>
          <cell r="D436" t="str">
            <v>Nam</v>
          </cell>
          <cell r="E436" t="str">
            <v>Quảng Nam</v>
          </cell>
          <cell r="F436">
            <v>35366</v>
          </cell>
          <cell r="G436">
            <v>43297</v>
          </cell>
          <cell r="J436">
            <v>43297</v>
          </cell>
          <cell r="K436" t="str">
            <v>Không</v>
          </cell>
          <cell r="L436" t="str">
            <v>205980928</v>
          </cell>
          <cell r="M436">
            <v>41284</v>
          </cell>
          <cell r="N436" t="str">
            <v>205980928-10/01/2013</v>
          </cell>
          <cell r="O436" t="str">
            <v>Quảng Nam</v>
          </cell>
          <cell r="P436" t="str">
            <v>Kinh</v>
          </cell>
          <cell r="Q436" t="str">
            <v>Không</v>
          </cell>
          <cell r="R436" t="str">
            <v>01634252845</v>
          </cell>
          <cell r="T436" t="str">
            <v>Độc Thân</v>
          </cell>
          <cell r="V436" t="str">
            <v>Không</v>
          </cell>
          <cell r="Y436" t="str">
            <v>thôn Tiên Xuân II</v>
          </cell>
          <cell r="Z436" t="str">
            <v>Xã Tam Anh Nam</v>
          </cell>
          <cell r="AA436" t="str">
            <v>Huyện Núi Thành</v>
          </cell>
          <cell r="AB436" t="str">
            <v>Quảng Nam</v>
          </cell>
          <cell r="AC436" t="str">
            <v>thôn Tiên Xuân II, Xã Tam Anh Nam, Huyện Núi Thành, Quảng Nam</v>
          </cell>
          <cell r="AD436" t="str">
            <v>thôn Tiên Xuân II</v>
          </cell>
          <cell r="AE436" t="str">
            <v>Xã Tam Anh Nam</v>
          </cell>
          <cell r="AF436" t="str">
            <v>Huyện Núi Thành</v>
          </cell>
          <cell r="AG436" t="str">
            <v>Quảng Nam</v>
          </cell>
          <cell r="AH436" t="str">
            <v>thôn Tiên Xuân II, Xã Tam Anh Nam, Huyện Núi Thành, Quảng Nam</v>
          </cell>
          <cell r="AI436" t="str">
            <v>1.8.3.5.5</v>
          </cell>
          <cell r="AJ436" t="str">
            <v>TP Nhân sự khác</v>
          </cell>
          <cell r="AK436" t="str">
            <v>Công nhân</v>
          </cell>
          <cell r="AL436" t="str">
            <v>Công nhân Xếp dỡ</v>
          </cell>
          <cell r="AM436" t="str">
            <v>Lĩnh vực Logistics</v>
          </cell>
          <cell r="AN436" t="str">
            <v>Công ty Cảng Chu Lai</v>
          </cell>
          <cell r="AO436" t="str">
            <v>Bộ phận bốc xếp</v>
          </cell>
          <cell r="AP436" t="str">
            <v>Khác</v>
          </cell>
          <cell r="AQ436" t="str">
            <v>Khác</v>
          </cell>
          <cell r="AR436">
            <v>43313</v>
          </cell>
          <cell r="AS436" t="str">
            <v>11/12</v>
          </cell>
          <cell r="AT436" t="str">
            <v>THCS</v>
          </cell>
          <cell r="AW436"/>
          <cell r="AZ436" t="str">
            <v>Nhân viên Bốc xếp</v>
          </cell>
          <cell r="BB436" t="str">
            <v>THACO GROUP</v>
          </cell>
          <cell r="BC436" t="str">
            <v>Lĩnh vực Logistics</v>
          </cell>
          <cell r="BD436" t="str">
            <v>Công ty Cảng Chu Lai</v>
          </cell>
          <cell r="BE436" t="str">
            <v>Phòng Điều độ</v>
          </cell>
          <cell r="BF436" t="str">
            <v>Bộ phận bốc xếp</v>
          </cell>
          <cell r="BJ436" t="str">
            <v>Trực Tiếp</v>
          </cell>
          <cell r="BK436" t="str">
            <v>HĐLĐ xác định thời hạn 2 năm</v>
          </cell>
          <cell r="BL436">
            <v>43692</v>
          </cell>
          <cell r="BM436" t="str">
            <v>Công ty TNHH MTV Cảng Chu Lai - Trường Hải</v>
          </cell>
          <cell r="BN436">
            <v>43327</v>
          </cell>
          <cell r="BO436">
            <v>3730000</v>
          </cell>
          <cell r="BP436" t="str">
            <v>B3</v>
          </cell>
          <cell r="BQ436" t="str">
            <v>Bậc 1</v>
          </cell>
          <cell r="BR436">
            <v>5500000</v>
          </cell>
          <cell r="BS436">
            <v>43466</v>
          </cell>
          <cell r="BT436">
            <v>43297</v>
          </cell>
          <cell r="BU436"/>
          <cell r="BW436"/>
          <cell r="BY436"/>
          <cell r="CA436"/>
          <cell r="CC436"/>
          <cell r="CE436"/>
        </row>
        <row r="437">
          <cell r="B437" t="str">
            <v>1508194</v>
          </cell>
          <cell r="C437" t="str">
            <v>Nguyễn Thế Quang</v>
          </cell>
          <cell r="D437" t="str">
            <v>Nam</v>
          </cell>
          <cell r="E437" t="str">
            <v>Quảng Nam</v>
          </cell>
          <cell r="F437">
            <v>30764</v>
          </cell>
          <cell r="G437">
            <v>42219</v>
          </cell>
          <cell r="J437">
            <v>42219</v>
          </cell>
          <cell r="K437" t="str">
            <v>Không</v>
          </cell>
          <cell r="L437" t="str">
            <v>205200743</v>
          </cell>
          <cell r="M437">
            <v>37875</v>
          </cell>
          <cell r="N437" t="str">
            <v>205200743-11/09/2003</v>
          </cell>
          <cell r="O437" t="str">
            <v>Quảng Nam</v>
          </cell>
          <cell r="P437" t="str">
            <v>Kinh</v>
          </cell>
          <cell r="Q437" t="str">
            <v>Không</v>
          </cell>
          <cell r="R437" t="str">
            <v>0905444423 hoặc 01662222023</v>
          </cell>
          <cell r="T437" t="str">
            <v>Đã Kết Hôn</v>
          </cell>
          <cell r="U437" t="str">
            <v>4916002585</v>
          </cell>
          <cell r="V437" t="str">
            <v>Có</v>
          </cell>
          <cell r="W437">
            <v>42461</v>
          </cell>
          <cell r="Y437" t="str">
            <v>Khối 6</v>
          </cell>
          <cell r="Z437" t="str">
            <v>Thị trấn Núi Thành</v>
          </cell>
          <cell r="AA437" t="str">
            <v>Huyện Núi Thành</v>
          </cell>
          <cell r="AB437" t="str">
            <v>Quảng Nam</v>
          </cell>
          <cell r="AC437" t="str">
            <v>Khối 6, Thị trấn Núi Thành, Huyện Núi Thành, Quảng Nam</v>
          </cell>
          <cell r="AD437" t="str">
            <v>Khối 6</v>
          </cell>
          <cell r="AE437" t="str">
            <v>Thị trấn Núi Thành</v>
          </cell>
          <cell r="AF437" t="str">
            <v>Huyện Núi Thành</v>
          </cell>
          <cell r="AG437" t="str">
            <v>Quảng Nam</v>
          </cell>
          <cell r="AH437" t="str">
            <v>Khối 6, Thị trấn Núi Thành, Huyện Núi Thành, Quảng Nam</v>
          </cell>
          <cell r="AI437" t="str">
            <v>1.8.4.4.2.3</v>
          </cell>
          <cell r="AJ437" t="str">
            <v>TP Nhân sự khác</v>
          </cell>
          <cell r="AK437" t="str">
            <v>Công nhân</v>
          </cell>
          <cell r="AL437" t="str">
            <v>Công nhân lái xe trung chuyển</v>
          </cell>
          <cell r="AM437" t="str">
            <v>Lĩnh vực Logistics</v>
          </cell>
          <cell r="AN437" t="str">
            <v>Công ty Vận Tải Đường Bộ</v>
          </cell>
          <cell r="AO437" t="str">
            <v>Đội lái xe trung chuyển</v>
          </cell>
          <cell r="AP437" t="str">
            <v>Khác</v>
          </cell>
          <cell r="AQ437" t="str">
            <v>Khác</v>
          </cell>
          <cell r="AR437">
            <v>43313</v>
          </cell>
          <cell r="AS437" t="str">
            <v>12/12</v>
          </cell>
          <cell r="AT437" t="str">
            <v>Sơ cấp</v>
          </cell>
          <cell r="AU437" t="str">
            <v>Sơ cấp</v>
          </cell>
          <cell r="AV437" t="str">
            <v>Sở Giao thông Vận tải Quảng Nam</v>
          </cell>
          <cell r="AW437" t="str">
            <v>Giấy phép lái xe hạng C</v>
          </cell>
          <cell r="AX437" t="str">
            <v>Không xếp loại</v>
          </cell>
          <cell r="AY437">
            <v>40544</v>
          </cell>
          <cell r="AZ437" t="str">
            <v>Công nhân lái xe trung chuyển</v>
          </cell>
          <cell r="BB437" t="str">
            <v>THACO GROUP</v>
          </cell>
          <cell r="BC437" t="str">
            <v>Lĩnh vực Logistics</v>
          </cell>
          <cell r="BD437" t="str">
            <v>Công ty Vận Tải Đường Bộ</v>
          </cell>
          <cell r="BE437" t="str">
            <v>Phòng vận chuyển</v>
          </cell>
          <cell r="BF437" t="str">
            <v>Bộ phận vận chuyển xe thành phẩm</v>
          </cell>
          <cell r="BG437" t="str">
            <v>Đội lái xe trung chuyển</v>
          </cell>
          <cell r="BJ437" t="str">
            <v>Trực Tiếp</v>
          </cell>
          <cell r="BK437" t="str">
            <v>HĐLĐ không xác định thời hạn</v>
          </cell>
          <cell r="BL437">
            <v>43499</v>
          </cell>
          <cell r="BM437" t="str">
            <v>Công ty TNHH Một Thành Viên Vận Tải Đường Bộ Chu Lai – Trường Hải</v>
          </cell>
          <cell r="BN437">
            <v>42403</v>
          </cell>
          <cell r="BO437">
            <v>3660000</v>
          </cell>
          <cell r="BP437" t="str">
            <v>B3</v>
          </cell>
          <cell r="BQ437" t="str">
            <v>Bậc 2</v>
          </cell>
          <cell r="BR437">
            <v>6500000</v>
          </cell>
          <cell r="BS437">
            <v>43252</v>
          </cell>
          <cell r="BT437">
            <v>42219</v>
          </cell>
          <cell r="BU437"/>
          <cell r="BW437"/>
          <cell r="BY437"/>
          <cell r="CA437"/>
          <cell r="CC437"/>
          <cell r="CE437"/>
        </row>
        <row r="438">
          <cell r="B438" t="str">
            <v>1505117</v>
          </cell>
          <cell r="C438" t="str">
            <v>Lê Thanh Tâm</v>
          </cell>
          <cell r="D438" t="str">
            <v>Nam</v>
          </cell>
          <cell r="E438" t="str">
            <v>Quảng Nam</v>
          </cell>
          <cell r="F438">
            <v>26940</v>
          </cell>
          <cell r="G438">
            <v>42110</v>
          </cell>
          <cell r="J438">
            <v>42110</v>
          </cell>
          <cell r="K438" t="str">
            <v>Không</v>
          </cell>
          <cell r="L438" t="str">
            <v>205567934</v>
          </cell>
          <cell r="M438">
            <v>39287</v>
          </cell>
          <cell r="N438" t="str">
            <v>205567934-24/07/2007</v>
          </cell>
          <cell r="O438" t="str">
            <v>Quảng Nam</v>
          </cell>
          <cell r="P438" t="str">
            <v>Kinh</v>
          </cell>
          <cell r="Q438" t="str">
            <v>Không</v>
          </cell>
          <cell r="R438" t="str">
            <v>0914179745 hoặc 0938706044</v>
          </cell>
          <cell r="T438" t="str">
            <v>Đã Kết Hôn</v>
          </cell>
          <cell r="U438" t="str">
            <v>4915009670</v>
          </cell>
          <cell r="V438" t="str">
            <v>Có</v>
          </cell>
          <cell r="W438">
            <v>42579</v>
          </cell>
          <cell r="Y438" t="str">
            <v>Thôn Vân Thạch</v>
          </cell>
          <cell r="Z438" t="str">
            <v>Xã Tam Hiệp</v>
          </cell>
          <cell r="AA438" t="str">
            <v>Huyện Núi Thành</v>
          </cell>
          <cell r="AB438" t="str">
            <v>Quảng Nam</v>
          </cell>
          <cell r="AC438" t="str">
            <v>Thôn Vân Thạch, Xã Tam Hiệp, Huyện Núi Thành, Quảng Nam</v>
          </cell>
          <cell r="AD438" t="str">
            <v>Thôn Vân Thạch</v>
          </cell>
          <cell r="AE438" t="str">
            <v>Xã Tam Hiệp</v>
          </cell>
          <cell r="AF438" t="str">
            <v>Huyện Núi Thành</v>
          </cell>
          <cell r="AG438" t="str">
            <v>Quảng Nam</v>
          </cell>
          <cell r="AH438" t="str">
            <v>Thôn Vân Thạch, Xã Tam Hiệp, Huyện Núi Thành, Quảng Nam</v>
          </cell>
          <cell r="AI438" t="str">
            <v>1.8.3.3.1</v>
          </cell>
          <cell r="AJ438" t="str">
            <v>TP Nhân sự khác</v>
          </cell>
          <cell r="AK438" t="str">
            <v>Công nhân</v>
          </cell>
          <cell r="AL438" t="str">
            <v>Công nhân lái xe đầu kéo</v>
          </cell>
          <cell r="AM438" t="str">
            <v>Lĩnh vực Logistics</v>
          </cell>
          <cell r="AN438" t="str">
            <v>Công ty Cảng Chu Lai</v>
          </cell>
          <cell r="AO438" t="str">
            <v>Bộ phận rút Cont</v>
          </cell>
          <cell r="AP438" t="str">
            <v>Khác</v>
          </cell>
          <cell r="AQ438" t="str">
            <v>Khác</v>
          </cell>
          <cell r="AR438">
            <v>42856</v>
          </cell>
          <cell r="AS438" t="str">
            <v>12/12</v>
          </cell>
          <cell r="AT438" t="str">
            <v>Sơ cấp</v>
          </cell>
          <cell r="AU438" t="str">
            <v>Sơ cấp</v>
          </cell>
          <cell r="AV438" t="str">
            <v>Sở giao thông vận tải Quảng Nam</v>
          </cell>
          <cell r="AW438" t="str">
            <v>Giấy phép lái xe hạng FC</v>
          </cell>
          <cell r="AX438" t="str">
            <v>Không xếp loại</v>
          </cell>
          <cell r="AY438">
            <v>40179</v>
          </cell>
          <cell r="AZ438" t="str">
            <v>Công nhân lái xe đầu kéo</v>
          </cell>
          <cell r="BB438" t="str">
            <v>THACO GROUP</v>
          </cell>
          <cell r="BC438" t="str">
            <v>Lĩnh vực Logistics</v>
          </cell>
          <cell r="BD438" t="str">
            <v>Công ty Cảng Chu Lai</v>
          </cell>
          <cell r="BE438" t="str">
            <v>Phòng quản lý kho cảng</v>
          </cell>
          <cell r="BF438" t="str">
            <v>Bộ phận rút Cont</v>
          </cell>
          <cell r="BJ438" t="str">
            <v>Trực Tiếp</v>
          </cell>
          <cell r="BK438" t="str">
            <v>HĐLĐ không xác định thời hạn</v>
          </cell>
          <cell r="BL438">
            <v>43208</v>
          </cell>
          <cell r="BM438" t="str">
            <v>Công ty TNHH MTV Cảng Chu Lai - Trường Hải</v>
          </cell>
          <cell r="BN438">
            <v>42110</v>
          </cell>
          <cell r="BO438">
            <v>4260000</v>
          </cell>
          <cell r="BP438" t="str">
            <v>B3</v>
          </cell>
          <cell r="BQ438" t="str">
            <v>Bậc 5</v>
          </cell>
          <cell r="BR438">
            <v>9000000</v>
          </cell>
          <cell r="BS438">
            <v>43466</v>
          </cell>
          <cell r="BT438">
            <v>42370</v>
          </cell>
          <cell r="BU438"/>
          <cell r="BW438"/>
          <cell r="BY438"/>
          <cell r="CA438"/>
          <cell r="CC438"/>
          <cell r="CE438"/>
        </row>
        <row r="439">
          <cell r="B439" t="str">
            <v>1504780</v>
          </cell>
          <cell r="C439" t="str">
            <v>Lê Văn Bằng</v>
          </cell>
          <cell r="D439" t="str">
            <v>Nam</v>
          </cell>
          <cell r="E439" t="str">
            <v>Quảng Nam</v>
          </cell>
          <cell r="F439">
            <v>28575</v>
          </cell>
          <cell r="G439">
            <v>42339</v>
          </cell>
          <cell r="J439">
            <v>42339</v>
          </cell>
          <cell r="K439" t="str">
            <v>Không</v>
          </cell>
          <cell r="L439" t="str">
            <v>205179106</v>
          </cell>
          <cell r="M439">
            <v>37756</v>
          </cell>
          <cell r="N439" t="str">
            <v>205179106-15/05/2003</v>
          </cell>
          <cell r="O439" t="str">
            <v>Quảng Nam</v>
          </cell>
          <cell r="P439" t="str">
            <v>Kinh</v>
          </cell>
          <cell r="Q439" t="str">
            <v>Không</v>
          </cell>
          <cell r="R439" t="str">
            <v>0905365552</v>
          </cell>
          <cell r="T439" t="str">
            <v>Đã Kết Hôn</v>
          </cell>
          <cell r="U439" t="str">
            <v>9007001225</v>
          </cell>
          <cell r="V439" t="str">
            <v>Có</v>
          </cell>
          <cell r="W439">
            <v>42579</v>
          </cell>
          <cell r="Y439" t="str">
            <v>Khối 6</v>
          </cell>
          <cell r="Z439" t="str">
            <v>Thị trấn Núi Thành</v>
          </cell>
          <cell r="AA439" t="str">
            <v>Huyện Núi Thành</v>
          </cell>
          <cell r="AB439" t="str">
            <v>Quảng Nam</v>
          </cell>
          <cell r="AC439" t="str">
            <v>Khối 6, Thị trấn Núi Thành, Huyện Núi Thành, Quảng Nam</v>
          </cell>
          <cell r="AD439" t="str">
            <v>Khối 6</v>
          </cell>
          <cell r="AE439" t="str">
            <v>Thị trấn Núi Thành</v>
          </cell>
          <cell r="AF439" t="str">
            <v>Huyện Núi Thành</v>
          </cell>
          <cell r="AG439" t="str">
            <v>Quảng Nam</v>
          </cell>
          <cell r="AH439" t="str">
            <v>Khối 6, Thị trấn Núi Thành, Huyện Núi Thành, Quảng Nam</v>
          </cell>
          <cell r="AI439" t="str">
            <v>1.8.4.4.2.3</v>
          </cell>
          <cell r="AJ439" t="str">
            <v>TP Nhân sự khác</v>
          </cell>
          <cell r="AK439" t="str">
            <v>Công nhân</v>
          </cell>
          <cell r="AL439" t="str">
            <v>Công nhân lái xe trung chuyển</v>
          </cell>
          <cell r="AM439" t="str">
            <v>Lĩnh vực Logistics</v>
          </cell>
          <cell r="AN439" t="str">
            <v>Công ty Vận Tải Đường Bộ</v>
          </cell>
          <cell r="AO439" t="str">
            <v>Đội lái xe trung chuyển</v>
          </cell>
          <cell r="AP439" t="str">
            <v>Khác</v>
          </cell>
          <cell r="AQ439" t="str">
            <v>Khác</v>
          </cell>
          <cell r="AR439">
            <v>43313</v>
          </cell>
          <cell r="AS439" t="str">
            <v>9/12</v>
          </cell>
          <cell r="AT439" t="str">
            <v>Sơ cấp</v>
          </cell>
          <cell r="AU439" t="str">
            <v>Sơ cấp</v>
          </cell>
          <cell r="AV439" t="str">
            <v>Sở Giao thông vận tải Quảng Nam</v>
          </cell>
          <cell r="AW439" t="str">
            <v>Giấy phép lái xe hạng E</v>
          </cell>
          <cell r="AX439" t="str">
            <v>Không xếp loại</v>
          </cell>
          <cell r="AY439">
            <v>40909</v>
          </cell>
          <cell r="AZ439" t="str">
            <v>Công nhân lái xe trung chuyển</v>
          </cell>
          <cell r="BB439" t="str">
            <v>THACO GROUP</v>
          </cell>
          <cell r="BC439" t="str">
            <v>Lĩnh vực Logistics</v>
          </cell>
          <cell r="BD439" t="str">
            <v>Công ty Vận Tải Đường Bộ</v>
          </cell>
          <cell r="BE439" t="str">
            <v>Phòng vận chuyển</v>
          </cell>
          <cell r="BF439" t="str">
            <v>Bộ phận vận chuyển xe thành phẩm</v>
          </cell>
          <cell r="BG439" t="str">
            <v>Đội lái xe trung chuyển</v>
          </cell>
          <cell r="BJ439" t="str">
            <v>Trực Tiếp</v>
          </cell>
          <cell r="BK439" t="str">
            <v>HĐLĐ không xác định thời hạn</v>
          </cell>
          <cell r="BL439">
            <v>43617</v>
          </cell>
          <cell r="BM439" t="str">
            <v>Công ty TNHH Một Thành Viên Vận Tải Đường Bộ Chu Lai – Trường Hải</v>
          </cell>
          <cell r="BN439">
            <v>42521</v>
          </cell>
          <cell r="BO439">
            <v>3850000</v>
          </cell>
          <cell r="BP439" t="str">
            <v>B3</v>
          </cell>
          <cell r="BQ439" t="str">
            <v>Bậc 3</v>
          </cell>
          <cell r="BR439">
            <v>7000000</v>
          </cell>
          <cell r="BS439">
            <v>43252</v>
          </cell>
          <cell r="BT439">
            <v>42522</v>
          </cell>
          <cell r="BU439"/>
          <cell r="BW439"/>
          <cell r="BY439"/>
          <cell r="CA439"/>
          <cell r="CC439"/>
          <cell r="CE439"/>
        </row>
        <row r="440">
          <cell r="B440" t="str">
            <v>1505378</v>
          </cell>
          <cell r="C440" t="str">
            <v>Nguyễn Ái Tâm</v>
          </cell>
          <cell r="D440" t="str">
            <v>Nam</v>
          </cell>
          <cell r="E440" t="str">
            <v>Quảng Nam</v>
          </cell>
          <cell r="F440">
            <v>30477</v>
          </cell>
          <cell r="G440">
            <v>42110</v>
          </cell>
          <cell r="J440">
            <v>42110</v>
          </cell>
          <cell r="K440" t="str">
            <v>Không</v>
          </cell>
          <cell r="L440" t="str">
            <v>205214624</v>
          </cell>
          <cell r="M440">
            <v>40390</v>
          </cell>
          <cell r="N440" t="str">
            <v>205214624-31/07/2010</v>
          </cell>
          <cell r="O440" t="str">
            <v>Quảng Nam</v>
          </cell>
          <cell r="P440" t="str">
            <v>Kinh</v>
          </cell>
          <cell r="Q440" t="str">
            <v>Không</v>
          </cell>
          <cell r="R440" t="str">
            <v>0905113259</v>
          </cell>
          <cell r="T440" t="str">
            <v>Đã Kết Hôn</v>
          </cell>
          <cell r="U440" t="str">
            <v>4915009701</v>
          </cell>
          <cell r="V440" t="str">
            <v>Có</v>
          </cell>
          <cell r="W440">
            <v>42461</v>
          </cell>
          <cell r="Y440" t="str">
            <v>Thôn Phước Thượn</v>
          </cell>
          <cell r="Z440" t="str">
            <v>Xã Quế Thuận</v>
          </cell>
          <cell r="AA440" t="str">
            <v>Huyện Quế Sơn</v>
          </cell>
          <cell r="AB440" t="str">
            <v>Quảng Nam</v>
          </cell>
          <cell r="AC440" t="str">
            <v>Thôn Phước Thượn, Xã Quế Thuận, Huyện Quế Sơn, Quảng Nam</v>
          </cell>
          <cell r="AD440" t="str">
            <v>Thôn Phước Thượn</v>
          </cell>
          <cell r="AE440" t="str">
            <v>Xã Quế Thuận</v>
          </cell>
          <cell r="AF440" t="str">
            <v>Huyện Quế Sơn</v>
          </cell>
          <cell r="AG440" t="str">
            <v>Quảng Nam</v>
          </cell>
          <cell r="AH440" t="str">
            <v>Thôn Phước Thượn, Xã Quế Thuận, Huyện Quế Sơn, Quảng Nam</v>
          </cell>
          <cell r="AI440" t="str">
            <v>1.8.4.4.2.3</v>
          </cell>
          <cell r="AJ440" t="str">
            <v>TP Nhân sự khác</v>
          </cell>
          <cell r="AK440" t="str">
            <v>Công nhân</v>
          </cell>
          <cell r="AL440" t="str">
            <v>Công nhân lái xe trung chuyển</v>
          </cell>
          <cell r="AM440" t="str">
            <v>Lĩnh vực Logistics</v>
          </cell>
          <cell r="AN440" t="str">
            <v>Công ty Vận Tải Đường Bộ</v>
          </cell>
          <cell r="AO440" t="str">
            <v>Đội lái xe trung chuyển</v>
          </cell>
          <cell r="AP440" t="str">
            <v>Khác</v>
          </cell>
          <cell r="AQ440" t="str">
            <v>Khác</v>
          </cell>
          <cell r="AR440">
            <v>43313</v>
          </cell>
          <cell r="AS440" t="str">
            <v>12/12</v>
          </cell>
          <cell r="AT440" t="str">
            <v>Sơ cấp</v>
          </cell>
          <cell r="AU440" t="str">
            <v>Sơ cấp</v>
          </cell>
          <cell r="AV440" t="str">
            <v>Sở giao thông vận tải Hải Phòng</v>
          </cell>
          <cell r="AW440" t="str">
            <v>Giấy phép lái xe hạng FC</v>
          </cell>
          <cell r="AX440" t="str">
            <v>Không xếp loại</v>
          </cell>
          <cell r="AY440">
            <v>42370</v>
          </cell>
          <cell r="AZ440" t="str">
            <v>Công nhân lái xe trung chuyển</v>
          </cell>
          <cell r="BB440" t="str">
            <v>THACO GROUP</v>
          </cell>
          <cell r="BC440" t="str">
            <v>Lĩnh vực Logistics</v>
          </cell>
          <cell r="BD440" t="str">
            <v>Công ty Vận Tải Đường Bộ</v>
          </cell>
          <cell r="BE440" t="str">
            <v>Phòng vận chuyển</v>
          </cell>
          <cell r="BF440" t="str">
            <v>Bộ phận vận chuyển xe thành phẩm</v>
          </cell>
          <cell r="BG440" t="str">
            <v>Đội lái xe trung chuyển</v>
          </cell>
          <cell r="BJ440" t="str">
            <v>Trực Tiếp</v>
          </cell>
          <cell r="BK440" t="str">
            <v>HĐLĐ không xác định thời hạn</v>
          </cell>
          <cell r="BL440">
            <v>42841</v>
          </cell>
          <cell r="BM440" t="str">
            <v>Công ty TNHH Một Thành Viên Vận Tải Đường Bộ Chu Lai – Trường Hải</v>
          </cell>
          <cell r="BN440">
            <v>42110</v>
          </cell>
          <cell r="BO440">
            <v>3660000</v>
          </cell>
          <cell r="BP440" t="str">
            <v>B3</v>
          </cell>
          <cell r="BQ440" t="str">
            <v>Bậc 3</v>
          </cell>
          <cell r="BR440">
            <v>7500000</v>
          </cell>
          <cell r="BS440">
            <v>43497</v>
          </cell>
          <cell r="BT440">
            <v>43252</v>
          </cell>
          <cell r="BU440"/>
          <cell r="BW440"/>
          <cell r="BY440"/>
          <cell r="CA440"/>
          <cell r="CC440"/>
          <cell r="CE440"/>
        </row>
        <row r="441">
          <cell r="B441" t="str">
            <v>1602148</v>
          </cell>
          <cell r="C441" t="str">
            <v>Võ Văn Cửu</v>
          </cell>
          <cell r="D441" t="str">
            <v>Nam</v>
          </cell>
          <cell r="E441" t="str">
            <v>Quảng Nam</v>
          </cell>
          <cell r="F441">
            <v>27707</v>
          </cell>
          <cell r="G441">
            <v>42426</v>
          </cell>
          <cell r="J441">
            <v>42426</v>
          </cell>
          <cell r="K441" t="str">
            <v>Không</v>
          </cell>
          <cell r="L441" t="str">
            <v>205493808</v>
          </cell>
          <cell r="M441">
            <v>40864</v>
          </cell>
          <cell r="N441" t="str">
            <v>205493808-17/11/2011</v>
          </cell>
          <cell r="O441" t="str">
            <v>Quảng Nam</v>
          </cell>
          <cell r="P441" t="str">
            <v>Kinh</v>
          </cell>
          <cell r="Q441" t="str">
            <v>Không</v>
          </cell>
          <cell r="R441" t="str">
            <v>0972002329</v>
          </cell>
          <cell r="T441" t="str">
            <v>Đã Kết Hôn</v>
          </cell>
          <cell r="U441" t="str">
            <v>4916009457</v>
          </cell>
          <cell r="V441" t="str">
            <v>Có</v>
          </cell>
          <cell r="W441">
            <v>42579</v>
          </cell>
          <cell r="Y441" t="str">
            <v>Đại Phú</v>
          </cell>
          <cell r="Z441" t="str">
            <v>Xã Tam Hiệp</v>
          </cell>
          <cell r="AA441" t="str">
            <v>Huyện Núi Thành</v>
          </cell>
          <cell r="AB441" t="str">
            <v>Quảng Nam</v>
          </cell>
          <cell r="AC441" t="str">
            <v>Đại Phú, Xã Tam Hiệp, Huyện Núi Thành, Quảng Nam</v>
          </cell>
          <cell r="AD441" t="str">
            <v>Đại Phú</v>
          </cell>
          <cell r="AE441" t="str">
            <v>Xã Tam Hiệp</v>
          </cell>
          <cell r="AF441" t="str">
            <v>Huyện Núi Thành</v>
          </cell>
          <cell r="AG441" t="str">
            <v>Quảng Nam</v>
          </cell>
          <cell r="AH441" t="str">
            <v>Đại Phú, Xã Tam Hiệp, Huyện Núi Thành, Quảng Nam</v>
          </cell>
          <cell r="AI441" t="str">
            <v>1.8.3.5.5</v>
          </cell>
          <cell r="AJ441" t="str">
            <v>TP Nhân sự khác</v>
          </cell>
          <cell r="AK441" t="str">
            <v>Công nhân</v>
          </cell>
          <cell r="AL441" t="str">
            <v>Công nhân Xếp dỡ</v>
          </cell>
          <cell r="AM441" t="str">
            <v>Lĩnh vực Logistics</v>
          </cell>
          <cell r="AN441" t="str">
            <v>Công ty Cảng Chu Lai</v>
          </cell>
          <cell r="AO441" t="str">
            <v>Bộ phận bốc xếp</v>
          </cell>
          <cell r="AP441" t="str">
            <v>Khác</v>
          </cell>
          <cell r="AQ441" t="str">
            <v>Khác</v>
          </cell>
          <cell r="AR441">
            <v>43313</v>
          </cell>
          <cell r="AS441" t="str">
            <v>9/12</v>
          </cell>
          <cell r="AT441" t="str">
            <v>THCS</v>
          </cell>
          <cell r="AW441"/>
          <cell r="AZ441" t="str">
            <v>Nhân viên Bốc xếp</v>
          </cell>
          <cell r="BB441" t="str">
            <v>THACO GROUP</v>
          </cell>
          <cell r="BC441" t="str">
            <v>Lĩnh vực Logistics</v>
          </cell>
          <cell r="BD441" t="str">
            <v>Công ty Cảng Chu Lai</v>
          </cell>
          <cell r="BE441" t="str">
            <v>Phòng Điều độ</v>
          </cell>
          <cell r="BF441" t="str">
            <v>Bộ phận bốc xếp</v>
          </cell>
          <cell r="BJ441" t="str">
            <v>Trực Tiếp</v>
          </cell>
          <cell r="BK441" t="str">
            <v>HĐLĐ không xác định thời hạn</v>
          </cell>
          <cell r="BL441">
            <v>43580</v>
          </cell>
          <cell r="BM441" t="str">
            <v>Công ty TNHH MTV Cảng Chu Lai - Trường Hải</v>
          </cell>
          <cell r="BN441">
            <v>42486</v>
          </cell>
          <cell r="BO441">
            <v>3730000</v>
          </cell>
          <cell r="BP441" t="str">
            <v>B3</v>
          </cell>
          <cell r="BQ441" t="str">
            <v>Bậc 1</v>
          </cell>
          <cell r="BR441">
            <v>5600000</v>
          </cell>
          <cell r="BS441">
            <v>43466</v>
          </cell>
          <cell r="BT441">
            <v>43101</v>
          </cell>
          <cell r="BU441"/>
          <cell r="BW441"/>
          <cell r="BY441"/>
          <cell r="CA441"/>
          <cell r="CC441"/>
          <cell r="CE441"/>
        </row>
        <row r="442">
          <cell r="B442" t="str">
            <v>1705141</v>
          </cell>
          <cell r="C442" t="str">
            <v>Đặng Văn Vinh</v>
          </cell>
          <cell r="D442" t="str">
            <v>Nam</v>
          </cell>
          <cell r="E442" t="str">
            <v>Quảng Nam</v>
          </cell>
          <cell r="F442">
            <v>32251</v>
          </cell>
          <cell r="G442">
            <v>42871</v>
          </cell>
          <cell r="J442">
            <v>42871</v>
          </cell>
          <cell r="K442" t="str">
            <v>Không</v>
          </cell>
          <cell r="L442" t="str">
            <v>205395425</v>
          </cell>
          <cell r="M442">
            <v>41221</v>
          </cell>
          <cell r="N442" t="str">
            <v>205395425-08/11/2012</v>
          </cell>
          <cell r="O442" t="str">
            <v>Quảng Nam</v>
          </cell>
          <cell r="P442" t="str">
            <v>Kinh</v>
          </cell>
          <cell r="Q442" t="str">
            <v>Không</v>
          </cell>
          <cell r="R442" t="str">
            <v>0937993893</v>
          </cell>
          <cell r="S442"/>
          <cell r="T442" t="str">
            <v>Đã Kết Hôn</v>
          </cell>
          <cell r="U442" t="str">
            <v>6809000930</v>
          </cell>
          <cell r="V442" t="str">
            <v>Có</v>
          </cell>
          <cell r="W442">
            <v>43235</v>
          </cell>
          <cell r="Y442" t="str">
            <v>Thôn An Lương</v>
          </cell>
          <cell r="Z442" t="str">
            <v>Xã Tam Anh Bắc</v>
          </cell>
          <cell r="AA442" t="str">
            <v>Huyện Núi Thành</v>
          </cell>
          <cell r="AB442" t="str">
            <v>Quảng Nam</v>
          </cell>
          <cell r="AC442" t="str">
            <v>Thôn An Lương, Xã Tam Anh Bắc, Huyện Núi Thành, Quảng Nam</v>
          </cell>
          <cell r="AD442" t="str">
            <v>Thôn An Lương</v>
          </cell>
          <cell r="AE442" t="str">
            <v>Xã Tam Anh Bắc</v>
          </cell>
          <cell r="AF442" t="str">
            <v>Huyện Núi Thành</v>
          </cell>
          <cell r="AG442" t="str">
            <v>Quảng Nam</v>
          </cell>
          <cell r="AH442" t="str">
            <v>Thôn An Lương, Xã Tam Anh Bắc, Huyện Núi Thành, Quảng Nam</v>
          </cell>
          <cell r="AI442" t="str">
            <v>1.8.4.4.3.2</v>
          </cell>
          <cell r="AJ442" t="str">
            <v>TP Nhân sự khác</v>
          </cell>
          <cell r="AK442" t="str">
            <v>Công nhân</v>
          </cell>
          <cell r="AL442" t="str">
            <v>Công nhân lái xe chuyên dụng</v>
          </cell>
          <cell r="AM442" t="str">
            <v>Lĩnh vực Logistics</v>
          </cell>
          <cell r="AN442" t="str">
            <v>Công ty Vận Tải Đường Bộ</v>
          </cell>
          <cell r="AO442" t="str">
            <v>Đội lái xe chuyên dụng</v>
          </cell>
          <cell r="AP442" t="str">
            <v>Khác</v>
          </cell>
          <cell r="AQ442" t="str">
            <v>Khác</v>
          </cell>
          <cell r="AR442">
            <v>43693</v>
          </cell>
          <cell r="AS442" t="str">
            <v>12/12</v>
          </cell>
          <cell r="AT442" t="str">
            <v>Sơ cấp</v>
          </cell>
          <cell r="AU442" t="str">
            <v>Sơ cấp</v>
          </cell>
          <cell r="AV442" t="str">
            <v>Sở GTVT Hồ Chí Minh</v>
          </cell>
          <cell r="AW442" t="str">
            <v>Lái xe hạng C</v>
          </cell>
          <cell r="AX442" t="str">
            <v>Không xếp loại</v>
          </cell>
          <cell r="AY442">
            <v>42005</v>
          </cell>
          <cell r="AZ442" t="str">
            <v>Công nhân lái xe chuyên dụng</v>
          </cell>
          <cell r="BB442" t="str">
            <v>THACO GROUP</v>
          </cell>
          <cell r="BC442" t="str">
            <v>Lĩnh vực Logistics</v>
          </cell>
          <cell r="BD442" t="str">
            <v>Công ty Vận Tải Đường Bộ</v>
          </cell>
          <cell r="BE442" t="str">
            <v>Phòng vận chuyển</v>
          </cell>
          <cell r="BF442" t="str">
            <v>Bộ phận vận chuyển hàng Con't - hàng rời</v>
          </cell>
          <cell r="BG442" t="str">
            <v>Đội lái xe chuyên dụng</v>
          </cell>
          <cell r="BJ442" t="str">
            <v>Trực Tiếp</v>
          </cell>
          <cell r="BK442" t="str">
            <v>HĐLĐ xác định thời hạn 2 năm</v>
          </cell>
          <cell r="BL442">
            <v>43267</v>
          </cell>
          <cell r="BM442" t="str">
            <v>Công ty TNHH Một Thành Viên Vận Tải Đường Bộ Chu Lai – Trường Hải</v>
          </cell>
          <cell r="BN442">
            <v>42902</v>
          </cell>
          <cell r="BO442">
            <v>3660000</v>
          </cell>
          <cell r="BP442" t="str">
            <v>B3</v>
          </cell>
          <cell r="BQ442" t="str">
            <v>Bậc 2</v>
          </cell>
          <cell r="BR442">
            <v>6500000</v>
          </cell>
          <cell r="BS442">
            <v>43693</v>
          </cell>
          <cell r="BT442">
            <v>43101</v>
          </cell>
          <cell r="BU442"/>
          <cell r="BW442"/>
          <cell r="BY442"/>
          <cell r="CA442"/>
          <cell r="CC442"/>
          <cell r="CE442"/>
        </row>
        <row r="443">
          <cell r="B443" t="str">
            <v>1505120</v>
          </cell>
          <cell r="C443" t="str">
            <v>Nguyễn Văn Phi</v>
          </cell>
          <cell r="D443" t="str">
            <v>Nam</v>
          </cell>
          <cell r="E443" t="str">
            <v>Quảng Nam</v>
          </cell>
          <cell r="F443">
            <v>26027</v>
          </cell>
          <cell r="G443">
            <v>42110</v>
          </cell>
          <cell r="J443">
            <v>42110</v>
          </cell>
          <cell r="K443" t="str">
            <v>Không</v>
          </cell>
          <cell r="L443" t="str">
            <v>205543303</v>
          </cell>
          <cell r="M443">
            <v>39234</v>
          </cell>
          <cell r="N443" t="str">
            <v>205543303-01/06/2007</v>
          </cell>
          <cell r="O443" t="str">
            <v>Quảng Nam</v>
          </cell>
          <cell r="P443" t="str">
            <v>Kinh</v>
          </cell>
          <cell r="Q443" t="str">
            <v>Không</v>
          </cell>
          <cell r="R443" t="str">
            <v>0937131236</v>
          </cell>
          <cell r="T443" t="str">
            <v>Đã Kết Hôn</v>
          </cell>
          <cell r="U443" t="str">
            <v>4915009677</v>
          </cell>
          <cell r="V443" t="str">
            <v>Có</v>
          </cell>
          <cell r="W443">
            <v>42461</v>
          </cell>
          <cell r="Y443" t="str">
            <v>Thôn Tiên Xuân 1</v>
          </cell>
          <cell r="Z443" t="str">
            <v>Xã Tam Anh Nam</v>
          </cell>
          <cell r="AA443" t="str">
            <v>Huyện Núi Thành</v>
          </cell>
          <cell r="AB443" t="str">
            <v>Quảng Nam</v>
          </cell>
          <cell r="AC443" t="str">
            <v>Thôn Tiên Xuân 1, Xã Tam Anh Nam, Huyện Núi Thành, Quảng Nam</v>
          </cell>
          <cell r="AD443" t="str">
            <v>Thôn Tiên Xuân 1</v>
          </cell>
          <cell r="AE443" t="str">
            <v>Xã Tam Anh Nam</v>
          </cell>
          <cell r="AF443" t="str">
            <v>Huyện Núi Thành</v>
          </cell>
          <cell r="AG443" t="str">
            <v>Quảng Nam</v>
          </cell>
          <cell r="AH443" t="str">
            <v>Thôn Tiên Xuân 1, Xã Tam Anh Nam, Huyện Núi Thành, Quảng Nam</v>
          </cell>
          <cell r="AI443" t="str">
            <v>1.8.4.4.2.3</v>
          </cell>
          <cell r="AJ443" t="str">
            <v>TP Nhân sự khác</v>
          </cell>
          <cell r="AK443" t="str">
            <v>Công nhân</v>
          </cell>
          <cell r="AL443" t="str">
            <v>Công nhân lái xe trung chuyển</v>
          </cell>
          <cell r="AM443" t="str">
            <v>Lĩnh vực Logistics</v>
          </cell>
          <cell r="AN443" t="str">
            <v>Công ty Vận Tải Đường Bộ</v>
          </cell>
          <cell r="AO443" t="str">
            <v>Đội lái xe trung chuyển</v>
          </cell>
          <cell r="AP443" t="str">
            <v>Khác</v>
          </cell>
          <cell r="AQ443" t="str">
            <v>Khác</v>
          </cell>
          <cell r="AR443">
            <v>43313</v>
          </cell>
          <cell r="AS443" t="str">
            <v>9/12</v>
          </cell>
          <cell r="AT443" t="str">
            <v>Sơ cấp</v>
          </cell>
          <cell r="AU443" t="str">
            <v>Sơ cấp</v>
          </cell>
          <cell r="AV443" t="str">
            <v>Sở Giao thông vận tải Quảng Nam</v>
          </cell>
          <cell r="AW443" t="str">
            <v>Giấy phép lái xe hạng C</v>
          </cell>
          <cell r="AX443" t="str">
            <v>Không xếp loại</v>
          </cell>
          <cell r="AY443">
            <v>39814</v>
          </cell>
          <cell r="AZ443" t="str">
            <v>Công nhân lái xe trung chuyển</v>
          </cell>
          <cell r="BB443" t="str">
            <v>THACO GROUP</v>
          </cell>
          <cell r="BC443" t="str">
            <v>Lĩnh vực Logistics</v>
          </cell>
          <cell r="BD443" t="str">
            <v>Công ty Vận Tải Đường Bộ</v>
          </cell>
          <cell r="BE443" t="str">
            <v>Phòng vận chuyển</v>
          </cell>
          <cell r="BF443" t="str">
            <v>Bộ phận vận chuyển xe thành phẩm</v>
          </cell>
          <cell r="BG443" t="str">
            <v>Đội lái xe trung chuyển</v>
          </cell>
          <cell r="BJ443" t="str">
            <v>Trực Tiếp</v>
          </cell>
          <cell r="BK443" t="str">
            <v>HĐLĐ không xác định thời hạn</v>
          </cell>
          <cell r="BL443">
            <v>42841</v>
          </cell>
          <cell r="BM443" t="str">
            <v>Công ty TNHH Một Thành Viên Vận Tải Đường Bộ Chu Lai – Trường Hải</v>
          </cell>
          <cell r="BN443">
            <v>42110</v>
          </cell>
          <cell r="BO443">
            <v>3850000</v>
          </cell>
          <cell r="BP443" t="str">
            <v>B3</v>
          </cell>
          <cell r="BQ443" t="str">
            <v>Bậc 3</v>
          </cell>
          <cell r="BR443">
            <v>7000000</v>
          </cell>
          <cell r="BS443">
            <v>43252</v>
          </cell>
          <cell r="BT443">
            <v>42476</v>
          </cell>
          <cell r="BU443"/>
          <cell r="BW443"/>
          <cell r="BY443"/>
          <cell r="CA443"/>
          <cell r="CC443"/>
          <cell r="CE443"/>
        </row>
        <row r="444">
          <cell r="B444" t="str">
            <v>1505206</v>
          </cell>
          <cell r="C444" t="str">
            <v>Đỗ Xuân Phục</v>
          </cell>
          <cell r="D444" t="str">
            <v>Nam</v>
          </cell>
          <cell r="E444" t="str">
            <v>Quảng Nam</v>
          </cell>
          <cell r="F444">
            <v>33299</v>
          </cell>
          <cell r="G444">
            <v>42110</v>
          </cell>
          <cell r="J444">
            <v>42110</v>
          </cell>
          <cell r="K444" t="str">
            <v>Không</v>
          </cell>
          <cell r="L444" t="str">
            <v>205578457</v>
          </cell>
          <cell r="M444">
            <v>39497</v>
          </cell>
          <cell r="N444" t="str">
            <v>205578457-19/02/2008</v>
          </cell>
          <cell r="O444" t="str">
            <v>Quảng Nam</v>
          </cell>
          <cell r="P444" t="str">
            <v>Kinh</v>
          </cell>
          <cell r="Q444" t="str">
            <v>Không</v>
          </cell>
          <cell r="R444" t="str">
            <v>01663281662 hoặc 0981084661</v>
          </cell>
          <cell r="T444" t="str">
            <v>Độc Thân</v>
          </cell>
          <cell r="U444" t="str">
            <v>4915020334</v>
          </cell>
          <cell r="V444" t="str">
            <v>Có</v>
          </cell>
          <cell r="W444">
            <v>42461</v>
          </cell>
          <cell r="Y444" t="str">
            <v>Thôn Lanh Long</v>
          </cell>
          <cell r="Z444" t="str">
            <v>Xã Tam Hòa</v>
          </cell>
          <cell r="AA444" t="str">
            <v>Huyện Núi Thành</v>
          </cell>
          <cell r="AB444" t="str">
            <v>Quảng Nam</v>
          </cell>
          <cell r="AC444" t="str">
            <v>Thôn Lanh Long, Xã Tam Hòa, Huyện Núi Thành, Quảng Nam</v>
          </cell>
          <cell r="AD444" t="str">
            <v>Thôn Lanh Long</v>
          </cell>
          <cell r="AE444" t="str">
            <v>Xã Tam Hòa</v>
          </cell>
          <cell r="AF444" t="str">
            <v>Huyện Núi Thành</v>
          </cell>
          <cell r="AG444" t="str">
            <v>Quảng Nam</v>
          </cell>
          <cell r="AH444" t="str">
            <v>Thôn Lanh Long, Xã Tam Hòa, Huyện Núi Thành, Quảng Nam</v>
          </cell>
          <cell r="AI444" t="str">
            <v>1.8.4.4.2.3</v>
          </cell>
          <cell r="AJ444" t="str">
            <v>TP Nhân sự khác</v>
          </cell>
          <cell r="AK444" t="str">
            <v>Công nhân</v>
          </cell>
          <cell r="AL444" t="str">
            <v>Công nhân lái xe trung chuyển</v>
          </cell>
          <cell r="AM444" t="str">
            <v>Lĩnh vực Logistics</v>
          </cell>
          <cell r="AN444" t="str">
            <v>Công ty Vận Tải Đường Bộ</v>
          </cell>
          <cell r="AO444" t="str">
            <v>Đội lái xe trung chuyển</v>
          </cell>
          <cell r="AP444" t="str">
            <v>Khác</v>
          </cell>
          <cell r="AQ444" t="str">
            <v>Khác</v>
          </cell>
          <cell r="AR444">
            <v>43313</v>
          </cell>
          <cell r="AS444" t="str">
            <v>9/12</v>
          </cell>
          <cell r="AT444" t="str">
            <v>Sơ cấp</v>
          </cell>
          <cell r="AU444" t="str">
            <v>Sơ cấp</v>
          </cell>
          <cell r="AV444" t="str">
            <v>Sở Giao thông vận tải Quảng Nam</v>
          </cell>
          <cell r="AW444" t="str">
            <v>Giấy phép lái xe hạng C</v>
          </cell>
          <cell r="AX444" t="str">
            <v>Không xếp loại</v>
          </cell>
          <cell r="AY444">
            <v>40909</v>
          </cell>
          <cell r="AZ444" t="str">
            <v>Công nhân lái xe trung chuyển</v>
          </cell>
          <cell r="BB444" t="str">
            <v>THACO GROUP</v>
          </cell>
          <cell r="BC444" t="str">
            <v>Lĩnh vực Logistics</v>
          </cell>
          <cell r="BD444" t="str">
            <v>Công ty Vận Tải Đường Bộ</v>
          </cell>
          <cell r="BE444" t="str">
            <v>Phòng vận chuyển</v>
          </cell>
          <cell r="BF444" t="str">
            <v>Bộ phận vận chuyển xe thành phẩm</v>
          </cell>
          <cell r="BG444" t="str">
            <v>Đội lái xe trung chuyển</v>
          </cell>
          <cell r="BJ444" t="str">
            <v>Trực Tiếp</v>
          </cell>
          <cell r="BK444" t="str">
            <v>HĐLĐ không xác định thời hạn</v>
          </cell>
          <cell r="BL444">
            <v>43389</v>
          </cell>
          <cell r="BM444" t="str">
            <v>Công ty TNHH Một Thành Viên Vận Tải Đường Bộ Chu Lai – Trường Hải</v>
          </cell>
          <cell r="BN444">
            <v>42293</v>
          </cell>
          <cell r="BO444">
            <v>3660000</v>
          </cell>
          <cell r="BP444" t="str">
            <v>B3</v>
          </cell>
          <cell r="BQ444" t="str">
            <v>Bậc 2</v>
          </cell>
          <cell r="BR444">
            <v>6500000</v>
          </cell>
          <cell r="BS444">
            <v>43252</v>
          </cell>
          <cell r="BT444">
            <v>42110</v>
          </cell>
          <cell r="BU444"/>
          <cell r="BW444"/>
          <cell r="BY444"/>
          <cell r="CA444"/>
          <cell r="CC444"/>
          <cell r="CE444"/>
        </row>
        <row r="445">
          <cell r="B445" t="str">
            <v>1501134</v>
          </cell>
          <cell r="C445" t="str">
            <v>Nguyễn Văn Tuấn</v>
          </cell>
          <cell r="D445" t="str">
            <v>Nam</v>
          </cell>
          <cell r="E445" t="str">
            <v>Quảng Nam</v>
          </cell>
          <cell r="F445">
            <v>33240</v>
          </cell>
          <cell r="G445">
            <v>42020</v>
          </cell>
          <cell r="I445">
            <v>43213</v>
          </cell>
          <cell r="J445">
            <v>43213</v>
          </cell>
          <cell r="K445" t="str">
            <v>Có</v>
          </cell>
          <cell r="L445" t="str">
            <v>205611363</v>
          </cell>
          <cell r="M445">
            <v>39758</v>
          </cell>
          <cell r="N445" t="str">
            <v>205611363-06/11/2008</v>
          </cell>
          <cell r="O445" t="str">
            <v>Quảng Nam</v>
          </cell>
          <cell r="P445" t="str">
            <v>Kinh</v>
          </cell>
          <cell r="Q445" t="str">
            <v>Không</v>
          </cell>
          <cell r="R445" t="str">
            <v>01675659973</v>
          </cell>
          <cell r="T445" t="str">
            <v>Độc Thân</v>
          </cell>
          <cell r="V445" t="str">
            <v>Không</v>
          </cell>
          <cell r="Y445" t="str">
            <v>Mỹ Bình</v>
          </cell>
          <cell r="Z445" t="str">
            <v>Xã Tam Hiệp</v>
          </cell>
          <cell r="AA445" t="str">
            <v>Huyện Núi Thành</v>
          </cell>
          <cell r="AB445" t="str">
            <v>Quảng Nam</v>
          </cell>
          <cell r="AC445" t="str">
            <v>Mỹ Bình, Xã Tam Hiệp, Huyện Núi Thành, Quảng Nam</v>
          </cell>
          <cell r="AD445" t="str">
            <v>Mỹ Bình</v>
          </cell>
          <cell r="AE445" t="str">
            <v>Xã Tam Hiệp</v>
          </cell>
          <cell r="AF445" t="str">
            <v>Huyện Núi Thành</v>
          </cell>
          <cell r="AG445" t="str">
            <v>Quảng Nam</v>
          </cell>
          <cell r="AH445" t="str">
            <v>Mỹ Bình, Xã Tam Hiệp, Huyện Núi Thành, Quảng Nam</v>
          </cell>
          <cell r="AI445" t="str">
            <v>1.8.3.5.4</v>
          </cell>
          <cell r="AJ445" t="str">
            <v>TP Nhân sự khác</v>
          </cell>
          <cell r="AK445" t="str">
            <v>Chuyên viên</v>
          </cell>
          <cell r="AL445" t="str">
            <v xml:space="preserve">Chuyên viên thống kê </v>
          </cell>
          <cell r="AM445" t="str">
            <v>Lĩnh vực Logistics</v>
          </cell>
          <cell r="AN445" t="str">
            <v>Công ty Cảng Chu Lai</v>
          </cell>
          <cell r="AO445" t="str">
            <v>Bộ phận kiểm đếm</v>
          </cell>
          <cell r="AP445" t="str">
            <v>Khác</v>
          </cell>
          <cell r="AQ445" t="str">
            <v>Khác</v>
          </cell>
          <cell r="AR445">
            <v>43313</v>
          </cell>
          <cell r="AS445" t="str">
            <v>12/12</v>
          </cell>
          <cell r="AT445" t="str">
            <v>Cao đẳng kỹ thuật</v>
          </cell>
          <cell r="AU445" t="str">
            <v>Cao đẳng</v>
          </cell>
          <cell r="AV445" t="str">
            <v>Cao đẳng Kinh tế - Kỹ thuật Quảng Nam</v>
          </cell>
          <cell r="AW445" t="str">
            <v>Công nghệ kỹ thuật điện điện tử</v>
          </cell>
          <cell r="AX445" t="str">
            <v>Khá</v>
          </cell>
          <cell r="AY445">
            <v>40909</v>
          </cell>
          <cell r="AZ445" t="str">
            <v>Cao đẳng kỹ thuật</v>
          </cell>
          <cell r="BB445" t="str">
            <v>THACO GROUP</v>
          </cell>
          <cell r="BC445" t="str">
            <v>Lĩnh vực Logistics</v>
          </cell>
          <cell r="BD445" t="str">
            <v>Công ty Cảng Chu Lai</v>
          </cell>
          <cell r="BE445" t="str">
            <v>Phòng Điều độ</v>
          </cell>
          <cell r="BF445" t="str">
            <v>Bộ phận kiểm đếm</v>
          </cell>
          <cell r="BJ445" t="str">
            <v>Trực Tiếp</v>
          </cell>
          <cell r="BK445" t="str">
            <v>HĐLĐ xác định thời hạn 2 năm</v>
          </cell>
          <cell r="BL445">
            <v>43608</v>
          </cell>
          <cell r="BM445" t="str">
            <v>Công ty TNHH MTV Cảng Chu Lai - Trường Hải</v>
          </cell>
          <cell r="BN445">
            <v>42217</v>
          </cell>
          <cell r="BO445">
            <v>4070000</v>
          </cell>
          <cell r="BP445" t="str">
            <v>B2</v>
          </cell>
          <cell r="BQ445" t="str">
            <v>Bậc 1</v>
          </cell>
          <cell r="BR445">
            <v>6500000</v>
          </cell>
          <cell r="BS445">
            <v>43466</v>
          </cell>
          <cell r="BT445">
            <v>43252</v>
          </cell>
          <cell r="BU445"/>
          <cell r="BW445"/>
          <cell r="BY445"/>
          <cell r="CA445"/>
          <cell r="CC445"/>
          <cell r="CE445"/>
        </row>
        <row r="446">
          <cell r="B446" t="str">
            <v>1103133</v>
          </cell>
          <cell r="C446" t="str">
            <v>Trần Đình Đại</v>
          </cell>
          <cell r="D446" t="str">
            <v>Nam</v>
          </cell>
          <cell r="E446" t="str">
            <v>Hưng Yên</v>
          </cell>
          <cell r="F446">
            <v>26177</v>
          </cell>
          <cell r="G446">
            <v>40616</v>
          </cell>
          <cell r="J446">
            <v>40616</v>
          </cell>
          <cell r="K446" t="str">
            <v>Không</v>
          </cell>
          <cell r="L446" t="str">
            <v>145246447</v>
          </cell>
          <cell r="M446">
            <v>40857</v>
          </cell>
          <cell r="N446" t="str">
            <v>145246447-10/11/2011</v>
          </cell>
          <cell r="O446" t="str">
            <v>Hưng Yên</v>
          </cell>
          <cell r="P446" t="str">
            <v>Kinh</v>
          </cell>
          <cell r="Q446" t="str">
            <v>Không</v>
          </cell>
          <cell r="R446" t="str">
            <v>0974129104</v>
          </cell>
          <cell r="T446" t="str">
            <v>Đã Kết Hôn</v>
          </cell>
          <cell r="U446" t="str">
            <v>0112190665</v>
          </cell>
          <cell r="V446" t="str">
            <v>Có</v>
          </cell>
          <cell r="W446">
            <v>43235</v>
          </cell>
          <cell r="Y446" t="str">
            <v>Đồng Tỉnh</v>
          </cell>
          <cell r="Z446" t="str">
            <v>Xã Nghĩa Trụ</v>
          </cell>
          <cell r="AA446" t="str">
            <v>Huyện Văn Giang</v>
          </cell>
          <cell r="AB446" t="str">
            <v>Hưng Yên</v>
          </cell>
          <cell r="AC446" t="str">
            <v>Đồng Tỉnh, Xã Nghĩa Trụ, Huyện Văn Giang, Hưng Yên</v>
          </cell>
          <cell r="AD446" t="str">
            <v>Đồng Tỉnh</v>
          </cell>
          <cell r="AE446" t="str">
            <v>Xã Nghĩa Trụ</v>
          </cell>
          <cell r="AF446" t="str">
            <v>Huyện Văn Giang</v>
          </cell>
          <cell r="AG446" t="str">
            <v>Hưng Yên</v>
          </cell>
          <cell r="AH446" t="str">
            <v>Đồng Tỉnh, Xã Nghĩa Trụ, Huyện Văn Giang, Hưng Yên</v>
          </cell>
          <cell r="AI446" t="str">
            <v>1.8.6.4.3</v>
          </cell>
          <cell r="AJ446" t="str">
            <v>TP Nhân sự khác</v>
          </cell>
          <cell r="AK446" t="str">
            <v>Nhân viên</v>
          </cell>
          <cell r="AL446" t="str">
            <v>Nhân viên Bảo vệ</v>
          </cell>
          <cell r="AM446" t="str">
            <v>Lĩnh vực Logistics</v>
          </cell>
          <cell r="AN446" t="str">
            <v>VPĐD BB</v>
          </cell>
          <cell r="AO446" t="str">
            <v>BP bảo vệ</v>
          </cell>
          <cell r="AP446" t="str">
            <v>Khác</v>
          </cell>
          <cell r="AQ446" t="str">
            <v>Khác</v>
          </cell>
          <cell r="AR446">
            <v>42370</v>
          </cell>
          <cell r="AS446" t="str">
            <v>12/12</v>
          </cell>
          <cell r="AT446" t="str">
            <v>THPT</v>
          </cell>
          <cell r="AW446"/>
          <cell r="AZ446" t="str">
            <v>Nhân viên Bảo vệ</v>
          </cell>
          <cell r="BB446" t="str">
            <v>THACO GROUP</v>
          </cell>
          <cell r="BC446" t="str">
            <v>Lĩnh vực Logistics</v>
          </cell>
          <cell r="BD446" t="str">
            <v>Văn phòng đại diện tại Hà Nội</v>
          </cell>
          <cell r="BE446" t="str">
            <v>Phòng QTNV</v>
          </cell>
          <cell r="BF446" t="str">
            <v>BP bảo vệ</v>
          </cell>
          <cell r="BJ446" t="str">
            <v>Gián Tiếp</v>
          </cell>
          <cell r="BK446" t="str">
            <v>HĐLĐ không xác định thời hạn</v>
          </cell>
          <cell r="BL446">
            <v>42156</v>
          </cell>
          <cell r="BM446" t="str">
            <v>Công ty TNHH Một Thành Viên Vận Tải Đường Bộ Chu Lai – Trường Hải</v>
          </cell>
          <cell r="BN446">
            <v>40677</v>
          </cell>
          <cell r="BO446">
            <v>5100000</v>
          </cell>
          <cell r="BP446" t="str">
            <v>B3</v>
          </cell>
          <cell r="BQ446" t="str">
            <v>Bậc 3</v>
          </cell>
          <cell r="BR446">
            <v>7000000</v>
          </cell>
          <cell r="BS446">
            <v>43466</v>
          </cell>
          <cell r="BT446">
            <v>43101</v>
          </cell>
          <cell r="BU446" t="str">
            <v>ThN</v>
          </cell>
          <cell r="BV446">
            <v>5</v>
          </cell>
          <cell r="BW446"/>
          <cell r="BY446"/>
          <cell r="CA446"/>
          <cell r="CC446"/>
          <cell r="CE446"/>
        </row>
        <row r="447">
          <cell r="B447" t="str">
            <v>1507072</v>
          </cell>
          <cell r="C447" t="str">
            <v>Hồ Ngọc Khiêm</v>
          </cell>
          <cell r="D447" t="str">
            <v>Nam</v>
          </cell>
          <cell r="E447" t="str">
            <v>Quảng Ngãi</v>
          </cell>
          <cell r="F447">
            <v>26756</v>
          </cell>
          <cell r="G447">
            <v>42184</v>
          </cell>
          <cell r="J447">
            <v>42184</v>
          </cell>
          <cell r="K447" t="str">
            <v>Không</v>
          </cell>
          <cell r="L447" t="str">
            <v>211438481</v>
          </cell>
          <cell r="M447">
            <v>39606</v>
          </cell>
          <cell r="N447" t="str">
            <v>211438481-07/06/2008</v>
          </cell>
          <cell r="O447" t="str">
            <v>Quảng Ngãi</v>
          </cell>
          <cell r="P447" t="str">
            <v>Kinh</v>
          </cell>
          <cell r="Q447" t="str">
            <v>Không</v>
          </cell>
          <cell r="R447" t="str">
            <v>0973641585</v>
          </cell>
          <cell r="T447" t="str">
            <v>Đã Kết Hôn</v>
          </cell>
          <cell r="U447" t="str">
            <v>4916002055</v>
          </cell>
          <cell r="V447" t="str">
            <v>Có</v>
          </cell>
          <cell r="W447">
            <v>42461</v>
          </cell>
          <cell r="Y447" t="str">
            <v>Thôn Nam Bình</v>
          </cell>
          <cell r="Z447" t="str">
            <v>Xã Bình Nguyên</v>
          </cell>
          <cell r="AA447" t="str">
            <v>Huyện Bình Sơn</v>
          </cell>
          <cell r="AB447" t="str">
            <v>Quảng Ngãi</v>
          </cell>
          <cell r="AC447" t="str">
            <v>Thôn Nam Bình, Xã Bình Nguyên, Huyện Bình Sơn, Quảng Ngãi</v>
          </cell>
          <cell r="AD447" t="str">
            <v>Thôn Nam Bình</v>
          </cell>
          <cell r="AE447" t="str">
            <v>Xã Bình Nguyên</v>
          </cell>
          <cell r="AF447" t="str">
            <v>Huyện Bình Sơn</v>
          </cell>
          <cell r="AG447" t="str">
            <v>Quảng Ngãi</v>
          </cell>
          <cell r="AH447" t="str">
            <v>Thôn Nam Bình, Xã Bình Nguyên, Huyện Bình Sơn, Quảng Ngãi</v>
          </cell>
          <cell r="AI447" t="str">
            <v>1.8.4.4.2.3</v>
          </cell>
          <cell r="AJ447" t="str">
            <v>TP Nhân sự khác</v>
          </cell>
          <cell r="AK447" t="str">
            <v>Công nhân</v>
          </cell>
          <cell r="AL447" t="str">
            <v>Công nhân lái xe trung chuyển</v>
          </cell>
          <cell r="AM447" t="str">
            <v>Lĩnh vực Logistics</v>
          </cell>
          <cell r="AN447" t="str">
            <v>Công ty Vận Tải Đường Bộ</v>
          </cell>
          <cell r="AO447" t="str">
            <v>Đội lái xe trung chuyển</v>
          </cell>
          <cell r="AP447" t="str">
            <v>Khác</v>
          </cell>
          <cell r="AQ447" t="str">
            <v>Khác</v>
          </cell>
          <cell r="AR447">
            <v>43313</v>
          </cell>
          <cell r="AS447" t="str">
            <v>9/12</v>
          </cell>
          <cell r="AT447" t="str">
            <v>Sơ cấp</v>
          </cell>
          <cell r="AU447" t="str">
            <v>Sơ cấp</v>
          </cell>
          <cell r="AV447" t="str">
            <v>Sở Giao thông vận tải Quảng Ngãi</v>
          </cell>
          <cell r="AW447" t="str">
            <v>Giấy phép lái xe hạng FC</v>
          </cell>
          <cell r="AX447" t="str">
            <v>Không xếp loại</v>
          </cell>
          <cell r="AY447">
            <v>42005</v>
          </cell>
          <cell r="AZ447" t="str">
            <v>Công nhân lái xe trung chuyển</v>
          </cell>
          <cell r="BB447" t="str">
            <v>THACO GROUP</v>
          </cell>
          <cell r="BC447" t="str">
            <v>Lĩnh vực Logistics</v>
          </cell>
          <cell r="BD447" t="str">
            <v>Công ty Vận Tải Đường Bộ</v>
          </cell>
          <cell r="BE447" t="str">
            <v>Phòng vận chuyển</v>
          </cell>
          <cell r="BF447" t="str">
            <v>Bộ phận vận chuyển xe thành phẩm</v>
          </cell>
          <cell r="BG447" t="str">
            <v>Đội lái xe trung chuyển</v>
          </cell>
          <cell r="BJ447" t="str">
            <v>Trực Tiếp</v>
          </cell>
          <cell r="BK447" t="str">
            <v>HĐLĐ không xác định thời hạn</v>
          </cell>
          <cell r="BL447">
            <v>43463</v>
          </cell>
          <cell r="BM447" t="str">
            <v>Công ty TNHH Một Thành Viên Vận Tải Đường Bộ Chu Lai – Trường Hải</v>
          </cell>
          <cell r="BN447">
            <v>42367</v>
          </cell>
          <cell r="BO447">
            <v>3660000</v>
          </cell>
          <cell r="BP447" t="str">
            <v>B3</v>
          </cell>
          <cell r="BQ447" t="str">
            <v>Bậc 2</v>
          </cell>
          <cell r="BR447">
            <v>6500000</v>
          </cell>
          <cell r="BS447">
            <v>43252</v>
          </cell>
          <cell r="BT447">
            <v>42184</v>
          </cell>
          <cell r="BU447"/>
          <cell r="BW447"/>
          <cell r="BY447"/>
          <cell r="CA447"/>
          <cell r="CC447"/>
          <cell r="CE447"/>
        </row>
        <row r="448">
          <cell r="B448" t="str">
            <v>1505388</v>
          </cell>
          <cell r="C448" t="str">
            <v>Thủy Trọng Chinh</v>
          </cell>
          <cell r="D448" t="str">
            <v>Nam</v>
          </cell>
          <cell r="E448" t="str">
            <v>Quảng Nam</v>
          </cell>
          <cell r="F448">
            <v>31701</v>
          </cell>
          <cell r="G448">
            <v>42110</v>
          </cell>
          <cell r="J448">
            <v>42110</v>
          </cell>
          <cell r="K448" t="str">
            <v>Không</v>
          </cell>
          <cell r="L448" t="str">
            <v>205328366</v>
          </cell>
          <cell r="M448">
            <v>39522</v>
          </cell>
          <cell r="N448" t="str">
            <v>205328366-15/03/2008</v>
          </cell>
          <cell r="O448" t="str">
            <v>Quảng Nam</v>
          </cell>
          <cell r="P448" t="str">
            <v>Kinh</v>
          </cell>
          <cell r="Q448" t="str">
            <v>Không</v>
          </cell>
          <cell r="R448" t="str">
            <v>0905384119</v>
          </cell>
          <cell r="T448" t="str">
            <v>Đã Kết Hôn</v>
          </cell>
          <cell r="U448" t="str">
            <v>4915020402</v>
          </cell>
          <cell r="V448" t="str">
            <v>Có</v>
          </cell>
          <cell r="W448">
            <v>42461</v>
          </cell>
          <cell r="Y448" t="str">
            <v>Thôn 3</v>
          </cell>
          <cell r="Z448" t="str">
            <v>Xã Hương An</v>
          </cell>
          <cell r="AA448" t="str">
            <v>Huyện Quế Sơn</v>
          </cell>
          <cell r="AB448" t="str">
            <v>Quảng Nam</v>
          </cell>
          <cell r="AC448" t="str">
            <v>Thôn 3, Xã Hương An, Huyện Quế Sơn, Quảng Nam</v>
          </cell>
          <cell r="AD448" t="str">
            <v>Thôn 3</v>
          </cell>
          <cell r="AE448" t="str">
            <v>Xã Hương An</v>
          </cell>
          <cell r="AF448" t="str">
            <v>Huyện Quế Sơn</v>
          </cell>
          <cell r="AG448" t="str">
            <v>Quảng Nam</v>
          </cell>
          <cell r="AH448" t="str">
            <v>Thôn 3, Xã Hương An, Huyện Quế Sơn, Quảng Nam</v>
          </cell>
          <cell r="AI448" t="str">
            <v>1.8.4.4.2.3</v>
          </cell>
          <cell r="AJ448" t="str">
            <v>TP Nhân sự khác</v>
          </cell>
          <cell r="AK448" t="str">
            <v>Công nhân</v>
          </cell>
          <cell r="AL448" t="str">
            <v>Công nhân lái xe trung chuyển</v>
          </cell>
          <cell r="AM448" t="str">
            <v>Lĩnh vực Logistics</v>
          </cell>
          <cell r="AN448" t="str">
            <v>Công ty Vận Tải Đường Bộ</v>
          </cell>
          <cell r="AO448" t="str">
            <v>Đội lái xe trung chuyển</v>
          </cell>
          <cell r="AP448" t="str">
            <v>Khác</v>
          </cell>
          <cell r="AQ448" t="str">
            <v>Khác</v>
          </cell>
          <cell r="AR448">
            <v>43313</v>
          </cell>
          <cell r="AS448" t="str">
            <v>12/12</v>
          </cell>
          <cell r="AT448" t="str">
            <v>Sơ cấp</v>
          </cell>
          <cell r="AU448" t="str">
            <v>Sơ cấp</v>
          </cell>
          <cell r="AV448" t="str">
            <v>Sở giao thông vận tải Đà Nẵng</v>
          </cell>
          <cell r="AW448" t="str">
            <v>Giấy phép lái xe hạng D</v>
          </cell>
          <cell r="AX448" t="str">
            <v>Không xếp loại</v>
          </cell>
          <cell r="AY448">
            <v>41640</v>
          </cell>
          <cell r="AZ448" t="str">
            <v>Công nhân lái xe trung chuyển</v>
          </cell>
          <cell r="BB448" t="str">
            <v>THACO GROUP</v>
          </cell>
          <cell r="BC448" t="str">
            <v>Lĩnh vực Logistics</v>
          </cell>
          <cell r="BD448" t="str">
            <v>Công ty Vận Tải Đường Bộ</v>
          </cell>
          <cell r="BE448" t="str">
            <v>Phòng vận chuyển</v>
          </cell>
          <cell r="BF448" t="str">
            <v>Bộ phận vận chuyển xe thành phẩm</v>
          </cell>
          <cell r="BG448" t="str">
            <v>Đội lái xe trung chuyển</v>
          </cell>
          <cell r="BJ448" t="str">
            <v>Trực Tiếp</v>
          </cell>
          <cell r="BK448" t="str">
            <v>HĐLĐ không xác định thời hạn</v>
          </cell>
          <cell r="BL448">
            <v>43389</v>
          </cell>
          <cell r="BM448" t="str">
            <v>Công ty TNHH Một Thành Viên Vận Tải Đường Bộ Chu Lai – Trường Hải</v>
          </cell>
          <cell r="BN448">
            <v>42293</v>
          </cell>
          <cell r="BO448">
            <v>3660000</v>
          </cell>
          <cell r="BP448" t="str">
            <v>B3</v>
          </cell>
          <cell r="BQ448" t="str">
            <v>Bậc 2</v>
          </cell>
          <cell r="BR448">
            <v>6500000</v>
          </cell>
          <cell r="BS448">
            <v>43252</v>
          </cell>
          <cell r="BT448">
            <v>42110</v>
          </cell>
          <cell r="BU448"/>
          <cell r="BW448"/>
          <cell r="BY448"/>
          <cell r="CA448"/>
          <cell r="CC448"/>
          <cell r="CE448"/>
        </row>
        <row r="449">
          <cell r="B449" t="str">
            <v>1407019</v>
          </cell>
          <cell r="C449" t="str">
            <v>Lê Quang Vinh</v>
          </cell>
          <cell r="D449" t="str">
            <v>Nam</v>
          </cell>
          <cell r="E449" t="str">
            <v>Quảng Nam</v>
          </cell>
          <cell r="F449">
            <v>32705</v>
          </cell>
          <cell r="G449">
            <v>41821</v>
          </cell>
          <cell r="J449">
            <v>41821</v>
          </cell>
          <cell r="K449" t="str">
            <v>Không</v>
          </cell>
          <cell r="L449" t="str">
            <v>205395055</v>
          </cell>
          <cell r="M449">
            <v>40759</v>
          </cell>
          <cell r="N449" t="str">
            <v>205395055-04/08/2011</v>
          </cell>
          <cell r="O449" t="str">
            <v>Quảng Nam</v>
          </cell>
          <cell r="P449" t="str">
            <v>Kinh</v>
          </cell>
          <cell r="Q449" t="str">
            <v>Không</v>
          </cell>
          <cell r="R449" t="str">
            <v>01676533790</v>
          </cell>
          <cell r="T449" t="str">
            <v>Đã Kết Hôn</v>
          </cell>
          <cell r="U449" t="str">
            <v>4914016072</v>
          </cell>
          <cell r="V449" t="str">
            <v>Có</v>
          </cell>
          <cell r="W449">
            <v>41936</v>
          </cell>
          <cell r="Y449" t="str">
            <v>Thôn Tịnh Sơn</v>
          </cell>
          <cell r="Z449" t="str">
            <v>Xã Tam Mỹ Tây</v>
          </cell>
          <cell r="AA449" t="str">
            <v>Huyện Núi Thành</v>
          </cell>
          <cell r="AB449" t="str">
            <v>Quảng Nam</v>
          </cell>
          <cell r="AC449" t="str">
            <v>Thôn Tịnh Sơn, Xã Tam Mỹ Tây, Huyện Núi Thành, Quảng Nam</v>
          </cell>
          <cell r="AD449" t="str">
            <v>Thôn Tịnh Sơn</v>
          </cell>
          <cell r="AE449" t="str">
            <v>Xã Tam Mỹ Tây</v>
          </cell>
          <cell r="AF449" t="str">
            <v>Huyện Núi Thành</v>
          </cell>
          <cell r="AG449" t="str">
            <v>Quảng Nam</v>
          </cell>
          <cell r="AH449" t="str">
            <v>Thôn Tịnh Sơn, Xã Tam Mỹ Tây, Huyện Núi Thành, Quảng Nam</v>
          </cell>
          <cell r="AI449" t="str">
            <v>1.8.3.3.1</v>
          </cell>
          <cell r="AJ449" t="str">
            <v>TP Nhân sự khác</v>
          </cell>
          <cell r="AK449" t="str">
            <v>Công nhân</v>
          </cell>
          <cell r="AL449" t="str">
            <v>Công nhân vận hành xe nâng</v>
          </cell>
          <cell r="AM449" t="str">
            <v>Lĩnh vực Logistics</v>
          </cell>
          <cell r="AN449" t="str">
            <v>Công ty Cảng Chu Lai</v>
          </cell>
          <cell r="AO449" t="str">
            <v>Bộ phận rút Cont</v>
          </cell>
          <cell r="AP449" t="str">
            <v>Khác</v>
          </cell>
          <cell r="AQ449" t="str">
            <v>Khác</v>
          </cell>
          <cell r="AR449">
            <v>42370</v>
          </cell>
          <cell r="AS449" t="str">
            <v>12/12</v>
          </cell>
          <cell r="AT449" t="str">
            <v>Cao đẳng kỹ thuật</v>
          </cell>
          <cell r="AU449" t="str">
            <v>Cao đẳng</v>
          </cell>
          <cell r="AV449" t="str">
            <v>Cao đẳng Nghề số 8</v>
          </cell>
          <cell r="AW449" t="str">
            <v>Công nghệ Ô tô</v>
          </cell>
          <cell r="AX449" t="str">
            <v>TB-Khá</v>
          </cell>
          <cell r="AY449">
            <v>41275</v>
          </cell>
          <cell r="AZ449" t="str">
            <v>Công nhân vận hành xe nâng</v>
          </cell>
          <cell r="BB449" t="str">
            <v>THACO GROUP</v>
          </cell>
          <cell r="BC449" t="str">
            <v>Lĩnh vực Logistics</v>
          </cell>
          <cell r="BD449" t="str">
            <v>Công ty Cảng Chu Lai</v>
          </cell>
          <cell r="BE449" t="str">
            <v>Phòng quản lý kho cảng</v>
          </cell>
          <cell r="BF449" t="str">
            <v>Bộ phận rút Cont</v>
          </cell>
          <cell r="BJ449" t="str">
            <v>Trực Tiếp</v>
          </cell>
          <cell r="BK449" t="str">
            <v>HĐLĐ không xác định thời hạn</v>
          </cell>
          <cell r="BL449">
            <v>43007</v>
          </cell>
          <cell r="BM449" t="str">
            <v>Công ty TNHH MTV Cảng Chu Lai - Trường Hải</v>
          </cell>
          <cell r="BN449">
            <v>41913</v>
          </cell>
          <cell r="BO449">
            <v>3920000</v>
          </cell>
          <cell r="BP449" t="str">
            <v>B3</v>
          </cell>
          <cell r="BQ449" t="str">
            <v>Bậc 2</v>
          </cell>
          <cell r="BR449">
            <v>6700000</v>
          </cell>
          <cell r="BS449">
            <v>43466</v>
          </cell>
          <cell r="BT449">
            <v>43101</v>
          </cell>
          <cell r="BU449"/>
          <cell r="BW449"/>
          <cell r="BY449"/>
          <cell r="CA449"/>
          <cell r="CC449"/>
          <cell r="CE449"/>
        </row>
        <row r="450">
          <cell r="B450" t="str">
            <v>1505705</v>
          </cell>
          <cell r="C450" t="str">
            <v>Nguyễn Xuân Lai</v>
          </cell>
          <cell r="D450" t="str">
            <v>Nam</v>
          </cell>
          <cell r="E450" t="str">
            <v>Quảng Nam</v>
          </cell>
          <cell r="F450">
            <v>32538</v>
          </cell>
          <cell r="G450">
            <v>42137</v>
          </cell>
          <cell r="J450">
            <v>42137</v>
          </cell>
          <cell r="K450" t="str">
            <v>Không</v>
          </cell>
          <cell r="L450" t="str">
            <v>205394496</v>
          </cell>
          <cell r="M450">
            <v>41713</v>
          </cell>
          <cell r="N450" t="str">
            <v>205394496-15/03/2014</v>
          </cell>
          <cell r="O450" t="str">
            <v>Quảng Nam</v>
          </cell>
          <cell r="P450" t="str">
            <v>Kinh</v>
          </cell>
          <cell r="Q450" t="str">
            <v>Không</v>
          </cell>
          <cell r="R450" t="str">
            <v>0906449561</v>
          </cell>
          <cell r="T450" t="str">
            <v>Đã Kết Hôn</v>
          </cell>
          <cell r="U450" t="str">
            <v>4911010848</v>
          </cell>
          <cell r="V450" t="str">
            <v>Có</v>
          </cell>
          <cell r="W450">
            <v>42248</v>
          </cell>
          <cell r="Y450" t="str">
            <v>An Tây</v>
          </cell>
          <cell r="Z450" t="str">
            <v>Xã Tam Quang</v>
          </cell>
          <cell r="AA450" t="str">
            <v>Huyện Núi Thành</v>
          </cell>
          <cell r="AB450" t="str">
            <v>Quảng Nam</v>
          </cell>
          <cell r="AC450" t="str">
            <v>An Tây, Xã Tam Quang, Huyện Núi Thành, Quảng Nam</v>
          </cell>
          <cell r="AD450" t="str">
            <v>An Tây</v>
          </cell>
          <cell r="AE450" t="str">
            <v>Xã Tam Quang</v>
          </cell>
          <cell r="AF450" t="str">
            <v>Huyện Núi Thành</v>
          </cell>
          <cell r="AG450" t="str">
            <v>Quảng Nam</v>
          </cell>
          <cell r="AH450" t="str">
            <v>An Tây, Xã Tam Quang, Huyện Núi Thành, Quảng Nam</v>
          </cell>
          <cell r="AI450" t="str">
            <v>1.8.3.5.5</v>
          </cell>
          <cell r="AJ450" t="str">
            <v>TP Nhân sự khác</v>
          </cell>
          <cell r="AK450" t="str">
            <v>Công nhân</v>
          </cell>
          <cell r="AL450" t="str">
            <v>Công nhân vận hành cẩu trục</v>
          </cell>
          <cell r="AM450" t="str">
            <v>Lĩnh vực Logistics</v>
          </cell>
          <cell r="AN450" t="str">
            <v>Công ty Cảng Chu Lai</v>
          </cell>
          <cell r="AO450" t="str">
            <v>Bộ phận bốc xếp</v>
          </cell>
          <cell r="AP450" t="str">
            <v>Khác</v>
          </cell>
          <cell r="AQ450" t="str">
            <v>Khác</v>
          </cell>
          <cell r="AR450">
            <v>43313</v>
          </cell>
          <cell r="AS450" t="str">
            <v>12/12</v>
          </cell>
          <cell r="AT450" t="str">
            <v>Sơ cấp</v>
          </cell>
          <cell r="AU450" t="str">
            <v>Sơ cấp</v>
          </cell>
          <cell r="AV450" t="str">
            <v>Cao đẳng nghề cơ giới</v>
          </cell>
          <cell r="AW450" t="str">
            <v>Vận hành nâng cẩu</v>
          </cell>
          <cell r="AX450" t="str">
            <v>TB-Khá</v>
          </cell>
          <cell r="AY450">
            <v>40179</v>
          </cell>
          <cell r="AZ450" t="str">
            <v>Công nhân Vận hành cẩu trục</v>
          </cell>
          <cell r="BB450" t="str">
            <v>THACO GROUP</v>
          </cell>
          <cell r="BC450" t="str">
            <v>Lĩnh vực Logistics</v>
          </cell>
          <cell r="BD450" t="str">
            <v>Công ty Cảng Chu Lai</v>
          </cell>
          <cell r="BE450" t="str">
            <v>Phòng Điều độ</v>
          </cell>
          <cell r="BF450" t="str">
            <v>Bộ phận bốc xếp</v>
          </cell>
          <cell r="BJ450" t="str">
            <v>Trực Tiếp</v>
          </cell>
          <cell r="BK450" t="str">
            <v>HĐLĐ không xác định thời hạn</v>
          </cell>
          <cell r="BL450">
            <v>43326</v>
          </cell>
          <cell r="BM450" t="str">
            <v>Công ty TNHH MTV Cảng Chu Lai - Trường Hải</v>
          </cell>
          <cell r="BN450">
            <v>42229</v>
          </cell>
          <cell r="BO450">
            <v>4120000</v>
          </cell>
          <cell r="BP450" t="str">
            <v>B3</v>
          </cell>
          <cell r="BQ450" t="str">
            <v>Bậc 3</v>
          </cell>
          <cell r="BR450">
            <v>7500000</v>
          </cell>
          <cell r="BS450">
            <v>43466</v>
          </cell>
          <cell r="BT450">
            <v>43101</v>
          </cell>
          <cell r="BU450"/>
          <cell r="BW450"/>
          <cell r="BY450"/>
          <cell r="CA450"/>
          <cell r="CC450"/>
          <cell r="CE450"/>
        </row>
        <row r="451">
          <cell r="B451" t="str">
            <v>1506001</v>
          </cell>
          <cell r="C451" t="str">
            <v>Nguyễn Văn Trà</v>
          </cell>
          <cell r="D451" t="str">
            <v>Nam</v>
          </cell>
          <cell r="E451" t="str">
            <v>Quảng Nam</v>
          </cell>
          <cell r="F451">
            <v>33523</v>
          </cell>
          <cell r="G451">
            <v>42149</v>
          </cell>
          <cell r="J451">
            <v>42149</v>
          </cell>
          <cell r="K451" t="str">
            <v>Không</v>
          </cell>
          <cell r="L451" t="str">
            <v>205544875</v>
          </cell>
          <cell r="M451">
            <v>39308</v>
          </cell>
          <cell r="N451" t="str">
            <v>205544875-14/08/2007</v>
          </cell>
          <cell r="O451" t="str">
            <v>Quảng Nam</v>
          </cell>
          <cell r="P451" t="str">
            <v>Kinh</v>
          </cell>
          <cell r="Q451" t="str">
            <v>Không</v>
          </cell>
          <cell r="R451" t="str">
            <v>01224466743</v>
          </cell>
          <cell r="T451" t="str">
            <v>Đã Kết Hôn</v>
          </cell>
          <cell r="U451" t="str">
            <v>4915014985</v>
          </cell>
          <cell r="V451" t="str">
            <v>Có</v>
          </cell>
          <cell r="W451">
            <v>42857</v>
          </cell>
          <cell r="Y451" t="str">
            <v>Thôn 6</v>
          </cell>
          <cell r="Z451" t="str">
            <v>Xã Tam Xuân I</v>
          </cell>
          <cell r="AA451" t="str">
            <v>Huyện Núi Thành</v>
          </cell>
          <cell r="AB451" t="str">
            <v>Quảng Nam</v>
          </cell>
          <cell r="AC451" t="str">
            <v>Thôn 6, Xã Tam Xuân I, Huyện Núi Thành, Quảng Nam</v>
          </cell>
          <cell r="AD451" t="str">
            <v>Thôn 6</v>
          </cell>
          <cell r="AE451" t="str">
            <v>Xã Tam Xuân I</v>
          </cell>
          <cell r="AF451" t="str">
            <v>Huyện Núi Thành</v>
          </cell>
          <cell r="AG451" t="str">
            <v>Quảng Nam</v>
          </cell>
          <cell r="AH451" t="str">
            <v>Thôn 6, Xã Tam Xuân I, Huyện Núi Thành, Quảng Nam</v>
          </cell>
          <cell r="AI451" t="str">
            <v>1.8.4.3</v>
          </cell>
          <cell r="AJ451" t="str">
            <v>TP Nhân sự khác</v>
          </cell>
          <cell r="AK451" t="str">
            <v>Nhân viên</v>
          </cell>
          <cell r="AL451" t="str">
            <v>Nhân viên Bảo vệ</v>
          </cell>
          <cell r="AM451" t="str">
            <v>Lĩnh vực Logistics</v>
          </cell>
          <cell r="AN451" t="str">
            <v>Công ty Vận Tải Đường Bộ</v>
          </cell>
          <cell r="AO451" t="str">
            <v>Tổ bảo vệ</v>
          </cell>
          <cell r="AP451" t="str">
            <v>Khác</v>
          </cell>
          <cell r="AQ451" t="str">
            <v>Khác</v>
          </cell>
          <cell r="AR451">
            <v>42149</v>
          </cell>
          <cell r="AS451" t="str">
            <v>9/12</v>
          </cell>
          <cell r="AT451" t="str">
            <v>Sơ cấp</v>
          </cell>
          <cell r="AU451" t="str">
            <v>Sơ cấp</v>
          </cell>
          <cell r="AV451" t="str">
            <v>Liên đoàn võ thuật cổ truyền Việt Nam</v>
          </cell>
          <cell r="AW451" t="str">
            <v>Võ thuật cổ truyền</v>
          </cell>
          <cell r="AX451" t="str">
            <v>Không xếp loại</v>
          </cell>
          <cell r="AY451">
            <v>41275</v>
          </cell>
          <cell r="AZ451" t="str">
            <v>Nhân viên Bảo vệ</v>
          </cell>
          <cell r="BB451" t="str">
            <v>THACO GROUP</v>
          </cell>
          <cell r="BC451" t="str">
            <v>Lĩnh vực Logistics</v>
          </cell>
          <cell r="BD451" t="str">
            <v>Công ty Vận Tải Đường Bộ</v>
          </cell>
          <cell r="BE451" t="str">
            <v>Tổ bảo vệ</v>
          </cell>
          <cell r="BJ451" t="str">
            <v>Gián Tiếp</v>
          </cell>
          <cell r="BK451" t="str">
            <v>HĐLĐ không xác định thời hạn</v>
          </cell>
          <cell r="BL451">
            <v>42939</v>
          </cell>
          <cell r="BM451" t="str">
            <v>Công ty TNHH Một Thành Viên Vận Tải Đường Bộ Chu Lai – Trường Hải</v>
          </cell>
          <cell r="BN451">
            <v>42210</v>
          </cell>
          <cell r="BO451">
            <v>3660000</v>
          </cell>
          <cell r="BP451" t="str">
            <v>B3</v>
          </cell>
          <cell r="BQ451" t="str">
            <v>Bậc 2</v>
          </cell>
          <cell r="BR451">
            <v>6200000</v>
          </cell>
          <cell r="BS451">
            <v>43466</v>
          </cell>
          <cell r="BT451">
            <v>43101</v>
          </cell>
          <cell r="BU451"/>
          <cell r="BW451"/>
          <cell r="BY451"/>
          <cell r="CA451"/>
          <cell r="CC451"/>
          <cell r="CE451"/>
        </row>
        <row r="452">
          <cell r="B452" t="str">
            <v>0502001</v>
          </cell>
          <cell r="C452" t="str">
            <v>Phan Văn Kỳ</v>
          </cell>
          <cell r="D452" t="str">
            <v>Nam</v>
          </cell>
          <cell r="E452" t="str">
            <v>Quảng Nam</v>
          </cell>
          <cell r="F452">
            <v>29097</v>
          </cell>
          <cell r="G452">
            <v>38397</v>
          </cell>
          <cell r="J452">
            <v>38397</v>
          </cell>
          <cell r="K452" t="str">
            <v>Không</v>
          </cell>
          <cell r="L452" t="str">
            <v>205726141</v>
          </cell>
          <cell r="M452">
            <v>40250</v>
          </cell>
          <cell r="N452" t="str">
            <v>205726141-13/03/2010</v>
          </cell>
          <cell r="O452" t="str">
            <v>Quảng Nam</v>
          </cell>
          <cell r="P452" t="str">
            <v>Kinh</v>
          </cell>
          <cell r="Q452" t="str">
            <v>Không</v>
          </cell>
          <cell r="R452"/>
          <cell r="S452" t="str">
            <v>phanvanky@thaco.com.vn</v>
          </cell>
          <cell r="T452" t="str">
            <v>Đã Kết Hôn</v>
          </cell>
          <cell r="U452" t="str">
            <v>9007009807</v>
          </cell>
          <cell r="V452" t="str">
            <v>Có</v>
          </cell>
          <cell r="W452">
            <v>39749</v>
          </cell>
          <cell r="Y452" t="str">
            <v>Khối Phố Trà Cai</v>
          </cell>
          <cell r="Z452" t="str">
            <v>Phường Hòa Thuận</v>
          </cell>
          <cell r="AA452" t="str">
            <v>Tp. Tam Kỳ</v>
          </cell>
          <cell r="AB452" t="str">
            <v>Quảng Nam</v>
          </cell>
          <cell r="AC452" t="str">
            <v>Khối Phố Trà Cai, Phường Hòa Thuận, Tp. Tam Kỳ, Quảng Nam</v>
          </cell>
          <cell r="AD452" t="str">
            <v>Khối Phố Trà Cai</v>
          </cell>
          <cell r="AE452" t="str">
            <v>Phường Hòa Thuận</v>
          </cell>
          <cell r="AF452" t="str">
            <v>Tp. Tam Kỳ</v>
          </cell>
          <cell r="AG452" t="str">
            <v>Quảng Nam</v>
          </cell>
          <cell r="AH452" t="str">
            <v>Khối Phố Trà Cai, Phường Hòa Thuận, Tp. Tam Kỳ, Quảng Nam</v>
          </cell>
          <cell r="AI452" t="str">
            <v>1.8.3.3.4</v>
          </cell>
          <cell r="AJ452" t="str">
            <v>Sơ trung cấp</v>
          </cell>
          <cell r="AK452" t="str">
            <v>Trưởng phòng</v>
          </cell>
          <cell r="AL452" t="str">
            <v>Trưởng phòng Quản lý Kho bãi</v>
          </cell>
          <cell r="AM452" t="str">
            <v>Lĩnh vực Logistics</v>
          </cell>
          <cell r="AN452" t="str">
            <v>Công ty Cảng Chu Lai</v>
          </cell>
          <cell r="AO452" t="str">
            <v>Bộ phận kế hoạch - nghiệp vụ</v>
          </cell>
          <cell r="AP452" t="str">
            <v>Khác</v>
          </cell>
          <cell r="AQ452" t="str">
            <v>Khác</v>
          </cell>
          <cell r="AR452">
            <v>43475</v>
          </cell>
          <cell r="AS452" t="str">
            <v>12/12</v>
          </cell>
          <cell r="AT452" t="str">
            <v>Cử nhân</v>
          </cell>
          <cell r="AU452" t="str">
            <v>Đại học</v>
          </cell>
          <cell r="AV452" t="str">
            <v>Đại học kinh tế, đại học Đà Nẵng</v>
          </cell>
          <cell r="AW452" t="str">
            <v>Kế toán - Tổng hợp</v>
          </cell>
          <cell r="AX452" t="str">
            <v>Trung Bình</v>
          </cell>
          <cell r="AY452">
            <v>41275</v>
          </cell>
          <cell r="AZ452" t="str">
            <v>Trưởng phòng</v>
          </cell>
          <cell r="BB452" t="str">
            <v>THACO GROUP</v>
          </cell>
          <cell r="BC452" t="str">
            <v>Lĩnh vực Logistics</v>
          </cell>
          <cell r="BD452" t="str">
            <v>Công ty Cảng Chu Lai</v>
          </cell>
          <cell r="BE452" t="str">
            <v>Phòng quản lý kho cảng</v>
          </cell>
          <cell r="BF452" t="str">
            <v>Bộ phận kế hoạch - nghiệp vụ</v>
          </cell>
          <cell r="BJ452" t="str">
            <v>Gián Tiếp</v>
          </cell>
          <cell r="BK452" t="str">
            <v>HĐLĐ không xác định thời hạn</v>
          </cell>
          <cell r="BL452">
            <v>38397</v>
          </cell>
          <cell r="BM452" t="str">
            <v>Công ty TNHH MTV SX Và LR Ô Tô Tải Chu Lai – Trường Hải</v>
          </cell>
          <cell r="BN452">
            <v>38397</v>
          </cell>
          <cell r="BO452">
            <v>8150000</v>
          </cell>
          <cell r="BP452" t="str">
            <v>B1</v>
          </cell>
          <cell r="BQ452" t="str">
            <v>Bậc 5</v>
          </cell>
          <cell r="BR452">
            <v>35000000</v>
          </cell>
          <cell r="BS452">
            <v>43101</v>
          </cell>
          <cell r="BT452">
            <v>42370</v>
          </cell>
          <cell r="BU452" t="str">
            <v>ThN</v>
          </cell>
          <cell r="BV452">
            <v>10</v>
          </cell>
          <cell r="BW452"/>
          <cell r="BY452"/>
          <cell r="CA452"/>
          <cell r="CC452"/>
          <cell r="CE452"/>
        </row>
        <row r="453">
          <cell r="B453" t="str">
            <v>1505386</v>
          </cell>
          <cell r="C453" t="str">
            <v>Bùi Xuân Vinh</v>
          </cell>
          <cell r="D453" t="str">
            <v>Nam</v>
          </cell>
          <cell r="E453" t="str">
            <v>Quảng Nam</v>
          </cell>
          <cell r="F453">
            <v>32302</v>
          </cell>
          <cell r="G453">
            <v>42110</v>
          </cell>
          <cell r="J453">
            <v>42110</v>
          </cell>
          <cell r="K453" t="str">
            <v>Không</v>
          </cell>
          <cell r="L453" t="str">
            <v>205264408</v>
          </cell>
          <cell r="M453">
            <v>40591</v>
          </cell>
          <cell r="N453" t="str">
            <v>205264408-17/02/2011</v>
          </cell>
          <cell r="O453" t="str">
            <v>Quảng Nam</v>
          </cell>
          <cell r="P453" t="str">
            <v>Kinh</v>
          </cell>
          <cell r="Q453" t="str">
            <v>Không</v>
          </cell>
          <cell r="R453" t="str">
            <v>0905517807</v>
          </cell>
          <cell r="T453" t="str">
            <v>Đã Kết Hôn</v>
          </cell>
          <cell r="U453" t="str">
            <v>4912014393</v>
          </cell>
          <cell r="V453" t="str">
            <v>Có</v>
          </cell>
          <cell r="W453">
            <v>42857</v>
          </cell>
          <cell r="Y453" t="str">
            <v>Thôn Tiên Xuân 1</v>
          </cell>
          <cell r="Z453" t="str">
            <v>Xã Tam Anh Nam</v>
          </cell>
          <cell r="AA453" t="str">
            <v>Huyện Núi Thành</v>
          </cell>
          <cell r="AB453" t="str">
            <v>Quảng Nam</v>
          </cell>
          <cell r="AC453" t="str">
            <v>Thôn Tiên Xuân 1, Xã Tam Anh Nam, Huyện Núi Thành, Quảng Nam</v>
          </cell>
          <cell r="AD453" t="str">
            <v>Thôn Tiên Xuân 1</v>
          </cell>
          <cell r="AE453" t="str">
            <v>Xã Tam Anh Nam</v>
          </cell>
          <cell r="AF453" t="str">
            <v>Huyện Núi Thành</v>
          </cell>
          <cell r="AG453" t="str">
            <v>Quảng Nam</v>
          </cell>
          <cell r="AH453" t="str">
            <v>Thôn Tiên Xuân 1, Xã Tam Anh Nam, Huyện Núi Thành, Quảng Nam</v>
          </cell>
          <cell r="AI453" t="str">
            <v>1.8.4.4.3.3</v>
          </cell>
          <cell r="AJ453" t="str">
            <v>TP Nhân sự khác</v>
          </cell>
          <cell r="AK453" t="str">
            <v>Công nhân</v>
          </cell>
          <cell r="AL453" t="str">
            <v>Công nhân lái xe đầu kéo</v>
          </cell>
          <cell r="AM453" t="str">
            <v>Lĩnh vực Logistics</v>
          </cell>
          <cell r="AN453" t="str">
            <v>Công ty Vận Tải Đường Bộ</v>
          </cell>
          <cell r="AO453" t="str">
            <v>Đội lái xe đầu kéo</v>
          </cell>
          <cell r="AP453" t="str">
            <v>Khác</v>
          </cell>
          <cell r="AQ453" t="str">
            <v>Khác</v>
          </cell>
          <cell r="AR453">
            <v>43556</v>
          </cell>
          <cell r="AS453" t="str">
            <v>12/12</v>
          </cell>
          <cell r="AT453" t="str">
            <v>Sơ cấp</v>
          </cell>
          <cell r="AU453" t="str">
            <v>Sơ cấp</v>
          </cell>
          <cell r="AV453" t="str">
            <v>Sở Giao thông vận tải Đà Nẵng</v>
          </cell>
          <cell r="AW453" t="str">
            <v>Giấy phép lái xe hạng C</v>
          </cell>
          <cell r="AX453" t="str">
            <v>Không xếp loại</v>
          </cell>
          <cell r="AY453">
            <v>40544</v>
          </cell>
          <cell r="AZ453" t="str">
            <v>Công nhân lái xe đầu kéo</v>
          </cell>
          <cell r="BB453" t="str">
            <v>THACO GROUP</v>
          </cell>
          <cell r="BC453" t="str">
            <v>Lĩnh vực Logistics</v>
          </cell>
          <cell r="BD453" t="str">
            <v>Công ty Vận Tải Đường Bộ</v>
          </cell>
          <cell r="BE453" t="str">
            <v>Phòng vận chuyển</v>
          </cell>
          <cell r="BF453" t="str">
            <v>Bộ phận vận chuyển hàng Con't - hàng rời</v>
          </cell>
          <cell r="BG453" t="str">
            <v>Đội lái xe đầu kéo</v>
          </cell>
          <cell r="BJ453" t="str">
            <v>Trực Tiếp</v>
          </cell>
          <cell r="BK453" t="str">
            <v>HĐLĐ không xác định thời hạn</v>
          </cell>
          <cell r="BL453">
            <v>43571</v>
          </cell>
          <cell r="BM453" t="str">
            <v>Công ty TNHH Một Thành Viên Vận Tải Đường Bộ Chu Lai – Trường Hải</v>
          </cell>
          <cell r="BN453">
            <v>42476</v>
          </cell>
          <cell r="BO453">
            <v>3850000</v>
          </cell>
          <cell r="BP453" t="str">
            <v>B3</v>
          </cell>
          <cell r="BQ453" t="str">
            <v>Bậc 3</v>
          </cell>
          <cell r="BR453">
            <v>7500000</v>
          </cell>
          <cell r="BS453">
            <v>43236</v>
          </cell>
          <cell r="BT453">
            <v>42476</v>
          </cell>
          <cell r="BU453"/>
          <cell r="BW453"/>
          <cell r="BY453"/>
          <cell r="CA453"/>
          <cell r="CC453"/>
          <cell r="CE453"/>
        </row>
        <row r="454">
          <cell r="B454" t="str">
            <v>0907195</v>
          </cell>
          <cell r="C454" t="str">
            <v>Đào Văn Tín</v>
          </cell>
          <cell r="D454" t="str">
            <v>Nam</v>
          </cell>
          <cell r="E454" t="str">
            <v>Quảng Nam</v>
          </cell>
          <cell r="F454">
            <v>32144</v>
          </cell>
          <cell r="G454">
            <v>40021</v>
          </cell>
          <cell r="J454">
            <v>40021</v>
          </cell>
          <cell r="K454" t="str">
            <v>Không</v>
          </cell>
          <cell r="L454" t="str">
            <v>205321486</v>
          </cell>
          <cell r="M454">
            <v>39690</v>
          </cell>
          <cell r="N454" t="str">
            <v>205321486-30/08/2008</v>
          </cell>
          <cell r="O454" t="str">
            <v>Quảng Nam</v>
          </cell>
          <cell r="P454" t="str">
            <v>Kinh</v>
          </cell>
          <cell r="Q454" t="str">
            <v>Đạo Phật</v>
          </cell>
          <cell r="R454" t="str">
            <v>01252446377</v>
          </cell>
          <cell r="T454" t="str">
            <v>Đã Kết Hôn</v>
          </cell>
          <cell r="U454" t="str">
            <v>4909019648</v>
          </cell>
          <cell r="V454" t="str">
            <v>Có</v>
          </cell>
          <cell r="W454">
            <v>42857</v>
          </cell>
          <cell r="Y454" t="str">
            <v>Khối phố Hương Sơn</v>
          </cell>
          <cell r="Z454" t="str">
            <v>Phường Hòa Hương</v>
          </cell>
          <cell r="AA454" t="str">
            <v>Tp. Tam Kỳ</v>
          </cell>
          <cell r="AB454" t="str">
            <v>Quảng Nam</v>
          </cell>
          <cell r="AC454" t="str">
            <v>Khối phố Hương Sơn, Phường Hòa Hương, Tp. Tam Kỳ, Quảng Nam</v>
          </cell>
          <cell r="AD454" t="str">
            <v>Khối phố Hương Sơn</v>
          </cell>
          <cell r="AE454" t="str">
            <v>Phường Hòa Hương</v>
          </cell>
          <cell r="AF454" t="str">
            <v>Tp. Tam Kỳ</v>
          </cell>
          <cell r="AG454" t="str">
            <v>Quảng Nam</v>
          </cell>
          <cell r="AH454" t="str">
            <v>Khối phố Hương Sơn, Phường Hòa Hương, Tp. Tam Kỳ, Quảng Nam</v>
          </cell>
          <cell r="AI454" t="str">
            <v>1.8.4.3</v>
          </cell>
          <cell r="AJ454" t="str">
            <v>TP Nhân sự khác</v>
          </cell>
          <cell r="AK454" t="str">
            <v>Nhân viên</v>
          </cell>
          <cell r="AL454" t="str">
            <v>Nhân viên Bảo vệ</v>
          </cell>
          <cell r="AM454" t="str">
            <v>Lĩnh vực Logistics</v>
          </cell>
          <cell r="AN454" t="str">
            <v>Công ty Vận Tải Đường Bộ</v>
          </cell>
          <cell r="AO454" t="str">
            <v>Tổ bảo vệ</v>
          </cell>
          <cell r="AP454" t="str">
            <v>Khác</v>
          </cell>
          <cell r="AQ454" t="str">
            <v>Khác</v>
          </cell>
          <cell r="AR454">
            <v>41791</v>
          </cell>
          <cell r="AS454" t="str">
            <v>9/12</v>
          </cell>
          <cell r="AT454" t="str">
            <v>Sơ cấp</v>
          </cell>
          <cell r="AU454" t="str">
            <v>Sơ cấp</v>
          </cell>
          <cell r="AV454" t="str">
            <v>Công an tỉnh Quảng Nam</v>
          </cell>
          <cell r="AW454" t="str">
            <v>Nghiệp vụ bảo vệ cơ quan doanh nghiệp</v>
          </cell>
          <cell r="AX454" t="str">
            <v>Không xếp loại</v>
          </cell>
          <cell r="AY454">
            <v>41275</v>
          </cell>
          <cell r="AZ454" t="str">
            <v>Nhân viên Bảo vệ</v>
          </cell>
          <cell r="BB454" t="str">
            <v>THACO GROUP</v>
          </cell>
          <cell r="BC454" t="str">
            <v>Lĩnh vực Logistics</v>
          </cell>
          <cell r="BD454" t="str">
            <v>Công ty Vận Tải Đường Bộ</v>
          </cell>
          <cell r="BE454" t="str">
            <v>Tổ bảo vệ</v>
          </cell>
          <cell r="BJ454" t="str">
            <v>Gián Tiếp</v>
          </cell>
          <cell r="BK454" t="str">
            <v>HĐLĐ không xác định thời hạn</v>
          </cell>
          <cell r="BL454">
            <v>40817</v>
          </cell>
          <cell r="BM454" t="str">
            <v>Công ty TNHH Một Thành Viên Vận Tải Đường Bộ Chu Lai – Trường Hải</v>
          </cell>
          <cell r="BN454">
            <v>40087</v>
          </cell>
          <cell r="BO454">
            <v>3850000</v>
          </cell>
          <cell r="BP454" t="str">
            <v>B3</v>
          </cell>
          <cell r="BQ454" t="str">
            <v>Bậc 3</v>
          </cell>
          <cell r="BR454">
            <v>7300000</v>
          </cell>
          <cell r="BS454">
            <v>43466</v>
          </cell>
          <cell r="BT454">
            <v>43252</v>
          </cell>
          <cell r="BU454" t="str">
            <v>ThN</v>
          </cell>
          <cell r="BV454">
            <v>5</v>
          </cell>
          <cell r="BW454" t="str">
            <v>TrN</v>
          </cell>
          <cell r="BX454">
            <v>5</v>
          </cell>
          <cell r="BY454"/>
          <cell r="CA454"/>
          <cell r="CC454"/>
          <cell r="CE454"/>
        </row>
        <row r="455">
          <cell r="B455" t="str">
            <v>1605481</v>
          </cell>
          <cell r="C455" t="str">
            <v>Trần Phúc Thiện</v>
          </cell>
          <cell r="D455" t="str">
            <v>Nam</v>
          </cell>
          <cell r="E455" t="str">
            <v>Quảng Nam</v>
          </cell>
          <cell r="F455">
            <v>26149</v>
          </cell>
          <cell r="G455">
            <v>42517</v>
          </cell>
          <cell r="J455">
            <v>42517</v>
          </cell>
          <cell r="K455" t="str">
            <v>Không</v>
          </cell>
          <cell r="L455" t="str">
            <v>205395755</v>
          </cell>
          <cell r="M455">
            <v>38386</v>
          </cell>
          <cell r="N455" t="str">
            <v>205395755-03/02/2005</v>
          </cell>
          <cell r="O455" t="str">
            <v>Quảng Nam</v>
          </cell>
          <cell r="P455" t="str">
            <v>Kinh</v>
          </cell>
          <cell r="Q455" t="str">
            <v>Không</v>
          </cell>
          <cell r="R455" t="str">
            <v>0909558229 hoặc 01234558229</v>
          </cell>
          <cell r="T455" t="str">
            <v>Đã Kết Hôn</v>
          </cell>
          <cell r="U455" t="str">
            <v>4916024939</v>
          </cell>
          <cell r="V455" t="str">
            <v>Có</v>
          </cell>
          <cell r="W455">
            <v>42857</v>
          </cell>
          <cell r="Y455" t="str">
            <v>Khối 4</v>
          </cell>
          <cell r="Z455" t="str">
            <v>Thị trấn Núi Thành</v>
          </cell>
          <cell r="AA455" t="str">
            <v>Huyện Núi Thành</v>
          </cell>
          <cell r="AB455" t="str">
            <v>Quảng Nam</v>
          </cell>
          <cell r="AC455" t="str">
            <v>Khối 4, Thị trấn Núi Thành, Huyện Núi Thành, Quảng Nam</v>
          </cell>
          <cell r="AD455" t="str">
            <v>Khối 4</v>
          </cell>
          <cell r="AE455" t="str">
            <v>Thị trấn Núi Thành</v>
          </cell>
          <cell r="AF455" t="str">
            <v>Huyện Núi Thành</v>
          </cell>
          <cell r="AG455" t="str">
            <v>Quảng Nam</v>
          </cell>
          <cell r="AH455" t="str">
            <v>Khối 4, Thị trấn Núi Thành, Huyện Núi Thành, Quảng Nam</v>
          </cell>
          <cell r="AI455" t="str">
            <v>1.8.4.4.2.3</v>
          </cell>
          <cell r="AJ455" t="str">
            <v>TP Nhân sự khác</v>
          </cell>
          <cell r="AK455" t="str">
            <v>Công nhân</v>
          </cell>
          <cell r="AL455" t="str">
            <v>Công nhân lái xe trung chuyển</v>
          </cell>
          <cell r="AM455" t="str">
            <v>Lĩnh vực Logistics</v>
          </cell>
          <cell r="AN455" t="str">
            <v>Công ty Vận Tải Đường Bộ</v>
          </cell>
          <cell r="AO455" t="str">
            <v>Đội lái xe trung chuyển</v>
          </cell>
          <cell r="AP455" t="str">
            <v>Khác</v>
          </cell>
          <cell r="AQ455" t="str">
            <v>Khác</v>
          </cell>
          <cell r="AR455">
            <v>43313</v>
          </cell>
          <cell r="AS455" t="str">
            <v>10/12</v>
          </cell>
          <cell r="AT455" t="str">
            <v>Sơ cấp</v>
          </cell>
          <cell r="AU455" t="str">
            <v>Sơ cấp</v>
          </cell>
          <cell r="AV455" t="str">
            <v>Sở Giao thông vận tải Quảng Nam</v>
          </cell>
          <cell r="AW455" t="str">
            <v>Giấy phép lái xe hạng E</v>
          </cell>
          <cell r="AX455" t="str">
            <v>Không xếp loại</v>
          </cell>
          <cell r="AY455">
            <v>35431</v>
          </cell>
          <cell r="AZ455" t="str">
            <v>Công nhân lái xe trung chuyển</v>
          </cell>
          <cell r="BB455" t="str">
            <v>THACO GROUP</v>
          </cell>
          <cell r="BC455" t="str">
            <v>Lĩnh vực Logistics</v>
          </cell>
          <cell r="BD455" t="str">
            <v>Công ty Vận Tải Đường Bộ</v>
          </cell>
          <cell r="BE455" t="str">
            <v>Phòng vận chuyển</v>
          </cell>
          <cell r="BF455" t="str">
            <v>Bộ phận vận chuyển xe thành phẩm</v>
          </cell>
          <cell r="BG455" t="str">
            <v>Đội lái xe trung chuyển</v>
          </cell>
          <cell r="BJ455" t="str">
            <v>Trực Tiếp</v>
          </cell>
          <cell r="BK455" t="str">
            <v>HĐLĐ xác định thời hạn 2 năm</v>
          </cell>
          <cell r="BL455">
            <v>43065</v>
          </cell>
          <cell r="BM455" t="str">
            <v>Công ty TNHH Một Thành Viên Vận Tải Đường Bộ Chu Lai – Trường Hải</v>
          </cell>
          <cell r="BN455">
            <v>42701</v>
          </cell>
          <cell r="BO455">
            <v>3850000</v>
          </cell>
          <cell r="BP455" t="str">
            <v>B3</v>
          </cell>
          <cell r="BQ455" t="str">
            <v>Bậc 3</v>
          </cell>
          <cell r="BR455">
            <v>7000000</v>
          </cell>
          <cell r="BS455">
            <v>43252</v>
          </cell>
          <cell r="BT455">
            <v>42517</v>
          </cell>
          <cell r="BU455"/>
          <cell r="BW455"/>
          <cell r="BY455"/>
          <cell r="CA455"/>
          <cell r="CC455"/>
          <cell r="CE455"/>
        </row>
        <row r="456">
          <cell r="B456" t="str">
            <v>1505534</v>
          </cell>
          <cell r="C456" t="str">
            <v>Lương Thanh Bình</v>
          </cell>
          <cell r="D456" t="str">
            <v>Nam</v>
          </cell>
          <cell r="E456" t="str">
            <v>Quảng Nam</v>
          </cell>
          <cell r="F456">
            <v>27181</v>
          </cell>
          <cell r="G456">
            <v>42110</v>
          </cell>
          <cell r="J456">
            <v>42110</v>
          </cell>
          <cell r="K456" t="str">
            <v>Không</v>
          </cell>
          <cell r="L456" t="str">
            <v>205778239</v>
          </cell>
          <cell r="M456">
            <v>40341</v>
          </cell>
          <cell r="N456" t="str">
            <v>205778239-12/06/2010</v>
          </cell>
          <cell r="O456" t="str">
            <v>Quảng Nam</v>
          </cell>
          <cell r="P456" t="str">
            <v>Kinh</v>
          </cell>
          <cell r="Q456" t="str">
            <v>Không</v>
          </cell>
          <cell r="R456" t="str">
            <v>0918235080</v>
          </cell>
          <cell r="T456" t="str">
            <v>Đã Kết Hôn</v>
          </cell>
          <cell r="U456" t="str">
            <v>4915020389</v>
          </cell>
          <cell r="V456" t="str">
            <v>Có</v>
          </cell>
          <cell r="W456">
            <v>42461</v>
          </cell>
          <cell r="Y456" t="str">
            <v>Thôn 5</v>
          </cell>
          <cell r="Z456" t="str">
            <v>Xã Tam Xuân I</v>
          </cell>
          <cell r="AA456" t="str">
            <v>Huyện Núi Thành</v>
          </cell>
          <cell r="AB456" t="str">
            <v>Quảng Nam</v>
          </cell>
          <cell r="AC456" t="str">
            <v>Thôn 5, Xã Tam Xuân I, Huyện Núi Thành, Quảng Nam</v>
          </cell>
          <cell r="AD456" t="str">
            <v>Thôn 5</v>
          </cell>
          <cell r="AE456" t="str">
            <v>Xã Tam Xuân I</v>
          </cell>
          <cell r="AF456" t="str">
            <v>Huyện Núi Thành</v>
          </cell>
          <cell r="AG456" t="str">
            <v>Quảng Nam</v>
          </cell>
          <cell r="AH456" t="str">
            <v>Thôn 5, Xã Tam Xuân I, Huyện Núi Thành, Quảng Nam</v>
          </cell>
          <cell r="AI456" t="str">
            <v>1.8.4.4.2.3</v>
          </cell>
          <cell r="AJ456" t="str">
            <v>TP Nhân sự khác</v>
          </cell>
          <cell r="AK456" t="str">
            <v>Công nhân</v>
          </cell>
          <cell r="AL456" t="str">
            <v>Công nhân lái xe trung chuyển</v>
          </cell>
          <cell r="AM456" t="str">
            <v>Lĩnh vực Logistics</v>
          </cell>
          <cell r="AN456" t="str">
            <v>Công ty Vận Tải Đường Bộ</v>
          </cell>
          <cell r="AO456" t="str">
            <v>Đội lái xe trung chuyển</v>
          </cell>
          <cell r="AP456" t="str">
            <v>Khác</v>
          </cell>
          <cell r="AQ456" t="str">
            <v>Khác</v>
          </cell>
          <cell r="AR456">
            <v>43313</v>
          </cell>
          <cell r="AS456" t="str">
            <v>9/12</v>
          </cell>
          <cell r="AT456" t="str">
            <v>Sơ cấp</v>
          </cell>
          <cell r="AU456" t="str">
            <v>Sơ cấp</v>
          </cell>
          <cell r="AV456" t="str">
            <v>Sở giao thông vận tải Quảng Nam</v>
          </cell>
          <cell r="AW456" t="str">
            <v>Giấy phép lái xe hạng C</v>
          </cell>
          <cell r="AX456" t="str">
            <v>Không xếp loại</v>
          </cell>
          <cell r="AY456">
            <v>40544</v>
          </cell>
          <cell r="AZ456" t="str">
            <v>Công nhân lái xe trung chuyển</v>
          </cell>
          <cell r="BB456" t="str">
            <v>THACO GROUP</v>
          </cell>
          <cell r="BC456" t="str">
            <v>Lĩnh vực Logistics</v>
          </cell>
          <cell r="BD456" t="str">
            <v>Công ty Vận Tải Đường Bộ</v>
          </cell>
          <cell r="BE456" t="str">
            <v>Phòng vận chuyển</v>
          </cell>
          <cell r="BF456" t="str">
            <v>Bộ phận vận chuyển xe thành phẩm</v>
          </cell>
          <cell r="BG456" t="str">
            <v>Đội lái xe trung chuyển</v>
          </cell>
          <cell r="BJ456" t="str">
            <v>Trực Tiếp</v>
          </cell>
          <cell r="BK456" t="str">
            <v>HĐLĐ không xác định thời hạn</v>
          </cell>
          <cell r="BL456">
            <v>43389</v>
          </cell>
          <cell r="BM456" t="str">
            <v>Công ty TNHH Một Thành Viên Vận Tải Đường Bộ Chu Lai – Trường Hải</v>
          </cell>
          <cell r="BN456">
            <v>42293</v>
          </cell>
          <cell r="BO456">
            <v>3660000</v>
          </cell>
          <cell r="BP456" t="str">
            <v>B3</v>
          </cell>
          <cell r="BQ456" t="str">
            <v>Bậc 3</v>
          </cell>
          <cell r="BR456">
            <v>7000000</v>
          </cell>
          <cell r="BS456">
            <v>43556</v>
          </cell>
          <cell r="BT456">
            <v>43252</v>
          </cell>
          <cell r="BU456"/>
          <cell r="BW456"/>
          <cell r="BY456"/>
          <cell r="CA456"/>
          <cell r="CC456"/>
          <cell r="CE456"/>
        </row>
        <row r="457">
          <cell r="B457" t="str">
            <v>1111042</v>
          </cell>
          <cell r="C457" t="str">
            <v>Nguyễn Triều Dương</v>
          </cell>
          <cell r="D457" t="str">
            <v>Nam</v>
          </cell>
          <cell r="E457" t="str">
            <v>Hà Nội</v>
          </cell>
          <cell r="F457">
            <v>32107</v>
          </cell>
          <cell r="G457">
            <v>40854</v>
          </cell>
          <cell r="J457">
            <v>40854</v>
          </cell>
          <cell r="K457" t="str">
            <v>Không</v>
          </cell>
          <cell r="L457" t="str">
            <v>012815556</v>
          </cell>
          <cell r="M457">
            <v>41304</v>
          </cell>
          <cell r="N457" t="str">
            <v>012815556-30/01/2013</v>
          </cell>
          <cell r="O457" t="str">
            <v>Hà Nội</v>
          </cell>
          <cell r="P457" t="str">
            <v>Kinh</v>
          </cell>
          <cell r="Q457" t="str">
            <v>Không</v>
          </cell>
          <cell r="R457" t="str">
            <v>0976.479.633</v>
          </cell>
          <cell r="S457" t="str">
            <v>nguyentrieuduong@thaco.com.vn</v>
          </cell>
          <cell r="T457" t="str">
            <v>Đã Kết Hôn</v>
          </cell>
          <cell r="U457" t="str">
            <v>0112220398</v>
          </cell>
          <cell r="V457" t="str">
            <v>Có</v>
          </cell>
          <cell r="W457">
            <v>41265</v>
          </cell>
          <cell r="Y457" t="str">
            <v>Tổ 16</v>
          </cell>
          <cell r="Z457" t="str">
            <v>Phường Long Biên</v>
          </cell>
          <cell r="AA457" t="str">
            <v>Quận Long Biên</v>
          </cell>
          <cell r="AB457" t="str">
            <v>Hà Nội</v>
          </cell>
          <cell r="AC457" t="str">
            <v>Tổ 16, Phường Long Biên, Quận Long Biên, Hà Nội</v>
          </cell>
          <cell r="AD457" t="str">
            <v>Tổ 16</v>
          </cell>
          <cell r="AE457" t="str">
            <v>Phường Long Biên</v>
          </cell>
          <cell r="AF457" t="str">
            <v>Quận Long Biên</v>
          </cell>
          <cell r="AG457" t="str">
            <v>Hà Nội</v>
          </cell>
          <cell r="AH457" t="str">
            <v>Tổ 16, Phường Long Biên, Quận Long Biên, Hà Nội</v>
          </cell>
          <cell r="AI457" t="str">
            <v>1.8.6.6.1</v>
          </cell>
          <cell r="AJ457" t="str">
            <v>TP Nhân sự khác</v>
          </cell>
          <cell r="AK457" t="str">
            <v>Công nhân</v>
          </cell>
          <cell r="AL457" t="str">
            <v>Công nhân kho bãi</v>
          </cell>
          <cell r="AM457" t="str">
            <v>Lĩnh vực Logistics</v>
          </cell>
          <cell r="AN457" t="str">
            <v>VPĐD BB</v>
          </cell>
          <cell r="AO457" t="str">
            <v>BP Kho xe</v>
          </cell>
          <cell r="AP457" t="str">
            <v>Khác</v>
          </cell>
          <cell r="AQ457" t="str">
            <v>Khác</v>
          </cell>
          <cell r="AR457">
            <v>42370</v>
          </cell>
          <cell r="AS457" t="str">
            <v>12/12</v>
          </cell>
          <cell r="AT457" t="str">
            <v>Cao đẳng kỹ thuật</v>
          </cell>
          <cell r="AU457" t="str">
            <v>Cao đẳng</v>
          </cell>
          <cell r="AV457" t="str">
            <v>Cao đẳng nghề Cơ khí Nông nghiệp</v>
          </cell>
          <cell r="AW457" t="str">
            <v>Công nghệ Ô tô</v>
          </cell>
          <cell r="AX457" t="str">
            <v>Khá</v>
          </cell>
          <cell r="AY457">
            <v>40544</v>
          </cell>
          <cell r="AZ457" t="str">
            <v>Cao đẳng kỹ thuật</v>
          </cell>
          <cell r="BB457" t="str">
            <v>THACO GROUP</v>
          </cell>
          <cell r="BC457" t="str">
            <v>Lĩnh vực Logistics</v>
          </cell>
          <cell r="BD457" t="str">
            <v>Văn phòng đại diện tại Hà Nội</v>
          </cell>
          <cell r="BE457" t="str">
            <v>Phòng QL kho bãi</v>
          </cell>
          <cell r="BF457" t="str">
            <v>BP Kho xe</v>
          </cell>
          <cell r="BJ457" t="str">
            <v>Trực Tiếp</v>
          </cell>
          <cell r="BK457" t="str">
            <v>HĐLĐ không xác định thời hạn</v>
          </cell>
          <cell r="BL457">
            <v>42156</v>
          </cell>
          <cell r="BM457" t="str">
            <v>Công ty TNHH Một Thành Viên Vận Tải Đường Bộ Chu Lai – Trường Hải</v>
          </cell>
          <cell r="BN457">
            <v>40915</v>
          </cell>
          <cell r="BO457">
            <v>5100000</v>
          </cell>
          <cell r="BP457" t="str">
            <v>B3</v>
          </cell>
          <cell r="BQ457" t="str">
            <v>Bậc 3</v>
          </cell>
          <cell r="BR457">
            <v>7500000</v>
          </cell>
          <cell r="BS457">
            <v>43466</v>
          </cell>
          <cell r="BT457">
            <v>43101</v>
          </cell>
          <cell r="BU457" t="str">
            <v>ThN</v>
          </cell>
          <cell r="BV457">
            <v>5</v>
          </cell>
          <cell r="BW457"/>
          <cell r="BY457"/>
          <cell r="CA457"/>
          <cell r="CC457"/>
          <cell r="CE457"/>
        </row>
        <row r="458">
          <cell r="B458" t="str">
            <v>1605557</v>
          </cell>
          <cell r="C458" t="str">
            <v>Lê Quốc Tài</v>
          </cell>
          <cell r="D458" t="str">
            <v>Nam</v>
          </cell>
          <cell r="E458" t="str">
            <v>Đà Nẵng</v>
          </cell>
          <cell r="F458">
            <v>33890</v>
          </cell>
          <cell r="G458">
            <v>42520</v>
          </cell>
          <cell r="J458">
            <v>42520</v>
          </cell>
          <cell r="K458" t="str">
            <v>Không</v>
          </cell>
          <cell r="L458" t="str">
            <v>201660350</v>
          </cell>
          <cell r="M458">
            <v>41495</v>
          </cell>
          <cell r="N458" t="str">
            <v>201660350-09/08/2013</v>
          </cell>
          <cell r="O458" t="str">
            <v>Đà Nẵng</v>
          </cell>
          <cell r="P458" t="str">
            <v>Kinh</v>
          </cell>
          <cell r="Q458" t="str">
            <v>Không</v>
          </cell>
          <cell r="R458" t="str">
            <v>0932430187</v>
          </cell>
          <cell r="T458" t="str">
            <v>Đã Kết Hôn</v>
          </cell>
          <cell r="U458" t="str">
            <v>4916024916</v>
          </cell>
          <cell r="V458" t="str">
            <v>Không</v>
          </cell>
          <cell r="Y458" t="str">
            <v>Tổ 21 An Mỹ</v>
          </cell>
          <cell r="Z458" t="str">
            <v>Phường An Hải Tây</v>
          </cell>
          <cell r="AA458" t="str">
            <v>Quận Sơn Trà</v>
          </cell>
          <cell r="AB458" t="str">
            <v>Đà Nẵng</v>
          </cell>
          <cell r="AC458" t="str">
            <v>Tổ 21 An Mỹ, Phường An Hải Tây, Quận Sơn Trà, Đà Nẵng</v>
          </cell>
          <cell r="AD458" t="str">
            <v>Tổ 21 An Mỹ</v>
          </cell>
          <cell r="AE458" t="str">
            <v>Phường An Hải Tây</v>
          </cell>
          <cell r="AF458" t="str">
            <v>Quận Sơn Trà</v>
          </cell>
          <cell r="AG458" t="str">
            <v>Đà Nẵng</v>
          </cell>
          <cell r="AH458" t="str">
            <v>Tổ 21 An Mỹ, Phường An Hải Tây, Quận Sơn Trà, Đà Nẵng</v>
          </cell>
          <cell r="AI458" t="str">
            <v>1.8.3.6.1.1</v>
          </cell>
          <cell r="AJ458" t="str">
            <v>TP Nhân sự khác</v>
          </cell>
          <cell r="AK458" t="str">
            <v>Chuyên viên</v>
          </cell>
          <cell r="AL458" t="str">
            <v>Chuyên viên Điều độ Cảng</v>
          </cell>
          <cell r="AM458" t="str">
            <v>Lĩnh vực Logistics</v>
          </cell>
          <cell r="AN458" t="str">
            <v>Công ty Cảng Chu Lai</v>
          </cell>
          <cell r="AO458" t="str">
            <v>Tổ điều độ bãi Cảng</v>
          </cell>
          <cell r="AP458" t="str">
            <v>Khác</v>
          </cell>
          <cell r="AQ458" t="str">
            <v>Khác</v>
          </cell>
          <cell r="AR458">
            <v>43739</v>
          </cell>
          <cell r="AS458" t="str">
            <v>12/12</v>
          </cell>
          <cell r="AT458" t="str">
            <v>Cao đẳng kỹ thuật</v>
          </cell>
          <cell r="AU458" t="str">
            <v>Cao đẳng</v>
          </cell>
          <cell r="AV458" t="str">
            <v>Cao đẳng nghề số 5 - Bộ Quốc phòng</v>
          </cell>
          <cell r="AW458" t="str">
            <v>Công nghệ ô tô</v>
          </cell>
          <cell r="AX458" t="str">
            <v>Khá</v>
          </cell>
          <cell r="AY458">
            <v>42370</v>
          </cell>
          <cell r="AZ458" t="str">
            <v>Cao đẳng kỹ thuật</v>
          </cell>
          <cell r="BB458" t="str">
            <v>THACO GROUP</v>
          </cell>
          <cell r="BC458" t="str">
            <v>Lĩnh vực Logistics</v>
          </cell>
          <cell r="BD458" t="str">
            <v>Công ty Cảng Chu Lai</v>
          </cell>
          <cell r="BJ458" t="str">
            <v>Trực Tiếp</v>
          </cell>
          <cell r="BK458" t="str">
            <v>HĐLĐ xác định thời hạn 2 năm</v>
          </cell>
          <cell r="BL458">
            <v>43375</v>
          </cell>
          <cell r="BM458" t="str">
            <v>Công ty TNHH MTV Cảng Chu Lai - Trường Hải</v>
          </cell>
          <cell r="BN458">
            <v>43010</v>
          </cell>
          <cell r="BO458">
            <v>3660000</v>
          </cell>
          <cell r="BP458" t="str">
            <v>B3</v>
          </cell>
          <cell r="BQ458" t="str">
            <v>Bậc 2</v>
          </cell>
          <cell r="BR458">
            <v>6700000</v>
          </cell>
          <cell r="BS458">
            <v>43466</v>
          </cell>
          <cell r="BT458">
            <v>43101</v>
          </cell>
          <cell r="BU458"/>
          <cell r="BW458"/>
          <cell r="BY458"/>
          <cell r="CA458"/>
          <cell r="CC458"/>
          <cell r="CE458"/>
        </row>
        <row r="459">
          <cell r="B459" t="str">
            <v>1504764</v>
          </cell>
          <cell r="C459" t="str">
            <v>Hoàng Văn Điệp</v>
          </cell>
          <cell r="D459" t="str">
            <v>Nam</v>
          </cell>
          <cell r="E459" t="str">
            <v>Thái Bình</v>
          </cell>
          <cell r="F459">
            <v>29426</v>
          </cell>
          <cell r="G459">
            <v>42111</v>
          </cell>
          <cell r="J459">
            <v>42111</v>
          </cell>
          <cell r="K459" t="str">
            <v>Không</v>
          </cell>
          <cell r="L459" t="str">
            <v>151364623</v>
          </cell>
          <cell r="M459">
            <v>41284</v>
          </cell>
          <cell r="N459" t="str">
            <v>151364623-10/01/2013</v>
          </cell>
          <cell r="O459" t="str">
            <v>Thái Bình</v>
          </cell>
          <cell r="P459" t="str">
            <v>Kinh</v>
          </cell>
          <cell r="Q459" t="str">
            <v>Thiên chúa giáo</v>
          </cell>
          <cell r="R459" t="str">
            <v>0983513001</v>
          </cell>
          <cell r="T459" t="str">
            <v>Đã Kết Hôn</v>
          </cell>
          <cell r="U459" t="str">
            <v>0115139913</v>
          </cell>
          <cell r="V459" t="str">
            <v>Có</v>
          </cell>
          <cell r="W459">
            <v>43235</v>
          </cell>
          <cell r="Y459" t="str">
            <v>Minh Hòa</v>
          </cell>
          <cell r="Z459" t="str">
            <v>Xã Minh Hòa</v>
          </cell>
          <cell r="AA459" t="str">
            <v>Huyện Hưng Hà</v>
          </cell>
          <cell r="AB459" t="str">
            <v>Thái Bình</v>
          </cell>
          <cell r="AC459" t="str">
            <v>Minh Hòa, Xã Minh Hòa, Huyện Hưng Hà, Thái Bình</v>
          </cell>
          <cell r="AD459" t="str">
            <v>Minh Hòa</v>
          </cell>
          <cell r="AE459" t="str">
            <v>Xã Minh Hòa</v>
          </cell>
          <cell r="AF459" t="str">
            <v>Huyện Hưng Hà</v>
          </cell>
          <cell r="AG459" t="str">
            <v>Thái Bình</v>
          </cell>
          <cell r="AH459" t="str">
            <v>Minh Hòa, Xã Minh Hòa, Huyện Hưng Hà, Thái Bình</v>
          </cell>
          <cell r="AI459" t="str">
            <v>1.8.6.5.2</v>
          </cell>
          <cell r="AJ459" t="str">
            <v>TP Nhân sự khác</v>
          </cell>
          <cell r="AK459" t="str">
            <v>Công nhân</v>
          </cell>
          <cell r="AL459" t="str">
            <v>Công nhân lái xe trung chuyển</v>
          </cell>
          <cell r="AM459" t="str">
            <v>Lĩnh vực Logistics</v>
          </cell>
          <cell r="AN459" t="str">
            <v>VPĐD BB</v>
          </cell>
          <cell r="AO459" t="str">
            <v>BP Lái xe</v>
          </cell>
          <cell r="AP459" t="str">
            <v>Khác</v>
          </cell>
          <cell r="AQ459" t="str">
            <v>Khác</v>
          </cell>
          <cell r="AR459">
            <v>42370</v>
          </cell>
          <cell r="AS459" t="str">
            <v>12/12</v>
          </cell>
          <cell r="AT459" t="str">
            <v>Sơ cấp</v>
          </cell>
          <cell r="AU459" t="str">
            <v>Sơ cấp</v>
          </cell>
          <cell r="AV459" t="str">
            <v>Trung tâm đào tạo nghề</v>
          </cell>
          <cell r="AW459" t="str">
            <v>Lái xe hạng C</v>
          </cell>
          <cell r="AX459" t="str">
            <v>Không xếp loại</v>
          </cell>
          <cell r="AY459">
            <v>39083</v>
          </cell>
          <cell r="AZ459" t="str">
            <v>Công nhân lái xe trung chuyển</v>
          </cell>
          <cell r="BB459" t="str">
            <v>THACO GROUP</v>
          </cell>
          <cell r="BC459" t="str">
            <v>Lĩnh vực Logistics</v>
          </cell>
          <cell r="BD459" t="str">
            <v>Văn phòng đại diện tại Hà Nội</v>
          </cell>
          <cell r="BE459" t="str">
            <v>Phòng Kinh doanh vận chuyển</v>
          </cell>
          <cell r="BF459" t="str">
            <v>BP Lái xe</v>
          </cell>
          <cell r="BJ459" t="str">
            <v>Trực Tiếp</v>
          </cell>
          <cell r="BK459" t="str">
            <v>HĐLĐ không xác định thời hạn</v>
          </cell>
          <cell r="BL459">
            <v>42660</v>
          </cell>
          <cell r="BM459" t="str">
            <v>Công ty TNHH Một Thành Viên Vận Tải Đường Bộ Chu Lai – Trường Hải</v>
          </cell>
          <cell r="BN459">
            <v>42294</v>
          </cell>
          <cell r="BO459">
            <v>4830000</v>
          </cell>
          <cell r="BP459" t="str">
            <v>B3</v>
          </cell>
          <cell r="BQ459" t="str">
            <v>Bậc 3</v>
          </cell>
          <cell r="BR459">
            <v>7000000</v>
          </cell>
          <cell r="BS459">
            <v>43617</v>
          </cell>
          <cell r="BT459">
            <v>43252</v>
          </cell>
          <cell r="BU459"/>
          <cell r="BW459"/>
          <cell r="BY459"/>
          <cell r="CA459"/>
          <cell r="CC459"/>
          <cell r="CE459"/>
        </row>
        <row r="460">
          <cell r="B460" t="str">
            <v>1902093</v>
          </cell>
          <cell r="C460" t="str">
            <v>Nguyễn Thành Nam</v>
          </cell>
          <cell r="D460" t="str">
            <v>Nam</v>
          </cell>
          <cell r="E460" t="str">
            <v>Quảng Nam</v>
          </cell>
          <cell r="F460">
            <v>34719</v>
          </cell>
          <cell r="G460">
            <v>43512</v>
          </cell>
          <cell r="J460">
            <v>43512</v>
          </cell>
          <cell r="K460" t="str">
            <v>Không</v>
          </cell>
          <cell r="L460" t="str">
            <v>205900187</v>
          </cell>
          <cell r="M460">
            <v>42398</v>
          </cell>
          <cell r="N460" t="str">
            <v>205900187-29/01/2016</v>
          </cell>
          <cell r="O460" t="str">
            <v>Quảng Nam</v>
          </cell>
          <cell r="P460" t="str">
            <v>Kinh</v>
          </cell>
          <cell r="Q460" t="str">
            <v>Không</v>
          </cell>
          <cell r="R460" t="str">
            <v>0906628237</v>
          </cell>
          <cell r="T460" t="str">
            <v>Độc Thân</v>
          </cell>
          <cell r="V460" t="str">
            <v>Không</v>
          </cell>
          <cell r="Y460" t="str">
            <v>Tân Thái</v>
          </cell>
          <cell r="Z460" t="str">
            <v>Xã Tam Thăng</v>
          </cell>
          <cell r="AA460" t="str">
            <v>Tp. Tam Kỳ</v>
          </cell>
          <cell r="AB460" t="str">
            <v>Quảng Nam</v>
          </cell>
          <cell r="AC460" t="str">
            <v>Tân Thái, Xã Tam Thăng, Tp. Tam Kỳ, Quảng Nam</v>
          </cell>
          <cell r="AD460" t="str">
            <v>Tân Thái</v>
          </cell>
          <cell r="AE460" t="str">
            <v>Xã Tam Thăng</v>
          </cell>
          <cell r="AF460" t="str">
            <v>Tp. Tam Kỳ</v>
          </cell>
          <cell r="AG460" t="str">
            <v>Quảng Nam</v>
          </cell>
          <cell r="AH460" t="str">
            <v>Tân Thái, Xã Tam Thăng, Tp. Tam Kỳ, Quảng Nam</v>
          </cell>
          <cell r="AI460" t="str">
            <v>1.8.3.5.1</v>
          </cell>
          <cell r="AJ460" t="str">
            <v>TP Nhân sự khác</v>
          </cell>
          <cell r="AK460" t="str">
            <v>Chuyên viên</v>
          </cell>
          <cell r="AL460" t="str">
            <v>Chuyên viên Điều độ Cảng</v>
          </cell>
          <cell r="AM460" t="str">
            <v>Lĩnh vực Logistics</v>
          </cell>
          <cell r="AN460" t="str">
            <v>Công ty Cảng Chu Lai</v>
          </cell>
          <cell r="AO460" t="str">
            <v>Bộ phận điều độ</v>
          </cell>
          <cell r="AP460" t="str">
            <v>Khác</v>
          </cell>
          <cell r="AQ460" t="str">
            <v>Khác</v>
          </cell>
          <cell r="AR460">
            <v>43512</v>
          </cell>
          <cell r="AS460" t="str">
            <v>12/12</v>
          </cell>
          <cell r="AT460" t="str">
            <v>Kỹ sư</v>
          </cell>
          <cell r="AU460" t="str">
            <v>Đại học</v>
          </cell>
          <cell r="AV460" t="str">
            <v>Trường Đại học giao thông vận tải</v>
          </cell>
          <cell r="AW460" t="str">
            <v>Cơ giới hóa xếp dỡ</v>
          </cell>
          <cell r="AX460" t="str">
            <v>Trung Bình</v>
          </cell>
          <cell r="AZ460" t="str">
            <v>Kỹ sư</v>
          </cell>
          <cell r="BB460" t="str">
            <v>THACO GROUP</v>
          </cell>
          <cell r="BC460" t="str">
            <v>Lĩnh vực Logistics</v>
          </cell>
          <cell r="BD460" t="str">
            <v>Công ty Cảng Chu Lai</v>
          </cell>
          <cell r="BE460" t="str">
            <v>Phòng Điều độ</v>
          </cell>
          <cell r="BF460" t="str">
            <v>Bộ phận điều độ</v>
          </cell>
          <cell r="BJ460" t="str">
            <v>Trực Tiếp</v>
          </cell>
          <cell r="BK460" t="str">
            <v>HĐLĐ xác định thời hạn 1 năm</v>
          </cell>
          <cell r="BL460">
            <v>43572</v>
          </cell>
          <cell r="BM460" t="str">
            <v>Công ty TNHH MTV Cảng Chu Lai - Trường Hải</v>
          </cell>
          <cell r="BN460">
            <v>43572</v>
          </cell>
          <cell r="BO460">
            <v>4070000</v>
          </cell>
          <cell r="BP460" t="str">
            <v>B2</v>
          </cell>
          <cell r="BQ460" t="str">
            <v>Bậc 1</v>
          </cell>
          <cell r="BR460">
            <v>7500000</v>
          </cell>
          <cell r="BS460">
            <v>43571</v>
          </cell>
          <cell r="BT460">
            <v>43512</v>
          </cell>
          <cell r="BU460"/>
          <cell r="BW460"/>
          <cell r="BY460"/>
          <cell r="CA460"/>
          <cell r="CC460"/>
          <cell r="CE460"/>
        </row>
        <row r="461">
          <cell r="B461" t="str">
            <v>1103062</v>
          </cell>
          <cell r="C461" t="str">
            <v>Đặng Quốc Bảo</v>
          </cell>
          <cell r="D461" t="str">
            <v>Nam</v>
          </cell>
          <cell r="E461" t="str">
            <v>Quảng Nam</v>
          </cell>
          <cell r="F461">
            <v>32061</v>
          </cell>
          <cell r="G461">
            <v>40609</v>
          </cell>
          <cell r="J461">
            <v>40609</v>
          </cell>
          <cell r="K461" t="str">
            <v>Không</v>
          </cell>
          <cell r="L461" t="str">
            <v>205333541</v>
          </cell>
          <cell r="M461">
            <v>38237</v>
          </cell>
          <cell r="N461" t="str">
            <v>205333541-07/09/2004</v>
          </cell>
          <cell r="O461" t="str">
            <v>Quảng Nam</v>
          </cell>
          <cell r="P461" t="str">
            <v>Kinh</v>
          </cell>
          <cell r="Q461" t="str">
            <v>Không</v>
          </cell>
          <cell r="R461" t="str">
            <v>0905979140</v>
          </cell>
          <cell r="T461" t="str">
            <v>Đã Kết Hôn</v>
          </cell>
          <cell r="U461" t="str">
            <v>4911010950</v>
          </cell>
          <cell r="V461" t="str">
            <v>Có</v>
          </cell>
          <cell r="W461">
            <v>41571</v>
          </cell>
          <cell r="Y461" t="str">
            <v>Thôn Phước Thắng</v>
          </cell>
          <cell r="Z461" t="str">
            <v>Xã Cẩm Kim</v>
          </cell>
          <cell r="AA461" t="str">
            <v>Tp. Hội An</v>
          </cell>
          <cell r="AB461" t="str">
            <v>Quảng Nam</v>
          </cell>
          <cell r="AC461" t="str">
            <v>Thôn Phước Thắng, Xã Cẩm Kim, Tp. Hội An, Quảng Nam</v>
          </cell>
          <cell r="AD461" t="str">
            <v>Thôn Phước Thắng</v>
          </cell>
          <cell r="AE461" t="str">
            <v>Xã Cẩm Kim</v>
          </cell>
          <cell r="AF461" t="str">
            <v>Tp. Hội An</v>
          </cell>
          <cell r="AG461" t="str">
            <v>Quảng Nam</v>
          </cell>
          <cell r="AH461" t="str">
            <v>Thôn Phước Thắng, Xã Cẩm Kim, Tp. Hội An, Quảng Nam</v>
          </cell>
          <cell r="AI461" t="str">
            <v>1.8.4.4.1.4</v>
          </cell>
          <cell r="AJ461" t="str">
            <v>Nhân sự tiềm năng</v>
          </cell>
          <cell r="AK461" t="str">
            <v>Tổ trưởng</v>
          </cell>
          <cell r="AL461" t="str">
            <v>Tổ trưởng Quản lý kho xe</v>
          </cell>
          <cell r="AM461" t="str">
            <v>Lĩnh vực Logistics</v>
          </cell>
          <cell r="AN461" t="str">
            <v>Công ty Vận Tải Đường Bộ</v>
          </cell>
          <cell r="AO461" t="str">
            <v>Tổ QLCL giao xe</v>
          </cell>
          <cell r="AP461" t="str">
            <v>Khác</v>
          </cell>
          <cell r="AQ461" t="str">
            <v>Khác</v>
          </cell>
          <cell r="AR461">
            <v>43525</v>
          </cell>
          <cell r="AS461" t="str">
            <v>12/12</v>
          </cell>
          <cell r="AT461" t="str">
            <v>Kỹ sư</v>
          </cell>
          <cell r="AU461" t="str">
            <v>Đại học</v>
          </cell>
          <cell r="AV461" t="str">
            <v>Đại học công nghiệp TP Hồ Chí Minh</v>
          </cell>
          <cell r="AW461" t="str">
            <v>Công nghệ kỹ thuật cơ khí</v>
          </cell>
          <cell r="AX461" t="str">
            <v>Trung Bình</v>
          </cell>
          <cell r="AY461">
            <v>42606</v>
          </cell>
          <cell r="AZ461" t="str">
            <v>Tổ trưởng</v>
          </cell>
          <cell r="BB461" t="str">
            <v>THACO GROUP</v>
          </cell>
          <cell r="BC461" t="str">
            <v>Lĩnh vực Logistics</v>
          </cell>
          <cell r="BD461" t="str">
            <v>Công ty Vận Tải Đường Bộ</v>
          </cell>
          <cell r="BE461" t="str">
            <v>Phòng vận chuyển</v>
          </cell>
          <cell r="BF461" t="str">
            <v>Bộ phận nghiệp vụ vận chuyển</v>
          </cell>
          <cell r="BG461" t="str">
            <v>Tổ QLCL giao xe</v>
          </cell>
          <cell r="BJ461" t="str">
            <v>Trực Tiếp</v>
          </cell>
          <cell r="BK461" t="str">
            <v>HĐLĐ không xác định thời hạn</v>
          </cell>
          <cell r="BL461">
            <v>42156</v>
          </cell>
          <cell r="BM461" t="str">
            <v>Công ty TNHH Một Thành Viên Vận Tải Đường Bộ Chu Lai – Trường Hải</v>
          </cell>
          <cell r="BN461">
            <v>40670</v>
          </cell>
          <cell r="BO461">
            <v>4500000</v>
          </cell>
          <cell r="BP461" t="str">
            <v>B2</v>
          </cell>
          <cell r="BQ461" t="str">
            <v>Bậc 3</v>
          </cell>
          <cell r="BR461">
            <v>10500000</v>
          </cell>
          <cell r="BS461">
            <v>43466</v>
          </cell>
          <cell r="BT461">
            <v>43101</v>
          </cell>
          <cell r="BU461" t="str">
            <v>ThN</v>
          </cell>
          <cell r="BV461">
            <v>5</v>
          </cell>
          <cell r="BW461"/>
          <cell r="BY461"/>
          <cell r="CA461"/>
          <cell r="CC461"/>
          <cell r="CE461"/>
        </row>
        <row r="462">
          <cell r="B462" t="str">
            <v>1505186</v>
          </cell>
          <cell r="C462" t="str">
            <v>Đỗ Minh Hưng</v>
          </cell>
          <cell r="D462" t="str">
            <v>Nam</v>
          </cell>
          <cell r="E462" t="str">
            <v>Quảng Nam</v>
          </cell>
          <cell r="F462">
            <v>24473</v>
          </cell>
          <cell r="G462">
            <v>42110</v>
          </cell>
          <cell r="J462">
            <v>42110</v>
          </cell>
          <cell r="K462" t="str">
            <v>Không</v>
          </cell>
          <cell r="L462" t="str">
            <v>205069894</v>
          </cell>
          <cell r="M462">
            <v>42189</v>
          </cell>
          <cell r="N462" t="str">
            <v>205069894-04/07/2015</v>
          </cell>
          <cell r="O462" t="str">
            <v>Quảng Nam</v>
          </cell>
          <cell r="P462" t="str">
            <v>Kinh</v>
          </cell>
          <cell r="Q462" t="str">
            <v>Không</v>
          </cell>
          <cell r="R462" t="str">
            <v>0905981235 hoặc 0938706055</v>
          </cell>
          <cell r="T462" t="str">
            <v>Đã Kết Hôn</v>
          </cell>
          <cell r="U462" t="str">
            <v>4915009665</v>
          </cell>
          <cell r="V462" t="str">
            <v>Có</v>
          </cell>
          <cell r="W462">
            <v>42461</v>
          </cell>
          <cell r="Y462" t="str">
            <v>Thôn Phú Trung</v>
          </cell>
          <cell r="Z462" t="str">
            <v>Xã Tam Xuân I</v>
          </cell>
          <cell r="AA462" t="str">
            <v>Huyện Núi Thành</v>
          </cell>
          <cell r="AB462" t="str">
            <v>Quảng Nam</v>
          </cell>
          <cell r="AC462" t="str">
            <v>Thôn Phú Trung, Xã Tam Xuân I, Huyện Núi Thành, Quảng Nam</v>
          </cell>
          <cell r="AD462" t="str">
            <v>Thôn Phú Trung</v>
          </cell>
          <cell r="AE462" t="str">
            <v>Xã Tam Xuân I</v>
          </cell>
          <cell r="AF462" t="str">
            <v>Huyện Núi Thành</v>
          </cell>
          <cell r="AG462" t="str">
            <v>Quảng Nam</v>
          </cell>
          <cell r="AH462" t="str">
            <v>Thôn Phú Trung, Xã Tam Xuân I, Huyện Núi Thành, Quảng Nam</v>
          </cell>
          <cell r="AI462" t="str">
            <v>1.8.4.4.2.3</v>
          </cell>
          <cell r="AJ462" t="str">
            <v>Nhân sự tiềm năng</v>
          </cell>
          <cell r="AK462" t="str">
            <v>Tổ trưởng</v>
          </cell>
          <cell r="AL462" t="str">
            <v>Tổ trưởng Lái xe trung chuyển</v>
          </cell>
          <cell r="AM462" t="str">
            <v>Lĩnh vực Logistics</v>
          </cell>
          <cell r="AN462" t="str">
            <v>Công ty Vận Tải Đường Bộ</v>
          </cell>
          <cell r="AO462" t="str">
            <v>Đội lái xe trung chuyển</v>
          </cell>
          <cell r="AP462" t="str">
            <v>Khác</v>
          </cell>
          <cell r="AQ462" t="str">
            <v>Khác</v>
          </cell>
          <cell r="AR462">
            <v>43313</v>
          </cell>
          <cell r="AS462" t="str">
            <v>12/12</v>
          </cell>
          <cell r="AT462" t="str">
            <v>Sơ cấp</v>
          </cell>
          <cell r="AU462" t="str">
            <v>Sơ cấp</v>
          </cell>
          <cell r="AV462" t="str">
            <v>Sở Giao thông vận tải Hải Phòng</v>
          </cell>
          <cell r="AW462" t="str">
            <v>Giấy phép lái xe hạng E</v>
          </cell>
          <cell r="AX462" t="str">
            <v>Không xếp loại</v>
          </cell>
          <cell r="AY462">
            <v>42005</v>
          </cell>
          <cell r="AZ462" t="str">
            <v>Tổ trưởng</v>
          </cell>
          <cell r="BB462" t="str">
            <v>THACO GROUP</v>
          </cell>
          <cell r="BC462" t="str">
            <v>Lĩnh vực Logistics</v>
          </cell>
          <cell r="BD462" t="str">
            <v>Công ty Vận Tải Đường Bộ</v>
          </cell>
          <cell r="BE462" t="str">
            <v>Phòng vận chuyển</v>
          </cell>
          <cell r="BF462" t="str">
            <v>Bộ phận vận chuyển xe thành phẩm</v>
          </cell>
          <cell r="BG462" t="str">
            <v>Đội lái xe trung chuyển</v>
          </cell>
          <cell r="BJ462" t="str">
            <v>Trực Tiếp</v>
          </cell>
          <cell r="BK462" t="str">
            <v>HĐLĐ không xác định thời hạn</v>
          </cell>
          <cell r="BL462">
            <v>42841</v>
          </cell>
          <cell r="BM462" t="str">
            <v>Công ty TNHH Một Thành Viên Vận Tải Đường Bộ Chu Lai – Trường Hải</v>
          </cell>
          <cell r="BN462">
            <v>42110</v>
          </cell>
          <cell r="BO462">
            <v>3850000</v>
          </cell>
          <cell r="BP462" t="str">
            <v>B3</v>
          </cell>
          <cell r="BQ462" t="str">
            <v>Bậc 3</v>
          </cell>
          <cell r="BR462">
            <v>7000000</v>
          </cell>
          <cell r="BS462">
            <v>43252</v>
          </cell>
          <cell r="BT462">
            <v>42370</v>
          </cell>
          <cell r="BU462"/>
          <cell r="BW462" t="str">
            <v>TrN</v>
          </cell>
          <cell r="BX462">
            <v>10</v>
          </cell>
          <cell r="BY462"/>
          <cell r="CA462"/>
          <cell r="CC462"/>
          <cell r="CE462"/>
        </row>
        <row r="463">
          <cell r="B463" t="str">
            <v>1512054</v>
          </cell>
          <cell r="C463" t="str">
            <v>Đinh Văn Lập</v>
          </cell>
          <cell r="D463" t="str">
            <v>Nam</v>
          </cell>
          <cell r="E463" t="str">
            <v>Quảng Nam</v>
          </cell>
          <cell r="F463">
            <v>33488</v>
          </cell>
          <cell r="G463">
            <v>42339</v>
          </cell>
          <cell r="J463">
            <v>42339</v>
          </cell>
          <cell r="K463" t="str">
            <v>Không</v>
          </cell>
          <cell r="L463" t="str">
            <v>205494889</v>
          </cell>
          <cell r="M463">
            <v>42950</v>
          </cell>
          <cell r="N463" t="str">
            <v>205494889-03/08/2017</v>
          </cell>
          <cell r="O463" t="str">
            <v>Quảng Nam</v>
          </cell>
          <cell r="P463" t="str">
            <v>Kinh</v>
          </cell>
          <cell r="Q463" t="str">
            <v>Không</v>
          </cell>
          <cell r="R463" t="str">
            <v>0968434122</v>
          </cell>
          <cell r="T463" t="str">
            <v>Đã Kết Hôn</v>
          </cell>
          <cell r="U463" t="str">
            <v>4916002333</v>
          </cell>
          <cell r="V463" t="str">
            <v>Có</v>
          </cell>
          <cell r="W463">
            <v>42461</v>
          </cell>
          <cell r="Y463" t="str">
            <v>Thôn Xuân Ngọc 1</v>
          </cell>
          <cell r="Z463" t="str">
            <v>Xã Tam Anh Nam</v>
          </cell>
          <cell r="AA463" t="str">
            <v>Huyện Núi Thành</v>
          </cell>
          <cell r="AB463" t="str">
            <v>Quảng Nam</v>
          </cell>
          <cell r="AC463" t="str">
            <v>Thôn Xuân Ngọc 1, Xã Tam Anh Nam, Huyện Núi Thành, Quảng Nam</v>
          </cell>
          <cell r="AD463" t="str">
            <v>Thôn Xuân Ngọc 1</v>
          </cell>
          <cell r="AE463" t="str">
            <v>Xã Tam Anh Nam</v>
          </cell>
          <cell r="AF463" t="str">
            <v>Huyện Núi Thành</v>
          </cell>
          <cell r="AG463" t="str">
            <v>Quảng Nam</v>
          </cell>
          <cell r="AH463" t="str">
            <v>Thôn Xuân Ngọc 1, Xã Tam Anh Nam, Huyện Núi Thành, Quảng Nam</v>
          </cell>
          <cell r="AI463" t="str">
            <v>1.8.3.4</v>
          </cell>
          <cell r="AJ463" t="str">
            <v>TP Nhân sự khác</v>
          </cell>
          <cell r="AK463" t="str">
            <v>Nhân viên</v>
          </cell>
          <cell r="AL463" t="str">
            <v>Nhân viên Bảo vệ</v>
          </cell>
          <cell r="AM463" t="str">
            <v>Lĩnh vực Logistics</v>
          </cell>
          <cell r="AN463" t="str">
            <v>Công ty Cảng Chu Lai</v>
          </cell>
          <cell r="AO463" t="str">
            <v>Tổ bảo vệ</v>
          </cell>
          <cell r="AP463" t="str">
            <v>Khác</v>
          </cell>
          <cell r="AQ463" t="str">
            <v>Khác</v>
          </cell>
          <cell r="AR463">
            <v>43632</v>
          </cell>
          <cell r="AS463" t="str">
            <v>12/12</v>
          </cell>
          <cell r="AT463" t="str">
            <v>Sơ cấp</v>
          </cell>
          <cell r="AU463" t="str">
            <v>Sơ cấp</v>
          </cell>
          <cell r="AV463" t="str">
            <v>Công an tỉnh Quảng Nam</v>
          </cell>
          <cell r="AW463" t="str">
            <v>Nghiệp vụ bảo vệ cơ quan Doanh nghiệp</v>
          </cell>
          <cell r="AX463" t="str">
            <v>Không xếp loại</v>
          </cell>
          <cell r="AY463">
            <v>42866</v>
          </cell>
          <cell r="AZ463" t="str">
            <v>Nhân viên Bảo vệ</v>
          </cell>
          <cell r="BB463" t="str">
            <v>THACO GROUP</v>
          </cell>
          <cell r="BC463" t="str">
            <v>Lĩnh vực Logistics</v>
          </cell>
          <cell r="BD463" t="str">
            <v>Công ty Cảng Chu Lai</v>
          </cell>
          <cell r="BE463" t="str">
            <v>Tổ bảo vệ</v>
          </cell>
          <cell r="BJ463" t="str">
            <v>Gián Tiếp</v>
          </cell>
          <cell r="BK463" t="str">
            <v>HĐLĐ không xác định thời hạn</v>
          </cell>
          <cell r="BL463">
            <v>43466</v>
          </cell>
          <cell r="BM463" t="str">
            <v>Công ty TNHH Sản Xuất Và Lắp Ráp Ô Tô Cao Cấp Thaco</v>
          </cell>
          <cell r="BN463">
            <v>42401</v>
          </cell>
          <cell r="BO463">
            <v>3660000</v>
          </cell>
          <cell r="BP463" t="str">
            <v>B3</v>
          </cell>
          <cell r="BQ463" t="str">
            <v>Bậc 2</v>
          </cell>
          <cell r="BR463">
            <v>6500000</v>
          </cell>
          <cell r="BS463">
            <v>43466</v>
          </cell>
          <cell r="BT463">
            <v>43101</v>
          </cell>
          <cell r="BU463"/>
          <cell r="BW463" t="str">
            <v>TrN</v>
          </cell>
          <cell r="BX463">
            <v>5</v>
          </cell>
          <cell r="BY463"/>
          <cell r="CA463"/>
          <cell r="CC463"/>
          <cell r="CE463"/>
        </row>
        <row r="464">
          <cell r="B464" t="str">
            <v>1905241</v>
          </cell>
          <cell r="C464" t="str">
            <v>Nguyễn Thị Thanh Hương</v>
          </cell>
          <cell r="D464" t="str">
            <v>Nữ</v>
          </cell>
          <cell r="E464" t="str">
            <v>Quảng Nam</v>
          </cell>
          <cell r="F464">
            <v>35552</v>
          </cell>
          <cell r="G464">
            <v>43593</v>
          </cell>
          <cell r="J464">
            <v>43593</v>
          </cell>
          <cell r="K464" t="str">
            <v>Không</v>
          </cell>
          <cell r="L464" t="str">
            <v>205981859</v>
          </cell>
          <cell r="M464">
            <v>41452</v>
          </cell>
          <cell r="N464" t="str">
            <v>205981859-27/06/2013</v>
          </cell>
          <cell r="O464" t="str">
            <v>Quảng Nam</v>
          </cell>
          <cell r="P464" t="str">
            <v>Kinh</v>
          </cell>
          <cell r="Q464" t="str">
            <v>Không</v>
          </cell>
          <cell r="R464" t="str">
            <v>0961117259</v>
          </cell>
          <cell r="T464" t="str">
            <v>Độc Thân</v>
          </cell>
          <cell r="U464" t="str">
            <v>Chưa có</v>
          </cell>
          <cell r="V464" t="str">
            <v>Không</v>
          </cell>
          <cell r="Y464" t="str">
            <v>Thọ Khương</v>
          </cell>
          <cell r="Z464" t="str">
            <v>Xã Tam Hiệp</v>
          </cell>
          <cell r="AA464" t="str">
            <v>Huyện Núi Thành</v>
          </cell>
          <cell r="AB464" t="str">
            <v>Quảng Nam</v>
          </cell>
          <cell r="AC464" t="str">
            <v>Thọ Khương, Xã Tam Hiệp, Huyện Núi Thành, Quảng Nam</v>
          </cell>
          <cell r="AD464" t="str">
            <v>Thọ Khương</v>
          </cell>
          <cell r="AE464" t="str">
            <v>Xã Tam Hiệp</v>
          </cell>
          <cell r="AF464" t="str">
            <v>Huyện Núi Thành</v>
          </cell>
          <cell r="AG464" t="str">
            <v>Quảng Nam</v>
          </cell>
          <cell r="AH464" t="str">
            <v>Thọ Khương, Xã Tam Hiệp, Huyện Núi Thành, Quảng Nam</v>
          </cell>
          <cell r="AI464" t="str">
            <v>1.8.4.5</v>
          </cell>
          <cell r="AJ464" t="str">
            <v>TP Nhân sự khác</v>
          </cell>
          <cell r="AK464" t="str">
            <v>Chuyên viên</v>
          </cell>
          <cell r="AL464" t="str">
            <v>Chuyên viên thống kê kho</v>
          </cell>
          <cell r="AM464" t="str">
            <v>Lĩnh vực Logistics</v>
          </cell>
          <cell r="AN464" t="str">
            <v>Công ty Vận Tải Đường Bộ</v>
          </cell>
          <cell r="AO464" t="str">
            <v>Tổ nghiệp vụ</v>
          </cell>
          <cell r="AP464" t="str">
            <v>Khác</v>
          </cell>
          <cell r="AQ464" t="str">
            <v>Khác</v>
          </cell>
          <cell r="AR464">
            <v>43593</v>
          </cell>
          <cell r="AS464" t="str">
            <v>12/12</v>
          </cell>
          <cell r="AT464" t="str">
            <v>Cao đẳng kinh tế</v>
          </cell>
          <cell r="AU464" t="str">
            <v>Cao đẳng</v>
          </cell>
          <cell r="AV464" t="str">
            <v>Trường Đại học Tài Chính - Kế toán Quảng Ngãi</v>
          </cell>
          <cell r="AW464" t="str">
            <v>Kế toán</v>
          </cell>
          <cell r="AX464" t="str">
            <v>Khá</v>
          </cell>
          <cell r="AZ464" t="str">
            <v>Cao đẳng kỹ thuật</v>
          </cell>
          <cell r="BB464" t="str">
            <v>THACO GROUP</v>
          </cell>
          <cell r="BC464" t="str">
            <v>Lĩnh vực Logistics</v>
          </cell>
          <cell r="BD464" t="str">
            <v>Công ty Vận Tải Đường Bộ</v>
          </cell>
          <cell r="BE464" t="str">
            <v>Tổ nghiệp vụ</v>
          </cell>
          <cell r="BJ464" t="str">
            <v>Gián Tiếp</v>
          </cell>
          <cell r="BK464" t="str">
            <v>HĐLĐ xác định thời hạn 1 năm</v>
          </cell>
          <cell r="BL464">
            <v>43654</v>
          </cell>
          <cell r="BM464" t="str">
            <v>Công ty TNHH Một Thành Viên Vận Tải Đường Bộ Chu Lai – Trường Hải</v>
          </cell>
          <cell r="BN464">
            <v>43654</v>
          </cell>
          <cell r="BO464">
            <v>4070000</v>
          </cell>
          <cell r="BP464" t="str">
            <v>B2</v>
          </cell>
          <cell r="BQ464" t="str">
            <v>Bậc 1</v>
          </cell>
          <cell r="BR464">
            <v>6500000</v>
          </cell>
          <cell r="BS464">
            <v>43647</v>
          </cell>
          <cell r="BT464">
            <v>43593</v>
          </cell>
          <cell r="BU464"/>
          <cell r="BW464"/>
          <cell r="BY464"/>
          <cell r="CA464"/>
          <cell r="CC464"/>
          <cell r="CE464"/>
        </row>
        <row r="465">
          <cell r="B465" t="str">
            <v>1605470</v>
          </cell>
          <cell r="C465" t="str">
            <v>Lương Minh Toàn</v>
          </cell>
          <cell r="D465" t="str">
            <v>Nam</v>
          </cell>
          <cell r="E465" t="str">
            <v>Quảng Nam</v>
          </cell>
          <cell r="F465">
            <v>30002</v>
          </cell>
          <cell r="G465">
            <v>42517</v>
          </cell>
          <cell r="J465">
            <v>42517</v>
          </cell>
          <cell r="K465" t="str">
            <v>Không</v>
          </cell>
          <cell r="L465" t="str">
            <v>205106901</v>
          </cell>
          <cell r="M465">
            <v>39156</v>
          </cell>
          <cell r="N465" t="str">
            <v>205106901-15/03/2007</v>
          </cell>
          <cell r="O465" t="str">
            <v>Quảng Nam</v>
          </cell>
          <cell r="P465" t="str">
            <v>Kinh</v>
          </cell>
          <cell r="Q465" t="str">
            <v>Không</v>
          </cell>
          <cell r="R465" t="str">
            <v>0907787028 hoặc 0982756727</v>
          </cell>
          <cell r="T465" t="str">
            <v>Đã Kết Hôn</v>
          </cell>
          <cell r="U465" t="str">
            <v>4910009558</v>
          </cell>
          <cell r="V465" t="str">
            <v>Có</v>
          </cell>
          <cell r="W465">
            <v>42857</v>
          </cell>
          <cell r="Y465" t="str">
            <v>Thôn Đông An</v>
          </cell>
          <cell r="Z465" t="str">
            <v>Xã Tam Giang</v>
          </cell>
          <cell r="AA465" t="str">
            <v>Huyện Núi Thành</v>
          </cell>
          <cell r="AB465" t="str">
            <v>Quảng Nam</v>
          </cell>
          <cell r="AC465" t="str">
            <v>Thôn Đông An, Xã Tam Giang, Huyện Núi Thành, Quảng Nam</v>
          </cell>
          <cell r="AD465" t="str">
            <v>Thôn Đông An</v>
          </cell>
          <cell r="AE465" t="str">
            <v>Xã Tam Giang</v>
          </cell>
          <cell r="AF465" t="str">
            <v>Huyện Núi Thành</v>
          </cell>
          <cell r="AG465" t="str">
            <v>Quảng Nam</v>
          </cell>
          <cell r="AH465" t="str">
            <v>Thôn Đông An, Xã Tam Giang, Huyện Núi Thành, Quảng Nam</v>
          </cell>
          <cell r="AI465" t="str">
            <v>1.8.4.4.2.3</v>
          </cell>
          <cell r="AJ465" t="str">
            <v>TP Nhân sự khác</v>
          </cell>
          <cell r="AK465" t="str">
            <v>Công nhân</v>
          </cell>
          <cell r="AL465" t="str">
            <v>Công nhân lái xe trung chuyển</v>
          </cell>
          <cell r="AM465" t="str">
            <v>Lĩnh vực Logistics</v>
          </cell>
          <cell r="AN465" t="str">
            <v>Công ty Vận Tải Đường Bộ</v>
          </cell>
          <cell r="AO465" t="str">
            <v>Đội lái xe trung chuyển</v>
          </cell>
          <cell r="AP465" t="str">
            <v>Khác</v>
          </cell>
          <cell r="AQ465" t="str">
            <v>Khác</v>
          </cell>
          <cell r="AR465">
            <v>43313</v>
          </cell>
          <cell r="AS465" t="str">
            <v>12/12</v>
          </cell>
          <cell r="AT465" t="str">
            <v>Sơ cấp</v>
          </cell>
          <cell r="AU465" t="str">
            <v>Sơ cấp</v>
          </cell>
          <cell r="AV465" t="str">
            <v>Sở Giao thông vận tải Quảng Ngãi</v>
          </cell>
          <cell r="AW465" t="str">
            <v>Giấy phép lái xe hạng C</v>
          </cell>
          <cell r="AX465" t="str">
            <v>Không xếp loại</v>
          </cell>
          <cell r="AY465">
            <v>40179</v>
          </cell>
          <cell r="AZ465" t="str">
            <v>Công nhân lái xe trung chuyển</v>
          </cell>
          <cell r="BB465" t="str">
            <v>THACO GROUP</v>
          </cell>
          <cell r="BC465" t="str">
            <v>Lĩnh vực Logistics</v>
          </cell>
          <cell r="BD465" t="str">
            <v>Công ty Vận Tải Đường Bộ</v>
          </cell>
          <cell r="BE465" t="str">
            <v>Phòng vận chuyển</v>
          </cell>
          <cell r="BF465" t="str">
            <v>Bộ phận vận chuyển xe thành phẩm</v>
          </cell>
          <cell r="BG465" t="str">
            <v>Đội lái xe trung chuyển</v>
          </cell>
          <cell r="BJ465" t="str">
            <v>Trực Tiếp</v>
          </cell>
          <cell r="BK465" t="str">
            <v>HĐLĐ xác định thời hạn 2 năm</v>
          </cell>
          <cell r="BL465">
            <v>43034</v>
          </cell>
          <cell r="BM465" t="str">
            <v>Công ty TNHH Một Thành Viên Vận Tải Đường Bộ Chu Lai – Trường Hải</v>
          </cell>
          <cell r="BN465">
            <v>42670</v>
          </cell>
          <cell r="BO465">
            <v>3660000</v>
          </cell>
          <cell r="BP465" t="str">
            <v>B3</v>
          </cell>
          <cell r="BQ465" t="str">
            <v>Bậc 3</v>
          </cell>
          <cell r="BR465">
            <v>7000000</v>
          </cell>
          <cell r="BS465">
            <v>43678</v>
          </cell>
          <cell r="BT465">
            <v>43252</v>
          </cell>
          <cell r="BU465"/>
          <cell r="BW465"/>
          <cell r="BY465"/>
          <cell r="CA465"/>
          <cell r="CC465"/>
          <cell r="CE465"/>
        </row>
        <row r="466">
          <cell r="B466" t="str">
            <v>1503523</v>
          </cell>
          <cell r="C466" t="str">
            <v>Phạm Viết Thuận</v>
          </cell>
          <cell r="D466" t="str">
            <v>Nam</v>
          </cell>
          <cell r="E466" t="str">
            <v>Quảng Nam</v>
          </cell>
          <cell r="F466">
            <v>30434</v>
          </cell>
          <cell r="G466">
            <v>42086</v>
          </cell>
          <cell r="J466">
            <v>42086</v>
          </cell>
          <cell r="K466" t="str">
            <v>Không</v>
          </cell>
          <cell r="L466" t="str">
            <v>205200349</v>
          </cell>
          <cell r="M466">
            <v>40325</v>
          </cell>
          <cell r="N466" t="str">
            <v>205200349-27/05/2010</v>
          </cell>
          <cell r="O466" t="str">
            <v>Quảng Nam</v>
          </cell>
          <cell r="P466" t="str">
            <v>Kinh</v>
          </cell>
          <cell r="Q466" t="str">
            <v>Không</v>
          </cell>
          <cell r="R466" t="str">
            <v>0938803155</v>
          </cell>
          <cell r="T466" t="str">
            <v>Đã Kết Hôn</v>
          </cell>
          <cell r="U466" t="str">
            <v>5110010138</v>
          </cell>
          <cell r="V466" t="str">
            <v>Có</v>
          </cell>
          <cell r="W466">
            <v>42248</v>
          </cell>
          <cell r="Y466" t="str">
            <v>Đông Thạnh Tây</v>
          </cell>
          <cell r="Z466" t="str">
            <v>Xã Tam Hòa</v>
          </cell>
          <cell r="AA466" t="str">
            <v>Huyện Núi Thành</v>
          </cell>
          <cell r="AB466" t="str">
            <v>Quảng Nam</v>
          </cell>
          <cell r="AC466" t="str">
            <v>Đông Thạnh Tây, Xã Tam Hòa, Huyện Núi Thành, Quảng Nam</v>
          </cell>
          <cell r="AD466" t="str">
            <v>Đông Thạnh Tây</v>
          </cell>
          <cell r="AE466" t="str">
            <v>Xã Tam Hòa</v>
          </cell>
          <cell r="AF466" t="str">
            <v>Huyện Núi Thành</v>
          </cell>
          <cell r="AG466" t="str">
            <v>Quảng Nam</v>
          </cell>
          <cell r="AH466" t="str">
            <v>Đông Thạnh Tây, Xã Tam Hòa, Huyện Núi Thành, Quảng Nam</v>
          </cell>
          <cell r="AI466" t="str">
            <v>1.8.1.7.3</v>
          </cell>
          <cell r="AJ466" t="str">
            <v>Sơ trung cấp</v>
          </cell>
          <cell r="AK466" t="str">
            <v>Phó phòng</v>
          </cell>
          <cell r="AL466" t="str">
            <v>Phó phòng kinh doanh dịch vụ Logistics</v>
          </cell>
          <cell r="AM466" t="str">
            <v>Lĩnh vực Logistics</v>
          </cell>
          <cell r="AN466" t="str">
            <v>Phòng nghiệp vụ Logistics</v>
          </cell>
          <cell r="AO466" t="str">
            <v>Bộ phận kinh doanh dịch vụ Cảng</v>
          </cell>
          <cell r="AP466" t="str">
            <v>Khác</v>
          </cell>
          <cell r="AQ466" t="str">
            <v>Khác</v>
          </cell>
          <cell r="AR466">
            <v>43693</v>
          </cell>
          <cell r="AS466" t="str">
            <v>12/12</v>
          </cell>
          <cell r="AT466" t="str">
            <v>Trung cấp kỹ thuật</v>
          </cell>
          <cell r="AU466" t="str">
            <v>Trung cấp</v>
          </cell>
          <cell r="AV466" t="str">
            <v>Trung học Hàng Hải II</v>
          </cell>
          <cell r="AW466" t="str">
            <v>Điều khiển tàu biển</v>
          </cell>
          <cell r="AX466" t="str">
            <v>Trung Bình</v>
          </cell>
          <cell r="AY466">
            <v>38353</v>
          </cell>
          <cell r="AZ466" t="str">
            <v>Phó phòng</v>
          </cell>
          <cell r="BB466" t="str">
            <v>THACO GROUP</v>
          </cell>
          <cell r="BC466" t="str">
            <v>Lĩnh vực Logistics</v>
          </cell>
          <cell r="BD466" t="str">
            <v>Phòng nghiệp vụ Logistics</v>
          </cell>
          <cell r="BE466" t="str">
            <v>Phòng kinh doanh</v>
          </cell>
          <cell r="BF466" t="str">
            <v>Bộ phận kinh doanh dịch vụ Cảng</v>
          </cell>
          <cell r="BJ466" t="str">
            <v>Gián Tiếp</v>
          </cell>
          <cell r="BK466" t="str">
            <v>HĐLĐ không xác định thời hạn</v>
          </cell>
          <cell r="BL466">
            <v>43244</v>
          </cell>
          <cell r="BM466" t="str">
            <v>Công ty TNHH MTV Cảng Chu Lai - Trường Hải</v>
          </cell>
          <cell r="BN466">
            <v>42147</v>
          </cell>
          <cell r="BO466">
            <v>6650000</v>
          </cell>
          <cell r="BP466" t="str">
            <v>B1</v>
          </cell>
          <cell r="BQ466" t="str">
            <v>Bậc 1</v>
          </cell>
          <cell r="BR466">
            <v>15000000</v>
          </cell>
          <cell r="BS466">
            <v>43466</v>
          </cell>
          <cell r="BT466">
            <v>43191</v>
          </cell>
          <cell r="BU466"/>
          <cell r="BW466"/>
          <cell r="BY466"/>
          <cell r="CA466"/>
          <cell r="CC466"/>
          <cell r="CE466"/>
        </row>
        <row r="467">
          <cell r="B467" t="str">
            <v>1011104</v>
          </cell>
          <cell r="C467" t="str">
            <v>Trần Văn Lực</v>
          </cell>
          <cell r="D467" t="str">
            <v>Nam</v>
          </cell>
          <cell r="E467" t="str">
            <v>Quảng Nam</v>
          </cell>
          <cell r="F467">
            <v>33881</v>
          </cell>
          <cell r="G467">
            <v>40494</v>
          </cell>
          <cell r="J467">
            <v>40494</v>
          </cell>
          <cell r="K467" t="str">
            <v>Không</v>
          </cell>
          <cell r="L467" t="str">
            <v>205698795</v>
          </cell>
          <cell r="M467">
            <v>41510</v>
          </cell>
          <cell r="N467" t="str">
            <v>205698795-24/08/2013</v>
          </cell>
          <cell r="O467" t="str">
            <v>Quảng Nam</v>
          </cell>
          <cell r="P467" t="str">
            <v>Kinh</v>
          </cell>
          <cell r="Q467" t="str">
            <v>Không</v>
          </cell>
          <cell r="R467" t="str">
            <v>0166.575.0457</v>
          </cell>
          <cell r="T467" t="str">
            <v>Độc Thân</v>
          </cell>
          <cell r="U467" t="str">
            <v>4912009703</v>
          </cell>
          <cell r="V467" t="str">
            <v>Có</v>
          </cell>
          <cell r="W467">
            <v>41571</v>
          </cell>
          <cell r="Y467" t="str">
            <v>Thôn Bích Ngô Tây</v>
          </cell>
          <cell r="Z467" t="str">
            <v>Xã Tam Xuân II</v>
          </cell>
          <cell r="AA467" t="str">
            <v>Huyện Núi Thành</v>
          </cell>
          <cell r="AB467" t="str">
            <v>Quảng Nam</v>
          </cell>
          <cell r="AC467" t="str">
            <v>Thôn Bích Ngô Tây, Xã Tam Xuân II, Huyện Núi Thành, Quảng Nam</v>
          </cell>
          <cell r="AD467" t="str">
            <v>Thôn Bích Ngô Tây</v>
          </cell>
          <cell r="AE467" t="str">
            <v>Xã Tam Xuân II</v>
          </cell>
          <cell r="AF467" t="str">
            <v>Huyện Núi Thành</v>
          </cell>
          <cell r="AG467" t="str">
            <v>Quảng Nam</v>
          </cell>
          <cell r="AH467" t="str">
            <v>Thôn Bích Ngô Tây, Xã Tam Xuân II, Huyện Núi Thành, Quảng Nam</v>
          </cell>
          <cell r="AI467" t="str">
            <v>1.8.3.3.3</v>
          </cell>
          <cell r="AJ467" t="str">
            <v>TP Nhân sự khác</v>
          </cell>
          <cell r="AK467" t="str">
            <v>Công nhân</v>
          </cell>
          <cell r="AL467" t="str">
            <v>Công nhân Lái xe tải</v>
          </cell>
          <cell r="AM467" t="str">
            <v>Lĩnh vực Logistics</v>
          </cell>
          <cell r="AN467" t="str">
            <v>Công ty Cảng Chu Lai</v>
          </cell>
          <cell r="AO467" t="str">
            <v>Bộ phận kho hàng</v>
          </cell>
          <cell r="AP467" t="str">
            <v>Khác</v>
          </cell>
          <cell r="AQ467" t="str">
            <v>Khác</v>
          </cell>
          <cell r="AR467">
            <v>43626</v>
          </cell>
          <cell r="AS467" t="str">
            <v>9/12</v>
          </cell>
          <cell r="AT467" t="str">
            <v>Sơ cấp</v>
          </cell>
          <cell r="AU467" t="str">
            <v>Sơ cấp</v>
          </cell>
          <cell r="AV467" t="str">
            <v>CĐN Chu Lai Trường Hải</v>
          </cell>
          <cell r="AW467" t="str">
            <v>Sơn</v>
          </cell>
          <cell r="AX467" t="str">
            <v>Khá</v>
          </cell>
          <cell r="AY467">
            <v>40544</v>
          </cell>
          <cell r="AZ467" t="str">
            <v>Công nhân lái xe tải cấp hàng</v>
          </cell>
          <cell r="BB467" t="str">
            <v>THACO GROUP</v>
          </cell>
          <cell r="BC467" t="str">
            <v>Lĩnh vực Logistics</v>
          </cell>
          <cell r="BD467" t="str">
            <v>Công ty Cảng Chu Lai</v>
          </cell>
          <cell r="BE467" t="str">
            <v>Phòng quản lý kho cảng</v>
          </cell>
          <cell r="BF467" t="str">
            <v>Bộ phận kho hàng</v>
          </cell>
          <cell r="BJ467" t="str">
            <v>Trực Tiếp</v>
          </cell>
          <cell r="BK467" t="str">
            <v>HĐLĐ không xác định thời hạn</v>
          </cell>
          <cell r="BL467">
            <v>41791</v>
          </cell>
          <cell r="BM467" t="str">
            <v>Công ty TNHH MTV SX &amp; LR Ô Tô Khách Trường Hải</v>
          </cell>
          <cell r="BN467">
            <v>41061</v>
          </cell>
          <cell r="BO467">
            <v>4330000</v>
          </cell>
          <cell r="BP467" t="str">
            <v>B3</v>
          </cell>
          <cell r="BQ467" t="str">
            <v>Bậc 4</v>
          </cell>
          <cell r="BR467">
            <v>6500000</v>
          </cell>
          <cell r="BS467">
            <v>43626</v>
          </cell>
          <cell r="BT467">
            <v>43466</v>
          </cell>
          <cell r="BU467" t="str">
            <v>ThN</v>
          </cell>
          <cell r="BV467">
            <v>5</v>
          </cell>
          <cell r="BW467"/>
          <cell r="BY467"/>
          <cell r="CA467"/>
          <cell r="CC467"/>
          <cell r="CE467"/>
        </row>
        <row r="468">
          <cell r="B468" t="str">
            <v>1505319</v>
          </cell>
          <cell r="C468" t="str">
            <v>Đặng Công Phương</v>
          </cell>
          <cell r="D468" t="str">
            <v>Nam</v>
          </cell>
          <cell r="E468" t="str">
            <v>Quảng Nam</v>
          </cell>
          <cell r="F468">
            <v>32774</v>
          </cell>
          <cell r="G468">
            <v>42110</v>
          </cell>
          <cell r="J468">
            <v>42110</v>
          </cell>
          <cell r="K468" t="str">
            <v>Không</v>
          </cell>
          <cell r="L468" t="str">
            <v>205394867</v>
          </cell>
          <cell r="M468">
            <v>38373</v>
          </cell>
          <cell r="N468" t="str">
            <v>205394867-21/01/2005</v>
          </cell>
          <cell r="O468" t="str">
            <v>Quảng Nam</v>
          </cell>
          <cell r="P468" t="str">
            <v>Kinh</v>
          </cell>
          <cell r="Q468" t="str">
            <v>Không</v>
          </cell>
          <cell r="R468" t="str">
            <v>01655805656</v>
          </cell>
          <cell r="T468" t="str">
            <v>Đã Kết Hôn</v>
          </cell>
          <cell r="U468" t="str">
            <v>4915020352</v>
          </cell>
          <cell r="V468" t="str">
            <v>Có</v>
          </cell>
          <cell r="W468">
            <v>42461</v>
          </cell>
          <cell r="Y468" t="str">
            <v>Thôn An Tây</v>
          </cell>
          <cell r="Z468" t="str">
            <v>Xã Tam Quang</v>
          </cell>
          <cell r="AA468" t="str">
            <v>Huyện Núi Thành</v>
          </cell>
          <cell r="AB468" t="str">
            <v>Quảng Nam</v>
          </cell>
          <cell r="AC468" t="str">
            <v>Thôn An Tây, Xã Tam Quang, Huyện Núi Thành, Quảng Nam</v>
          </cell>
          <cell r="AD468" t="str">
            <v>Thôn An Tây</v>
          </cell>
          <cell r="AE468" t="str">
            <v>Xã Tam Quang</v>
          </cell>
          <cell r="AF468" t="str">
            <v>Huyện Núi Thành</v>
          </cell>
          <cell r="AG468" t="str">
            <v>Quảng Nam</v>
          </cell>
          <cell r="AH468" t="str">
            <v>Thôn An Tây, Xã Tam Quang, Huyện Núi Thành, Quảng Nam</v>
          </cell>
          <cell r="AI468" t="str">
            <v>1.8.4.4.3.3</v>
          </cell>
          <cell r="AJ468" t="str">
            <v>TP Nhân sự khác</v>
          </cell>
          <cell r="AK468" t="str">
            <v>Công nhân</v>
          </cell>
          <cell r="AL468" t="str">
            <v>Công nhân lái xe đầu kéo</v>
          </cell>
          <cell r="AM468" t="str">
            <v>Lĩnh vực Logistics</v>
          </cell>
          <cell r="AN468" t="str">
            <v>Công ty Vận Tải Đường Bộ</v>
          </cell>
          <cell r="AO468" t="str">
            <v>Đội lái xe đầu kéo</v>
          </cell>
          <cell r="AP468" t="str">
            <v>Khác</v>
          </cell>
          <cell r="AQ468" t="str">
            <v>Khác</v>
          </cell>
          <cell r="AR468">
            <v>43587</v>
          </cell>
          <cell r="AS468" t="str">
            <v>12/12</v>
          </cell>
          <cell r="AT468" t="str">
            <v>Sơ cấp</v>
          </cell>
          <cell r="AU468" t="str">
            <v>Sơ cấp</v>
          </cell>
          <cell r="AV468" t="str">
            <v>Sở giao thông vận tải Quảng Ngãi</v>
          </cell>
          <cell r="AW468" t="str">
            <v>Giấy phép lái xe hạng C</v>
          </cell>
          <cell r="AX468" t="str">
            <v>Không xếp loại</v>
          </cell>
          <cell r="AY468">
            <v>41640</v>
          </cell>
          <cell r="AZ468" t="str">
            <v>Công nhân lái xe đầu kéo</v>
          </cell>
          <cell r="BB468" t="str">
            <v>THACO GROUP</v>
          </cell>
          <cell r="BC468" t="str">
            <v>Lĩnh vực Logistics</v>
          </cell>
          <cell r="BD468" t="str">
            <v>Công ty Vận Tải Đường Bộ</v>
          </cell>
          <cell r="BE468" t="str">
            <v>Phòng vận chuyển</v>
          </cell>
          <cell r="BF468" t="str">
            <v>Bộ phận vận chuyển hàng Con't - hàng rời</v>
          </cell>
          <cell r="BG468" t="str">
            <v>Đội lái xe đầu kéo</v>
          </cell>
          <cell r="BJ468" t="str">
            <v>Trực Tiếp</v>
          </cell>
          <cell r="BK468" t="str">
            <v>HĐLĐ không xác định thời hạn</v>
          </cell>
          <cell r="BL468">
            <v>43389</v>
          </cell>
          <cell r="BM468" t="str">
            <v>Công ty TNHH Một Thành Viên Vận Tải Đường Bộ Chu Lai – Trường Hải</v>
          </cell>
          <cell r="BN468">
            <v>42293</v>
          </cell>
          <cell r="BO468">
            <v>3660000</v>
          </cell>
          <cell r="BP468" t="str">
            <v>B3</v>
          </cell>
          <cell r="BQ468" t="str">
            <v>Bậc 3</v>
          </cell>
          <cell r="BR468">
            <v>7000000</v>
          </cell>
          <cell r="BS468">
            <v>43587</v>
          </cell>
          <cell r="BT468">
            <v>43252</v>
          </cell>
          <cell r="BU468"/>
          <cell r="BW468"/>
          <cell r="BY468"/>
          <cell r="CA468"/>
          <cell r="CC468"/>
          <cell r="CE468"/>
        </row>
        <row r="469">
          <cell r="B469" t="str">
            <v>1507065</v>
          </cell>
          <cell r="C469" t="str">
            <v>Đỗ Xuân Tân</v>
          </cell>
          <cell r="D469" t="str">
            <v>Nam</v>
          </cell>
          <cell r="E469" t="str">
            <v>Quảng Nam</v>
          </cell>
          <cell r="F469">
            <v>29317</v>
          </cell>
          <cell r="G469">
            <v>42184</v>
          </cell>
          <cell r="J469">
            <v>42184</v>
          </cell>
          <cell r="K469" t="str">
            <v>Không</v>
          </cell>
          <cell r="L469" t="str">
            <v>205106885</v>
          </cell>
          <cell r="M469">
            <v>41501</v>
          </cell>
          <cell r="N469" t="str">
            <v>205106885-15/08/2013</v>
          </cell>
          <cell r="O469" t="str">
            <v>Quảng Nam</v>
          </cell>
          <cell r="P469" t="str">
            <v>Kinh</v>
          </cell>
          <cell r="Q469" t="str">
            <v>Không</v>
          </cell>
          <cell r="R469" t="str">
            <v>0914680985</v>
          </cell>
          <cell r="T469" t="str">
            <v>Đã Kết Hôn</v>
          </cell>
          <cell r="U469" t="str">
            <v>4916002059</v>
          </cell>
          <cell r="V469" t="str">
            <v>Có</v>
          </cell>
          <cell r="W469">
            <v>42461</v>
          </cell>
          <cell r="Y469" t="str">
            <v>Thôn Long Bình</v>
          </cell>
          <cell r="Z469" t="str">
            <v>Xã Tam Nghĩa</v>
          </cell>
          <cell r="AA469" t="str">
            <v>Huyện Núi Thành</v>
          </cell>
          <cell r="AB469" t="str">
            <v>Quảng Nam</v>
          </cell>
          <cell r="AC469" t="str">
            <v>Thôn Long Bình, Xã Tam Nghĩa, Huyện Núi Thành, Quảng Nam</v>
          </cell>
          <cell r="AD469" t="str">
            <v>Thôn Long Bình</v>
          </cell>
          <cell r="AE469" t="str">
            <v>Xã Tam Nghĩa</v>
          </cell>
          <cell r="AF469" t="str">
            <v>Huyện Núi Thành</v>
          </cell>
          <cell r="AG469" t="str">
            <v>Quảng Nam</v>
          </cell>
          <cell r="AH469" t="str">
            <v>Thôn Long Bình, Xã Tam Nghĩa, Huyện Núi Thành, Quảng Nam</v>
          </cell>
          <cell r="AI469" t="str">
            <v>1.8.4.4.2.3</v>
          </cell>
          <cell r="AJ469" t="str">
            <v>TP Nhân sự khác</v>
          </cell>
          <cell r="AK469" t="str">
            <v>Công nhân</v>
          </cell>
          <cell r="AL469" t="str">
            <v>Công nhân lái xe trung chuyển</v>
          </cell>
          <cell r="AM469" t="str">
            <v>Lĩnh vực Logistics</v>
          </cell>
          <cell r="AN469" t="str">
            <v>Công ty Vận Tải Đường Bộ</v>
          </cell>
          <cell r="AO469" t="str">
            <v>Đội lái xe trung chuyển</v>
          </cell>
          <cell r="AP469" t="str">
            <v>Khác</v>
          </cell>
          <cell r="AQ469" t="str">
            <v>Khác</v>
          </cell>
          <cell r="AR469">
            <v>43313</v>
          </cell>
          <cell r="AS469" t="str">
            <v>9/12</v>
          </cell>
          <cell r="AT469" t="str">
            <v>Sơ cấp</v>
          </cell>
          <cell r="AU469" t="str">
            <v>Sơ cấp</v>
          </cell>
          <cell r="AV469" t="str">
            <v>Sở Giao thông vận tải Quảng Nam</v>
          </cell>
          <cell r="AW469" t="str">
            <v>Giấy phép lái xe hạng E</v>
          </cell>
          <cell r="AX469" t="str">
            <v>Không xếp loại</v>
          </cell>
          <cell r="AY469">
            <v>39083</v>
          </cell>
          <cell r="AZ469" t="str">
            <v>Công nhân lái xe trung chuyển</v>
          </cell>
          <cell r="BB469" t="str">
            <v>THACO GROUP</v>
          </cell>
          <cell r="BC469" t="str">
            <v>Lĩnh vực Logistics</v>
          </cell>
          <cell r="BD469" t="str">
            <v>Công ty Vận Tải Đường Bộ</v>
          </cell>
          <cell r="BE469" t="str">
            <v>Phòng vận chuyển</v>
          </cell>
          <cell r="BF469" t="str">
            <v>Bộ phận vận chuyển xe thành phẩm</v>
          </cell>
          <cell r="BG469" t="str">
            <v>Đội lái xe trung chuyển</v>
          </cell>
          <cell r="BJ469" t="str">
            <v>Trực Tiếp</v>
          </cell>
          <cell r="BK469" t="str">
            <v>HĐLĐ không xác định thời hạn</v>
          </cell>
          <cell r="BL469">
            <v>43463</v>
          </cell>
          <cell r="BM469" t="str">
            <v>Công ty TNHH Một Thành Viên Vận Tải Đường Bộ Chu Lai – Trường Hải</v>
          </cell>
          <cell r="BN469">
            <v>42367</v>
          </cell>
          <cell r="BO469">
            <v>3850000</v>
          </cell>
          <cell r="BP469" t="str">
            <v>B3</v>
          </cell>
          <cell r="BQ469" t="str">
            <v>Bậc 3</v>
          </cell>
          <cell r="BR469">
            <v>7000000</v>
          </cell>
          <cell r="BS469">
            <v>43252</v>
          </cell>
          <cell r="BT469">
            <v>42184</v>
          </cell>
          <cell r="BU469"/>
          <cell r="BW469"/>
          <cell r="BY469"/>
          <cell r="CA469"/>
          <cell r="CC469"/>
          <cell r="CE469"/>
        </row>
        <row r="470">
          <cell r="B470" t="str">
            <v>1602151</v>
          </cell>
          <cell r="C470" t="str">
            <v>Phan Thanh Phương</v>
          </cell>
          <cell r="D470" t="str">
            <v>Nam</v>
          </cell>
          <cell r="E470" t="str">
            <v>Quảng Nam</v>
          </cell>
          <cell r="F470">
            <v>32783</v>
          </cell>
          <cell r="G470">
            <v>42426</v>
          </cell>
          <cell r="J470">
            <v>42426</v>
          </cell>
          <cell r="K470" t="str">
            <v>Không</v>
          </cell>
          <cell r="L470" t="str">
            <v>205588958</v>
          </cell>
          <cell r="M470">
            <v>41564</v>
          </cell>
          <cell r="N470" t="str">
            <v>205588958-17/10/2013</v>
          </cell>
          <cell r="O470" t="str">
            <v>Quảng Nam</v>
          </cell>
          <cell r="P470" t="str">
            <v>Kinh</v>
          </cell>
          <cell r="Q470" t="str">
            <v>Không</v>
          </cell>
          <cell r="R470" t="str">
            <v>01694411096</v>
          </cell>
          <cell r="T470" t="str">
            <v>Đã Kết Hôn</v>
          </cell>
          <cell r="U470" t="str">
            <v>4916009459</v>
          </cell>
          <cell r="V470" t="str">
            <v>Có</v>
          </cell>
          <cell r="W470">
            <v>42579</v>
          </cell>
          <cell r="Y470" t="str">
            <v>Tịnh Sơn</v>
          </cell>
          <cell r="Z470" t="str">
            <v>Xã Tam Mỹ Tây</v>
          </cell>
          <cell r="AA470" t="str">
            <v>Huyện Núi Thành</v>
          </cell>
          <cell r="AB470" t="str">
            <v>Quảng Nam</v>
          </cell>
          <cell r="AC470" t="str">
            <v>Tịnh Sơn, Xã Tam Mỹ Tây, Huyện Núi Thành, Quảng Nam</v>
          </cell>
          <cell r="AD470" t="str">
            <v>Tịnh Sơn</v>
          </cell>
          <cell r="AE470" t="str">
            <v>Xã Tam Mỹ Tây</v>
          </cell>
          <cell r="AF470" t="str">
            <v>Huyện Núi Thành</v>
          </cell>
          <cell r="AG470" t="str">
            <v>Quảng Nam</v>
          </cell>
          <cell r="AH470" t="str">
            <v>Tịnh Sơn, Xã Tam Mỹ Tây, Huyện Núi Thành, Quảng Nam</v>
          </cell>
          <cell r="AI470" t="str">
            <v>1.8.3.5.5</v>
          </cell>
          <cell r="AJ470" t="str">
            <v>TP Nhân sự khác</v>
          </cell>
          <cell r="AK470" t="str">
            <v>Công nhân</v>
          </cell>
          <cell r="AL470" t="str">
            <v>Công nhân Xếp dỡ</v>
          </cell>
          <cell r="AM470" t="str">
            <v>Lĩnh vực Logistics</v>
          </cell>
          <cell r="AN470" t="str">
            <v>Công ty Cảng Chu Lai</v>
          </cell>
          <cell r="AO470" t="str">
            <v>Bộ phận bốc xếp</v>
          </cell>
          <cell r="AP470" t="str">
            <v>Khác</v>
          </cell>
          <cell r="AQ470" t="str">
            <v>Khác</v>
          </cell>
          <cell r="AR470">
            <v>43313</v>
          </cell>
          <cell r="AS470" t="str">
            <v>9/12</v>
          </cell>
          <cell r="AT470" t="str">
            <v>THCS</v>
          </cell>
          <cell r="AW470"/>
          <cell r="AZ470" t="str">
            <v>Nhân viên Bốc xếp</v>
          </cell>
          <cell r="BB470" t="str">
            <v>THACO GROUP</v>
          </cell>
          <cell r="BC470" t="str">
            <v>Lĩnh vực Logistics</v>
          </cell>
          <cell r="BD470" t="str">
            <v>Công ty Cảng Chu Lai</v>
          </cell>
          <cell r="BE470" t="str">
            <v>Phòng Điều độ</v>
          </cell>
          <cell r="BF470" t="str">
            <v>Bộ phận bốc xếp</v>
          </cell>
          <cell r="BJ470" t="str">
            <v>Trực Tiếp</v>
          </cell>
          <cell r="BK470" t="str">
            <v>HĐLĐ không xác định thời hạn</v>
          </cell>
          <cell r="BL470">
            <v>43580</v>
          </cell>
          <cell r="BM470" t="str">
            <v>Công ty TNHH MTV Cảng Chu Lai - Trường Hải</v>
          </cell>
          <cell r="BN470">
            <v>42486</v>
          </cell>
          <cell r="BO470">
            <v>3730000</v>
          </cell>
          <cell r="BP470" t="str">
            <v>B3</v>
          </cell>
          <cell r="BQ470" t="str">
            <v>Bậc 1</v>
          </cell>
          <cell r="BR470">
            <v>5500000</v>
          </cell>
          <cell r="BS470">
            <v>43466</v>
          </cell>
          <cell r="BT470">
            <v>43101</v>
          </cell>
          <cell r="BU470"/>
          <cell r="BW470"/>
          <cell r="BY470"/>
          <cell r="CA470"/>
          <cell r="CC470"/>
          <cell r="CE470"/>
        </row>
        <row r="471">
          <cell r="B471" t="str">
            <v>1602147</v>
          </cell>
          <cell r="C471" t="str">
            <v>Hồ Đình Trình</v>
          </cell>
          <cell r="D471" t="str">
            <v>Nam</v>
          </cell>
          <cell r="E471" t="str">
            <v>Quảng Nam</v>
          </cell>
          <cell r="F471">
            <v>29434</v>
          </cell>
          <cell r="G471">
            <v>42426</v>
          </cell>
          <cell r="J471">
            <v>42426</v>
          </cell>
          <cell r="K471" t="str">
            <v>Không</v>
          </cell>
          <cell r="L471" t="str">
            <v>205010237</v>
          </cell>
          <cell r="M471">
            <v>41193</v>
          </cell>
          <cell r="N471" t="str">
            <v>205010237-11/10/2012</v>
          </cell>
          <cell r="O471" t="str">
            <v>Quảng Nam</v>
          </cell>
          <cell r="P471" t="str">
            <v>Kinh</v>
          </cell>
          <cell r="Q471" t="str">
            <v>Không</v>
          </cell>
          <cell r="R471" t="str">
            <v>0976638624</v>
          </cell>
          <cell r="T471" t="str">
            <v>Đã Kết Hôn</v>
          </cell>
          <cell r="U471" t="str">
            <v>4916009456</v>
          </cell>
          <cell r="V471" t="str">
            <v>Có</v>
          </cell>
          <cell r="W471">
            <v>42579</v>
          </cell>
          <cell r="Y471" t="str">
            <v>Diêm Phổ</v>
          </cell>
          <cell r="Z471" t="str">
            <v>Xã Tam Anh Nam</v>
          </cell>
          <cell r="AA471" t="str">
            <v>Huyện Núi Thành</v>
          </cell>
          <cell r="AB471" t="str">
            <v>Quảng Nam</v>
          </cell>
          <cell r="AC471" t="str">
            <v>Diêm Phổ, Xã Tam Anh Nam, Huyện Núi Thành, Quảng Nam</v>
          </cell>
          <cell r="AD471" t="str">
            <v>Diêm Phổ</v>
          </cell>
          <cell r="AE471" t="str">
            <v>Xã Tam Anh Nam</v>
          </cell>
          <cell r="AF471" t="str">
            <v>Huyện Núi Thành</v>
          </cell>
          <cell r="AG471" t="str">
            <v>Quảng Nam</v>
          </cell>
          <cell r="AH471" t="str">
            <v>Diêm Phổ, Xã Tam Anh Nam, Huyện Núi Thành, Quảng Nam</v>
          </cell>
          <cell r="AI471" t="str">
            <v>1.8.3.5.5</v>
          </cell>
          <cell r="AJ471" t="str">
            <v>TP Nhân sự khác</v>
          </cell>
          <cell r="AK471" t="str">
            <v>Công nhân</v>
          </cell>
          <cell r="AL471" t="str">
            <v>Công nhân Xếp dỡ</v>
          </cell>
          <cell r="AM471" t="str">
            <v>Lĩnh vực Logistics</v>
          </cell>
          <cell r="AN471" t="str">
            <v>Công ty Cảng Chu Lai</v>
          </cell>
          <cell r="AO471" t="str">
            <v>Bộ phận bốc xếp</v>
          </cell>
          <cell r="AP471" t="str">
            <v>Khác</v>
          </cell>
          <cell r="AQ471" t="str">
            <v>Khác</v>
          </cell>
          <cell r="AR471">
            <v>43313</v>
          </cell>
          <cell r="AS471" t="str">
            <v>12/12</v>
          </cell>
          <cell r="AT471" t="str">
            <v>THPT</v>
          </cell>
          <cell r="AW471"/>
          <cell r="AZ471" t="str">
            <v>Nhân viên Bốc xếp</v>
          </cell>
          <cell r="BB471" t="str">
            <v>THACO GROUP</v>
          </cell>
          <cell r="BC471" t="str">
            <v>Lĩnh vực Logistics</v>
          </cell>
          <cell r="BD471" t="str">
            <v>Công ty Cảng Chu Lai</v>
          </cell>
          <cell r="BE471" t="str">
            <v>Phòng Điều độ</v>
          </cell>
          <cell r="BF471" t="str">
            <v>Bộ phận bốc xếp</v>
          </cell>
          <cell r="BJ471" t="str">
            <v>Trực Tiếp</v>
          </cell>
          <cell r="BK471" t="str">
            <v>HĐLĐ không xác định thời hạn</v>
          </cell>
          <cell r="BL471">
            <v>43580</v>
          </cell>
          <cell r="BM471" t="str">
            <v>Công ty TNHH MTV Cảng Chu Lai - Trường Hải</v>
          </cell>
          <cell r="BN471">
            <v>42486</v>
          </cell>
          <cell r="BO471">
            <v>3920000</v>
          </cell>
          <cell r="BP471" t="str">
            <v>B3</v>
          </cell>
          <cell r="BQ471" t="str">
            <v>Bậc 2</v>
          </cell>
          <cell r="BR471">
            <v>6000000</v>
          </cell>
          <cell r="BS471">
            <v>43466</v>
          </cell>
          <cell r="BT471">
            <v>43101</v>
          </cell>
          <cell r="BU471"/>
          <cell r="BW471"/>
          <cell r="BY471"/>
          <cell r="CA471"/>
          <cell r="CC471"/>
          <cell r="CE471"/>
        </row>
        <row r="472">
          <cell r="B472" t="str">
            <v>0910109</v>
          </cell>
          <cell r="C472" t="str">
            <v>Trần Thị Hoa</v>
          </cell>
          <cell r="D472" t="str">
            <v>Nữ</v>
          </cell>
          <cell r="E472" t="str">
            <v>Nghệ An</v>
          </cell>
          <cell r="F472">
            <v>30397</v>
          </cell>
          <cell r="G472">
            <v>40112</v>
          </cell>
          <cell r="J472">
            <v>40112</v>
          </cell>
          <cell r="K472" t="str">
            <v>Không</v>
          </cell>
          <cell r="L472" t="str">
            <v>040183000707</v>
          </cell>
          <cell r="M472">
            <v>42598</v>
          </cell>
          <cell r="N472" t="str">
            <v>040183000707-16/08/2016</v>
          </cell>
          <cell r="O472" t="str">
            <v>Cục CS ĐKQL Cư trú và DLQG về dân cư</v>
          </cell>
          <cell r="P472" t="str">
            <v>Kinh</v>
          </cell>
          <cell r="Q472" t="str">
            <v>Không</v>
          </cell>
          <cell r="R472" t="str">
            <v>0339885804</v>
          </cell>
          <cell r="T472" t="str">
            <v>Đã Kết Hôn</v>
          </cell>
          <cell r="U472" t="str">
            <v>4707071479</v>
          </cell>
          <cell r="V472" t="str">
            <v>Không</v>
          </cell>
          <cell r="Y472" t="str">
            <v>Xóm 1</v>
          </cell>
          <cell r="Z472" t="str">
            <v>Xã Nam Giang</v>
          </cell>
          <cell r="AA472" t="str">
            <v>Quận Long Biên</v>
          </cell>
          <cell r="AB472" t="str">
            <v>Hà Nội</v>
          </cell>
          <cell r="AC472" t="str">
            <v>Xóm 1, Xã Nam Giang, Quận Long Biên, Hà Nội</v>
          </cell>
          <cell r="AD472" t="str">
            <v>Xóm 10, Thuận Tốn</v>
          </cell>
          <cell r="AE472" t="str">
            <v>Xã Đa Tốn</v>
          </cell>
          <cell r="AF472" t="str">
            <v>Huyện Gia Lâm</v>
          </cell>
          <cell r="AG472" t="str">
            <v>Hà Nội</v>
          </cell>
          <cell r="AH472" t="str">
            <v>Xóm 10, Thuận Tốn, Xã Đa Tốn, Huyện Gia Lâm, Hà Nội</v>
          </cell>
          <cell r="AI472" t="str">
            <v>1.8.6.4.4</v>
          </cell>
          <cell r="AJ472" t="str">
            <v>TP Nhân sự khác</v>
          </cell>
          <cell r="AK472" t="str">
            <v>Nhân viên</v>
          </cell>
          <cell r="AL472" t="str">
            <v>Nhân viên Tạp vụ</v>
          </cell>
          <cell r="AM472" t="str">
            <v>Lĩnh vực Logistics</v>
          </cell>
          <cell r="AN472" t="str">
            <v>VPĐD BB</v>
          </cell>
          <cell r="AO472" t="str">
            <v>BP Tạp vụ</v>
          </cell>
          <cell r="AP472" t="str">
            <v>Khác</v>
          </cell>
          <cell r="AQ472" t="str">
            <v>Khác</v>
          </cell>
          <cell r="AR472">
            <v>42370</v>
          </cell>
          <cell r="AS472" t="str">
            <v>12/12</v>
          </cell>
          <cell r="AT472" t="str">
            <v>THPT</v>
          </cell>
          <cell r="AW472"/>
          <cell r="AZ472" t="str">
            <v>Nhân viên Tạp vụ</v>
          </cell>
          <cell r="BB472" t="str">
            <v>THACO GROUP</v>
          </cell>
          <cell r="BC472" t="str">
            <v>Lĩnh vực Logistics</v>
          </cell>
          <cell r="BD472" t="str">
            <v>Văn phòng đại diện tại Hà Nội</v>
          </cell>
          <cell r="BE472" t="str">
            <v>Phòng QTNV</v>
          </cell>
          <cell r="BF472" t="str">
            <v>BP Tạp vụ</v>
          </cell>
          <cell r="BJ472" t="str">
            <v>Gián Tiếp</v>
          </cell>
          <cell r="BK472" t="str">
            <v>HĐLĐ không xác định thời hạn</v>
          </cell>
          <cell r="BL472">
            <v>41791</v>
          </cell>
          <cell r="BM472" t="str">
            <v>Công ty TNHH Một Thành Viên Vận Tải Đường Bộ Chu Lai – Trường Hải</v>
          </cell>
          <cell r="BN472">
            <v>40179</v>
          </cell>
          <cell r="BO472">
            <v>4830000</v>
          </cell>
          <cell r="BP472" t="str">
            <v>B3</v>
          </cell>
          <cell r="BQ472" t="str">
            <v>Bậc 2</v>
          </cell>
          <cell r="BR472">
            <v>6500000</v>
          </cell>
          <cell r="BS472">
            <v>43466</v>
          </cell>
          <cell r="BT472">
            <v>43101</v>
          </cell>
          <cell r="BU472" t="str">
            <v>ThN</v>
          </cell>
          <cell r="BV472">
            <v>5</v>
          </cell>
          <cell r="BW472"/>
          <cell r="BY472"/>
          <cell r="CA472"/>
          <cell r="CC472"/>
          <cell r="CE472"/>
        </row>
        <row r="473">
          <cell r="B473" t="str">
            <v>1903055</v>
          </cell>
          <cell r="C473" t="str">
            <v>Lê Tấn Quang</v>
          </cell>
          <cell r="D473" t="str">
            <v>Nam</v>
          </cell>
          <cell r="E473" t="str">
            <v>Quảng Nam</v>
          </cell>
          <cell r="F473">
            <v>31224</v>
          </cell>
          <cell r="G473">
            <v>43528</v>
          </cell>
          <cell r="J473">
            <v>43528</v>
          </cell>
          <cell r="K473" t="str">
            <v>Không</v>
          </cell>
          <cell r="L473" t="str">
            <v>205122578</v>
          </cell>
          <cell r="M473">
            <v>42012</v>
          </cell>
          <cell r="N473" t="str">
            <v>205122578-08/01/2015</v>
          </cell>
          <cell r="O473" t="str">
            <v>Quảng Nam</v>
          </cell>
          <cell r="P473" t="str">
            <v>Kinh</v>
          </cell>
          <cell r="Q473" t="str">
            <v>Không</v>
          </cell>
          <cell r="R473" t="str">
            <v>0974002598</v>
          </cell>
          <cell r="T473" t="str">
            <v>Đã Kết Hôn</v>
          </cell>
          <cell r="V473" t="str">
            <v>Không</v>
          </cell>
          <cell r="Y473" t="str">
            <v>Tịnh  Sơn</v>
          </cell>
          <cell r="Z473" t="str">
            <v>Xã Tam Mỹ Tây</v>
          </cell>
          <cell r="AA473" t="str">
            <v>Huyện Núi Thành</v>
          </cell>
          <cell r="AB473" t="str">
            <v>Quảng Nam</v>
          </cell>
          <cell r="AC473" t="str">
            <v>Tịnh  Sơn, Xã Tam Mỹ Tây, Huyện Núi Thành, Quảng Nam</v>
          </cell>
          <cell r="AD473" t="str">
            <v>Tịnh  Sơn</v>
          </cell>
          <cell r="AE473" t="str">
            <v>Xã Tam Mỹ Tây</v>
          </cell>
          <cell r="AF473" t="str">
            <v>Huyện Núi Thành</v>
          </cell>
          <cell r="AG473" t="str">
            <v>Quảng Nam</v>
          </cell>
          <cell r="AH473" t="str">
            <v>Tịnh  Sơn, Xã Tam Mỹ Tây, Huyện Núi Thành, Quảng Nam</v>
          </cell>
          <cell r="AI473" t="str">
            <v>1.8.3.3.2</v>
          </cell>
          <cell r="AJ473" t="str">
            <v>TP Nhân sự khác</v>
          </cell>
          <cell r="AK473" t="str">
            <v>Công nhân</v>
          </cell>
          <cell r="AL473" t="str">
            <v>Công nhân Kiểm tra linh Kiện</v>
          </cell>
          <cell r="AM473" t="str">
            <v>Lĩnh vực Logistics</v>
          </cell>
          <cell r="AN473" t="str">
            <v>Công ty Cảng Chu Lai</v>
          </cell>
          <cell r="AO473" t="str">
            <v>Bộ phận kho ngoại quan</v>
          </cell>
          <cell r="AP473" t="str">
            <v>Khác</v>
          </cell>
          <cell r="AQ473" t="str">
            <v>Khác</v>
          </cell>
          <cell r="AR473">
            <v>43528</v>
          </cell>
          <cell r="AS473" t="str">
            <v>12/12</v>
          </cell>
          <cell r="AT473" t="str">
            <v>Trung cấp kỹ thuật</v>
          </cell>
          <cell r="AU473" t="str">
            <v>Trung cấp</v>
          </cell>
          <cell r="AV473" t="str">
            <v>Trường CĐ Lương Thực và Thực Phẩm Đà Nẵng</v>
          </cell>
          <cell r="AW473" t="str">
            <v>Chế Biến và bảo quản Thực Phẩm</v>
          </cell>
          <cell r="AX473" t="str">
            <v>Khá</v>
          </cell>
          <cell r="AY473">
            <v>38994</v>
          </cell>
          <cell r="AZ473" t="str">
            <v>Công nhân Kho</v>
          </cell>
          <cell r="BB473" t="str">
            <v>THACO GROUP</v>
          </cell>
          <cell r="BC473" t="str">
            <v>Lĩnh vực Logistics</v>
          </cell>
          <cell r="BD473" t="str">
            <v>Công ty Cảng Chu Lai</v>
          </cell>
          <cell r="BE473" t="str">
            <v>Phòng quản lý kho cảng</v>
          </cell>
          <cell r="BF473" t="str">
            <v>Bộ phận kho ngoại quan</v>
          </cell>
          <cell r="BJ473" t="str">
            <v>Trực Tiếp</v>
          </cell>
          <cell r="BK473" t="str">
            <v>HĐLĐ xác định thời hạn 1 năm</v>
          </cell>
          <cell r="BL473">
            <v>43560</v>
          </cell>
          <cell r="BM473" t="str">
            <v>Công ty TNHH MTV Cảng Chu Lai - Trường Hải</v>
          </cell>
          <cell r="BN473">
            <v>43560</v>
          </cell>
          <cell r="BO473">
            <v>3660000</v>
          </cell>
          <cell r="BP473" t="str">
            <v>B3</v>
          </cell>
          <cell r="BQ473" t="str">
            <v>Bậc 2</v>
          </cell>
          <cell r="BR473">
            <v>6000000</v>
          </cell>
          <cell r="BS473">
            <v>43559</v>
          </cell>
          <cell r="BT473">
            <v>43528</v>
          </cell>
          <cell r="BU473"/>
          <cell r="BW473"/>
          <cell r="BY473"/>
          <cell r="CA473"/>
          <cell r="CC473"/>
          <cell r="CE473"/>
        </row>
        <row r="474">
          <cell r="B474" t="str">
            <v>1404019</v>
          </cell>
          <cell r="C474" t="str">
            <v>Trần Đại Việt</v>
          </cell>
          <cell r="D474" t="str">
            <v>Nam</v>
          </cell>
          <cell r="E474" t="str">
            <v>Quảng Nam</v>
          </cell>
          <cell r="F474">
            <v>33474</v>
          </cell>
          <cell r="G474">
            <v>41731</v>
          </cell>
          <cell r="J474">
            <v>41731</v>
          </cell>
          <cell r="K474" t="str">
            <v>Không</v>
          </cell>
          <cell r="L474" t="str">
            <v>205477122</v>
          </cell>
          <cell r="M474">
            <v>41692</v>
          </cell>
          <cell r="N474" t="str">
            <v>205477122-22/02/2014</v>
          </cell>
          <cell r="O474" t="str">
            <v>Quảng Nam</v>
          </cell>
          <cell r="P474" t="str">
            <v>Kinh</v>
          </cell>
          <cell r="Q474" t="str">
            <v>Không</v>
          </cell>
          <cell r="R474" t="str">
            <v>01658949881</v>
          </cell>
          <cell r="T474" t="str">
            <v>Độc Thân</v>
          </cell>
          <cell r="U474" t="str">
            <v>4914012521</v>
          </cell>
          <cell r="V474" t="str">
            <v>Có</v>
          </cell>
          <cell r="W474">
            <v>41936</v>
          </cell>
          <cell r="Y474" t="str">
            <v>Thôn Mỹ Cang</v>
          </cell>
          <cell r="Z474" t="str">
            <v>Xã Tam Thăng</v>
          </cell>
          <cell r="AA474" t="str">
            <v>Tp. Tam Kỳ</v>
          </cell>
          <cell r="AB474" t="str">
            <v>Quảng Nam</v>
          </cell>
          <cell r="AC474" t="str">
            <v>Thôn Mỹ Cang, Xã Tam Thăng, Tp. Tam Kỳ, Quảng Nam</v>
          </cell>
          <cell r="AD474" t="str">
            <v>Thôn Mỹ Cang</v>
          </cell>
          <cell r="AE474" t="str">
            <v>Xã Tam Thăng</v>
          </cell>
          <cell r="AF474" t="str">
            <v>Tp. Tam Kỳ</v>
          </cell>
          <cell r="AG474" t="str">
            <v>Quảng Nam</v>
          </cell>
          <cell r="AH474" t="str">
            <v>Thôn Mỹ Cang, Xã Tam Thăng, Tp. Tam Kỳ, Quảng Nam</v>
          </cell>
          <cell r="AI474" t="str">
            <v>1.8.3.3.3</v>
          </cell>
          <cell r="AJ474" t="str">
            <v>TP Nhân sự khác</v>
          </cell>
          <cell r="AK474" t="str">
            <v>Công nhân</v>
          </cell>
          <cell r="AL474" t="str">
            <v>Công nhân lái xe tải</v>
          </cell>
          <cell r="AM474" t="str">
            <v>Lĩnh vực Logistics</v>
          </cell>
          <cell r="AN474" t="str">
            <v>Công ty Cảng Chu Lai</v>
          </cell>
          <cell r="AO474" t="str">
            <v>Bộ phận kho hàng</v>
          </cell>
          <cell r="AP474" t="str">
            <v>Khác</v>
          </cell>
          <cell r="AQ474" t="str">
            <v>Khác</v>
          </cell>
          <cell r="AR474">
            <v>42370</v>
          </cell>
          <cell r="AS474" t="str">
            <v>12/12</v>
          </cell>
          <cell r="AT474" t="str">
            <v>Trung cấp kỹ thuật</v>
          </cell>
          <cell r="AU474" t="str">
            <v>Trung cấp</v>
          </cell>
          <cell r="AV474" t="str">
            <v>Cao đẳng Công nghệ Đà Nẵng</v>
          </cell>
          <cell r="AW474" t="str">
            <v>Công nghệ Kỹ thuật Ô tô</v>
          </cell>
          <cell r="AX474" t="str">
            <v>TB-Khá</v>
          </cell>
          <cell r="AY474">
            <v>41275</v>
          </cell>
          <cell r="AZ474" t="str">
            <v>Công nhân lái xe tải cấp hàng</v>
          </cell>
          <cell r="BB474" t="str">
            <v>THACO GROUP</v>
          </cell>
          <cell r="BC474" t="str">
            <v>Lĩnh vực Logistics</v>
          </cell>
          <cell r="BD474" t="str">
            <v>Công ty Cảng Chu Lai</v>
          </cell>
          <cell r="BE474" t="str">
            <v>Phòng quản lý kho cảng</v>
          </cell>
          <cell r="BF474" t="str">
            <v>Bộ phận kho hàng</v>
          </cell>
          <cell r="BJ474" t="str">
            <v>Trực Tiếp</v>
          </cell>
          <cell r="BK474" t="str">
            <v>HĐLĐ không xác định thời hạn</v>
          </cell>
          <cell r="BL474">
            <v>42186</v>
          </cell>
          <cell r="BM474" t="str">
            <v>Công ty TNHH MTV Cảng Chu Lai - Trường Hải</v>
          </cell>
          <cell r="BN474">
            <v>41822</v>
          </cell>
          <cell r="BO474">
            <v>3850000</v>
          </cell>
          <cell r="BP474" t="str">
            <v>B3</v>
          </cell>
          <cell r="BQ474" t="str">
            <v>Bậc 3</v>
          </cell>
          <cell r="BR474">
            <v>7200000</v>
          </cell>
          <cell r="BS474">
            <v>43647</v>
          </cell>
          <cell r="BT474">
            <v>43466</v>
          </cell>
          <cell r="BU474" t="str">
            <v>ThN</v>
          </cell>
          <cell r="BV474">
            <v>5</v>
          </cell>
          <cell r="BW474"/>
          <cell r="BY474"/>
          <cell r="CA474"/>
          <cell r="CC474"/>
          <cell r="CE474"/>
        </row>
        <row r="475">
          <cell r="B475" t="str">
            <v>1211103</v>
          </cell>
          <cell r="C475" t="str">
            <v>Hồ Thức Giang</v>
          </cell>
          <cell r="D475" t="str">
            <v>Nam</v>
          </cell>
          <cell r="E475" t="str">
            <v>Nghệ An</v>
          </cell>
          <cell r="F475">
            <v>31147</v>
          </cell>
          <cell r="G475">
            <v>41218</v>
          </cell>
          <cell r="J475">
            <v>41218</v>
          </cell>
          <cell r="K475" t="str">
            <v>Không</v>
          </cell>
          <cell r="L475" t="str">
            <v>186281490</v>
          </cell>
          <cell r="M475">
            <v>37715</v>
          </cell>
          <cell r="N475" t="str">
            <v>186281490-04/04/2003</v>
          </cell>
          <cell r="O475" t="str">
            <v>Nghệ An</v>
          </cell>
          <cell r="P475" t="str">
            <v>Kinh</v>
          </cell>
          <cell r="Q475" t="str">
            <v>Không</v>
          </cell>
          <cell r="R475" t="str">
            <v>0938533136 hoặc 0938809702</v>
          </cell>
          <cell r="T475" t="str">
            <v>Đã Kết Hôn</v>
          </cell>
          <cell r="U475" t="str">
            <v>4811032453</v>
          </cell>
          <cell r="V475" t="str">
            <v>Có</v>
          </cell>
          <cell r="W475">
            <v>41571</v>
          </cell>
          <cell r="Y475" t="str">
            <v>Khối 3</v>
          </cell>
          <cell r="Z475" t="str">
            <v>Thị trấn Núi Thành</v>
          </cell>
          <cell r="AA475" t="str">
            <v>Huyện Núi Thành</v>
          </cell>
          <cell r="AB475" t="str">
            <v>Quảng Nam</v>
          </cell>
          <cell r="AC475" t="str">
            <v>Khối 3, Thị trấn Núi Thành, Huyện Núi Thành, Quảng Nam</v>
          </cell>
          <cell r="AD475" t="str">
            <v>Khối 3</v>
          </cell>
          <cell r="AE475" t="str">
            <v>Thị trấn Núi Thành</v>
          </cell>
          <cell r="AF475" t="str">
            <v>Huyện Núi Thành</v>
          </cell>
          <cell r="AG475" t="str">
            <v>Quảng Nam</v>
          </cell>
          <cell r="AH475" t="str">
            <v>Khối 3, Thị trấn Núi Thành, Huyện Núi Thành, Quảng Nam</v>
          </cell>
          <cell r="AI475" t="str">
            <v>1.8.1.1.1</v>
          </cell>
          <cell r="AJ475" t="str">
            <v>Sơ trung cấp</v>
          </cell>
          <cell r="AK475" t="str">
            <v>Phó phòng</v>
          </cell>
          <cell r="AL475" t="str">
            <v>Phó phòng Chiến lược - Kế hoạch</v>
          </cell>
          <cell r="AM475" t="str">
            <v>Lĩnh vực Logistics</v>
          </cell>
          <cell r="AN475" t="str">
            <v>Phòng nghiệp vụ Logisitcs</v>
          </cell>
          <cell r="AO475" t="str">
            <v>Bộ phận chiến lược</v>
          </cell>
          <cell r="AP475" t="str">
            <v>Khác</v>
          </cell>
          <cell r="AQ475" t="str">
            <v>Chiến lược - Kế hoạch</v>
          </cell>
          <cell r="AR475">
            <v>43693</v>
          </cell>
          <cell r="AS475" t="str">
            <v>12/12</v>
          </cell>
          <cell r="AT475" t="str">
            <v>Cử nhân</v>
          </cell>
          <cell r="AU475" t="str">
            <v>Đại học</v>
          </cell>
          <cell r="AV475" t="str">
            <v>ĐH Ngoại ngữ Đà Nẵng</v>
          </cell>
          <cell r="AW475" t="str">
            <v>Tiếng Anh</v>
          </cell>
          <cell r="AX475" t="str">
            <v>TB-Khá</v>
          </cell>
          <cell r="AY475">
            <v>39814</v>
          </cell>
          <cell r="AZ475" t="str">
            <v>Phó phòng</v>
          </cell>
          <cell r="BB475" t="str">
            <v>THACO GROUP</v>
          </cell>
          <cell r="BC475" t="str">
            <v>Lĩnh vực Logistics</v>
          </cell>
          <cell r="BD475" t="str">
            <v>Phòng nghiệp vụ Logistics</v>
          </cell>
          <cell r="BE475" t="str">
            <v>Phòng Chiến lược - kế hoạch</v>
          </cell>
          <cell r="BF475" t="str">
            <v>Bộ phận chiến lược</v>
          </cell>
          <cell r="BJ475" t="str">
            <v>Gián Tiếp</v>
          </cell>
          <cell r="BK475" t="str">
            <v>HĐLĐ không xác định thời hạn</v>
          </cell>
          <cell r="BL475">
            <v>41760</v>
          </cell>
          <cell r="BM475" t="str">
            <v>Công ty TNHH Một Thành Viên Vận Tải Đường Bộ Chu Lai – Trường Hải</v>
          </cell>
          <cell r="BN475">
            <v>41279</v>
          </cell>
          <cell r="BO475">
            <v>6990000</v>
          </cell>
          <cell r="BP475" t="str">
            <v>B1</v>
          </cell>
          <cell r="BQ475" t="str">
            <v>Bậc 2</v>
          </cell>
          <cell r="BR475">
            <v>18000000</v>
          </cell>
          <cell r="BS475">
            <v>43466</v>
          </cell>
          <cell r="BT475">
            <v>43101</v>
          </cell>
          <cell r="BU475" t="str">
            <v>ThN</v>
          </cell>
          <cell r="BV475">
            <v>5</v>
          </cell>
          <cell r="BW475"/>
          <cell r="BY475"/>
          <cell r="CA475"/>
          <cell r="CC475"/>
          <cell r="CE475"/>
        </row>
        <row r="476">
          <cell r="B476" t="str">
            <v>1511214</v>
          </cell>
          <cell r="C476" t="str">
            <v>Lê Trọng Huỳnh</v>
          </cell>
          <cell r="D476" t="str">
            <v>Nam</v>
          </cell>
          <cell r="E476" t="str">
            <v>Quảng Nam</v>
          </cell>
          <cell r="F476">
            <v>34021</v>
          </cell>
          <cell r="G476">
            <v>42327</v>
          </cell>
          <cell r="J476">
            <v>42327</v>
          </cell>
          <cell r="K476" t="str">
            <v>Không</v>
          </cell>
          <cell r="L476" t="str">
            <v>205758145</v>
          </cell>
          <cell r="M476">
            <v>40183</v>
          </cell>
          <cell r="N476" t="str">
            <v>205758145-05/01/2010</v>
          </cell>
          <cell r="O476" t="str">
            <v>Quảng Nam</v>
          </cell>
          <cell r="P476" t="str">
            <v>Kinh</v>
          </cell>
          <cell r="Q476" t="str">
            <v>Không</v>
          </cell>
          <cell r="R476" t="str">
            <v>01663598297</v>
          </cell>
          <cell r="T476" t="str">
            <v>Độc Thân</v>
          </cell>
          <cell r="U476" t="str">
            <v>4916012777</v>
          </cell>
          <cell r="V476" t="str">
            <v>Có</v>
          </cell>
          <cell r="W476">
            <v>42579</v>
          </cell>
          <cell r="Y476" t="str">
            <v>thôn 8</v>
          </cell>
          <cell r="Z476" t="str">
            <v>Xã Tam Mỹ Tây</v>
          </cell>
          <cell r="AA476" t="str">
            <v>Huyện Núi Thành</v>
          </cell>
          <cell r="AB476" t="str">
            <v>Quảng Nam</v>
          </cell>
          <cell r="AC476" t="str">
            <v>thôn 8, Xã Tam Mỹ Tây, Huyện Núi Thành, Quảng Nam</v>
          </cell>
          <cell r="AD476" t="str">
            <v>thôn 8</v>
          </cell>
          <cell r="AE476" t="str">
            <v>Xã Tam Mỹ Tây</v>
          </cell>
          <cell r="AF476" t="str">
            <v>Huyện Núi Thành</v>
          </cell>
          <cell r="AG476" t="str">
            <v>Quảng Nam</v>
          </cell>
          <cell r="AH476" t="str">
            <v>thôn 8, Xã Tam Mỹ Tây, Huyện Núi Thành, Quảng Nam</v>
          </cell>
          <cell r="AI476" t="str">
            <v>1.8.3.3.2</v>
          </cell>
          <cell r="AJ476" t="str">
            <v>TP Nhân sự khác</v>
          </cell>
          <cell r="AK476" t="str">
            <v>Công nhân</v>
          </cell>
          <cell r="AL476" t="str">
            <v>Công nhân vận hành xe nâng</v>
          </cell>
          <cell r="AM476" t="str">
            <v>Lĩnh vực Logistics</v>
          </cell>
          <cell r="AN476" t="str">
            <v>Công ty Cảng Chu Lai</v>
          </cell>
          <cell r="AO476" t="str">
            <v>Bộ phận kho ngoại quan</v>
          </cell>
          <cell r="AP476" t="str">
            <v>Khác</v>
          </cell>
          <cell r="AQ476" t="str">
            <v>Khác</v>
          </cell>
          <cell r="AR476">
            <v>42327</v>
          </cell>
          <cell r="AS476" t="str">
            <v>12/12</v>
          </cell>
          <cell r="AT476" t="str">
            <v>Sơ cấp</v>
          </cell>
          <cell r="AU476" t="str">
            <v>Sơ cấp</v>
          </cell>
          <cell r="AV476" t="str">
            <v>Cao đẳng nghề Chu Lai Trường Hải</v>
          </cell>
          <cell r="AW476" t="str">
            <v>Vận hành máy xe nâng</v>
          </cell>
          <cell r="AX476" t="str">
            <v>Khá</v>
          </cell>
          <cell r="AY476">
            <v>42370</v>
          </cell>
          <cell r="AZ476" t="str">
            <v>Công nhân vận hành xe nâng</v>
          </cell>
          <cell r="BB476" t="str">
            <v>THACO GROUP</v>
          </cell>
          <cell r="BC476" t="str">
            <v>Lĩnh vực Logistics</v>
          </cell>
          <cell r="BD476" t="str">
            <v>Công ty Cảng Chu Lai</v>
          </cell>
          <cell r="BE476" t="str">
            <v>Phòng quản lý kho cảng</v>
          </cell>
          <cell r="BF476" t="str">
            <v>Bộ phận kho ngoại quan</v>
          </cell>
          <cell r="BJ476" t="str">
            <v>Trực Tiếp</v>
          </cell>
          <cell r="BK476" t="str">
            <v>HĐLĐ không xác định thời hạn</v>
          </cell>
          <cell r="BL476">
            <v>43604</v>
          </cell>
          <cell r="BM476" t="str">
            <v>Công ty TNHH MTV Cảng Chu Lai - Trường Hải</v>
          </cell>
          <cell r="BN476">
            <v>42509</v>
          </cell>
          <cell r="BO476">
            <v>3920000</v>
          </cell>
          <cell r="BP476" t="str">
            <v>B3</v>
          </cell>
          <cell r="BQ476" t="str">
            <v>Bậc 2</v>
          </cell>
          <cell r="BR476">
            <v>6700000</v>
          </cell>
          <cell r="BS476">
            <v>43466</v>
          </cell>
          <cell r="BT476">
            <v>43101</v>
          </cell>
          <cell r="BU476"/>
          <cell r="BW476"/>
          <cell r="BY476"/>
          <cell r="CA476"/>
          <cell r="CC476"/>
          <cell r="CE476"/>
        </row>
        <row r="477">
          <cell r="B477" t="str">
            <v>1601156</v>
          </cell>
          <cell r="C477" t="str">
            <v>Nguyễn Đình Tấn</v>
          </cell>
          <cell r="D477" t="str">
            <v>Nam</v>
          </cell>
          <cell r="E477" t="str">
            <v>Quảng Nam</v>
          </cell>
          <cell r="F477">
            <v>26988</v>
          </cell>
          <cell r="G477">
            <v>42387</v>
          </cell>
          <cell r="J477">
            <v>42387</v>
          </cell>
          <cell r="K477" t="str">
            <v>Không</v>
          </cell>
          <cell r="L477" t="str">
            <v>206118264</v>
          </cell>
          <cell r="M477">
            <v>41531</v>
          </cell>
          <cell r="N477" t="str">
            <v>206118264-14/09/2013</v>
          </cell>
          <cell r="O477" t="str">
            <v>Quảng Nam</v>
          </cell>
          <cell r="P477" t="str">
            <v>Kinh</v>
          </cell>
          <cell r="Q477" t="str">
            <v>Không</v>
          </cell>
          <cell r="R477" t="str">
            <v>01202590163</v>
          </cell>
          <cell r="T477" t="str">
            <v>Đã Kết Hôn</v>
          </cell>
          <cell r="U477" t="str">
            <v>4916002813</v>
          </cell>
          <cell r="V477" t="str">
            <v>Có</v>
          </cell>
          <cell r="W477">
            <v>42857</v>
          </cell>
          <cell r="Y477" t="str">
            <v>Khối phố 7, An Xuân</v>
          </cell>
          <cell r="Z477" t="str">
            <v>Phường An Xuân</v>
          </cell>
          <cell r="AA477" t="str">
            <v>Tp. Tam Kỳ</v>
          </cell>
          <cell r="AB477" t="str">
            <v>Quảng Nam</v>
          </cell>
          <cell r="AC477" t="str">
            <v>Khối phố 7, An Xuân, Phường An Xuân, Tp. Tam Kỳ, Quảng Nam</v>
          </cell>
          <cell r="AD477" t="str">
            <v>Khối phố 7, An Xuân</v>
          </cell>
          <cell r="AE477" t="str">
            <v>Phường An Xuân</v>
          </cell>
          <cell r="AF477" t="str">
            <v>Tp. Tam Kỳ</v>
          </cell>
          <cell r="AG477" t="str">
            <v>Quảng Nam</v>
          </cell>
          <cell r="AH477" t="str">
            <v>Khối phố 7, An Xuân, Phường An Xuân, Tp. Tam Kỳ, Quảng Nam</v>
          </cell>
          <cell r="AI477" t="str">
            <v>1.8.4.4.1.5</v>
          </cell>
          <cell r="AJ477" t="str">
            <v>TP Nhân sự khác</v>
          </cell>
          <cell r="AK477" t="str">
            <v>Công nhân</v>
          </cell>
          <cell r="AL477" t="str">
            <v>Công nhân lái xe đưa đón</v>
          </cell>
          <cell r="AM477" t="str">
            <v>Lĩnh vực Logistics</v>
          </cell>
          <cell r="AN477" t="str">
            <v>Công ty Vận Tải Đường Bộ</v>
          </cell>
          <cell r="AO477" t="str">
            <v>Tổ hỗ trợ vận chuyển</v>
          </cell>
          <cell r="AP477" t="str">
            <v>Khác</v>
          </cell>
          <cell r="AQ477" t="str">
            <v>Khác</v>
          </cell>
          <cell r="AR477">
            <v>43313</v>
          </cell>
          <cell r="AS477" t="str">
            <v>12/12</v>
          </cell>
          <cell r="AT477" t="str">
            <v>Sơ cấp</v>
          </cell>
          <cell r="AU477" t="str">
            <v>Sơ cấp</v>
          </cell>
          <cell r="AV477" t="str">
            <v>Sở Giao thông vận tải Quảng Nam</v>
          </cell>
          <cell r="AW477" t="str">
            <v>Giấy phép lái xe hạng E</v>
          </cell>
          <cell r="AX477" t="str">
            <v>Không xếp loại</v>
          </cell>
          <cell r="AY477">
            <v>41275</v>
          </cell>
          <cell r="AZ477" t="str">
            <v>Công nhân lái xe đưa đón CBCNV</v>
          </cell>
          <cell r="BB477" t="str">
            <v>THACO GROUP</v>
          </cell>
          <cell r="BC477" t="str">
            <v>Lĩnh vực Logistics</v>
          </cell>
          <cell r="BD477" t="str">
            <v>Công ty Vận Tải Đường Bộ</v>
          </cell>
          <cell r="BE477" t="str">
            <v>Phòng vận chuyển</v>
          </cell>
          <cell r="BF477" t="str">
            <v>Bộ phận nghiệp vụ vận chuyển</v>
          </cell>
          <cell r="BG477" t="str">
            <v>Tổ hỗ trợ vận chuyển</v>
          </cell>
          <cell r="BJ477" t="str">
            <v>Trực Tiếp</v>
          </cell>
          <cell r="BK477" t="str">
            <v>HĐLĐ không xác định thời hạn</v>
          </cell>
          <cell r="BL477">
            <v>43542</v>
          </cell>
          <cell r="BM477" t="str">
            <v>Công ty TNHH Một Thành Viên Vận Tải Đường Bộ Chu Lai – Trường Hải</v>
          </cell>
          <cell r="BN477">
            <v>42447</v>
          </cell>
          <cell r="BO477">
            <v>3850000</v>
          </cell>
          <cell r="BP477" t="str">
            <v>B3</v>
          </cell>
          <cell r="BQ477" t="str">
            <v>Bậc 3</v>
          </cell>
          <cell r="BR477">
            <v>7000000</v>
          </cell>
          <cell r="BS477">
            <v>43466</v>
          </cell>
          <cell r="BT477">
            <v>43221</v>
          </cell>
          <cell r="BU477"/>
          <cell r="BW477"/>
          <cell r="BY477"/>
          <cell r="CA477"/>
          <cell r="CC477"/>
          <cell r="CE477"/>
        </row>
        <row r="478">
          <cell r="B478" t="str">
            <v>1005193</v>
          </cell>
          <cell r="C478" t="str">
            <v>Trương Văn Phong</v>
          </cell>
          <cell r="D478" t="str">
            <v>Nam</v>
          </cell>
          <cell r="E478" t="str">
            <v>Quảng Nam</v>
          </cell>
          <cell r="F478">
            <v>32844</v>
          </cell>
          <cell r="G478">
            <v>40302</v>
          </cell>
          <cell r="J478">
            <v>40302</v>
          </cell>
          <cell r="K478" t="str">
            <v>Không</v>
          </cell>
          <cell r="L478" t="str">
            <v>205502411</v>
          </cell>
          <cell r="M478">
            <v>39142</v>
          </cell>
          <cell r="N478" t="str">
            <v>205502411-01/03/2007</v>
          </cell>
          <cell r="O478" t="str">
            <v>Quảng Nam</v>
          </cell>
          <cell r="P478" t="str">
            <v>Kinh</v>
          </cell>
          <cell r="Q478" t="str">
            <v>Không</v>
          </cell>
          <cell r="R478" t="str">
            <v>01694426033</v>
          </cell>
          <cell r="T478" t="str">
            <v>Đã Kết Hôn</v>
          </cell>
          <cell r="U478" t="str">
            <v>4910014653</v>
          </cell>
          <cell r="V478" t="str">
            <v>Có</v>
          </cell>
          <cell r="W478">
            <v>41936</v>
          </cell>
          <cell r="Y478" t="str">
            <v>Thôn Sâm Linh</v>
          </cell>
          <cell r="Z478" t="str">
            <v>Xã Tam Quang</v>
          </cell>
          <cell r="AA478" t="str">
            <v>Huyện Núi Thành</v>
          </cell>
          <cell r="AB478" t="str">
            <v>Quảng Nam</v>
          </cell>
          <cell r="AC478" t="str">
            <v>Thôn Sâm Linh, Xã Tam Quang, Huyện Núi Thành, Quảng Nam</v>
          </cell>
          <cell r="AD478" t="str">
            <v>Thôn Sâm Linh</v>
          </cell>
          <cell r="AE478" t="str">
            <v>Xã Tam Quang</v>
          </cell>
          <cell r="AF478" t="str">
            <v>Huyện Núi Thành</v>
          </cell>
          <cell r="AG478" t="str">
            <v>Quảng Nam</v>
          </cell>
          <cell r="AH478" t="str">
            <v>Thôn Sâm Linh, Xã Tam Quang, Huyện Núi Thành, Quảng Nam</v>
          </cell>
          <cell r="AI478" t="str">
            <v>1.8.4.4.1.4</v>
          </cell>
          <cell r="AJ478" t="str">
            <v>TP Nhân sự khác</v>
          </cell>
          <cell r="AK478" t="str">
            <v>Chuyên viên</v>
          </cell>
          <cell r="AL478" t="str">
            <v>Chuyên viên giao nhận xe</v>
          </cell>
          <cell r="AM478" t="str">
            <v>Lĩnh vực Logistics</v>
          </cell>
          <cell r="AN478" t="str">
            <v>Công ty Vận Tải Đường Bộ</v>
          </cell>
          <cell r="AO478" t="str">
            <v>Tổ QLCL giao xe</v>
          </cell>
          <cell r="AP478" t="str">
            <v>Khác</v>
          </cell>
          <cell r="AQ478" t="str">
            <v>Khác</v>
          </cell>
          <cell r="AR478">
            <v>43313</v>
          </cell>
          <cell r="AS478" t="str">
            <v>12/12</v>
          </cell>
          <cell r="AT478" t="str">
            <v>Cao đẳng kỹ thuật</v>
          </cell>
          <cell r="AU478" t="str">
            <v>Cao đẳng</v>
          </cell>
          <cell r="AV478" t="str">
            <v>Cao đẳng nghề Quảng Nam</v>
          </cell>
          <cell r="AW478" t="str">
            <v>Công nghệ ô tô</v>
          </cell>
          <cell r="AX478" t="str">
            <v>TB-Khá</v>
          </cell>
          <cell r="AY478">
            <v>41275</v>
          </cell>
          <cell r="AZ478" t="str">
            <v>Cao đẳng kỹ thuật</v>
          </cell>
          <cell r="BB478" t="str">
            <v>THACO GROUP</v>
          </cell>
          <cell r="BC478" t="str">
            <v>Lĩnh vực Logistics</v>
          </cell>
          <cell r="BD478" t="str">
            <v>Công ty Vận Tải Đường Bộ</v>
          </cell>
          <cell r="BE478" t="str">
            <v>Phòng vận chuyển</v>
          </cell>
          <cell r="BF478" t="str">
            <v>Bộ phận nghiệp vụ vận chuyển</v>
          </cell>
          <cell r="BG478" t="str">
            <v>Tổ QLCL giao xe</v>
          </cell>
          <cell r="BJ478" t="str">
            <v>Trực Tiếp</v>
          </cell>
          <cell r="BK478" t="str">
            <v>HĐLĐ không xác định thời hạn</v>
          </cell>
          <cell r="BL478">
            <v>41791</v>
          </cell>
          <cell r="BM478" t="str">
            <v>Công ty TNHH Một Thành Viên Vận Tải Đường Bộ Chu Lai – Trường Hải</v>
          </cell>
          <cell r="BN478">
            <v>40363</v>
          </cell>
          <cell r="BO478">
            <v>4070000</v>
          </cell>
          <cell r="BP478" t="str">
            <v>B2</v>
          </cell>
          <cell r="BQ478" t="str">
            <v>Bậc 1</v>
          </cell>
          <cell r="BR478">
            <v>8200000</v>
          </cell>
          <cell r="BS478">
            <v>43466</v>
          </cell>
          <cell r="BT478">
            <v>43101</v>
          </cell>
          <cell r="BU478" t="str">
            <v>ThN</v>
          </cell>
          <cell r="BV478">
            <v>5</v>
          </cell>
          <cell r="BW478"/>
          <cell r="BY478"/>
          <cell r="CA478"/>
          <cell r="CC478"/>
          <cell r="CE478"/>
        </row>
        <row r="479">
          <cell r="B479" t="str">
            <v>1312132</v>
          </cell>
          <cell r="C479" t="str">
            <v>Lê Văn Cường</v>
          </cell>
          <cell r="D479" t="str">
            <v>Nam</v>
          </cell>
          <cell r="E479" t="str">
            <v>Thanh Hóa</v>
          </cell>
          <cell r="F479">
            <v>33546</v>
          </cell>
          <cell r="G479">
            <v>41618</v>
          </cell>
          <cell r="J479">
            <v>41618</v>
          </cell>
          <cell r="K479" t="str">
            <v>Không</v>
          </cell>
          <cell r="L479" t="str">
            <v>173620149</v>
          </cell>
          <cell r="M479">
            <v>40742</v>
          </cell>
          <cell r="N479" t="str">
            <v>173620149-18/07/2011</v>
          </cell>
          <cell r="O479" t="str">
            <v>Thanh Hóa</v>
          </cell>
          <cell r="P479" t="str">
            <v>Kinh</v>
          </cell>
          <cell r="Q479" t="str">
            <v>Không</v>
          </cell>
          <cell r="R479" t="str">
            <v>01679541086</v>
          </cell>
          <cell r="T479" t="str">
            <v>Đã Kết Hôn</v>
          </cell>
          <cell r="U479" t="str">
            <v>4914002158</v>
          </cell>
          <cell r="V479" t="str">
            <v>Có</v>
          </cell>
          <cell r="W479">
            <v>41936</v>
          </cell>
          <cell r="Y479" t="str">
            <v>Thôn 13</v>
          </cell>
          <cell r="Z479" t="str">
            <v>Xã Xuân Sơn</v>
          </cell>
          <cell r="AA479" t="str">
            <v>Huyện Thọ Xuân</v>
          </cell>
          <cell r="AB479" t="str">
            <v>Thanh Hóa</v>
          </cell>
          <cell r="AC479" t="str">
            <v>Thôn 13, Xã Xuân Sơn, Huyện Thọ Xuân, Thanh Hóa</v>
          </cell>
          <cell r="AD479" t="str">
            <v>Thôn 13</v>
          </cell>
          <cell r="AE479" t="str">
            <v>Xã Xuân Sơn</v>
          </cell>
          <cell r="AF479" t="str">
            <v>Huyện Thọ Xuân</v>
          </cell>
          <cell r="AG479" t="str">
            <v>Thanh Hóa</v>
          </cell>
          <cell r="AH479" t="str">
            <v>Thôn 13, Xã Xuân Sơn, Huyện Thọ Xuân, Thanh Hóa</v>
          </cell>
          <cell r="AI479" t="str">
            <v>1.8.3.5.1</v>
          </cell>
          <cell r="AJ479" t="str">
            <v>Nhân sự tiềm năng</v>
          </cell>
          <cell r="AK479" t="str">
            <v>Tổ trưởng</v>
          </cell>
          <cell r="AL479" t="str">
            <v>Tổ trưởng điều độ cảng</v>
          </cell>
          <cell r="AM479" t="str">
            <v>Lĩnh vực Logistics</v>
          </cell>
          <cell r="AN479" t="str">
            <v>Công ty Cảng Chu Lai</v>
          </cell>
          <cell r="AO479" t="str">
            <v>Bộ phận điều độ</v>
          </cell>
          <cell r="AP479" t="str">
            <v>Khác</v>
          </cell>
          <cell r="AQ479" t="str">
            <v>Khác</v>
          </cell>
          <cell r="AR479">
            <v>43313</v>
          </cell>
          <cell r="AS479" t="str">
            <v>12/12</v>
          </cell>
          <cell r="AT479" t="str">
            <v>Cao đẳng kỹ thuật</v>
          </cell>
          <cell r="AU479" t="str">
            <v>Cao đẳng</v>
          </cell>
          <cell r="AV479" t="str">
            <v>CĐN LiLaMa-1</v>
          </cell>
          <cell r="AW479" t="str">
            <v>Chế tạo thiết bị cơ khí</v>
          </cell>
          <cell r="AX479" t="str">
            <v>Khá</v>
          </cell>
          <cell r="AY479">
            <v>41275</v>
          </cell>
          <cell r="AZ479" t="str">
            <v>Tổ trưởng</v>
          </cell>
          <cell r="BB479" t="str">
            <v>THACO GROUP</v>
          </cell>
          <cell r="BC479" t="str">
            <v>Lĩnh vực Logistics</v>
          </cell>
          <cell r="BD479" t="str">
            <v>Công ty Cảng Chu Lai</v>
          </cell>
          <cell r="BE479" t="str">
            <v>Phòng Điều độ</v>
          </cell>
          <cell r="BF479" t="str">
            <v>Bộ phận điều độ</v>
          </cell>
          <cell r="BJ479" t="str">
            <v>Trực Tiếp</v>
          </cell>
          <cell r="BK479" t="str">
            <v>HĐLĐ không xác định thời hạn</v>
          </cell>
          <cell r="BL479">
            <v>42164</v>
          </cell>
          <cell r="BM479" t="str">
            <v>Công ty TNHH MTV Cảng Chu Lai - Trường Hải</v>
          </cell>
          <cell r="BN479">
            <v>41680</v>
          </cell>
          <cell r="BO479">
            <v>4750000</v>
          </cell>
          <cell r="BP479" t="str">
            <v>B2</v>
          </cell>
          <cell r="BQ479" t="str">
            <v>Bậc 4</v>
          </cell>
          <cell r="BR479">
            <v>11000000</v>
          </cell>
          <cell r="BS479">
            <v>43511</v>
          </cell>
          <cell r="BT479">
            <v>43466</v>
          </cell>
          <cell r="BU479" t="str">
            <v>ThN</v>
          </cell>
          <cell r="BV479">
            <v>5</v>
          </cell>
          <cell r="BW479"/>
          <cell r="BY479"/>
          <cell r="CA479"/>
          <cell r="CC479"/>
          <cell r="CE479"/>
        </row>
        <row r="480">
          <cell r="B480" t="str">
            <v>1107118</v>
          </cell>
          <cell r="C480" t="str">
            <v>Phạm Văn Cầu</v>
          </cell>
          <cell r="D480" t="str">
            <v>Nam</v>
          </cell>
          <cell r="E480" t="str">
            <v>Quảng Nam</v>
          </cell>
          <cell r="F480">
            <v>26247</v>
          </cell>
          <cell r="G480">
            <v>40744</v>
          </cell>
          <cell r="I480">
            <v>43617</v>
          </cell>
          <cell r="J480">
            <v>43617</v>
          </cell>
          <cell r="K480" t="str">
            <v>Có</v>
          </cell>
          <cell r="L480" t="str">
            <v>205418917</v>
          </cell>
          <cell r="M480">
            <v>39919</v>
          </cell>
          <cell r="N480" t="str">
            <v>205418917-16/04/2009</v>
          </cell>
          <cell r="O480" t="str">
            <v>Quảng Nam</v>
          </cell>
          <cell r="P480" t="str">
            <v>Kinh</v>
          </cell>
          <cell r="Q480" t="str">
            <v>Không</v>
          </cell>
          <cell r="R480" t="str">
            <v>0938806182</v>
          </cell>
          <cell r="T480" t="str">
            <v>Đã Kết Hôn</v>
          </cell>
          <cell r="U480" t="str">
            <v>4911016524</v>
          </cell>
          <cell r="V480" t="str">
            <v>Có</v>
          </cell>
          <cell r="W480">
            <v>41571</v>
          </cell>
          <cell r="Y480" t="str">
            <v>thôn Đông Mỹ, Tam Giang</v>
          </cell>
          <cell r="Z480" t="str">
            <v>Xã Tam Giang</v>
          </cell>
          <cell r="AA480" t="str">
            <v>Huyện Núi Thành</v>
          </cell>
          <cell r="AB480" t="str">
            <v>Quảng Nam</v>
          </cell>
          <cell r="AC480" t="str">
            <v>thôn Đông Mỹ, Tam Giang, Xã Tam Giang, Huyện Núi Thành, Quảng Nam</v>
          </cell>
          <cell r="AD480" t="str">
            <v>thôn Đông Mỹ, Tam Giang</v>
          </cell>
          <cell r="AF480" t="str">
            <v>Huyện Núi Thành</v>
          </cell>
          <cell r="AG480" t="str">
            <v>Quảng Nam</v>
          </cell>
          <cell r="AH480" t="str">
            <v>thôn Đông Mỹ, Tam Giang, , Huyện Núi Thành, Quảng Nam</v>
          </cell>
          <cell r="AI480" t="str">
            <v>1.8.4.4.2.3</v>
          </cell>
          <cell r="AJ480" t="str">
            <v>TP Nhân sự khác</v>
          </cell>
          <cell r="AK480" t="str">
            <v>Công nhân</v>
          </cell>
          <cell r="AL480" t="str">
            <v>Công nhân lái xe trung chuyển</v>
          </cell>
          <cell r="AM480" t="str">
            <v>Lĩnh vực Logistics</v>
          </cell>
          <cell r="AN480" t="str">
            <v>Công ty Vận Tải Đường Bộ</v>
          </cell>
          <cell r="AO480" t="str">
            <v>Đội lái xe trung chuyển</v>
          </cell>
          <cell r="AP480" t="str">
            <v>Khác</v>
          </cell>
          <cell r="AQ480" t="str">
            <v>Khác</v>
          </cell>
          <cell r="AR480">
            <v>43617</v>
          </cell>
          <cell r="AS480" t="str">
            <v>12/12</v>
          </cell>
          <cell r="AT480" t="str">
            <v>Sơ cấp</v>
          </cell>
          <cell r="AU480" t="str">
            <v>Sơ cấp</v>
          </cell>
          <cell r="AV480" t="str">
            <v>Sở giao thông vận tải Quảng Nam</v>
          </cell>
          <cell r="AW480" t="str">
            <v>Giấy Phép lái xe hạng E</v>
          </cell>
          <cell r="AX480" t="str">
            <v>Không xếp loại</v>
          </cell>
          <cell r="AY480">
            <v>41640</v>
          </cell>
          <cell r="AZ480" t="str">
            <v>Công nhân lái xe trung chuyển</v>
          </cell>
          <cell r="BB480" t="str">
            <v>THACO GROUP</v>
          </cell>
          <cell r="BC480" t="str">
            <v>Lĩnh vực Logistics</v>
          </cell>
          <cell r="BD480" t="str">
            <v>Công ty Vận Tải Đường Bộ</v>
          </cell>
          <cell r="BE480" t="str">
            <v>Phòng vận chuyển</v>
          </cell>
          <cell r="BF480" t="str">
            <v>Bộ phận vận chuyển xe thành phẩm</v>
          </cell>
          <cell r="BG480" t="str">
            <v>Đội lái xe trung chuyển</v>
          </cell>
          <cell r="BJ480" t="str">
            <v>Trực Tiếp</v>
          </cell>
          <cell r="BK480" t="str">
            <v>HĐLĐ xác định thời hạn 1 năm</v>
          </cell>
          <cell r="BL480">
            <v>43617</v>
          </cell>
          <cell r="BM480" t="str">
            <v>Công ty TNHH Một Thành Viên Vận Tải Đường Bộ Chu Lai – Trường Hải</v>
          </cell>
          <cell r="BN480">
            <v>40806</v>
          </cell>
          <cell r="BO480">
            <v>3850000</v>
          </cell>
          <cell r="BP480" t="str">
            <v>B3</v>
          </cell>
          <cell r="BQ480" t="str">
            <v>Bậc 3</v>
          </cell>
          <cell r="BR480">
            <v>7000000</v>
          </cell>
          <cell r="BS480">
            <v>43617</v>
          </cell>
          <cell r="BT480">
            <v>42598</v>
          </cell>
          <cell r="BU480"/>
          <cell r="BW480"/>
          <cell r="BY480"/>
          <cell r="CA480"/>
          <cell r="CC480"/>
          <cell r="CE480"/>
        </row>
        <row r="481">
          <cell r="B481" t="str">
            <v>1503516</v>
          </cell>
          <cell r="C481" t="str">
            <v>Nguyễn Văn Hoàng</v>
          </cell>
          <cell r="D481" t="str">
            <v>Nam</v>
          </cell>
          <cell r="E481" t="str">
            <v>Quảng Nam</v>
          </cell>
          <cell r="F481">
            <v>31042</v>
          </cell>
          <cell r="G481">
            <v>42082</v>
          </cell>
          <cell r="J481">
            <v>42082</v>
          </cell>
          <cell r="K481" t="str">
            <v>Không</v>
          </cell>
          <cell r="L481" t="str">
            <v>205418883</v>
          </cell>
          <cell r="M481">
            <v>38610</v>
          </cell>
          <cell r="N481" t="str">
            <v>205418883-15/09/2005</v>
          </cell>
          <cell r="O481" t="str">
            <v>Quảng Nam</v>
          </cell>
          <cell r="P481" t="str">
            <v>Kinh</v>
          </cell>
          <cell r="Q481" t="str">
            <v>Không</v>
          </cell>
          <cell r="R481" t="str">
            <v>0905443611</v>
          </cell>
          <cell r="T481" t="str">
            <v>Đã Kết Hôn</v>
          </cell>
          <cell r="U481" t="str">
            <v>4909016181</v>
          </cell>
          <cell r="V481" t="str">
            <v>Có</v>
          </cell>
          <cell r="W481">
            <v>42248</v>
          </cell>
          <cell r="Y481" t="str">
            <v>Thôn Đại Phú</v>
          </cell>
          <cell r="Z481" t="str">
            <v>Xã Tam Hiệp</v>
          </cell>
          <cell r="AA481" t="str">
            <v>Huyện Núi Thành</v>
          </cell>
          <cell r="AB481" t="str">
            <v>Quảng Nam</v>
          </cell>
          <cell r="AC481" t="str">
            <v>Thôn Đại Phú, Xã Tam Hiệp, Huyện Núi Thành, Quảng Nam</v>
          </cell>
          <cell r="AD481" t="str">
            <v>Thôn Đại Phú</v>
          </cell>
          <cell r="AE481" t="str">
            <v>Xã Tam Hiệp</v>
          </cell>
          <cell r="AF481" t="str">
            <v>Huyện Núi Thành</v>
          </cell>
          <cell r="AG481" t="str">
            <v>Quảng Nam</v>
          </cell>
          <cell r="AH481" t="str">
            <v>Thôn Đại Phú, Xã Tam Hiệp, Huyện Núi Thành, Quảng Nam</v>
          </cell>
          <cell r="AI481" t="str">
            <v>1.8.3.3.2</v>
          </cell>
          <cell r="AJ481" t="str">
            <v>TP Nhân sự khác</v>
          </cell>
          <cell r="AK481" t="str">
            <v>Công nhân</v>
          </cell>
          <cell r="AL481" t="str">
            <v>Công nhân vận hành xe nâng</v>
          </cell>
          <cell r="AM481" t="str">
            <v>Lĩnh vực Logistics</v>
          </cell>
          <cell r="AN481" t="str">
            <v>Công ty Cảng Chu Lai</v>
          </cell>
          <cell r="AO481" t="str">
            <v>Bộ phận kho ngoại quan</v>
          </cell>
          <cell r="AP481" t="str">
            <v>Khác</v>
          </cell>
          <cell r="AQ481" t="str">
            <v>Khác</v>
          </cell>
          <cell r="AR481">
            <v>42156</v>
          </cell>
          <cell r="AS481" t="str">
            <v>12/12</v>
          </cell>
          <cell r="AT481" t="str">
            <v>Sơ cấp</v>
          </cell>
          <cell r="AU481" t="str">
            <v>Sơ cấp</v>
          </cell>
          <cell r="AV481" t="str">
            <v>Trung cấp nghề Quảng Nam</v>
          </cell>
          <cell r="AW481" t="str">
            <v>Lái xe B2</v>
          </cell>
          <cell r="AX481" t="str">
            <v>Không xếp loại</v>
          </cell>
          <cell r="AY481">
            <v>39083</v>
          </cell>
          <cell r="AZ481" t="str">
            <v>Công nhân vận hành xe nâng</v>
          </cell>
          <cell r="BB481" t="str">
            <v>THACO GROUP</v>
          </cell>
          <cell r="BC481" t="str">
            <v>Lĩnh vực Logistics</v>
          </cell>
          <cell r="BD481" t="str">
            <v>Công ty Cảng Chu Lai</v>
          </cell>
          <cell r="BE481" t="str">
            <v>Phòng quản lý kho cảng</v>
          </cell>
          <cell r="BF481" t="str">
            <v>Bộ phận kho ngoại quan</v>
          </cell>
          <cell r="BJ481" t="str">
            <v>Trực Tiếp</v>
          </cell>
          <cell r="BK481" t="str">
            <v>HĐLĐ không xác định thời hạn</v>
          </cell>
          <cell r="BL481">
            <v>43270</v>
          </cell>
          <cell r="BM481" t="str">
            <v>Công ty TNHH MTV Cảng Chu Lai - Trường Hải</v>
          </cell>
          <cell r="BN481">
            <v>42174</v>
          </cell>
          <cell r="BO481">
            <v>4120000</v>
          </cell>
          <cell r="BP481" t="str">
            <v>B3</v>
          </cell>
          <cell r="BQ481" t="str">
            <v>Bậc 3</v>
          </cell>
          <cell r="BR481">
            <v>7100000</v>
          </cell>
          <cell r="BS481">
            <v>43466</v>
          </cell>
          <cell r="BT481">
            <v>43101</v>
          </cell>
          <cell r="BU481"/>
          <cell r="BW481"/>
          <cell r="BY481"/>
          <cell r="CA481"/>
          <cell r="CC481"/>
          <cell r="CE481"/>
        </row>
        <row r="482">
          <cell r="B482" t="str">
            <v>1505377</v>
          </cell>
          <cell r="C482" t="str">
            <v>Lương Văn Hậu</v>
          </cell>
          <cell r="D482" t="str">
            <v>Nam</v>
          </cell>
          <cell r="E482" t="str">
            <v>Quảng Nam</v>
          </cell>
          <cell r="F482">
            <v>28370</v>
          </cell>
          <cell r="G482">
            <v>42110</v>
          </cell>
          <cell r="J482">
            <v>42110</v>
          </cell>
          <cell r="K482" t="str">
            <v>Không</v>
          </cell>
          <cell r="L482" t="str">
            <v>205762372</v>
          </cell>
          <cell r="M482">
            <v>40465</v>
          </cell>
          <cell r="N482" t="str">
            <v>205762372-14/10/2010</v>
          </cell>
          <cell r="O482" t="str">
            <v>Quảng Nam</v>
          </cell>
          <cell r="P482" t="str">
            <v>Kinh</v>
          </cell>
          <cell r="Q482" t="str">
            <v>Không</v>
          </cell>
          <cell r="R482" t="str">
            <v>0905602051</v>
          </cell>
          <cell r="T482" t="str">
            <v>Đã Kết Hôn</v>
          </cell>
          <cell r="U482" t="str">
            <v>4915020387</v>
          </cell>
          <cell r="V482" t="str">
            <v>Có</v>
          </cell>
          <cell r="W482">
            <v>42461</v>
          </cell>
          <cell r="Y482" t="str">
            <v>Thôn An Lương</v>
          </cell>
          <cell r="Z482" t="str">
            <v>Xã Tam Anh Bắc</v>
          </cell>
          <cell r="AA482" t="str">
            <v>Huyện Núi Thành</v>
          </cell>
          <cell r="AB482" t="str">
            <v>Quảng Nam</v>
          </cell>
          <cell r="AC482" t="str">
            <v>Thôn An Lương, Xã Tam Anh Bắc, Huyện Núi Thành, Quảng Nam</v>
          </cell>
          <cell r="AD482" t="str">
            <v>Thôn An Lương</v>
          </cell>
          <cell r="AE482" t="str">
            <v>Xã Tam Anh Bắc</v>
          </cell>
          <cell r="AF482" t="str">
            <v>Huyện Núi Thành</v>
          </cell>
          <cell r="AG482" t="str">
            <v>Quảng Nam</v>
          </cell>
          <cell r="AH482" t="str">
            <v>Thôn An Lương, Xã Tam Anh Bắc, Huyện Núi Thành, Quảng Nam</v>
          </cell>
          <cell r="AI482" t="str">
            <v>1.8.4.4.2.3</v>
          </cell>
          <cell r="AJ482" t="str">
            <v>TP Nhân sự khác</v>
          </cell>
          <cell r="AK482" t="str">
            <v>Công nhân</v>
          </cell>
          <cell r="AL482" t="str">
            <v>Công nhân lái xe trung chuyển</v>
          </cell>
          <cell r="AM482" t="str">
            <v>Lĩnh vực Logistics</v>
          </cell>
          <cell r="AN482" t="str">
            <v>Công ty Vận Tải Đường Bộ</v>
          </cell>
          <cell r="AO482" t="str">
            <v>Đội lái xe trung chuyển</v>
          </cell>
          <cell r="AP482" t="str">
            <v>Khác</v>
          </cell>
          <cell r="AQ482" t="str">
            <v>Khác</v>
          </cell>
          <cell r="AR482">
            <v>43313</v>
          </cell>
          <cell r="AS482" t="str">
            <v>9/12</v>
          </cell>
          <cell r="AT482" t="str">
            <v>Sơ cấp</v>
          </cell>
          <cell r="AU482" t="str">
            <v>Sơ cấp</v>
          </cell>
          <cell r="AV482" t="str">
            <v>Sở Giao thông vận tải Quảng Nam</v>
          </cell>
          <cell r="AW482" t="str">
            <v>Giấy phép lái xe hạng C</v>
          </cell>
          <cell r="AX482" t="str">
            <v>Không xếp loại</v>
          </cell>
          <cell r="AY482">
            <v>40544</v>
          </cell>
          <cell r="AZ482" t="str">
            <v>Công nhân lái xe trung chuyển</v>
          </cell>
          <cell r="BB482" t="str">
            <v>THACO GROUP</v>
          </cell>
          <cell r="BC482" t="str">
            <v>Lĩnh vực Logistics</v>
          </cell>
          <cell r="BD482" t="str">
            <v>Công ty Vận Tải Đường Bộ</v>
          </cell>
          <cell r="BE482" t="str">
            <v>Phòng vận chuyển</v>
          </cell>
          <cell r="BF482" t="str">
            <v>Bộ phận vận chuyển xe thành phẩm</v>
          </cell>
          <cell r="BG482" t="str">
            <v>Đội lái xe trung chuyển</v>
          </cell>
          <cell r="BJ482" t="str">
            <v>Trực Tiếp</v>
          </cell>
          <cell r="BK482" t="str">
            <v>HĐLĐ không xác định thời hạn</v>
          </cell>
          <cell r="BL482">
            <v>43389</v>
          </cell>
          <cell r="BM482" t="str">
            <v>Công ty TNHH Một Thành Viên Vận Tải Đường Bộ Chu Lai – Trường Hải</v>
          </cell>
          <cell r="BN482">
            <v>42293</v>
          </cell>
          <cell r="BO482">
            <v>3850000</v>
          </cell>
          <cell r="BP482" t="str">
            <v>B3</v>
          </cell>
          <cell r="BQ482" t="str">
            <v>Bậc 3</v>
          </cell>
          <cell r="BR482">
            <v>7000000</v>
          </cell>
          <cell r="BS482">
            <v>43252</v>
          </cell>
          <cell r="BT482">
            <v>42110</v>
          </cell>
          <cell r="BU482"/>
          <cell r="BW482"/>
          <cell r="BY482"/>
          <cell r="CA482"/>
          <cell r="CC482"/>
          <cell r="CE482"/>
        </row>
        <row r="483">
          <cell r="B483" t="str">
            <v>1504925</v>
          </cell>
          <cell r="C483" t="str">
            <v>Phạm Đức Hòa</v>
          </cell>
          <cell r="D483" t="str">
            <v>Nam</v>
          </cell>
          <cell r="E483" t="str">
            <v>Quảng Bình</v>
          </cell>
          <cell r="F483">
            <v>31896</v>
          </cell>
          <cell r="G483">
            <v>42110</v>
          </cell>
          <cell r="J483">
            <v>42110</v>
          </cell>
          <cell r="K483" t="str">
            <v>Không</v>
          </cell>
          <cell r="L483" t="str">
            <v>194341980</v>
          </cell>
          <cell r="M483">
            <v>42161</v>
          </cell>
          <cell r="N483" t="str">
            <v>194341980-06/06/2015</v>
          </cell>
          <cell r="O483" t="str">
            <v>Quảng Bình</v>
          </cell>
          <cell r="P483" t="str">
            <v>Kinh</v>
          </cell>
          <cell r="Q483" t="str">
            <v>Không</v>
          </cell>
          <cell r="R483" t="str">
            <v>0985773218</v>
          </cell>
          <cell r="T483" t="str">
            <v>Đã Kết Hôn</v>
          </cell>
          <cell r="U483" t="str">
            <v>4915020339</v>
          </cell>
          <cell r="V483" t="str">
            <v>Có</v>
          </cell>
          <cell r="W483">
            <v>42461</v>
          </cell>
          <cell r="Y483" t="str">
            <v>Thôn Phú Hưng</v>
          </cell>
          <cell r="Z483" t="str">
            <v>Xã Tam Xuân I</v>
          </cell>
          <cell r="AA483" t="str">
            <v>Huyện Núi Thành</v>
          </cell>
          <cell r="AB483" t="str">
            <v>Quảng Nam</v>
          </cell>
          <cell r="AC483" t="str">
            <v>Thôn Phú Hưng, Xã Tam Xuân I, Huyện Núi Thành, Quảng Nam</v>
          </cell>
          <cell r="AD483" t="str">
            <v>Thôn Phú Hưng</v>
          </cell>
          <cell r="AE483" t="str">
            <v>Xã Tam Xuân I</v>
          </cell>
          <cell r="AF483" t="str">
            <v>Huyện Núi Thành</v>
          </cell>
          <cell r="AG483" t="str">
            <v>Quảng Nam</v>
          </cell>
          <cell r="AH483" t="str">
            <v>Thôn Phú Hưng, Xã Tam Xuân I, Huyện Núi Thành, Quảng Nam</v>
          </cell>
          <cell r="AI483" t="str">
            <v>1.8.4.4.2.3</v>
          </cell>
          <cell r="AJ483" t="str">
            <v>TP Nhân sự khác</v>
          </cell>
          <cell r="AK483" t="str">
            <v>Công nhân</v>
          </cell>
          <cell r="AL483" t="str">
            <v>Công nhân lái xe trung chuyển</v>
          </cell>
          <cell r="AM483" t="str">
            <v>Lĩnh vực Logistics</v>
          </cell>
          <cell r="AN483" t="str">
            <v>Công ty Vận Tải Đường Bộ</v>
          </cell>
          <cell r="AO483" t="str">
            <v>Đội lái xe trung chuyển</v>
          </cell>
          <cell r="AP483" t="str">
            <v>Khác</v>
          </cell>
          <cell r="AQ483" t="str">
            <v>Khác</v>
          </cell>
          <cell r="AR483">
            <v>43313</v>
          </cell>
          <cell r="AS483" t="str">
            <v>12/12</v>
          </cell>
          <cell r="AT483" t="str">
            <v>Sơ cấp</v>
          </cell>
          <cell r="AU483" t="str">
            <v>Sơ cấp</v>
          </cell>
          <cell r="AV483" t="str">
            <v>Sở Giao thông vận tải Quảng Nam</v>
          </cell>
          <cell r="AW483" t="str">
            <v>Giấy phép lái xe hạng C</v>
          </cell>
          <cell r="AX483" t="str">
            <v>Không xếp loại</v>
          </cell>
          <cell r="AY483">
            <v>40179</v>
          </cell>
          <cell r="AZ483" t="str">
            <v>Công nhân lái xe trung chuyển</v>
          </cell>
          <cell r="BB483" t="str">
            <v>THACO GROUP</v>
          </cell>
          <cell r="BC483" t="str">
            <v>Lĩnh vực Logistics</v>
          </cell>
          <cell r="BD483" t="str">
            <v>Công ty Vận Tải Đường Bộ</v>
          </cell>
          <cell r="BE483" t="str">
            <v>Phòng vận chuyển</v>
          </cell>
          <cell r="BF483" t="str">
            <v>Bộ phận vận chuyển xe thành phẩm</v>
          </cell>
          <cell r="BG483" t="str">
            <v>Đội lái xe trung chuyển</v>
          </cell>
          <cell r="BJ483" t="str">
            <v>Trực Tiếp</v>
          </cell>
          <cell r="BK483" t="str">
            <v>HĐLĐ không xác định thời hạn</v>
          </cell>
          <cell r="BL483">
            <v>43389</v>
          </cell>
          <cell r="BM483" t="str">
            <v>Công ty TNHH Một Thành Viên Vận Tải Đường Bộ Chu Lai – Trường Hải</v>
          </cell>
          <cell r="BN483">
            <v>42293</v>
          </cell>
          <cell r="BO483">
            <v>3660000</v>
          </cell>
          <cell r="BP483" t="str">
            <v>B3</v>
          </cell>
          <cell r="BQ483" t="str">
            <v>Bậc 2</v>
          </cell>
          <cell r="BR483">
            <v>6500000</v>
          </cell>
          <cell r="BS483">
            <v>43252</v>
          </cell>
          <cell r="BT483">
            <v>42110</v>
          </cell>
          <cell r="BU483"/>
          <cell r="BW483"/>
          <cell r="BY483"/>
          <cell r="CA483"/>
          <cell r="CC483"/>
          <cell r="CE483"/>
        </row>
        <row r="484">
          <cell r="B484" t="str">
            <v>1311117</v>
          </cell>
          <cell r="C484" t="str">
            <v>Nguyễn Đức Tài</v>
          </cell>
          <cell r="D484" t="str">
            <v>Nam</v>
          </cell>
          <cell r="E484" t="str">
            <v>Quảng Nam</v>
          </cell>
          <cell r="F484">
            <v>29876</v>
          </cell>
          <cell r="G484">
            <v>41594</v>
          </cell>
          <cell r="J484">
            <v>41594</v>
          </cell>
          <cell r="K484" t="str">
            <v>Không</v>
          </cell>
          <cell r="L484" t="str">
            <v>205051421</v>
          </cell>
          <cell r="M484">
            <v>39478</v>
          </cell>
          <cell r="N484" t="str">
            <v>205051421-31/01/2008</v>
          </cell>
          <cell r="O484" t="str">
            <v>Quảng Nam</v>
          </cell>
          <cell r="P484" t="str">
            <v>Kinh</v>
          </cell>
          <cell r="Q484" t="str">
            <v>Không</v>
          </cell>
          <cell r="R484" t="str">
            <v>0935667883</v>
          </cell>
          <cell r="T484" t="str">
            <v>Đã Kết Hôn</v>
          </cell>
          <cell r="U484" t="str">
            <v>4914002161</v>
          </cell>
          <cell r="V484" t="str">
            <v>Có</v>
          </cell>
          <cell r="W484">
            <v>41936</v>
          </cell>
          <cell r="Y484" t="str">
            <v>Thôn Long Bình</v>
          </cell>
          <cell r="Z484" t="str">
            <v>Xã Tam Nghĩa</v>
          </cell>
          <cell r="AA484" t="str">
            <v>Huyện Núi Thành</v>
          </cell>
          <cell r="AB484" t="str">
            <v>Quảng Nam</v>
          </cell>
          <cell r="AC484" t="str">
            <v>Thôn Long Bình, Xã Tam Nghĩa, Huyện Núi Thành, Quảng Nam</v>
          </cell>
          <cell r="AD484" t="str">
            <v>Thôn Long Bình</v>
          </cell>
          <cell r="AE484" t="str">
            <v>Xã Tam Nghĩa</v>
          </cell>
          <cell r="AF484" t="str">
            <v>Huyện Núi Thành</v>
          </cell>
          <cell r="AG484" t="str">
            <v>Quảng Nam</v>
          </cell>
          <cell r="AH484" t="str">
            <v>Thôn Long Bình, Xã Tam Nghĩa, Huyện Núi Thành, Quảng Nam</v>
          </cell>
          <cell r="AI484" t="str">
            <v>1.8.4.4.3.2</v>
          </cell>
          <cell r="AJ484" t="str">
            <v>Nhân sự tiềm năng</v>
          </cell>
          <cell r="AK484" t="str">
            <v>Tổ trưởng</v>
          </cell>
          <cell r="AL484" t="str">
            <v>Tổ trưởng Lái xe</v>
          </cell>
          <cell r="AM484" t="str">
            <v>Lĩnh vực Logistics</v>
          </cell>
          <cell r="AN484" t="str">
            <v>Công ty Vận Tải Đường Bộ</v>
          </cell>
          <cell r="AO484" t="str">
            <v>Đội lái xe chuyên dụng</v>
          </cell>
          <cell r="AP484" t="str">
            <v>Khác</v>
          </cell>
          <cell r="AQ484" t="str">
            <v>Khác</v>
          </cell>
          <cell r="AR484">
            <v>43652</v>
          </cell>
          <cell r="AS484" t="str">
            <v>12/12</v>
          </cell>
          <cell r="AT484" t="str">
            <v>Sơ cấp</v>
          </cell>
          <cell r="AU484" t="str">
            <v>Sơ cấp</v>
          </cell>
          <cell r="AV484" t="str">
            <v>Sở giao thông vận tải Hải Phòng</v>
          </cell>
          <cell r="AW484" t="str">
            <v>Giấy phép lái xe hạng FC</v>
          </cell>
          <cell r="AX484" t="str">
            <v>Không xếp loại</v>
          </cell>
          <cell r="AY484">
            <v>42005</v>
          </cell>
          <cell r="AZ484" t="str">
            <v>Tổ trưởng</v>
          </cell>
          <cell r="BB484" t="str">
            <v>THACO GROUP</v>
          </cell>
          <cell r="BC484" t="str">
            <v>Lĩnh vực Logistics</v>
          </cell>
          <cell r="BD484" t="str">
            <v>Công ty Vận Tải Đường Bộ</v>
          </cell>
          <cell r="BE484" t="str">
            <v>Phòng vận chuyển</v>
          </cell>
          <cell r="BF484" t="str">
            <v>Bộ phận vận chuyển hàng Con't - hàng rời</v>
          </cell>
          <cell r="BG484" t="str">
            <v>Đội lái xe chuyên dụng</v>
          </cell>
          <cell r="BJ484" t="str">
            <v>Trực Tiếp</v>
          </cell>
          <cell r="BK484" t="str">
            <v>HĐLĐ không xác định thời hạn</v>
          </cell>
          <cell r="BL484">
            <v>42156</v>
          </cell>
          <cell r="BM484" t="str">
            <v>Công ty TNHH Một Thành Viên Vận Tải Đường Bộ Chu Lai – Trường Hải</v>
          </cell>
          <cell r="BN484">
            <v>41655</v>
          </cell>
          <cell r="BO484">
            <v>3660000</v>
          </cell>
          <cell r="BP484" t="str">
            <v>B3</v>
          </cell>
          <cell r="BQ484" t="str">
            <v>Bậc 2</v>
          </cell>
          <cell r="BR484">
            <v>6500000</v>
          </cell>
          <cell r="BS484">
            <v>43481</v>
          </cell>
          <cell r="BT484">
            <v>42583</v>
          </cell>
          <cell r="BU484" t="str">
            <v>ThN</v>
          </cell>
          <cell r="BV484">
            <v>5</v>
          </cell>
          <cell r="BW484" t="str">
            <v>TrN</v>
          </cell>
          <cell r="BX484">
            <v>10</v>
          </cell>
          <cell r="BY484"/>
          <cell r="CA484"/>
          <cell r="CC484"/>
          <cell r="CE484"/>
        </row>
        <row r="485">
          <cell r="B485" t="str">
            <v>0808021</v>
          </cell>
          <cell r="C485" t="str">
            <v>Lê Hùng Bá</v>
          </cell>
          <cell r="D485" t="str">
            <v>Nam</v>
          </cell>
          <cell r="E485" t="str">
            <v>Quảng Nam</v>
          </cell>
          <cell r="F485">
            <v>24876</v>
          </cell>
          <cell r="G485">
            <v>39678</v>
          </cell>
          <cell r="J485">
            <v>39678</v>
          </cell>
          <cell r="K485" t="str">
            <v>Không</v>
          </cell>
          <cell r="L485" t="str">
            <v>205084577</v>
          </cell>
          <cell r="M485">
            <v>36543</v>
          </cell>
          <cell r="N485" t="str">
            <v>205084577-18/01/2000</v>
          </cell>
          <cell r="O485" t="str">
            <v>Quảng Nam</v>
          </cell>
          <cell r="P485" t="str">
            <v>Kinh</v>
          </cell>
          <cell r="Q485" t="str">
            <v>Không</v>
          </cell>
          <cell r="R485" t="str">
            <v>01699347338</v>
          </cell>
          <cell r="T485" t="str">
            <v>Đã Kết Hôn</v>
          </cell>
          <cell r="U485" t="str">
            <v>4910017771</v>
          </cell>
          <cell r="V485" t="str">
            <v>Có</v>
          </cell>
          <cell r="W485">
            <v>41571</v>
          </cell>
          <cell r="Y485" t="str">
            <v>Mỹ Cang</v>
          </cell>
          <cell r="Z485" t="str">
            <v>Xã Tam Thăng</v>
          </cell>
          <cell r="AA485" t="str">
            <v>Tp. Tam Kỳ</v>
          </cell>
          <cell r="AB485" t="str">
            <v>Quảng Nam</v>
          </cell>
          <cell r="AC485" t="str">
            <v>Mỹ Cang, Xã Tam Thăng, Tp. Tam Kỳ, Quảng Nam</v>
          </cell>
          <cell r="AD485" t="str">
            <v>Mỹ Cang</v>
          </cell>
          <cell r="AE485" t="str">
            <v>Xã Tam Thăng</v>
          </cell>
          <cell r="AF485" t="str">
            <v>Tp. Tam Kỳ</v>
          </cell>
          <cell r="AG485" t="str">
            <v>Quảng Nam</v>
          </cell>
          <cell r="AH485" t="str">
            <v>Mỹ Cang, Xã Tam Thăng, Tp. Tam Kỳ, Quảng Nam</v>
          </cell>
          <cell r="AI485" t="str">
            <v>1.8.3.5.6</v>
          </cell>
          <cell r="AJ485" t="str">
            <v>TP Nhân sự khác</v>
          </cell>
          <cell r="AK485" t="str">
            <v>Thủy thủ</v>
          </cell>
          <cell r="AL485" t="str">
            <v>Thủy thủ</v>
          </cell>
          <cell r="AM485" t="str">
            <v>Lĩnh vực Logistics</v>
          </cell>
          <cell r="AN485" t="str">
            <v>Công ty Cảng Chu Lai</v>
          </cell>
          <cell r="AO485" t="str">
            <v>Tàu lai dắt</v>
          </cell>
          <cell r="AP485" t="str">
            <v>Khác</v>
          </cell>
          <cell r="AQ485" t="str">
            <v>Khác</v>
          </cell>
          <cell r="AR485">
            <v>43313</v>
          </cell>
          <cell r="AS485" t="str">
            <v>9/12</v>
          </cell>
          <cell r="AT485" t="str">
            <v>Sơ cấp</v>
          </cell>
          <cell r="AU485" t="str">
            <v>Sơ cấp</v>
          </cell>
          <cell r="AV485" t="str">
            <v>Trung cấp Hàng Hải</v>
          </cell>
          <cell r="AW485" t="str">
            <v>Thủy thủ</v>
          </cell>
          <cell r="AX485" t="str">
            <v>Không xếp loại</v>
          </cell>
          <cell r="AY485">
            <v>39448</v>
          </cell>
          <cell r="AZ485" t="str">
            <v>Thủy thủ</v>
          </cell>
          <cell r="BB485" t="str">
            <v>THACO GROUP</v>
          </cell>
          <cell r="BC485" t="str">
            <v>Lĩnh vực Logistics</v>
          </cell>
          <cell r="BD485" t="str">
            <v>Công ty Cảng Chu Lai</v>
          </cell>
          <cell r="BE485" t="str">
            <v>Phòng Điều độ</v>
          </cell>
          <cell r="BF485" t="str">
            <v>Tàu lai dắt</v>
          </cell>
          <cell r="BJ485" t="str">
            <v>Trực Tiếp</v>
          </cell>
          <cell r="BK485" t="str">
            <v>HĐLĐ không xác định thời hạn</v>
          </cell>
          <cell r="BL485">
            <v>41183</v>
          </cell>
          <cell r="BM485" t="str">
            <v>Công ty TNHH MTV Cảng Chu Lai - Trường Hải</v>
          </cell>
          <cell r="BN485">
            <v>40452</v>
          </cell>
          <cell r="BO485">
            <v>4330000</v>
          </cell>
          <cell r="BP485" t="str">
            <v>TV7</v>
          </cell>
          <cell r="BQ485" t="str">
            <v>Bậc 2</v>
          </cell>
          <cell r="BR485">
            <v>8000000</v>
          </cell>
          <cell r="BS485">
            <v>43466</v>
          </cell>
          <cell r="BT485">
            <v>43405</v>
          </cell>
          <cell r="BU485" t="str">
            <v>ThN</v>
          </cell>
          <cell r="BV485">
            <v>10</v>
          </cell>
          <cell r="BW485"/>
          <cell r="BY485"/>
          <cell r="CA485"/>
          <cell r="CC485"/>
          <cell r="CE485"/>
        </row>
        <row r="486">
          <cell r="B486" t="str">
            <v>1412083</v>
          </cell>
          <cell r="C486" t="str">
            <v>Phạm Viết Long</v>
          </cell>
          <cell r="D486" t="str">
            <v>Nam</v>
          </cell>
          <cell r="E486" t="str">
            <v>Quảng Nam</v>
          </cell>
          <cell r="F486">
            <v>27373</v>
          </cell>
          <cell r="G486">
            <v>41974</v>
          </cell>
          <cell r="J486">
            <v>41974</v>
          </cell>
          <cell r="K486" t="str">
            <v>Không</v>
          </cell>
          <cell r="L486" t="str">
            <v>205418751</v>
          </cell>
          <cell r="M486">
            <v>38589</v>
          </cell>
          <cell r="N486" t="str">
            <v>205418751-25/08/2005</v>
          </cell>
          <cell r="O486" t="str">
            <v>Quảng Nam</v>
          </cell>
          <cell r="P486" t="str">
            <v>Kinh</v>
          </cell>
          <cell r="Q486" t="str">
            <v>Không</v>
          </cell>
          <cell r="R486" t="str">
            <v>0905566076 hoặc 0938806498</v>
          </cell>
          <cell r="T486" t="str">
            <v>Đã Kết Hôn</v>
          </cell>
          <cell r="U486" t="str">
            <v>4915001076</v>
          </cell>
          <cell r="V486" t="str">
            <v>Có</v>
          </cell>
          <cell r="W486">
            <v>42461</v>
          </cell>
          <cell r="Y486" t="str">
            <v>Khối 3</v>
          </cell>
          <cell r="Z486" t="str">
            <v>Thị trấn Núi Thành</v>
          </cell>
          <cell r="AA486" t="str">
            <v>Huyện Núi Thành</v>
          </cell>
          <cell r="AB486" t="str">
            <v>Quảng Nam</v>
          </cell>
          <cell r="AC486" t="str">
            <v>Khối 3, Thị trấn Núi Thành, Huyện Núi Thành, Quảng Nam</v>
          </cell>
          <cell r="AD486" t="str">
            <v>Khối 3</v>
          </cell>
          <cell r="AE486" t="str">
            <v>Thị trấn Núi Thành</v>
          </cell>
          <cell r="AF486" t="str">
            <v>Huyện Núi Thành</v>
          </cell>
          <cell r="AG486" t="str">
            <v>Quảng Nam</v>
          </cell>
          <cell r="AH486" t="str">
            <v>Khối 3, Thị trấn Núi Thành, Huyện Núi Thành, Quảng Nam</v>
          </cell>
          <cell r="AI486" t="str">
            <v>1.8.4.4.2.3</v>
          </cell>
          <cell r="AJ486" t="str">
            <v>TP Nhân sự khác</v>
          </cell>
          <cell r="AK486" t="str">
            <v>Công nhân</v>
          </cell>
          <cell r="AL486" t="str">
            <v>Công nhân lái xe trung chuyển</v>
          </cell>
          <cell r="AM486" t="str">
            <v>Lĩnh vực Logistics</v>
          </cell>
          <cell r="AN486" t="str">
            <v>Công ty Vận Tải Đường Bộ</v>
          </cell>
          <cell r="AO486" t="str">
            <v>Đội lái xe trung chuyển</v>
          </cell>
          <cell r="AP486" t="str">
            <v>Khác</v>
          </cell>
          <cell r="AQ486" t="str">
            <v>Khác</v>
          </cell>
          <cell r="AR486">
            <v>43466</v>
          </cell>
          <cell r="AS486" t="str">
            <v>9/12</v>
          </cell>
          <cell r="AT486" t="str">
            <v>Sơ cấp</v>
          </cell>
          <cell r="AU486" t="str">
            <v>Sơ cấp</v>
          </cell>
          <cell r="AV486" t="str">
            <v>Sở Giao thông vận tải TP Hồ Chí Minh</v>
          </cell>
          <cell r="AW486" t="str">
            <v>Giấy phép lái xe hạng C</v>
          </cell>
          <cell r="AX486" t="str">
            <v>Không xếp loại</v>
          </cell>
          <cell r="AY486">
            <v>39448</v>
          </cell>
          <cell r="AZ486" t="str">
            <v>Công nhân lái xe trung chuyển</v>
          </cell>
          <cell r="BB486" t="str">
            <v>THACO GROUP</v>
          </cell>
          <cell r="BC486" t="str">
            <v>Lĩnh vực Logistics</v>
          </cell>
          <cell r="BD486" t="str">
            <v>Công ty Vận Tải Đường Bộ</v>
          </cell>
          <cell r="BE486" t="str">
            <v>Phòng vận chuyển</v>
          </cell>
          <cell r="BF486" t="str">
            <v>Bộ phận vận chuyển xe thành phẩm</v>
          </cell>
          <cell r="BG486" t="str">
            <v>Đội lái xe trung chuyển</v>
          </cell>
          <cell r="BJ486" t="str">
            <v>Trực Tiếp</v>
          </cell>
          <cell r="BK486" t="str">
            <v>HĐLĐ không xác định thời hạn</v>
          </cell>
          <cell r="BL486">
            <v>42522</v>
          </cell>
          <cell r="BM486" t="str">
            <v>Công ty TNHH Một Thành Viên Vận Tải Đường Bộ Chu Lai – Trường Hải</v>
          </cell>
          <cell r="BN486">
            <v>42036</v>
          </cell>
          <cell r="BO486">
            <v>3660000</v>
          </cell>
          <cell r="BP486" t="str">
            <v>B3</v>
          </cell>
          <cell r="BQ486" t="str">
            <v>Bậc 3</v>
          </cell>
          <cell r="BR486">
            <v>7000000</v>
          </cell>
          <cell r="BS486">
            <v>43466</v>
          </cell>
          <cell r="BT486">
            <v>42476</v>
          </cell>
          <cell r="BU486"/>
          <cell r="BW486"/>
          <cell r="BY486"/>
          <cell r="CA486"/>
          <cell r="CC486"/>
          <cell r="CE486"/>
        </row>
        <row r="487">
          <cell r="B487" t="str">
            <v>0906136</v>
          </cell>
          <cell r="C487" t="str">
            <v>Trần Văn Chung</v>
          </cell>
          <cell r="D487" t="str">
            <v>Nam</v>
          </cell>
          <cell r="E487" t="str">
            <v>Quảng Nam</v>
          </cell>
          <cell r="F487">
            <v>33095</v>
          </cell>
          <cell r="G487">
            <v>41436</v>
          </cell>
          <cell r="J487">
            <v>41436</v>
          </cell>
          <cell r="K487" t="str">
            <v>Không</v>
          </cell>
          <cell r="L487" t="str">
            <v>205077771</v>
          </cell>
          <cell r="M487">
            <v>39170</v>
          </cell>
          <cell r="N487" t="str">
            <v>205077771-29/03/2007</v>
          </cell>
          <cell r="O487" t="str">
            <v>Quảng Nam</v>
          </cell>
          <cell r="P487" t="str">
            <v>Kinh</v>
          </cell>
          <cell r="Q487" t="str">
            <v>Không</v>
          </cell>
          <cell r="R487" t="str">
            <v>0164.979.2.052</v>
          </cell>
          <cell r="T487" t="str">
            <v>Đã Kết Hôn</v>
          </cell>
          <cell r="U487" t="str">
            <v>4910010205</v>
          </cell>
          <cell r="V487" t="str">
            <v>Có</v>
          </cell>
          <cell r="W487">
            <v>41936</v>
          </cell>
          <cell r="Y487" t="str">
            <v>Thôn 4</v>
          </cell>
          <cell r="Z487" t="str">
            <v>Xã Tam Mỹ Tây</v>
          </cell>
          <cell r="AA487" t="str">
            <v>Huyện Núi Thành</v>
          </cell>
          <cell r="AB487" t="str">
            <v>Quảng Nam</v>
          </cell>
          <cell r="AC487" t="str">
            <v>Thôn 4, Xã Tam Mỹ Tây, Huyện Núi Thành, Quảng Nam</v>
          </cell>
          <cell r="AD487" t="str">
            <v>Thôn 4</v>
          </cell>
          <cell r="AE487" t="str">
            <v>Xã Tam Mỹ Tây</v>
          </cell>
          <cell r="AF487" t="str">
            <v>Huyện Núi Thành</v>
          </cell>
          <cell r="AG487" t="str">
            <v>Quảng Nam</v>
          </cell>
          <cell r="AH487" t="str">
            <v>Thôn 4, Xã Tam Mỹ Tây, Huyện Núi Thành, Quảng Nam</v>
          </cell>
          <cell r="AI487" t="str">
            <v>1.8.3.6.1.2</v>
          </cell>
          <cell r="AJ487" t="str">
            <v>TP Nhân sự khác</v>
          </cell>
          <cell r="AK487" t="str">
            <v>Công nhân</v>
          </cell>
          <cell r="AL487" t="str">
            <v>Công nhân vận hành xe nâng chụp</v>
          </cell>
          <cell r="AM487" t="str">
            <v>Lĩnh vực Logistics</v>
          </cell>
          <cell r="AN487" t="str">
            <v>Công ty Cảng Chu Lai</v>
          </cell>
          <cell r="AO487" t="str">
            <v>Tổ vận hành xe nâng chụp</v>
          </cell>
          <cell r="AP487" t="str">
            <v>Khác</v>
          </cell>
          <cell r="AQ487" t="str">
            <v>Khác</v>
          </cell>
          <cell r="AR487">
            <v>43739</v>
          </cell>
          <cell r="AS487" t="str">
            <v>12/12</v>
          </cell>
          <cell r="AT487" t="str">
            <v>Sơ cấp</v>
          </cell>
          <cell r="AU487" t="str">
            <v>Sơ cấp</v>
          </cell>
          <cell r="AV487" t="str">
            <v>Cao đẳng nghề Chu Lai Trường Hải</v>
          </cell>
          <cell r="AW487" t="str">
            <v>Vận hành máy xe nâng</v>
          </cell>
          <cell r="AX487" t="str">
            <v>Khá</v>
          </cell>
          <cell r="AY487">
            <v>42370</v>
          </cell>
          <cell r="AZ487" t="str">
            <v>Công nhân Vận hành xe nâng chụp</v>
          </cell>
          <cell r="BB487" t="str">
            <v>THACO GROUP</v>
          </cell>
          <cell r="BC487" t="str">
            <v>Lĩnh vực Logistics</v>
          </cell>
          <cell r="BD487" t="str">
            <v>Công ty Cảng Chu Lai</v>
          </cell>
          <cell r="BJ487" t="str">
            <v>Trực Tiếp</v>
          </cell>
          <cell r="BK487" t="str">
            <v>HĐLĐ không xác định thời hạn</v>
          </cell>
          <cell r="BL487">
            <v>42004</v>
          </cell>
          <cell r="BM487" t="str">
            <v>Công ty TNHH MTV Cảng Chu Lai - Trường Hải</v>
          </cell>
          <cell r="BN487">
            <v>40360</v>
          </cell>
          <cell r="BO487">
            <v>4330000</v>
          </cell>
          <cell r="BP487" t="str">
            <v>B3</v>
          </cell>
          <cell r="BQ487" t="str">
            <v>Bậc 4</v>
          </cell>
          <cell r="BR487">
            <v>8200000</v>
          </cell>
          <cell r="BS487">
            <v>43466</v>
          </cell>
          <cell r="BT487">
            <v>43450</v>
          </cell>
          <cell r="BU487" t="str">
            <v>ThN</v>
          </cell>
          <cell r="BV487">
            <v>5</v>
          </cell>
          <cell r="BW487"/>
          <cell r="BY487"/>
          <cell r="CA487"/>
          <cell r="CC487"/>
          <cell r="CE487"/>
        </row>
        <row r="488">
          <cell r="B488" t="str">
            <v>1505316</v>
          </cell>
          <cell r="C488" t="str">
            <v>Văn Công Tâm</v>
          </cell>
          <cell r="D488" t="str">
            <v>Nam</v>
          </cell>
          <cell r="E488" t="str">
            <v>Vĩnh Long</v>
          </cell>
          <cell r="F488">
            <v>28455</v>
          </cell>
          <cell r="G488">
            <v>42110</v>
          </cell>
          <cell r="J488">
            <v>42110</v>
          </cell>
          <cell r="K488" t="str">
            <v>Không</v>
          </cell>
          <cell r="L488" t="str">
            <v>331215141</v>
          </cell>
          <cell r="M488">
            <v>40441</v>
          </cell>
          <cell r="N488" t="str">
            <v>331215141-20/09/2010</v>
          </cell>
          <cell r="O488" t="str">
            <v>Vĩnh Long</v>
          </cell>
          <cell r="P488" t="str">
            <v>Kinh</v>
          </cell>
          <cell r="Q488" t="str">
            <v>Không</v>
          </cell>
          <cell r="R488" t="str">
            <v>0935489129</v>
          </cell>
          <cell r="T488" t="str">
            <v>Đã Kết Hôn</v>
          </cell>
          <cell r="U488" t="str">
            <v>4913018091</v>
          </cell>
          <cell r="V488" t="str">
            <v>Có</v>
          </cell>
          <cell r="W488">
            <v>42461</v>
          </cell>
          <cell r="Y488" t="str">
            <v>Thôn Vân Thạch</v>
          </cell>
          <cell r="Z488" t="str">
            <v>Xã Tam Hiệp</v>
          </cell>
          <cell r="AA488" t="str">
            <v>Huyện Núi Thành</v>
          </cell>
          <cell r="AB488" t="str">
            <v>Quảng Nam</v>
          </cell>
          <cell r="AC488" t="str">
            <v>Thôn Vân Thạch, Xã Tam Hiệp, Huyện Núi Thành, Quảng Nam</v>
          </cell>
          <cell r="AD488" t="str">
            <v>Thôn Vân Thạch</v>
          </cell>
          <cell r="AE488" t="str">
            <v>Xã Tam Hiệp</v>
          </cell>
          <cell r="AF488" t="str">
            <v>Huyện Núi Thành</v>
          </cell>
          <cell r="AG488" t="str">
            <v>Quảng Nam</v>
          </cell>
          <cell r="AH488" t="str">
            <v>Thôn Vân Thạch, Xã Tam Hiệp, Huyện Núi Thành, Quảng Nam</v>
          </cell>
          <cell r="AI488" t="str">
            <v>1.8.4.4.3.3</v>
          </cell>
          <cell r="AJ488" t="str">
            <v>TP Nhân sự khác</v>
          </cell>
          <cell r="AK488" t="str">
            <v>Công nhân</v>
          </cell>
          <cell r="AL488" t="str">
            <v>Công nhân lái xe đầu kéo</v>
          </cell>
          <cell r="AM488" t="str">
            <v>Lĩnh vực Logistics</v>
          </cell>
          <cell r="AN488" t="str">
            <v>Công ty Vận Tải Đường Bộ</v>
          </cell>
          <cell r="AO488" t="str">
            <v>Đội lái xe đầu kéo</v>
          </cell>
          <cell r="AP488" t="str">
            <v>Khác</v>
          </cell>
          <cell r="AQ488" t="str">
            <v>Khác</v>
          </cell>
          <cell r="AR488">
            <v>43693</v>
          </cell>
          <cell r="AS488" t="str">
            <v>9/12</v>
          </cell>
          <cell r="AT488" t="str">
            <v>Sơ cấp</v>
          </cell>
          <cell r="AU488" t="str">
            <v>Sơ cấp</v>
          </cell>
          <cell r="AV488" t="str">
            <v>Sở giao thông vận tải Quảng Nam</v>
          </cell>
          <cell r="AW488" t="str">
            <v>Giấy phép lái xe hạng C</v>
          </cell>
          <cell r="AX488" t="str">
            <v>Không xếp loại</v>
          </cell>
          <cell r="AY488">
            <v>40909</v>
          </cell>
          <cell r="AZ488" t="str">
            <v>Công nhân lái xe đầu kéo</v>
          </cell>
          <cell r="BB488" t="str">
            <v>THACO GROUP</v>
          </cell>
          <cell r="BC488" t="str">
            <v>Lĩnh vực Logistics</v>
          </cell>
          <cell r="BD488" t="str">
            <v>Công ty Vận Tải Đường Bộ</v>
          </cell>
          <cell r="BE488" t="str">
            <v>Phòng vận chuyển</v>
          </cell>
          <cell r="BF488" t="str">
            <v>Bộ phận vận chuyển hàng Con't - hàng rời</v>
          </cell>
          <cell r="BG488" t="str">
            <v>Đội lái xe đầu kéo</v>
          </cell>
          <cell r="BJ488" t="str">
            <v>Trực Tiếp</v>
          </cell>
          <cell r="BK488" t="str">
            <v>HĐLĐ không xác định thời hạn</v>
          </cell>
          <cell r="BL488">
            <v>43389</v>
          </cell>
          <cell r="BM488" t="str">
            <v>Công ty TNHH Một Thành Viên Vận Tải Đường Bộ Chu Lai – Trường Hải</v>
          </cell>
          <cell r="BN488">
            <v>42293</v>
          </cell>
          <cell r="BO488">
            <v>3660000</v>
          </cell>
          <cell r="BP488" t="str">
            <v>B3</v>
          </cell>
          <cell r="BQ488" t="str">
            <v>Bậc 2</v>
          </cell>
          <cell r="BR488">
            <v>7000000</v>
          </cell>
          <cell r="BS488">
            <v>43693</v>
          </cell>
          <cell r="BT488">
            <v>43498</v>
          </cell>
          <cell r="BU488"/>
          <cell r="BW488"/>
          <cell r="BY488"/>
          <cell r="CA488"/>
          <cell r="CC488"/>
          <cell r="CE488"/>
        </row>
        <row r="489">
          <cell r="B489" t="str">
            <v>1504032</v>
          </cell>
          <cell r="C489" t="str">
            <v>Phùng Văn Điệp</v>
          </cell>
          <cell r="D489" t="str">
            <v>Nam</v>
          </cell>
          <cell r="E489" t="str">
            <v>Hà Nội</v>
          </cell>
          <cell r="F489">
            <v>29313</v>
          </cell>
          <cell r="G489">
            <v>42095</v>
          </cell>
          <cell r="J489">
            <v>42095</v>
          </cell>
          <cell r="K489" t="str">
            <v>Không</v>
          </cell>
          <cell r="L489" t="str">
            <v>111498128</v>
          </cell>
          <cell r="M489">
            <v>41183</v>
          </cell>
          <cell r="N489" t="str">
            <v>111498128-01/10/2012</v>
          </cell>
          <cell r="O489" t="str">
            <v>Hà Nội</v>
          </cell>
          <cell r="P489" t="str">
            <v>Kinh</v>
          </cell>
          <cell r="Q489" t="str">
            <v>Không</v>
          </cell>
          <cell r="R489" t="str">
            <v>0943220956</v>
          </cell>
          <cell r="T489" t="str">
            <v>Đã Kết Hôn</v>
          </cell>
          <cell r="U489" t="str">
            <v>0112067801</v>
          </cell>
          <cell r="V489" t="str">
            <v>Không</v>
          </cell>
          <cell r="Y489" t="str">
            <v>Cẩm Lĩnh</v>
          </cell>
          <cell r="Z489" t="str">
            <v>Xã Cẩm Lĩnh</v>
          </cell>
          <cell r="AA489" t="str">
            <v>Huyện Ba Vì</v>
          </cell>
          <cell r="AB489" t="str">
            <v>Hà Nội</v>
          </cell>
          <cell r="AC489" t="str">
            <v>Cẩm Lĩnh, Xã Cẩm Lĩnh, Huyện Ba Vì, Hà Nội</v>
          </cell>
          <cell r="AD489" t="str">
            <v>Lại Yên</v>
          </cell>
          <cell r="AE489" t="str">
            <v>Xã Lại Yên</v>
          </cell>
          <cell r="AF489" t="str">
            <v>Huyện Hoài Đức</v>
          </cell>
          <cell r="AG489" t="str">
            <v>Hà Nội</v>
          </cell>
          <cell r="AH489" t="str">
            <v>Lại Yên, Xã Lại Yên, Huyện Hoài Đức, Hà Nội</v>
          </cell>
          <cell r="AI489" t="str">
            <v>1.8.6.5.2</v>
          </cell>
          <cell r="AJ489" t="str">
            <v>TP Nhân sự khác</v>
          </cell>
          <cell r="AK489" t="str">
            <v>Công nhân</v>
          </cell>
          <cell r="AL489" t="str">
            <v>Công nhân lái xe trung chuyển</v>
          </cell>
          <cell r="AM489" t="str">
            <v>Lĩnh vực Logistics</v>
          </cell>
          <cell r="AN489" t="str">
            <v>VPĐD BB</v>
          </cell>
          <cell r="AO489" t="str">
            <v>BP Lái xe</v>
          </cell>
          <cell r="AP489" t="str">
            <v>Khác</v>
          </cell>
          <cell r="AQ489" t="str">
            <v>Khác</v>
          </cell>
          <cell r="AR489">
            <v>42370</v>
          </cell>
          <cell r="AS489" t="str">
            <v>12/12</v>
          </cell>
          <cell r="AT489" t="str">
            <v>Sơ cấp</v>
          </cell>
          <cell r="AU489" t="str">
            <v>Sơ cấp</v>
          </cell>
          <cell r="AV489" t="str">
            <v>Trung tâm đào tạo nghề</v>
          </cell>
          <cell r="AW489" t="str">
            <v>Lái xe hạng E</v>
          </cell>
          <cell r="AX489" t="str">
            <v>Không xếp loại</v>
          </cell>
          <cell r="AY489">
            <v>41640</v>
          </cell>
          <cell r="AZ489" t="str">
            <v>Công nhân lái xe trung chuyển</v>
          </cell>
          <cell r="BB489" t="str">
            <v>THACO GROUP</v>
          </cell>
          <cell r="BC489" t="str">
            <v>Lĩnh vực Logistics</v>
          </cell>
          <cell r="BD489" t="str">
            <v>Văn phòng đại diện tại Hà Nội</v>
          </cell>
          <cell r="BE489" t="str">
            <v>Phòng Kinh doanh vận chuyển</v>
          </cell>
          <cell r="BF489" t="str">
            <v>BP Lái xe</v>
          </cell>
          <cell r="BJ489" t="str">
            <v>Trực Tiếp</v>
          </cell>
          <cell r="BK489" t="str">
            <v>HĐLĐ không xác định thời hạn</v>
          </cell>
          <cell r="BL489">
            <v>42644</v>
          </cell>
          <cell r="BM489" t="str">
            <v>Công ty TNHH Một Thành Viên Vận Tải Đường Bộ Chu Lai – Trường Hải</v>
          </cell>
          <cell r="BN489">
            <v>42278</v>
          </cell>
          <cell r="BO489">
            <v>5100000</v>
          </cell>
          <cell r="BP489" t="str">
            <v>B3</v>
          </cell>
          <cell r="BQ489" t="str">
            <v>Bậc 3</v>
          </cell>
          <cell r="BR489">
            <v>7000000</v>
          </cell>
          <cell r="BS489">
            <v>43252</v>
          </cell>
          <cell r="BT489">
            <v>42156</v>
          </cell>
          <cell r="BU489"/>
          <cell r="BW489"/>
          <cell r="BY489"/>
          <cell r="CA489"/>
          <cell r="CC489"/>
          <cell r="CE489"/>
        </row>
        <row r="490">
          <cell r="B490" t="str">
            <v>1505188</v>
          </cell>
          <cell r="C490" t="str">
            <v>Nguyễn Đức Thanh</v>
          </cell>
          <cell r="D490" t="str">
            <v>Nam</v>
          </cell>
          <cell r="E490" t="str">
            <v>Quảng Nam</v>
          </cell>
          <cell r="F490">
            <v>25484</v>
          </cell>
          <cell r="G490">
            <v>42110</v>
          </cell>
          <cell r="J490">
            <v>42110</v>
          </cell>
          <cell r="K490" t="str">
            <v>Không</v>
          </cell>
          <cell r="L490" t="str">
            <v>205311289</v>
          </cell>
          <cell r="M490">
            <v>38024</v>
          </cell>
          <cell r="N490" t="str">
            <v>205311289-07/02/2004</v>
          </cell>
          <cell r="O490" t="str">
            <v>Quảng Nam</v>
          </cell>
          <cell r="P490" t="str">
            <v>Kinh</v>
          </cell>
          <cell r="Q490" t="str">
            <v>Không</v>
          </cell>
          <cell r="R490" t="str">
            <v>01635922386 hoặc 0905069475</v>
          </cell>
          <cell r="T490" t="str">
            <v>Đã Kết Hôn</v>
          </cell>
          <cell r="U490" t="str">
            <v>4916009501</v>
          </cell>
          <cell r="V490" t="str">
            <v>Có</v>
          </cell>
          <cell r="W490">
            <v>42579</v>
          </cell>
          <cell r="Y490" t="str">
            <v>Thôn Tân Thuận</v>
          </cell>
          <cell r="Z490" t="str">
            <v>Xã Tam Xuân II</v>
          </cell>
          <cell r="AA490" t="str">
            <v>Huyện Núi Thành</v>
          </cell>
          <cell r="AB490" t="str">
            <v>Quảng Nam</v>
          </cell>
          <cell r="AC490" t="str">
            <v>Thôn Tân Thuận, Xã Tam Xuân II, Huyện Núi Thành, Quảng Nam</v>
          </cell>
          <cell r="AD490" t="str">
            <v>Thôn Tân Thuận</v>
          </cell>
          <cell r="AE490" t="str">
            <v>Xã Tam Xuân II</v>
          </cell>
          <cell r="AF490" t="str">
            <v>Huyện Núi Thành</v>
          </cell>
          <cell r="AG490" t="str">
            <v>Quảng Nam</v>
          </cell>
          <cell r="AH490" t="str">
            <v>Thôn Tân Thuận, Xã Tam Xuân II, Huyện Núi Thành, Quảng Nam</v>
          </cell>
          <cell r="AI490" t="str">
            <v>1.8.4.4.2.3</v>
          </cell>
          <cell r="AJ490" t="str">
            <v>TP Nhân sự khác</v>
          </cell>
          <cell r="AK490" t="str">
            <v>Công nhân</v>
          </cell>
          <cell r="AL490" t="str">
            <v>Công nhân lái xe trung chuyển</v>
          </cell>
          <cell r="AM490" t="str">
            <v>Lĩnh vực Logistics</v>
          </cell>
          <cell r="AN490" t="str">
            <v>Công ty Vận Tải Đường Bộ</v>
          </cell>
          <cell r="AO490" t="str">
            <v>Đội lái xe trung chuyển</v>
          </cell>
          <cell r="AP490" t="str">
            <v>Khác</v>
          </cell>
          <cell r="AQ490" t="str">
            <v>Khác</v>
          </cell>
          <cell r="AR490">
            <v>43313</v>
          </cell>
          <cell r="AS490" t="str">
            <v>9/12</v>
          </cell>
          <cell r="AT490" t="str">
            <v>Sơ cấp</v>
          </cell>
          <cell r="AU490" t="str">
            <v>Sơ cấp</v>
          </cell>
          <cell r="AV490" t="str">
            <v>Sở giao thông vận tải Quảng Nam</v>
          </cell>
          <cell r="AW490" t="str">
            <v>Giấy phép lái xe hạng C</v>
          </cell>
          <cell r="AX490" t="str">
            <v>Không xếp loại</v>
          </cell>
          <cell r="AY490">
            <v>35796</v>
          </cell>
          <cell r="AZ490" t="str">
            <v>Công nhân lái xe trung chuyển</v>
          </cell>
          <cell r="BB490" t="str">
            <v>THACO GROUP</v>
          </cell>
          <cell r="BC490" t="str">
            <v>Lĩnh vực Logistics</v>
          </cell>
          <cell r="BD490" t="str">
            <v>Công ty Vận Tải Đường Bộ</v>
          </cell>
          <cell r="BE490" t="str">
            <v>Phòng vận chuyển</v>
          </cell>
          <cell r="BF490" t="str">
            <v>Bộ phận vận chuyển xe thành phẩm</v>
          </cell>
          <cell r="BG490" t="str">
            <v>Đội lái xe trung chuyển</v>
          </cell>
          <cell r="BJ490" t="str">
            <v>Trực Tiếp</v>
          </cell>
          <cell r="BK490" t="str">
            <v>HĐLĐ không xác định thời hạn</v>
          </cell>
          <cell r="BL490">
            <v>43571</v>
          </cell>
          <cell r="BM490" t="str">
            <v>Công ty TNHH Một Thành Viên Vận Tải Đường Bộ Chu Lai – Trường Hải</v>
          </cell>
          <cell r="BN490">
            <v>42476</v>
          </cell>
          <cell r="BO490">
            <v>3660000</v>
          </cell>
          <cell r="BP490" t="str">
            <v>B3</v>
          </cell>
          <cell r="BQ490" t="str">
            <v>Bậc 2</v>
          </cell>
          <cell r="BR490">
            <v>6000000</v>
          </cell>
          <cell r="BS490">
            <v>43252</v>
          </cell>
          <cell r="BT490">
            <v>42110</v>
          </cell>
          <cell r="BU490"/>
          <cell r="BW490"/>
          <cell r="BY490"/>
          <cell r="CA490"/>
          <cell r="CC490"/>
          <cell r="CE490"/>
        </row>
        <row r="491">
          <cell r="B491" t="str">
            <v>1504783</v>
          </cell>
          <cell r="C491" t="str">
            <v>Trần Duy Việt</v>
          </cell>
          <cell r="D491" t="str">
            <v>Nam</v>
          </cell>
          <cell r="E491" t="str">
            <v>Quảng Nam</v>
          </cell>
          <cell r="F491">
            <v>28845</v>
          </cell>
          <cell r="G491">
            <v>42110</v>
          </cell>
          <cell r="J491">
            <v>42110</v>
          </cell>
          <cell r="K491" t="str">
            <v>Không</v>
          </cell>
          <cell r="L491" t="str">
            <v>205410639</v>
          </cell>
          <cell r="M491">
            <v>38548</v>
          </cell>
          <cell r="N491" t="str">
            <v>205410639-15/07/2005</v>
          </cell>
          <cell r="O491" t="str">
            <v>Quảng Nam</v>
          </cell>
          <cell r="P491" t="str">
            <v>Kinh</v>
          </cell>
          <cell r="Q491" t="str">
            <v>Không</v>
          </cell>
          <cell r="R491" t="str">
            <v>01652467079</v>
          </cell>
          <cell r="T491" t="str">
            <v>Đã Kết Hôn</v>
          </cell>
          <cell r="U491" t="str">
            <v>4915020398</v>
          </cell>
          <cell r="V491" t="str">
            <v>Có</v>
          </cell>
          <cell r="W491">
            <v>42461</v>
          </cell>
          <cell r="Y491" t="str">
            <v>Thôn Hòa An</v>
          </cell>
          <cell r="Z491" t="str">
            <v>Xã Tam Giang</v>
          </cell>
          <cell r="AA491" t="str">
            <v>Huyện Núi Thành</v>
          </cell>
          <cell r="AB491" t="str">
            <v>Quảng Nam</v>
          </cell>
          <cell r="AC491" t="str">
            <v>Thôn Hòa An, Xã Tam Giang, Huyện Núi Thành, Quảng Nam</v>
          </cell>
          <cell r="AD491" t="str">
            <v>Thôn Hòa An</v>
          </cell>
          <cell r="AE491" t="str">
            <v>Xã Tam Giang</v>
          </cell>
          <cell r="AF491" t="str">
            <v>Huyện Núi Thành</v>
          </cell>
          <cell r="AG491" t="str">
            <v>Quảng Nam</v>
          </cell>
          <cell r="AH491" t="str">
            <v>Thôn Hòa An, Xã Tam Giang, Huyện Núi Thành, Quảng Nam</v>
          </cell>
          <cell r="AI491" t="str">
            <v>1.8.4.4.2.3</v>
          </cell>
          <cell r="AJ491" t="str">
            <v>TP Nhân sự khác</v>
          </cell>
          <cell r="AK491" t="str">
            <v>Công nhân</v>
          </cell>
          <cell r="AL491" t="str">
            <v>Công nhân lái xe trung chuyển</v>
          </cell>
          <cell r="AM491" t="str">
            <v>Lĩnh vực Logistics</v>
          </cell>
          <cell r="AN491" t="str">
            <v>Công ty Vận Tải Đường Bộ</v>
          </cell>
          <cell r="AO491" t="str">
            <v>Đội lái xe trung chuyển</v>
          </cell>
          <cell r="AP491" t="str">
            <v>Khác</v>
          </cell>
          <cell r="AQ491" t="str">
            <v>Khác</v>
          </cell>
          <cell r="AR491">
            <v>43313</v>
          </cell>
          <cell r="AS491" t="str">
            <v>9/12</v>
          </cell>
          <cell r="AT491" t="str">
            <v>Sơ cấp</v>
          </cell>
          <cell r="AU491" t="str">
            <v>Sơ cấp</v>
          </cell>
          <cell r="AV491" t="str">
            <v>Sở giao thông vận tải Gia Lai</v>
          </cell>
          <cell r="AW491" t="str">
            <v>Giấy phép lái xe hạng C</v>
          </cell>
          <cell r="AX491" t="str">
            <v>Không xếp loại</v>
          </cell>
          <cell r="AY491">
            <v>40179</v>
          </cell>
          <cell r="AZ491" t="str">
            <v>Công nhân lái xe trung chuyển</v>
          </cell>
          <cell r="BB491" t="str">
            <v>THACO GROUP</v>
          </cell>
          <cell r="BC491" t="str">
            <v>Lĩnh vực Logistics</v>
          </cell>
          <cell r="BD491" t="str">
            <v>Công ty Vận Tải Đường Bộ</v>
          </cell>
          <cell r="BE491" t="str">
            <v>Phòng vận chuyển</v>
          </cell>
          <cell r="BF491" t="str">
            <v>Bộ phận vận chuyển xe thành phẩm</v>
          </cell>
          <cell r="BG491" t="str">
            <v>Đội lái xe trung chuyển</v>
          </cell>
          <cell r="BJ491" t="str">
            <v>Trực Tiếp</v>
          </cell>
          <cell r="BK491" t="str">
            <v>HĐLĐ không xác định thời hạn</v>
          </cell>
          <cell r="BL491">
            <v>43389</v>
          </cell>
          <cell r="BM491" t="str">
            <v>Công ty TNHH Một Thành Viên Vận Tải Đường Bộ Chu Lai – Trường Hải</v>
          </cell>
          <cell r="BN491">
            <v>42293</v>
          </cell>
          <cell r="BO491">
            <v>3850000</v>
          </cell>
          <cell r="BP491" t="str">
            <v>B3</v>
          </cell>
          <cell r="BQ491" t="str">
            <v>Bậc 3</v>
          </cell>
          <cell r="BR491">
            <v>7500000</v>
          </cell>
          <cell r="BS491">
            <v>43252</v>
          </cell>
          <cell r="BT491">
            <v>42110</v>
          </cell>
          <cell r="BU491"/>
          <cell r="BW491"/>
          <cell r="BY491"/>
          <cell r="CA491"/>
          <cell r="CC491"/>
          <cell r="CE491"/>
        </row>
        <row r="492">
          <cell r="B492" t="str">
            <v>0906269</v>
          </cell>
          <cell r="C492" t="str">
            <v>Huỳnh Bích</v>
          </cell>
          <cell r="D492" t="str">
            <v>Nam</v>
          </cell>
          <cell r="E492" t="str">
            <v>Quảng Nam</v>
          </cell>
          <cell r="F492">
            <v>29083</v>
          </cell>
          <cell r="G492">
            <v>39975</v>
          </cell>
          <cell r="J492">
            <v>39975</v>
          </cell>
          <cell r="K492" t="str">
            <v>Không</v>
          </cell>
          <cell r="L492" t="str">
            <v>205009939</v>
          </cell>
          <cell r="M492">
            <v>42355</v>
          </cell>
          <cell r="N492" t="str">
            <v>205009939-17/12/2015</v>
          </cell>
          <cell r="O492" t="str">
            <v>Quảng Nam</v>
          </cell>
          <cell r="P492" t="str">
            <v>Kinh</v>
          </cell>
          <cell r="Q492" t="str">
            <v>Không</v>
          </cell>
          <cell r="R492"/>
          <cell r="T492" t="str">
            <v>Đã Kết Hôn</v>
          </cell>
          <cell r="U492" t="str">
            <v>4909017626</v>
          </cell>
          <cell r="V492" t="str">
            <v>Có</v>
          </cell>
          <cell r="W492">
            <v>41571</v>
          </cell>
          <cell r="Y492" t="str">
            <v>Thôn Thạch Tân</v>
          </cell>
          <cell r="Z492" t="str">
            <v>Xã Tam Thăng</v>
          </cell>
          <cell r="AA492" t="str">
            <v>Tp. Tam Kỳ</v>
          </cell>
          <cell r="AB492" t="str">
            <v>Quảng Nam</v>
          </cell>
          <cell r="AC492" t="str">
            <v>Thôn Thạch Tân, Xã Tam Thăng, Tp. Tam Kỳ, Quảng Nam</v>
          </cell>
          <cell r="AD492" t="str">
            <v>Thôn Thạch Tân</v>
          </cell>
          <cell r="AE492" t="str">
            <v>Xã Tam Thăng</v>
          </cell>
          <cell r="AF492" t="str">
            <v>Tp. Tam Kỳ</v>
          </cell>
          <cell r="AG492" t="str">
            <v>Quảng Nam</v>
          </cell>
          <cell r="AH492" t="str">
            <v>Thôn Thạch Tân, Xã Tam Thăng, Tp. Tam Kỳ, Quảng Nam</v>
          </cell>
          <cell r="AI492" t="str">
            <v>1.8.3.3.2</v>
          </cell>
          <cell r="AJ492" t="str">
            <v>TP Nhân sự khác</v>
          </cell>
          <cell r="AK492" t="str">
            <v>Công nhân</v>
          </cell>
          <cell r="AL492" t="str">
            <v>Công nhân vận hành xe nâng</v>
          </cell>
          <cell r="AM492" t="str">
            <v>Lĩnh vực Logistics</v>
          </cell>
          <cell r="AN492" t="str">
            <v>Công ty Cảng Chu Lai</v>
          </cell>
          <cell r="AO492" t="str">
            <v>Bộ phận kho ngoại quan</v>
          </cell>
          <cell r="AP492" t="str">
            <v>Khác</v>
          </cell>
          <cell r="AQ492" t="str">
            <v>Khác</v>
          </cell>
          <cell r="AR492">
            <v>42370</v>
          </cell>
          <cell r="AS492" t="str">
            <v>9/12</v>
          </cell>
          <cell r="AT492" t="str">
            <v>Sơ cấp</v>
          </cell>
          <cell r="AU492" t="str">
            <v>Sơ cấp</v>
          </cell>
          <cell r="AV492" t="str">
            <v>Cao đẳng nghề Chu Lai Trường Hải</v>
          </cell>
          <cell r="AW492" t="str">
            <v>Vận hành máy xe nâng</v>
          </cell>
          <cell r="AX492" t="str">
            <v>Khá</v>
          </cell>
          <cell r="AY492">
            <v>42370</v>
          </cell>
          <cell r="AZ492" t="str">
            <v>Công nhân vận hành xe nâng</v>
          </cell>
          <cell r="BB492" t="str">
            <v>THACO GROUP</v>
          </cell>
          <cell r="BC492" t="str">
            <v>Lĩnh vực Logistics</v>
          </cell>
          <cell r="BD492" t="str">
            <v>Công ty Cảng Chu Lai</v>
          </cell>
          <cell r="BE492" t="str">
            <v>Phòng quản lý kho cảng</v>
          </cell>
          <cell r="BF492" t="str">
            <v>Bộ phận kho ngoại quan</v>
          </cell>
          <cell r="BJ492" t="str">
            <v>Trực Tiếp</v>
          </cell>
          <cell r="BK492" t="str">
            <v>HĐLĐ không xác định thời hạn</v>
          </cell>
          <cell r="BL492">
            <v>40848</v>
          </cell>
          <cell r="BM492" t="str">
            <v>Công ty TNHH MTV Cảng Chu Lai - Trường Hải</v>
          </cell>
          <cell r="BN492">
            <v>40118</v>
          </cell>
          <cell r="BO492">
            <v>4330000</v>
          </cell>
          <cell r="BP492" t="str">
            <v>B3</v>
          </cell>
          <cell r="BQ492" t="str">
            <v>Bậc 4</v>
          </cell>
          <cell r="BR492">
            <v>8000000</v>
          </cell>
          <cell r="BS492">
            <v>43466</v>
          </cell>
          <cell r="BT492">
            <v>43101</v>
          </cell>
          <cell r="BU492" t="str">
            <v>ThN</v>
          </cell>
          <cell r="BV492">
            <v>5</v>
          </cell>
          <cell r="BW492"/>
          <cell r="BY492"/>
          <cell r="CA492"/>
          <cell r="CC492"/>
          <cell r="CE492"/>
        </row>
        <row r="493">
          <cell r="B493" t="str">
            <v>0905027</v>
          </cell>
          <cell r="C493" t="str">
            <v>Vương Hữu Phước</v>
          </cell>
          <cell r="D493" t="str">
            <v>Nam</v>
          </cell>
          <cell r="E493" t="str">
            <v>Quảng Ngãi</v>
          </cell>
          <cell r="F493">
            <v>26063</v>
          </cell>
          <cell r="G493">
            <v>39938</v>
          </cell>
          <cell r="J493">
            <v>39938</v>
          </cell>
          <cell r="K493" t="str">
            <v>Không</v>
          </cell>
          <cell r="L493" t="str">
            <v>211421198</v>
          </cell>
          <cell r="M493">
            <v>39804</v>
          </cell>
          <cell r="N493" t="str">
            <v>211421198-22/12/2008</v>
          </cell>
          <cell r="O493" t="str">
            <v>Quảng Ngãi</v>
          </cell>
          <cell r="P493" t="str">
            <v>Kinh</v>
          </cell>
          <cell r="Q493" t="str">
            <v>Không</v>
          </cell>
          <cell r="R493" t="str">
            <v>0933.806.656</v>
          </cell>
          <cell r="T493" t="str">
            <v>Đã Kết Hôn</v>
          </cell>
          <cell r="U493" t="str">
            <v>4909016689</v>
          </cell>
          <cell r="V493" t="str">
            <v>Có</v>
          </cell>
          <cell r="W493">
            <v>42857</v>
          </cell>
          <cell r="Y493" t="str">
            <v>Khối phố 5</v>
          </cell>
          <cell r="Z493" t="str">
            <v>Thị trấn Châu ổ</v>
          </cell>
          <cell r="AA493" t="str">
            <v>Huyện Bình Sơn</v>
          </cell>
          <cell r="AB493" t="str">
            <v>Quảng Ngãi</v>
          </cell>
          <cell r="AC493" t="str">
            <v>Khối phố 5, Thị trấn Châu ổ, Huyện Bình Sơn, Quảng Ngãi</v>
          </cell>
          <cell r="AD493" t="str">
            <v>Khối phố 5</v>
          </cell>
          <cell r="AE493" t="str">
            <v>Thị trấn Châu ổ</v>
          </cell>
          <cell r="AF493" t="str">
            <v>Huyện Bình Sơn</v>
          </cell>
          <cell r="AG493" t="str">
            <v>Quảng Ngãi</v>
          </cell>
          <cell r="AH493" t="str">
            <v>Khối phố 5, Thị trấn Châu ổ, Huyện Bình Sơn, Quảng Ngãi</v>
          </cell>
          <cell r="AI493" t="str">
            <v>1.8.4.6</v>
          </cell>
          <cell r="AJ493" t="str">
            <v>TP Nhân sự khác</v>
          </cell>
          <cell r="AK493" t="str">
            <v>Công nhân</v>
          </cell>
          <cell r="AL493" t="str">
            <v>Công nhân lái xe đưa đón</v>
          </cell>
          <cell r="AM493" t="str">
            <v>Lĩnh vực Logistics</v>
          </cell>
          <cell r="AN493" t="str">
            <v>Công ty Vận Tải Đường Bộ</v>
          </cell>
          <cell r="AO493" t="str">
            <v>Bộ phận đưa đón CBCNV</v>
          </cell>
          <cell r="AP493" t="str">
            <v>Khác</v>
          </cell>
          <cell r="AQ493" t="str">
            <v>Khác</v>
          </cell>
          <cell r="AR493">
            <v>43313</v>
          </cell>
          <cell r="AS493" t="str">
            <v>12/12</v>
          </cell>
          <cell r="AT493" t="str">
            <v>Sơ cấp</v>
          </cell>
          <cell r="AU493" t="str">
            <v>Sơ cấp</v>
          </cell>
          <cell r="AV493" t="str">
            <v>Sở giao thông vận tải Quảng Nam</v>
          </cell>
          <cell r="AW493" t="str">
            <v>Giấy phép lái xe hạng E</v>
          </cell>
          <cell r="AX493" t="str">
            <v>Không xếp loại</v>
          </cell>
          <cell r="AY493">
            <v>1</v>
          </cell>
          <cell r="AZ493" t="str">
            <v>Công nhân lái xe đưa đón CBCNV</v>
          </cell>
          <cell r="BB493" t="str">
            <v>THACO GROUP</v>
          </cell>
          <cell r="BC493" t="str">
            <v>Lĩnh vực Logistics</v>
          </cell>
          <cell r="BD493" t="str">
            <v>Công ty Vận Tải Đường Bộ</v>
          </cell>
          <cell r="BJ493" t="str">
            <v>Trực Tiếp</v>
          </cell>
          <cell r="BK493" t="str">
            <v>HĐLĐ không xác định thời hạn</v>
          </cell>
          <cell r="BL493">
            <v>40725</v>
          </cell>
          <cell r="BM493" t="str">
            <v>Công ty TNHH Một Thành Viên Vận Tải Đường Bộ Chu Lai – Trường Hải</v>
          </cell>
          <cell r="BN493">
            <v>39995</v>
          </cell>
          <cell r="BO493">
            <v>4050000</v>
          </cell>
          <cell r="BP493" t="str">
            <v>B3</v>
          </cell>
          <cell r="BQ493" t="str">
            <v>Bậc 4</v>
          </cell>
          <cell r="BR493">
            <v>8500000</v>
          </cell>
          <cell r="BS493">
            <v>43647</v>
          </cell>
          <cell r="BT493">
            <v>43466</v>
          </cell>
          <cell r="BU493" t="str">
            <v>ThN</v>
          </cell>
          <cell r="BV493">
            <v>10</v>
          </cell>
          <cell r="BW493"/>
          <cell r="BY493"/>
          <cell r="CA493"/>
          <cell r="CC493"/>
          <cell r="CE493"/>
        </row>
        <row r="494">
          <cell r="B494" t="str">
            <v>1104165</v>
          </cell>
          <cell r="C494" t="str">
            <v>Lê Đức Anh</v>
          </cell>
          <cell r="D494" t="str">
            <v>Nam</v>
          </cell>
          <cell r="E494" t="str">
            <v>Quảng Nam</v>
          </cell>
          <cell r="F494">
            <v>31665</v>
          </cell>
          <cell r="G494">
            <v>40660</v>
          </cell>
          <cell r="J494">
            <v>40660</v>
          </cell>
          <cell r="K494" t="str">
            <v>Không</v>
          </cell>
          <cell r="L494" t="str">
            <v>205225804</v>
          </cell>
          <cell r="M494">
            <v>37305</v>
          </cell>
          <cell r="N494" t="str">
            <v>205225804-18/02/2002</v>
          </cell>
          <cell r="O494" t="str">
            <v>Quảng Nam</v>
          </cell>
          <cell r="P494" t="str">
            <v>Kinh</v>
          </cell>
          <cell r="Q494" t="str">
            <v>Không</v>
          </cell>
          <cell r="R494" t="str">
            <v>0977409100</v>
          </cell>
          <cell r="T494" t="str">
            <v>Đã Kết Hôn</v>
          </cell>
          <cell r="U494" t="str">
            <v>4913011940</v>
          </cell>
          <cell r="V494" t="str">
            <v>Có</v>
          </cell>
          <cell r="W494">
            <v>41571</v>
          </cell>
          <cell r="Y494" t="str">
            <v>Thôn Trung Thành</v>
          </cell>
          <cell r="Z494" t="str">
            <v>Xã Tam Mỹ Tây</v>
          </cell>
          <cell r="AA494" t="str">
            <v>Huyện Núi Thành</v>
          </cell>
          <cell r="AB494" t="str">
            <v>Quảng Nam</v>
          </cell>
          <cell r="AC494" t="str">
            <v>Thôn Trung Thành, Xã Tam Mỹ Tây, Huyện Núi Thành, Quảng Nam</v>
          </cell>
          <cell r="AD494" t="str">
            <v>Thôn Trung Thành</v>
          </cell>
          <cell r="AE494" t="str">
            <v>Xã Tam Mỹ Tây</v>
          </cell>
          <cell r="AF494" t="str">
            <v>Huyện Núi Thành</v>
          </cell>
          <cell r="AG494" t="str">
            <v>Quảng Nam</v>
          </cell>
          <cell r="AH494" t="str">
            <v>Thôn Trung Thành, Xã Tam Mỹ Tây, Huyện Núi Thành, Quảng Nam</v>
          </cell>
          <cell r="AI494" t="str">
            <v>1.8.3.3.1</v>
          </cell>
          <cell r="AJ494" t="str">
            <v>TP Nhân sự khác</v>
          </cell>
          <cell r="AK494" t="str">
            <v>Công nhân</v>
          </cell>
          <cell r="AL494" t="str">
            <v>Công nhân vận hành xe nâng</v>
          </cell>
          <cell r="AM494" t="str">
            <v>Lĩnh vực Logistics</v>
          </cell>
          <cell r="AN494" t="str">
            <v>Công ty Cảng Chu Lai</v>
          </cell>
          <cell r="AO494" t="str">
            <v>Bộ phận rút Cont</v>
          </cell>
          <cell r="AP494" t="str">
            <v>Khác</v>
          </cell>
          <cell r="AQ494" t="str">
            <v>Khác</v>
          </cell>
          <cell r="AR494">
            <v>43556</v>
          </cell>
          <cell r="AS494" t="str">
            <v>12/12</v>
          </cell>
          <cell r="AT494" t="str">
            <v>Công nhân kỹ thuật</v>
          </cell>
          <cell r="AU494" t="str">
            <v>Công nhân kỹ thuật</v>
          </cell>
          <cell r="AV494" t="str">
            <v>Trung cấp nghề tỉnh Quảng Nam</v>
          </cell>
          <cell r="AW494" t="str">
            <v>Điện công nghiệp và dân dụng</v>
          </cell>
          <cell r="AX494" t="str">
            <v>Trung Bình</v>
          </cell>
          <cell r="AY494">
            <v>39448</v>
          </cell>
          <cell r="AZ494" t="str">
            <v>Công nhân vận hành xe nâng</v>
          </cell>
          <cell r="BB494" t="str">
            <v>THACO GROUP</v>
          </cell>
          <cell r="BC494" t="str">
            <v>Lĩnh vực Logistics</v>
          </cell>
          <cell r="BD494" t="str">
            <v>Công ty Cảng Chu Lai</v>
          </cell>
          <cell r="BE494" t="str">
            <v>Phòng quản lý kho cảng</v>
          </cell>
          <cell r="BF494" t="str">
            <v>Bộ phận rút Cont</v>
          </cell>
          <cell r="BJ494" t="str">
            <v>Trực Tiếp</v>
          </cell>
          <cell r="BK494" t="str">
            <v>HĐLĐ không xác định thời hạn</v>
          </cell>
          <cell r="BL494">
            <v>41944</v>
          </cell>
          <cell r="BM494" t="str">
            <v>Công ty TNHH MTV SX &amp; LR Ô Tô Khách Trường Hải</v>
          </cell>
          <cell r="BN494">
            <v>41214</v>
          </cell>
          <cell r="BO494">
            <v>4330000</v>
          </cell>
          <cell r="BP494" t="str">
            <v>B3</v>
          </cell>
          <cell r="BQ494" t="str">
            <v>Bậc 4</v>
          </cell>
          <cell r="BR494">
            <v>8500000</v>
          </cell>
          <cell r="BS494">
            <v>43466</v>
          </cell>
          <cell r="BT494">
            <v>43101</v>
          </cell>
          <cell r="BU494" t="str">
            <v>ThN</v>
          </cell>
          <cell r="BV494">
            <v>5</v>
          </cell>
          <cell r="BW494"/>
          <cell r="BY494"/>
          <cell r="CA494"/>
          <cell r="CC494"/>
          <cell r="CE494"/>
        </row>
        <row r="495">
          <cell r="B495" t="str">
            <v>1505354</v>
          </cell>
          <cell r="C495" t="str">
            <v>Dương Quốc Việt</v>
          </cell>
          <cell r="D495" t="str">
            <v>Nam</v>
          </cell>
          <cell r="E495" t="str">
            <v>Quảng Nam</v>
          </cell>
          <cell r="F495">
            <v>32989</v>
          </cell>
          <cell r="G495">
            <v>42110</v>
          </cell>
          <cell r="J495">
            <v>42110</v>
          </cell>
          <cell r="K495" t="str">
            <v>Không</v>
          </cell>
          <cell r="L495" t="str">
            <v>205469365</v>
          </cell>
          <cell r="M495">
            <v>38799</v>
          </cell>
          <cell r="N495" t="str">
            <v>205469365-23/03/2006</v>
          </cell>
          <cell r="O495" t="str">
            <v>Quảng Nam</v>
          </cell>
          <cell r="P495" t="str">
            <v>Kinh</v>
          </cell>
          <cell r="Q495" t="str">
            <v>Không</v>
          </cell>
          <cell r="R495" t="str">
            <v>0166452976</v>
          </cell>
          <cell r="T495" t="str">
            <v>Độc Thân</v>
          </cell>
          <cell r="U495" t="str">
            <v>4915020369</v>
          </cell>
          <cell r="V495" t="str">
            <v>Có</v>
          </cell>
          <cell r="W495">
            <v>42461</v>
          </cell>
          <cell r="Y495" t="str">
            <v>Thôn Vân Thạch</v>
          </cell>
          <cell r="Z495" t="str">
            <v>Xã Tam Hiệp</v>
          </cell>
          <cell r="AA495" t="str">
            <v>Huyện Núi Thành</v>
          </cell>
          <cell r="AB495" t="str">
            <v>Quảng Nam</v>
          </cell>
          <cell r="AC495" t="str">
            <v>Thôn Vân Thạch, Xã Tam Hiệp, Huyện Núi Thành, Quảng Nam</v>
          </cell>
          <cell r="AD495" t="str">
            <v>Thôn Vân Thạch</v>
          </cell>
          <cell r="AE495" t="str">
            <v>Xã Tam Hiệp</v>
          </cell>
          <cell r="AF495" t="str">
            <v>Huyện Núi Thành</v>
          </cell>
          <cell r="AG495" t="str">
            <v>Quảng Nam</v>
          </cell>
          <cell r="AH495" t="str">
            <v>Thôn Vân Thạch, Xã Tam Hiệp, Huyện Núi Thành, Quảng Nam</v>
          </cell>
          <cell r="AI495" t="str">
            <v>1.8.4.4.2.3</v>
          </cell>
          <cell r="AJ495" t="str">
            <v>TP Nhân sự khác</v>
          </cell>
          <cell r="AK495" t="str">
            <v>Công nhân</v>
          </cell>
          <cell r="AL495" t="str">
            <v>Công nhân lái xe trung chuyển</v>
          </cell>
          <cell r="AM495" t="str">
            <v>Lĩnh vực Logistics</v>
          </cell>
          <cell r="AN495" t="str">
            <v>Công ty Vận Tải Đường Bộ</v>
          </cell>
          <cell r="AO495" t="str">
            <v>Đội lái xe trung chuyển</v>
          </cell>
          <cell r="AP495" t="str">
            <v>Khác</v>
          </cell>
          <cell r="AQ495" t="str">
            <v>Khác</v>
          </cell>
          <cell r="AR495">
            <v>43313</v>
          </cell>
          <cell r="AS495" t="str">
            <v>12/12</v>
          </cell>
          <cell r="AT495" t="str">
            <v>Sơ cấp</v>
          </cell>
          <cell r="AU495" t="str">
            <v>Sơ cấp</v>
          </cell>
          <cell r="AV495" t="str">
            <v>Sở Giao thông vận tải Quảng Ngãi</v>
          </cell>
          <cell r="AW495" t="str">
            <v>Giấy phép lái xe hạng C</v>
          </cell>
          <cell r="AX495" t="str">
            <v>Không xếp loại</v>
          </cell>
          <cell r="AY495">
            <v>40544</v>
          </cell>
          <cell r="AZ495" t="str">
            <v>Công nhân lái xe trung chuyển</v>
          </cell>
          <cell r="BB495" t="str">
            <v>THACO GROUP</v>
          </cell>
          <cell r="BC495" t="str">
            <v>Lĩnh vực Logistics</v>
          </cell>
          <cell r="BD495" t="str">
            <v>Công ty Vận Tải Đường Bộ</v>
          </cell>
          <cell r="BE495" t="str">
            <v>Phòng vận chuyển</v>
          </cell>
          <cell r="BF495" t="str">
            <v>Bộ phận vận chuyển xe thành phẩm</v>
          </cell>
          <cell r="BG495" t="str">
            <v>Đội lái xe trung chuyển</v>
          </cell>
          <cell r="BJ495" t="str">
            <v>Trực Tiếp</v>
          </cell>
          <cell r="BK495" t="str">
            <v>HĐLĐ không xác định thời hạn</v>
          </cell>
          <cell r="BL495">
            <v>43389</v>
          </cell>
          <cell r="BM495" t="str">
            <v>Công ty TNHH Một Thành Viên Vận Tải Đường Bộ Chu Lai – Trường Hải</v>
          </cell>
          <cell r="BN495">
            <v>42293</v>
          </cell>
          <cell r="BO495">
            <v>3660000</v>
          </cell>
          <cell r="BP495" t="str">
            <v>B3</v>
          </cell>
          <cell r="BQ495" t="str">
            <v>Bậc 2</v>
          </cell>
          <cell r="BR495">
            <v>6500000</v>
          </cell>
          <cell r="BS495">
            <v>43252</v>
          </cell>
          <cell r="BT495">
            <v>42110</v>
          </cell>
          <cell r="BU495"/>
          <cell r="BW495"/>
          <cell r="BY495"/>
          <cell r="CA495"/>
          <cell r="CC495"/>
          <cell r="CE495"/>
        </row>
        <row r="496">
          <cell r="B496" t="str">
            <v>1608284</v>
          </cell>
          <cell r="C496" t="str">
            <v>Nguyễn Văn Phương</v>
          </cell>
          <cell r="D496" t="str">
            <v>Nam</v>
          </cell>
          <cell r="E496" t="str">
            <v>Quảng Nam</v>
          </cell>
          <cell r="F496">
            <v>34182</v>
          </cell>
          <cell r="G496">
            <v>42608</v>
          </cell>
          <cell r="J496">
            <v>42608</v>
          </cell>
          <cell r="K496" t="str">
            <v>Không</v>
          </cell>
          <cell r="L496" t="str">
            <v>205757757</v>
          </cell>
          <cell r="M496">
            <v>40395</v>
          </cell>
          <cell r="N496" t="str">
            <v>205757757-05/08/2010</v>
          </cell>
          <cell r="O496" t="str">
            <v>Quảng Nam</v>
          </cell>
          <cell r="P496" t="str">
            <v>Kinh</v>
          </cell>
          <cell r="Q496" t="str">
            <v>Không</v>
          </cell>
          <cell r="R496" t="str">
            <v>0369547899</v>
          </cell>
          <cell r="T496" t="str">
            <v>Đã Kết Hôn</v>
          </cell>
          <cell r="U496" t="str">
            <v>4912005717</v>
          </cell>
          <cell r="V496" t="str">
            <v>Không</v>
          </cell>
          <cell r="Y496" t="str">
            <v>Thôn Xuân Trung</v>
          </cell>
          <cell r="Z496" t="str">
            <v>Xã Tam Quang</v>
          </cell>
          <cell r="AA496" t="str">
            <v>Huyện Núi Thành</v>
          </cell>
          <cell r="AB496" t="str">
            <v>Quảng Nam</v>
          </cell>
          <cell r="AC496" t="str">
            <v>Thôn Xuân Trung, Xã Tam Quang, Huyện Núi Thành, Quảng Nam</v>
          </cell>
          <cell r="AD496" t="str">
            <v>Thôn Xuân Trung</v>
          </cell>
          <cell r="AE496" t="str">
            <v>Xã Tam Quang</v>
          </cell>
          <cell r="AF496" t="str">
            <v>Huyện Núi Thành</v>
          </cell>
          <cell r="AG496" t="str">
            <v>Quảng Nam</v>
          </cell>
          <cell r="AH496" t="str">
            <v>Thôn Xuân Trung, Xã Tam Quang, Huyện Núi Thành, Quảng Nam</v>
          </cell>
          <cell r="AI496" t="str">
            <v>1.8.3.4</v>
          </cell>
          <cell r="AJ496" t="str">
            <v>TP Nhân sự khác</v>
          </cell>
          <cell r="AK496" t="str">
            <v>Nhân viên</v>
          </cell>
          <cell r="AL496" t="str">
            <v>Nhân viên Bảo vệ</v>
          </cell>
          <cell r="AM496" t="str">
            <v>Lĩnh vực Logistics</v>
          </cell>
          <cell r="AN496" t="str">
            <v>Công ty Cảng Chu Lai</v>
          </cell>
          <cell r="AO496" t="str">
            <v>Tổ bảo vệ</v>
          </cell>
          <cell r="AP496" t="str">
            <v>Khác</v>
          </cell>
          <cell r="AQ496" t="str">
            <v>Hành chính - Môi trường</v>
          </cell>
          <cell r="AR496">
            <v>43632</v>
          </cell>
          <cell r="AS496" t="str">
            <v>9/12</v>
          </cell>
          <cell r="AT496" t="str">
            <v>Sơ cấp</v>
          </cell>
          <cell r="AU496" t="str">
            <v>Sơ cấp</v>
          </cell>
          <cell r="AV496" t="str">
            <v>Công An tỉnh Quảng Nam</v>
          </cell>
          <cell r="AW496" t="str">
            <v>Nghiệp vụ bảo vệ Cơ quan Doanh nghiệp</v>
          </cell>
          <cell r="AX496" t="str">
            <v>Khá</v>
          </cell>
          <cell r="AY496">
            <v>42736</v>
          </cell>
          <cell r="AZ496" t="str">
            <v>Nhân viên Bảo vệ</v>
          </cell>
          <cell r="BB496" t="str">
            <v>THACO GROUP</v>
          </cell>
          <cell r="BC496" t="str">
            <v>Lĩnh vực Logistics</v>
          </cell>
          <cell r="BD496" t="str">
            <v>Công ty Cảng Chu Lai</v>
          </cell>
          <cell r="BE496" t="str">
            <v>Tổ bảo vệ</v>
          </cell>
          <cell r="BJ496" t="str">
            <v>Gián Tiếp</v>
          </cell>
          <cell r="BK496" t="str">
            <v>HĐLĐ xác định thời hạn 2 năm</v>
          </cell>
          <cell r="BL496">
            <v>43004</v>
          </cell>
          <cell r="BM496" t="str">
            <v>Công ty TNHH MTV SX Và LR Ô Tô Tải Chu Lai – Trường Hải</v>
          </cell>
          <cell r="BN496">
            <v>42639</v>
          </cell>
          <cell r="BO496">
            <v>3660000</v>
          </cell>
          <cell r="BP496" t="str">
            <v>B3</v>
          </cell>
          <cell r="BQ496" t="str">
            <v>Bậc 2</v>
          </cell>
          <cell r="BR496">
            <v>6500000</v>
          </cell>
          <cell r="BS496">
            <v>43466</v>
          </cell>
          <cell r="BT496">
            <v>43101</v>
          </cell>
          <cell r="BU496"/>
          <cell r="BW496" t="str">
            <v>TrN</v>
          </cell>
          <cell r="BX496">
            <v>5</v>
          </cell>
          <cell r="BY496"/>
          <cell r="CA496"/>
          <cell r="CC496"/>
          <cell r="CE496"/>
        </row>
        <row r="497">
          <cell r="B497" t="str">
            <v>1709098</v>
          </cell>
          <cell r="C497" t="str">
            <v>Hồ Văn Nam</v>
          </cell>
          <cell r="D497" t="str">
            <v>Nam</v>
          </cell>
          <cell r="E497" t="str">
            <v>Quảng Nam</v>
          </cell>
          <cell r="F497">
            <v>34028</v>
          </cell>
          <cell r="G497">
            <v>42996</v>
          </cell>
          <cell r="J497">
            <v>42996</v>
          </cell>
          <cell r="K497" t="str">
            <v>Không</v>
          </cell>
          <cell r="L497" t="str">
            <v>205758258</v>
          </cell>
          <cell r="M497">
            <v>40675</v>
          </cell>
          <cell r="N497" t="str">
            <v>205758258-12/05/2011</v>
          </cell>
          <cell r="O497" t="str">
            <v>Quảng Nam</v>
          </cell>
          <cell r="P497" t="str">
            <v>Kinh</v>
          </cell>
          <cell r="Q497" t="str">
            <v>Không</v>
          </cell>
          <cell r="R497" t="str">
            <v>0342619542</v>
          </cell>
          <cell r="T497" t="str">
            <v>Độc Thân</v>
          </cell>
          <cell r="U497" t="str">
            <v>4914019030</v>
          </cell>
          <cell r="V497" t="str">
            <v>Không</v>
          </cell>
          <cell r="Y497" t="str">
            <v>Thôn Thuận An</v>
          </cell>
          <cell r="Z497" t="str">
            <v>Xã Tam Giang</v>
          </cell>
          <cell r="AA497" t="str">
            <v>Huyện Núi Thành</v>
          </cell>
          <cell r="AB497" t="str">
            <v>Quảng Nam</v>
          </cell>
          <cell r="AC497" t="str">
            <v>Thôn Thuận An, Xã Tam Giang, Huyện Núi Thành, Quảng Nam</v>
          </cell>
          <cell r="AD497" t="str">
            <v>Thôn Thuận An</v>
          </cell>
          <cell r="AE497" t="str">
            <v>Xã Tam Giang</v>
          </cell>
          <cell r="AF497" t="str">
            <v>Huyện Núi Thành</v>
          </cell>
          <cell r="AG497" t="str">
            <v>Quảng Nam</v>
          </cell>
          <cell r="AH497" t="str">
            <v>Thôn Thuận An, Xã Tam Giang, Huyện Núi Thành, Quảng Nam</v>
          </cell>
          <cell r="AI497" t="str">
            <v>1.8.4.3</v>
          </cell>
          <cell r="AJ497" t="str">
            <v>TP Nhân sự khác</v>
          </cell>
          <cell r="AK497" t="str">
            <v>Nhân viên</v>
          </cell>
          <cell r="AL497" t="str">
            <v>Nhân viên Bảo vệ</v>
          </cell>
          <cell r="AM497" t="str">
            <v>Lĩnh vực Logistics</v>
          </cell>
          <cell r="AN497" t="str">
            <v>Công ty Vận Tải Đường Bộ</v>
          </cell>
          <cell r="AO497" t="str">
            <v>Tổ bảo vệ</v>
          </cell>
          <cell r="AP497" t="str">
            <v>Khác</v>
          </cell>
          <cell r="AQ497" t="str">
            <v>Khác</v>
          </cell>
          <cell r="AR497">
            <v>43466</v>
          </cell>
          <cell r="AS497" t="str">
            <v>12/12</v>
          </cell>
          <cell r="AT497" t="str">
            <v>THPT</v>
          </cell>
          <cell r="AW497"/>
          <cell r="AZ497" t="str">
            <v>Nhân viên Bảo vệ</v>
          </cell>
          <cell r="BB497" t="str">
            <v>THACO GROUP</v>
          </cell>
          <cell r="BC497" t="str">
            <v>Lĩnh vực Logistics</v>
          </cell>
          <cell r="BD497" t="str">
            <v>Công ty Vận Tải Đường Bộ</v>
          </cell>
          <cell r="BE497" t="str">
            <v>Tổ bảo vệ</v>
          </cell>
          <cell r="BJ497" t="str">
            <v>Gián Tiếp</v>
          </cell>
          <cell r="BK497" t="str">
            <v>HĐLĐ xác định thời hạn 2 năm</v>
          </cell>
          <cell r="BL497">
            <v>43390</v>
          </cell>
          <cell r="BM497" t="str">
            <v>Công ty TNHH Một Thành Viên Vận Tải Đường Bộ Chu Lai – Trường Hải</v>
          </cell>
          <cell r="BN497">
            <v>43025</v>
          </cell>
          <cell r="BO497">
            <v>3660000</v>
          </cell>
          <cell r="BP497" t="str">
            <v>B3</v>
          </cell>
          <cell r="BQ497" t="str">
            <v>Bậc 2</v>
          </cell>
          <cell r="BR497">
            <v>6100000</v>
          </cell>
          <cell r="BS497">
            <v>43466</v>
          </cell>
          <cell r="BT497">
            <v>43101</v>
          </cell>
          <cell r="BU497"/>
          <cell r="BW497" t="str">
            <v>TrN</v>
          </cell>
          <cell r="BX497">
            <v>5</v>
          </cell>
          <cell r="BY497"/>
          <cell r="CA497"/>
          <cell r="CC497"/>
          <cell r="CE497"/>
        </row>
        <row r="498">
          <cell r="B498" t="str">
            <v>1505139</v>
          </cell>
          <cell r="C498" t="str">
            <v>Hồ Ngọc Tân</v>
          </cell>
          <cell r="D498" t="str">
            <v>Nam</v>
          </cell>
          <cell r="E498" t="str">
            <v>Quảng Nam</v>
          </cell>
          <cell r="F498">
            <v>26216</v>
          </cell>
          <cell r="G498">
            <v>42110</v>
          </cell>
          <cell r="J498">
            <v>42110</v>
          </cell>
          <cell r="K498" t="str">
            <v>Không</v>
          </cell>
          <cell r="L498" t="str">
            <v>205326877</v>
          </cell>
          <cell r="M498">
            <v>39261</v>
          </cell>
          <cell r="N498" t="str">
            <v>205326877-28/06/2007</v>
          </cell>
          <cell r="O498" t="str">
            <v>Quảng Nam</v>
          </cell>
          <cell r="P498" t="str">
            <v>Kinh</v>
          </cell>
          <cell r="Q498" t="str">
            <v>Không</v>
          </cell>
          <cell r="R498" t="str">
            <v>0905282006 hoặc 0938706077</v>
          </cell>
          <cell r="T498" t="str">
            <v>Đã Kết Hôn</v>
          </cell>
          <cell r="U498" t="str">
            <v>4915009672</v>
          </cell>
          <cell r="V498" t="str">
            <v>Có</v>
          </cell>
          <cell r="W498">
            <v>42461</v>
          </cell>
          <cell r="Y498" t="str">
            <v>Khối 5</v>
          </cell>
          <cell r="Z498" t="str">
            <v>Thị trấn Núi Thành</v>
          </cell>
          <cell r="AA498" t="str">
            <v>Huyện Núi Thành</v>
          </cell>
          <cell r="AB498" t="str">
            <v>Quảng Nam</v>
          </cell>
          <cell r="AC498" t="str">
            <v>Khối 5, Thị trấn Núi Thành, Huyện Núi Thành, Quảng Nam</v>
          </cell>
          <cell r="AD498" t="str">
            <v>Khối 5</v>
          </cell>
          <cell r="AE498" t="str">
            <v>Thị trấn Núi Thành</v>
          </cell>
          <cell r="AF498" t="str">
            <v>Huyện Núi Thành</v>
          </cell>
          <cell r="AG498" t="str">
            <v>Quảng Nam</v>
          </cell>
          <cell r="AH498" t="str">
            <v>Khối 5, Thị trấn Núi Thành, Huyện Núi Thành, Quảng Nam</v>
          </cell>
          <cell r="AI498" t="str">
            <v>1.8.4.4.2.3</v>
          </cell>
          <cell r="AJ498" t="str">
            <v>Nhân sự tiềm năng</v>
          </cell>
          <cell r="AK498" t="str">
            <v>Tổ trưởng</v>
          </cell>
          <cell r="AL498" t="str">
            <v>Tổ trưởng Lái xe trung chuyển</v>
          </cell>
          <cell r="AM498" t="str">
            <v>Lĩnh vực Logistics</v>
          </cell>
          <cell r="AN498" t="str">
            <v>Công ty Vận Tải Đường Bộ</v>
          </cell>
          <cell r="AO498" t="str">
            <v>Đội lái xe trung chuyển</v>
          </cell>
          <cell r="AP498" t="str">
            <v>Khác</v>
          </cell>
          <cell r="AQ498" t="str">
            <v>Khác</v>
          </cell>
          <cell r="AR498">
            <v>43313</v>
          </cell>
          <cell r="AS498" t="str">
            <v>9/12</v>
          </cell>
          <cell r="AT498" t="str">
            <v>Sơ cấp</v>
          </cell>
          <cell r="AU498" t="str">
            <v>Sơ cấp</v>
          </cell>
          <cell r="AV498" t="str">
            <v>Sở Giao thông vận tải Quảng Ngãi</v>
          </cell>
          <cell r="AW498" t="str">
            <v>Giấy phép lái xe hạng E</v>
          </cell>
          <cell r="AX498" t="str">
            <v>Không xếp loại</v>
          </cell>
          <cell r="AY498">
            <v>39083</v>
          </cell>
          <cell r="AZ498" t="str">
            <v>Tổ trưởng</v>
          </cell>
          <cell r="BB498" t="str">
            <v>THACO GROUP</v>
          </cell>
          <cell r="BC498" t="str">
            <v>Lĩnh vực Logistics</v>
          </cell>
          <cell r="BD498" t="str">
            <v>Công ty Vận Tải Đường Bộ</v>
          </cell>
          <cell r="BE498" t="str">
            <v>Phòng vận chuyển</v>
          </cell>
          <cell r="BF498" t="str">
            <v>Bộ phận vận chuyển xe thành phẩm</v>
          </cell>
          <cell r="BG498" t="str">
            <v>Đội lái xe trung chuyển</v>
          </cell>
          <cell r="BJ498" t="str">
            <v>Trực Tiếp</v>
          </cell>
          <cell r="BK498" t="str">
            <v>HĐLĐ không xác định thời hạn</v>
          </cell>
          <cell r="BL498">
            <v>42841</v>
          </cell>
          <cell r="BM498" t="str">
            <v>Công ty TNHH Một Thành Viên Vận Tải Đường Bộ Chu Lai – Trường Hải</v>
          </cell>
          <cell r="BN498">
            <v>42110</v>
          </cell>
          <cell r="BO498">
            <v>3850000</v>
          </cell>
          <cell r="BP498" t="str">
            <v>B3</v>
          </cell>
          <cell r="BQ498" t="str">
            <v>Bậc 3</v>
          </cell>
          <cell r="BR498">
            <v>7500000</v>
          </cell>
          <cell r="BS498">
            <v>43252</v>
          </cell>
          <cell r="BT498">
            <v>43160</v>
          </cell>
          <cell r="BU498"/>
          <cell r="BW498" t="str">
            <v>TrN</v>
          </cell>
          <cell r="BX498">
            <v>10</v>
          </cell>
          <cell r="BY498"/>
          <cell r="CA498"/>
          <cell r="CC498"/>
          <cell r="CE498"/>
        </row>
        <row r="499">
          <cell r="B499" t="str">
            <v>1510327</v>
          </cell>
          <cell r="C499" t="str">
            <v>Phạm Văn Toàn</v>
          </cell>
          <cell r="D499" t="str">
            <v>Nam</v>
          </cell>
          <cell r="E499" t="str">
            <v>Quảng Nam</v>
          </cell>
          <cell r="F499">
            <v>28273</v>
          </cell>
          <cell r="G499">
            <v>42299</v>
          </cell>
          <cell r="J499">
            <v>42299</v>
          </cell>
          <cell r="K499" t="str">
            <v>Không</v>
          </cell>
          <cell r="L499" t="str">
            <v>206235007</v>
          </cell>
          <cell r="M499">
            <v>41942</v>
          </cell>
          <cell r="N499" t="str">
            <v>206235007-30/10/2014</v>
          </cell>
          <cell r="O499" t="str">
            <v>Quảng Nam</v>
          </cell>
          <cell r="P499" t="str">
            <v>Kinh</v>
          </cell>
          <cell r="Q499" t="str">
            <v>Không</v>
          </cell>
          <cell r="R499" t="str">
            <v>01676615677</v>
          </cell>
          <cell r="T499" t="str">
            <v>Đã Kết Hôn</v>
          </cell>
          <cell r="U499" t="str">
            <v>4916002035</v>
          </cell>
          <cell r="V499" t="str">
            <v>Có</v>
          </cell>
          <cell r="W499">
            <v>42579</v>
          </cell>
          <cell r="Y499" t="str">
            <v>Thôn Mỹ Sơn</v>
          </cell>
          <cell r="Z499" t="str">
            <v>Xã Tam Anh Nam</v>
          </cell>
          <cell r="AA499" t="str">
            <v>Huyện Núi Thành</v>
          </cell>
          <cell r="AB499" t="str">
            <v>Quảng Nam</v>
          </cell>
          <cell r="AC499" t="str">
            <v>Thôn Mỹ Sơn, Xã Tam Anh Nam, Huyện Núi Thành, Quảng Nam</v>
          </cell>
          <cell r="AD499" t="str">
            <v>Thôn Mỹ Sơn</v>
          </cell>
          <cell r="AE499" t="str">
            <v>Xã Tam Anh Nam</v>
          </cell>
          <cell r="AF499" t="str">
            <v>Huyện Núi Thành</v>
          </cell>
          <cell r="AG499" t="str">
            <v>Quảng Nam</v>
          </cell>
          <cell r="AH499" t="str">
            <v>Thôn Mỹ Sơn, Xã Tam Anh Nam, Huyện Núi Thành, Quảng Nam</v>
          </cell>
          <cell r="AI499" t="str">
            <v>1.8.3.3.2</v>
          </cell>
          <cell r="AJ499" t="str">
            <v>TP Nhân sự khác</v>
          </cell>
          <cell r="AK499" t="str">
            <v>Công nhân</v>
          </cell>
          <cell r="AL499" t="str">
            <v>Công nhân Xếp dỡ hàng hóa</v>
          </cell>
          <cell r="AM499" t="str">
            <v>Lĩnh vực Logistics</v>
          </cell>
          <cell r="AN499" t="str">
            <v>Công ty Cảng Chu Lai</v>
          </cell>
          <cell r="AO499" t="str">
            <v>Bộ phận kho ngoại quan</v>
          </cell>
          <cell r="AP499" t="str">
            <v>Khác</v>
          </cell>
          <cell r="AQ499" t="str">
            <v>Khác</v>
          </cell>
          <cell r="AR499">
            <v>43601</v>
          </cell>
          <cell r="AS499" t="str">
            <v>9/12</v>
          </cell>
          <cell r="AT499" t="str">
            <v>THCS</v>
          </cell>
          <cell r="AW499"/>
          <cell r="AZ499" t="str">
            <v>Nhân viên Bốc xếp</v>
          </cell>
          <cell r="BB499" t="str">
            <v>THACO GROUP</v>
          </cell>
          <cell r="BC499" t="str">
            <v>Lĩnh vực Logistics</v>
          </cell>
          <cell r="BD499" t="str">
            <v>Công ty Cảng Chu Lai</v>
          </cell>
          <cell r="BE499" t="str">
            <v>Phòng quản lý kho cảng</v>
          </cell>
          <cell r="BF499" t="str">
            <v>Bộ phận kho ngoại quan</v>
          </cell>
          <cell r="BJ499" t="str">
            <v>Trực Tiếp</v>
          </cell>
          <cell r="BK499" t="str">
            <v>HĐLĐ không xác định thời hạn</v>
          </cell>
          <cell r="BL499">
            <v>43092</v>
          </cell>
          <cell r="BM499" t="str">
            <v>Công ty TNHH MTV Cảng Chu Lai - Trường Hải</v>
          </cell>
          <cell r="BN499">
            <v>42361</v>
          </cell>
          <cell r="BO499">
            <v>3730000</v>
          </cell>
          <cell r="BP499" t="str">
            <v>B3</v>
          </cell>
          <cell r="BQ499" t="str">
            <v>Bậc 1</v>
          </cell>
          <cell r="BR499">
            <v>6200000</v>
          </cell>
          <cell r="BS499">
            <v>43601</v>
          </cell>
          <cell r="BT499">
            <v>43466</v>
          </cell>
          <cell r="BU499"/>
          <cell r="BW499"/>
          <cell r="BY499"/>
          <cell r="CA499"/>
          <cell r="CC499"/>
          <cell r="CE499"/>
        </row>
        <row r="500">
          <cell r="B500" t="str">
            <v>1907082</v>
          </cell>
          <cell r="C500" t="str">
            <v>Lê Minh Sơn</v>
          </cell>
          <cell r="D500" t="str">
            <v>Nam</v>
          </cell>
          <cell r="E500" t="str">
            <v>Đồng Tháp</v>
          </cell>
          <cell r="F500">
            <v>26617</v>
          </cell>
          <cell r="G500">
            <v>43647</v>
          </cell>
          <cell r="J500">
            <v>43647</v>
          </cell>
          <cell r="K500" t="str">
            <v>Không</v>
          </cell>
          <cell r="L500" t="str">
            <v>340847620</v>
          </cell>
          <cell r="M500">
            <v>38261</v>
          </cell>
          <cell r="N500" t="str">
            <v>340847620-01/10/2004</v>
          </cell>
          <cell r="O500" t="str">
            <v>Đồng Tháp</v>
          </cell>
          <cell r="P500" t="str">
            <v>Kinh</v>
          </cell>
          <cell r="Q500" t="str">
            <v>Không</v>
          </cell>
          <cell r="R500" t="str">
            <v>0903742665</v>
          </cell>
          <cell r="T500" t="str">
            <v>Đã Kết Hôn</v>
          </cell>
          <cell r="V500" t="str">
            <v>Không</v>
          </cell>
          <cell r="Y500" t="str">
            <v>170/38 Bến Vân Đồn</v>
          </cell>
          <cell r="Z500" t="str">
            <v>Phường 06</v>
          </cell>
          <cell r="AA500" t="str">
            <v>Quận 4</v>
          </cell>
          <cell r="AB500" t="str">
            <v>Tp. Hồ Chí Minh</v>
          </cell>
          <cell r="AC500" t="str">
            <v>170/38 Bến Vân Đồn, Phường 06, Quận 4, Tp. Hồ Chí Minh</v>
          </cell>
          <cell r="AD500" t="str">
            <v>170/38 Bến Vân Đồn</v>
          </cell>
          <cell r="AE500" t="str">
            <v>Phường 06</v>
          </cell>
          <cell r="AF500" t="str">
            <v>Quận 4</v>
          </cell>
          <cell r="AG500" t="str">
            <v>Tp. Hồ Chí Minh</v>
          </cell>
          <cell r="AH500" t="str">
            <v>170/38 Bến Vân Đồn, Phường 06, Quận 4, Tp. Hồ Chí Minh</v>
          </cell>
          <cell r="AI500" t="str">
            <v>1.8.3.1</v>
          </cell>
          <cell r="AJ500" t="str">
            <v>Trung cấp</v>
          </cell>
          <cell r="AK500" t="str">
            <v>Phó giám đốc</v>
          </cell>
          <cell r="AL500" t="str">
            <v>Phó giám đốc Kinh doanh</v>
          </cell>
          <cell r="AM500" t="str">
            <v>Lĩnh vực Logistics</v>
          </cell>
          <cell r="AN500" t="str">
            <v>Công ty Cảng Chu Lai</v>
          </cell>
          <cell r="AO500" t="str">
            <v>Ban Lãnh đạo</v>
          </cell>
          <cell r="AP500" t="str">
            <v>Khác</v>
          </cell>
          <cell r="AQ500" t="str">
            <v>Khác</v>
          </cell>
          <cell r="AR500">
            <v>43647</v>
          </cell>
          <cell r="AS500" t="str">
            <v>12/12</v>
          </cell>
          <cell r="AT500" t="str">
            <v>Cử nhân</v>
          </cell>
          <cell r="AU500" t="str">
            <v>Đại học</v>
          </cell>
          <cell r="AV500" t="str">
            <v>Đại Học Ngoại Thương TP. Hồ Chí Minh</v>
          </cell>
          <cell r="AW500" t="str">
            <v>Cử nhân Quản Trị</v>
          </cell>
          <cell r="AX500" t="str">
            <v>Khá</v>
          </cell>
          <cell r="AZ500" t="str">
            <v>Phó giám đốc</v>
          </cell>
          <cell r="BB500" t="str">
            <v>THACO GROUP</v>
          </cell>
          <cell r="BC500" t="str">
            <v>Lĩnh vực Logistics</v>
          </cell>
          <cell r="BD500" t="str">
            <v>Công ty Cảng Chu Lai</v>
          </cell>
          <cell r="BE500" t="str">
            <v>Ban Lãnh đạo</v>
          </cell>
          <cell r="BJ500" t="str">
            <v>Gián Tiếp</v>
          </cell>
          <cell r="BK500" t="str">
            <v>HĐLĐ xác định thời hạn 1 năm</v>
          </cell>
          <cell r="BL500">
            <v>43709</v>
          </cell>
          <cell r="BM500" t="str">
            <v>Công ty TNHH MTV Cảng Chu Lai - Trường Hải</v>
          </cell>
          <cell r="BN500">
            <v>43709</v>
          </cell>
          <cell r="BO500">
            <v>10800000</v>
          </cell>
          <cell r="BP500" t="str">
            <v>A6</v>
          </cell>
          <cell r="BQ500" t="str">
            <v>Bậc 2</v>
          </cell>
          <cell r="BR500">
            <v>60000000</v>
          </cell>
          <cell r="BS500">
            <v>43647</v>
          </cell>
          <cell r="BU500"/>
          <cell r="BW500"/>
          <cell r="BY500"/>
          <cell r="CA500"/>
          <cell r="CC500"/>
          <cell r="CE500"/>
        </row>
        <row r="501">
          <cell r="B501" t="str">
            <v>1605466</v>
          </cell>
          <cell r="C501" t="str">
            <v>Nguyễn Duy Khánh</v>
          </cell>
          <cell r="D501" t="str">
            <v>Nam</v>
          </cell>
          <cell r="E501" t="str">
            <v>Quảng Nam</v>
          </cell>
          <cell r="F501">
            <v>31167</v>
          </cell>
          <cell r="G501">
            <v>42517</v>
          </cell>
          <cell r="J501">
            <v>42517</v>
          </cell>
          <cell r="K501" t="str">
            <v>Không</v>
          </cell>
          <cell r="L501" t="str">
            <v>205264975</v>
          </cell>
          <cell r="M501">
            <v>41823</v>
          </cell>
          <cell r="N501" t="str">
            <v>205264975-03/07/2014</v>
          </cell>
          <cell r="O501" t="str">
            <v>Quảng Nam</v>
          </cell>
          <cell r="P501" t="str">
            <v>Kinh</v>
          </cell>
          <cell r="Q501" t="str">
            <v>Không</v>
          </cell>
          <cell r="R501" t="str">
            <v>0935707353</v>
          </cell>
          <cell r="T501" t="str">
            <v>Đã Kết Hôn</v>
          </cell>
          <cell r="U501" t="str">
            <v>4916024942</v>
          </cell>
          <cell r="V501" t="str">
            <v>Có</v>
          </cell>
          <cell r="W501">
            <v>42857</v>
          </cell>
          <cell r="Y501" t="str">
            <v>Thôn Phú Quý 2</v>
          </cell>
          <cell r="Z501" t="str">
            <v>Xã Tam Mỹ Đông</v>
          </cell>
          <cell r="AA501" t="str">
            <v>Huyện Núi Thành</v>
          </cell>
          <cell r="AB501" t="str">
            <v>Quảng Nam</v>
          </cell>
          <cell r="AC501" t="str">
            <v>Thôn Phú Quý 2, Xã Tam Mỹ Đông, Huyện Núi Thành, Quảng Nam</v>
          </cell>
          <cell r="AD501" t="str">
            <v>Thôn Phú Quý 2</v>
          </cell>
          <cell r="AE501" t="str">
            <v>Xã Tam Mỹ Đông</v>
          </cell>
          <cell r="AF501" t="str">
            <v>Huyện Núi Thành</v>
          </cell>
          <cell r="AG501" t="str">
            <v>Quảng Nam</v>
          </cell>
          <cell r="AH501" t="str">
            <v>Thôn Phú Quý 2, Xã Tam Mỹ Đông, Huyện Núi Thành, Quảng Nam</v>
          </cell>
          <cell r="AI501" t="str">
            <v>1.8.4.4.2.3</v>
          </cell>
          <cell r="AJ501" t="str">
            <v>TP Nhân sự khác</v>
          </cell>
          <cell r="AK501" t="str">
            <v>Công nhân</v>
          </cell>
          <cell r="AL501" t="str">
            <v>Công nhân lái xe trung chuyển</v>
          </cell>
          <cell r="AM501" t="str">
            <v>Lĩnh vực Logistics</v>
          </cell>
          <cell r="AN501" t="str">
            <v>Công ty Vận Tải Đường Bộ</v>
          </cell>
          <cell r="AO501" t="str">
            <v>Đội lái xe trung chuyển</v>
          </cell>
          <cell r="AP501" t="str">
            <v>Khác</v>
          </cell>
          <cell r="AQ501" t="str">
            <v>Khác</v>
          </cell>
          <cell r="AR501">
            <v>43704</v>
          </cell>
          <cell r="AS501" t="str">
            <v>12/12</v>
          </cell>
          <cell r="AT501" t="str">
            <v>Sơ cấp</v>
          </cell>
          <cell r="AU501" t="str">
            <v>Sơ cấp</v>
          </cell>
          <cell r="AV501" t="str">
            <v>Sở giao thông vận tải Bình Định</v>
          </cell>
          <cell r="AW501" t="str">
            <v>Giấy phép lái xe hạng C</v>
          </cell>
          <cell r="AX501" t="str">
            <v>Không xếp loại</v>
          </cell>
          <cell r="AY501">
            <v>40544</v>
          </cell>
          <cell r="AZ501" t="str">
            <v>Công nhân lái xe trung chuyển</v>
          </cell>
          <cell r="BB501" t="str">
            <v>THACO GROUP</v>
          </cell>
          <cell r="BC501" t="str">
            <v>Lĩnh vực Logistics</v>
          </cell>
          <cell r="BD501" t="str">
            <v>Công ty Vận Tải Đường Bộ</v>
          </cell>
          <cell r="BE501" t="str">
            <v>Phòng vận chuyển</v>
          </cell>
          <cell r="BF501" t="str">
            <v>Bộ phận vận chuyển xe thành phẩm</v>
          </cell>
          <cell r="BG501" t="str">
            <v>Đội lái xe trung chuyển</v>
          </cell>
          <cell r="BJ501" t="str">
            <v>Trực Tiếp</v>
          </cell>
          <cell r="BK501" t="str">
            <v>HĐLĐ xác định thời hạn 2 năm</v>
          </cell>
          <cell r="BL501">
            <v>43065</v>
          </cell>
          <cell r="BM501" t="str">
            <v>Công ty TNHH Một Thành Viên Vận Tải Đường Bộ Chu Lai – Trường Hải</v>
          </cell>
          <cell r="BN501">
            <v>42701</v>
          </cell>
          <cell r="BO501">
            <v>3660000</v>
          </cell>
          <cell r="BP501" t="str">
            <v>B3</v>
          </cell>
          <cell r="BQ501" t="str">
            <v>Bậc 2</v>
          </cell>
          <cell r="BR501">
            <v>6000000</v>
          </cell>
          <cell r="BS501">
            <v>43252</v>
          </cell>
          <cell r="BT501">
            <v>42517</v>
          </cell>
          <cell r="BU501"/>
          <cell r="BW501"/>
          <cell r="BY501"/>
          <cell r="CA501"/>
          <cell r="CC501"/>
          <cell r="CE501"/>
        </row>
        <row r="502">
          <cell r="B502" t="str">
            <v>0705026</v>
          </cell>
          <cell r="C502" t="str">
            <v>Nguyễn Đình Vỹ</v>
          </cell>
          <cell r="D502" t="str">
            <v>Nam</v>
          </cell>
          <cell r="E502" t="str">
            <v>Quảng Nam</v>
          </cell>
          <cell r="F502">
            <v>26391</v>
          </cell>
          <cell r="G502">
            <v>39755</v>
          </cell>
          <cell r="J502">
            <v>39755</v>
          </cell>
          <cell r="K502" t="str">
            <v>Không</v>
          </cell>
          <cell r="L502" t="str">
            <v>205121129</v>
          </cell>
          <cell r="M502">
            <v>40604</v>
          </cell>
          <cell r="N502" t="str">
            <v>205121129-02/03/2011</v>
          </cell>
          <cell r="O502" t="str">
            <v>Quảng Nam</v>
          </cell>
          <cell r="P502" t="str">
            <v>Kinh</v>
          </cell>
          <cell r="Q502" t="str">
            <v>Không</v>
          </cell>
          <cell r="R502" t="str">
            <v>0905358791</v>
          </cell>
          <cell r="T502" t="str">
            <v>Đã Kết Hôn</v>
          </cell>
          <cell r="U502" t="str">
            <v>4909003395</v>
          </cell>
          <cell r="V502" t="str">
            <v>Có</v>
          </cell>
          <cell r="W502">
            <v>41936</v>
          </cell>
          <cell r="Y502" t="str">
            <v>Thôn Đông Thạnh Tây</v>
          </cell>
          <cell r="Z502" t="str">
            <v>Xã Tam Hòa</v>
          </cell>
          <cell r="AA502" t="str">
            <v>Huyện Núi Thành</v>
          </cell>
          <cell r="AB502" t="str">
            <v>Quảng Nam</v>
          </cell>
          <cell r="AC502" t="str">
            <v>Thôn Đông Thạnh Tây, Xã Tam Hòa, Huyện Núi Thành, Quảng Nam</v>
          </cell>
          <cell r="AD502" t="str">
            <v>Thôn Đông Thạnh Tây</v>
          </cell>
          <cell r="AE502" t="str">
            <v>Xã Tam Hòa</v>
          </cell>
          <cell r="AF502" t="str">
            <v>Huyện Núi Thành</v>
          </cell>
          <cell r="AG502" t="str">
            <v>Quảng Nam</v>
          </cell>
          <cell r="AH502" t="str">
            <v>Thôn Đông Thạnh Tây, Xã Tam Hòa, Huyện Núi Thành, Quảng Nam</v>
          </cell>
          <cell r="AI502" t="str">
            <v>1.8.4.4.1.6</v>
          </cell>
          <cell r="AJ502" t="str">
            <v>TP Nhân sự khác</v>
          </cell>
          <cell r="AK502" t="str">
            <v>Công nhân</v>
          </cell>
          <cell r="AL502" t="str">
            <v>Công nhân đóng gói và giao nhận</v>
          </cell>
          <cell r="AM502" t="str">
            <v>Lĩnh vực Logistics</v>
          </cell>
          <cell r="AN502" t="str">
            <v>Công ty Vận Tải Đường Bộ</v>
          </cell>
          <cell r="AO502" t="str">
            <v>Tổ đóng gói &amp; giao nhận hàng</v>
          </cell>
          <cell r="AP502" t="str">
            <v>Khác</v>
          </cell>
          <cell r="AQ502" t="str">
            <v>Khác</v>
          </cell>
          <cell r="AR502">
            <v>43313</v>
          </cell>
          <cell r="AS502" t="str">
            <v>9/12</v>
          </cell>
          <cell r="AT502" t="str">
            <v>Sơ cấp</v>
          </cell>
          <cell r="AU502" t="str">
            <v>Sơ cấp</v>
          </cell>
          <cell r="AV502" t="str">
            <v>Cao đẳng nghề Chu Lai - Trường Hải</v>
          </cell>
          <cell r="AW502" t="str">
            <v>Công nghệ ô tô</v>
          </cell>
          <cell r="AX502" t="str">
            <v>TB-Khá</v>
          </cell>
          <cell r="AY502">
            <v>41275</v>
          </cell>
          <cell r="AZ502" t="str">
            <v>Công nhân Kho</v>
          </cell>
          <cell r="BB502" t="str">
            <v>THACO GROUP</v>
          </cell>
          <cell r="BC502" t="str">
            <v>Lĩnh vực Logistics</v>
          </cell>
          <cell r="BD502" t="str">
            <v>Công ty Vận Tải Đường Bộ</v>
          </cell>
          <cell r="BE502" t="str">
            <v>Phòng vận chuyển</v>
          </cell>
          <cell r="BF502" t="str">
            <v>Bộ phận nghiệp vụ vận chuyển</v>
          </cell>
          <cell r="BG502" t="str">
            <v>Tổ đóng gói &amp; giao nhận hàng</v>
          </cell>
          <cell r="BJ502" t="str">
            <v>Trực Tiếp</v>
          </cell>
          <cell r="BK502" t="str">
            <v>HĐLĐ không xác định thời hạn</v>
          </cell>
          <cell r="BL502">
            <v>41791</v>
          </cell>
          <cell r="BM502" t="str">
            <v>Công ty TNHH Một Thành Viên Vận Tải Đường Bộ Chu Lai – Trường Hải</v>
          </cell>
          <cell r="BN502">
            <v>39904</v>
          </cell>
          <cell r="BO502">
            <v>4330000</v>
          </cell>
          <cell r="BP502" t="str">
            <v>B3</v>
          </cell>
          <cell r="BQ502" t="str">
            <v>Bậc 4</v>
          </cell>
          <cell r="BR502">
            <v>8500000</v>
          </cell>
          <cell r="BS502">
            <v>43466</v>
          </cell>
          <cell r="BT502">
            <v>43101</v>
          </cell>
          <cell r="BU502" t="str">
            <v>ThN</v>
          </cell>
          <cell r="BV502">
            <v>10</v>
          </cell>
          <cell r="BW502"/>
          <cell r="BY502"/>
          <cell r="CA502"/>
          <cell r="CC502"/>
          <cell r="CE502"/>
        </row>
        <row r="503">
          <cell r="B503" t="str">
            <v>1105108</v>
          </cell>
          <cell r="C503" t="str">
            <v>Ngô Hồng Anh</v>
          </cell>
          <cell r="D503" t="str">
            <v>Nam</v>
          </cell>
          <cell r="E503" t="str">
            <v>Quảng Nam</v>
          </cell>
          <cell r="F503">
            <v>31697</v>
          </cell>
          <cell r="G503">
            <v>40947</v>
          </cell>
          <cell r="I503">
            <v>43546</v>
          </cell>
          <cell r="J503">
            <v>43546</v>
          </cell>
          <cell r="K503" t="str">
            <v>Có</v>
          </cell>
          <cell r="L503" t="str">
            <v>205191691</v>
          </cell>
          <cell r="M503">
            <v>40192</v>
          </cell>
          <cell r="N503" t="str">
            <v>205191691-14/01/2010</v>
          </cell>
          <cell r="O503" t="str">
            <v>Quảng Nam</v>
          </cell>
          <cell r="P503" t="str">
            <v>Kinh</v>
          </cell>
          <cell r="Q503" t="str">
            <v>Không</v>
          </cell>
          <cell r="R503" t="str">
            <v>0988893814</v>
          </cell>
          <cell r="T503" t="str">
            <v>Đã Kết Hôn</v>
          </cell>
          <cell r="V503" t="str">
            <v>Không</v>
          </cell>
          <cell r="Y503" t="str">
            <v>Trà Tây</v>
          </cell>
          <cell r="Z503" t="str">
            <v>Xã Tam Mỹ Đông</v>
          </cell>
          <cell r="AA503" t="str">
            <v>Huyện Núi Thành</v>
          </cell>
          <cell r="AB503" t="str">
            <v>Quảng Nam</v>
          </cell>
          <cell r="AC503" t="str">
            <v>Trà Tây, Xã Tam Mỹ Đông, Huyện Núi Thành, Quảng Nam</v>
          </cell>
          <cell r="AD503" t="str">
            <v>Trà Tây</v>
          </cell>
          <cell r="AE503" t="str">
            <v>Xã Tam Mỹ Đông</v>
          </cell>
          <cell r="AF503" t="str">
            <v>Huyện Núi Thành</v>
          </cell>
          <cell r="AG503" t="str">
            <v>Quảng Nam</v>
          </cell>
          <cell r="AH503" t="str">
            <v>Trà Tây, Xã Tam Mỹ Đông, Huyện Núi Thành, Quảng Nam</v>
          </cell>
          <cell r="AI503" t="str">
            <v>1.8.3.4</v>
          </cell>
          <cell r="AJ503" t="str">
            <v>TP Nhân sự khác</v>
          </cell>
          <cell r="AK503" t="str">
            <v>Nhân viên</v>
          </cell>
          <cell r="AL503" t="str">
            <v>Nhân viên Bảo vệ</v>
          </cell>
          <cell r="AM503" t="str">
            <v>Lĩnh vực Logistics</v>
          </cell>
          <cell r="AN503" t="str">
            <v>Công ty Cảng Chu Lai</v>
          </cell>
          <cell r="AO503" t="str">
            <v>Tổ bảo vệ</v>
          </cell>
          <cell r="AP503" t="str">
            <v>Khác</v>
          </cell>
          <cell r="AQ503" t="str">
            <v>Khác</v>
          </cell>
          <cell r="AR503">
            <v>43546</v>
          </cell>
          <cell r="AS503" t="str">
            <v>9/12</v>
          </cell>
          <cell r="AT503" t="str">
            <v>Sơ cấp</v>
          </cell>
          <cell r="AU503" t="str">
            <v>Sơ cấp</v>
          </cell>
          <cell r="AV503" t="str">
            <v>Công an tỉnh Quảng Nam</v>
          </cell>
          <cell r="AW503" t="str">
            <v>Nghiệp vụ bảo vệ cơ quan, doanh nghiệp (Chứng nhận)</v>
          </cell>
          <cell r="AX503" t="str">
            <v>Không xếp loại</v>
          </cell>
          <cell r="AY503">
            <v>41275</v>
          </cell>
          <cell r="AZ503" t="str">
            <v>Nhân viên Bảo vệ</v>
          </cell>
          <cell r="BB503" t="str">
            <v>THACO GROUP</v>
          </cell>
          <cell r="BC503" t="str">
            <v>Lĩnh vực Logistics</v>
          </cell>
          <cell r="BD503" t="str">
            <v>Công ty Cảng Chu Lai</v>
          </cell>
          <cell r="BE503" t="str">
            <v>Tổ bảo vệ</v>
          </cell>
          <cell r="BJ503" t="str">
            <v>Gián Tiếp</v>
          </cell>
          <cell r="BK503" t="str">
            <v>HĐLĐ xác định thời hạn 1 năm</v>
          </cell>
          <cell r="BL503">
            <v>43577</v>
          </cell>
          <cell r="BM503" t="str">
            <v>Công ty TNHH MTV Cảng Chu Lai - Trường Hải</v>
          </cell>
          <cell r="BN503">
            <v>43577</v>
          </cell>
          <cell r="BO503">
            <v>3480000</v>
          </cell>
          <cell r="BP503" t="str">
            <v>B3</v>
          </cell>
          <cell r="BQ503" t="str">
            <v>Bậc 1</v>
          </cell>
          <cell r="BR503">
            <v>5800000</v>
          </cell>
          <cell r="BS503">
            <v>43586</v>
          </cell>
          <cell r="BT503">
            <v>43546</v>
          </cell>
          <cell r="BU503"/>
          <cell r="BW503"/>
          <cell r="BY503"/>
          <cell r="CA503"/>
          <cell r="CC503"/>
          <cell r="CE503"/>
        </row>
        <row r="504">
          <cell r="B504" t="str">
            <v>1505169</v>
          </cell>
          <cell r="C504" t="str">
            <v>Nguyễn Tấn Được</v>
          </cell>
          <cell r="D504" t="str">
            <v>Nam</v>
          </cell>
          <cell r="E504" t="str">
            <v>Quảng Nam</v>
          </cell>
          <cell r="F504">
            <v>29583</v>
          </cell>
          <cell r="G504">
            <v>42110</v>
          </cell>
          <cell r="J504">
            <v>42110</v>
          </cell>
          <cell r="K504" t="str">
            <v>Không</v>
          </cell>
          <cell r="L504" t="str">
            <v>205031508</v>
          </cell>
          <cell r="M504">
            <v>41095</v>
          </cell>
          <cell r="N504" t="str">
            <v>205031508-05/07/2012</v>
          </cell>
          <cell r="O504" t="str">
            <v>Quảng Nam</v>
          </cell>
          <cell r="P504" t="str">
            <v>Kinh</v>
          </cell>
          <cell r="Q504" t="str">
            <v>Không</v>
          </cell>
          <cell r="R504" t="str">
            <v>0914020227 hoặc 0986866350</v>
          </cell>
          <cell r="T504" t="str">
            <v>Đã Kết Hôn</v>
          </cell>
          <cell r="U504" t="str">
            <v>4915009646</v>
          </cell>
          <cell r="V504" t="str">
            <v>Có</v>
          </cell>
          <cell r="W504">
            <v>42461</v>
          </cell>
          <cell r="Y504" t="str">
            <v>Thôn Hòa Xuân</v>
          </cell>
          <cell r="Z504" t="str">
            <v>Xã Tam Hòa</v>
          </cell>
          <cell r="AA504" t="str">
            <v>Huyện Núi Thành</v>
          </cell>
          <cell r="AB504" t="str">
            <v>Quảng Nam</v>
          </cell>
          <cell r="AC504" t="str">
            <v>Thôn Hòa Xuân, Xã Tam Hòa, Huyện Núi Thành, Quảng Nam</v>
          </cell>
          <cell r="AD504" t="str">
            <v>Thôn Hòa Xuân</v>
          </cell>
          <cell r="AE504" t="str">
            <v>Xã Tam Hòa</v>
          </cell>
          <cell r="AF504" t="str">
            <v>Huyện Núi Thành</v>
          </cell>
          <cell r="AG504" t="str">
            <v>Quảng Nam</v>
          </cell>
          <cell r="AH504" t="str">
            <v>Thôn Hòa Xuân, Xã Tam Hòa, Huyện Núi Thành, Quảng Nam</v>
          </cell>
          <cell r="AI504" t="str">
            <v>1.8.4.4.2.3</v>
          </cell>
          <cell r="AJ504" t="str">
            <v>TP Nhân sự khác</v>
          </cell>
          <cell r="AK504" t="str">
            <v>Công nhân</v>
          </cell>
          <cell r="AL504" t="str">
            <v>Công nhân lái xe trung chuyển</v>
          </cell>
          <cell r="AM504" t="str">
            <v>Lĩnh vực Logistics</v>
          </cell>
          <cell r="AN504" t="str">
            <v>Công ty Vận Tải Đường Bộ</v>
          </cell>
          <cell r="AO504" t="str">
            <v>Đội lái xe trung chuyển</v>
          </cell>
          <cell r="AP504" t="str">
            <v>Khác</v>
          </cell>
          <cell r="AQ504" t="str">
            <v>Khác</v>
          </cell>
          <cell r="AR504">
            <v>43313</v>
          </cell>
          <cell r="AS504" t="str">
            <v>9/12</v>
          </cell>
          <cell r="AT504" t="str">
            <v>Sơ cấp</v>
          </cell>
          <cell r="AU504" t="str">
            <v>Sơ cấp</v>
          </cell>
          <cell r="AV504" t="str">
            <v>Sở Giao thông vận tải Quảng Nam</v>
          </cell>
          <cell r="AW504" t="str">
            <v>Giấy phép lái xe hạng C</v>
          </cell>
          <cell r="AX504" t="str">
            <v>Không xếp loại</v>
          </cell>
          <cell r="AY504">
            <v>39083</v>
          </cell>
          <cell r="AZ504" t="str">
            <v>Công nhân lái xe trung chuyển</v>
          </cell>
          <cell r="BB504" t="str">
            <v>THACO GROUP</v>
          </cell>
          <cell r="BC504" t="str">
            <v>Lĩnh vực Logistics</v>
          </cell>
          <cell r="BD504" t="str">
            <v>Công ty Vận Tải Đường Bộ</v>
          </cell>
          <cell r="BE504" t="str">
            <v>Phòng vận chuyển</v>
          </cell>
          <cell r="BF504" t="str">
            <v>Bộ phận vận chuyển xe thành phẩm</v>
          </cell>
          <cell r="BG504" t="str">
            <v>Đội lái xe trung chuyển</v>
          </cell>
          <cell r="BJ504" t="str">
            <v>Trực Tiếp</v>
          </cell>
          <cell r="BK504" t="str">
            <v>HĐLĐ không xác định thời hạn</v>
          </cell>
          <cell r="BL504">
            <v>42841</v>
          </cell>
          <cell r="BM504" t="str">
            <v>Công ty TNHH Một Thành Viên Vận Tải Đường Bộ Chu Lai – Trường Hải</v>
          </cell>
          <cell r="BN504">
            <v>42110</v>
          </cell>
          <cell r="BO504">
            <v>3850000</v>
          </cell>
          <cell r="BP504" t="str">
            <v>B3</v>
          </cell>
          <cell r="BQ504" t="str">
            <v>Bậc 3</v>
          </cell>
          <cell r="BR504">
            <v>7000000</v>
          </cell>
          <cell r="BS504">
            <v>43252</v>
          </cell>
          <cell r="BT504">
            <v>42476</v>
          </cell>
          <cell r="BU504"/>
          <cell r="BW504"/>
          <cell r="BY504"/>
          <cell r="CA504"/>
          <cell r="CC504"/>
          <cell r="CE504"/>
        </row>
        <row r="505">
          <cell r="B505" t="str">
            <v>1410262</v>
          </cell>
          <cell r="C505" t="str">
            <v>Nguyễn Văn Quân</v>
          </cell>
          <cell r="D505" t="str">
            <v>Nam</v>
          </cell>
          <cell r="E505" t="str">
            <v>Quảng Nam</v>
          </cell>
          <cell r="F505">
            <v>29022</v>
          </cell>
          <cell r="G505">
            <v>41928</v>
          </cell>
          <cell r="J505">
            <v>41928</v>
          </cell>
          <cell r="K505" t="str">
            <v>Không</v>
          </cell>
          <cell r="L505" t="str">
            <v>205263836</v>
          </cell>
          <cell r="M505">
            <v>41459</v>
          </cell>
          <cell r="N505" t="str">
            <v>205263836-04/07/2013</v>
          </cell>
          <cell r="O505" t="str">
            <v>Quảng Nam</v>
          </cell>
          <cell r="P505" t="str">
            <v>Kinh</v>
          </cell>
          <cell r="Q505" t="str">
            <v>Không</v>
          </cell>
          <cell r="R505" t="str">
            <v>0938806785 hoặc 0905641201</v>
          </cell>
          <cell r="T505" t="str">
            <v>Đã Kết Hôn</v>
          </cell>
          <cell r="U505" t="str">
            <v>4913005171</v>
          </cell>
          <cell r="V505" t="str">
            <v>Có</v>
          </cell>
          <cell r="W505">
            <v>42461</v>
          </cell>
          <cell r="Y505" t="str">
            <v>Khối 3</v>
          </cell>
          <cell r="Z505" t="str">
            <v>Thị trấn Núi Thành</v>
          </cell>
          <cell r="AA505" t="str">
            <v>Huyện Núi Thành</v>
          </cell>
          <cell r="AB505" t="str">
            <v>Quảng Nam</v>
          </cell>
          <cell r="AC505" t="str">
            <v>Khối 3, Thị trấn Núi Thành, Huyện Núi Thành, Quảng Nam</v>
          </cell>
          <cell r="AD505" t="str">
            <v>Khối 3</v>
          </cell>
          <cell r="AE505" t="str">
            <v>Thị trấn Núi Thành</v>
          </cell>
          <cell r="AF505" t="str">
            <v>Huyện Núi Thành</v>
          </cell>
          <cell r="AG505" t="str">
            <v>Quảng Nam</v>
          </cell>
          <cell r="AH505" t="str">
            <v>Khối 3, Thị trấn Núi Thành, Huyện Núi Thành, Quảng Nam</v>
          </cell>
          <cell r="AI505" t="str">
            <v>1.8.4.4.3.3</v>
          </cell>
          <cell r="AJ505" t="str">
            <v>TP Nhân sự khác</v>
          </cell>
          <cell r="AK505" t="str">
            <v>Công nhân</v>
          </cell>
          <cell r="AL505" t="str">
            <v>Công nhân lái xe đầu kéo</v>
          </cell>
          <cell r="AM505" t="str">
            <v>Lĩnh vực Logistics</v>
          </cell>
          <cell r="AN505" t="str">
            <v>Công ty Vận Tải Đường Bộ</v>
          </cell>
          <cell r="AO505" t="str">
            <v>Đội lái xe đầu kéo</v>
          </cell>
          <cell r="AP505" t="str">
            <v>Khác</v>
          </cell>
          <cell r="AQ505" t="str">
            <v>Khác</v>
          </cell>
          <cell r="AR505">
            <v>43708</v>
          </cell>
          <cell r="AS505" t="str">
            <v>9/12</v>
          </cell>
          <cell r="AT505" t="str">
            <v>Sơ cấp</v>
          </cell>
          <cell r="AU505" t="str">
            <v>Sơ cấp</v>
          </cell>
          <cell r="AV505" t="str">
            <v>Sở Giao thông vận tải Quảng Nam</v>
          </cell>
          <cell r="AW505" t="str">
            <v>Giấy phép lái xe hạng C</v>
          </cell>
          <cell r="AX505" t="str">
            <v>Không xếp loại</v>
          </cell>
          <cell r="AY505">
            <v>37622</v>
          </cell>
          <cell r="AZ505" t="str">
            <v>Công nhân lái xe đầu kéo</v>
          </cell>
          <cell r="BB505" t="str">
            <v>THACO GROUP</v>
          </cell>
          <cell r="BC505" t="str">
            <v>Lĩnh vực Logistics</v>
          </cell>
          <cell r="BD505" t="str">
            <v>Công ty Vận Tải Đường Bộ</v>
          </cell>
          <cell r="BE505" t="str">
            <v>Phòng vận chuyển</v>
          </cell>
          <cell r="BF505" t="str">
            <v>Bộ phận vận chuyển hàng Con't - hàng rời</v>
          </cell>
          <cell r="BG505" t="str">
            <v>Đội lái xe đầu kéo</v>
          </cell>
          <cell r="BJ505" t="str">
            <v>Trực Tiếp</v>
          </cell>
          <cell r="BK505" t="str">
            <v>HĐLĐ không xác định thời hạn</v>
          </cell>
          <cell r="BL505">
            <v>42476</v>
          </cell>
          <cell r="BM505" t="str">
            <v>Công ty TNHH Một Thành Viên Vận Tải Đường Bộ Chu Lai – Trường Hải</v>
          </cell>
          <cell r="BN505">
            <v>41989</v>
          </cell>
          <cell r="BO505">
            <v>3660000</v>
          </cell>
          <cell r="BP505" t="str">
            <v>B3</v>
          </cell>
          <cell r="BQ505" t="str">
            <v>Bậc 3</v>
          </cell>
          <cell r="BR505">
            <v>7500000</v>
          </cell>
          <cell r="BS505">
            <v>43466</v>
          </cell>
          <cell r="BT505">
            <v>42476</v>
          </cell>
          <cell r="BU505"/>
          <cell r="BW505"/>
          <cell r="BY505"/>
          <cell r="CA505"/>
          <cell r="CC505"/>
          <cell r="CE505"/>
        </row>
        <row r="506">
          <cell r="B506" t="str">
            <v>1601155</v>
          </cell>
          <cell r="C506" t="str">
            <v>Bùi Ngọc Nhiên</v>
          </cell>
          <cell r="D506" t="str">
            <v>Nam</v>
          </cell>
          <cell r="E506" t="str">
            <v>Quảng Nam</v>
          </cell>
          <cell r="F506">
            <v>26481</v>
          </cell>
          <cell r="G506">
            <v>42387</v>
          </cell>
          <cell r="J506">
            <v>42387</v>
          </cell>
          <cell r="K506" t="str">
            <v>Không</v>
          </cell>
          <cell r="L506" t="str">
            <v>205726872</v>
          </cell>
          <cell r="M506">
            <v>40329</v>
          </cell>
          <cell r="N506" t="str">
            <v>205726872-31/05/2010</v>
          </cell>
          <cell r="O506" t="str">
            <v>Quảng Nam</v>
          </cell>
          <cell r="P506" t="str">
            <v>Kinh</v>
          </cell>
          <cell r="Q506" t="str">
            <v>Không</v>
          </cell>
          <cell r="R506" t="str">
            <v>0933531580</v>
          </cell>
          <cell r="T506" t="str">
            <v>Đã Kết Hôn</v>
          </cell>
          <cell r="U506" t="str">
            <v>4916012706</v>
          </cell>
          <cell r="V506" t="str">
            <v>Có</v>
          </cell>
          <cell r="W506">
            <v>42857</v>
          </cell>
          <cell r="Y506" t="str">
            <v>số 24 Đường 24/3</v>
          </cell>
          <cell r="Z506" t="str">
            <v>Phường An Xuân</v>
          </cell>
          <cell r="AA506" t="str">
            <v>Tp. Tam Kỳ</v>
          </cell>
          <cell r="AB506" t="str">
            <v>Quảng Nam</v>
          </cell>
          <cell r="AC506" t="str">
            <v>số 24 Đường 24/3, Phường An Xuân, Tp. Tam Kỳ, Quảng Nam</v>
          </cell>
          <cell r="AD506" t="str">
            <v>số 24 Đường 24/3</v>
          </cell>
          <cell r="AE506" t="str">
            <v>Phường An Xuân</v>
          </cell>
          <cell r="AF506" t="str">
            <v>Tp. Tam Kỳ</v>
          </cell>
          <cell r="AG506" t="str">
            <v>Quảng Nam</v>
          </cell>
          <cell r="AH506" t="str">
            <v>số 24 Đường 24/3, Phường An Xuân, Tp. Tam Kỳ, Quảng Nam</v>
          </cell>
          <cell r="AI506" t="str">
            <v>1.8.4.6</v>
          </cell>
          <cell r="AJ506" t="str">
            <v>TP Nhân sự khác</v>
          </cell>
          <cell r="AK506" t="str">
            <v>Công nhân</v>
          </cell>
          <cell r="AL506" t="str">
            <v>Công nhân lái xe đưa đón</v>
          </cell>
          <cell r="AM506" t="str">
            <v>Lĩnh vực Logistics</v>
          </cell>
          <cell r="AN506" t="str">
            <v>Công ty Vận Tải Đường Bộ</v>
          </cell>
          <cell r="AO506" t="str">
            <v>Bộ phận đưa đón CBCNV</v>
          </cell>
          <cell r="AP506" t="str">
            <v>Khác</v>
          </cell>
          <cell r="AQ506" t="str">
            <v>Khác</v>
          </cell>
          <cell r="AR506">
            <v>43313</v>
          </cell>
          <cell r="AS506" t="str">
            <v>9/12</v>
          </cell>
          <cell r="AT506" t="str">
            <v>Sơ cấp</v>
          </cell>
          <cell r="AU506" t="str">
            <v>Sơ cấp</v>
          </cell>
          <cell r="AV506" t="str">
            <v>Sở Giao thông vận tải Quảng Nam</v>
          </cell>
          <cell r="AW506" t="str">
            <v>Giấy phép lái xe hạng E</v>
          </cell>
          <cell r="AX506" t="str">
            <v>Không xếp loại</v>
          </cell>
          <cell r="AY506">
            <v>40544</v>
          </cell>
          <cell r="AZ506" t="str">
            <v>Công nhân lái xe đưa đón CBCNV</v>
          </cell>
          <cell r="BB506" t="str">
            <v>THACO GROUP</v>
          </cell>
          <cell r="BC506" t="str">
            <v>Lĩnh vực Logistics</v>
          </cell>
          <cell r="BD506" t="str">
            <v>Công ty Vận Tải Đường Bộ</v>
          </cell>
          <cell r="BJ506" t="str">
            <v>Trực Tiếp</v>
          </cell>
          <cell r="BK506" t="str">
            <v>HĐLĐ không xác định thời hạn</v>
          </cell>
          <cell r="BL506">
            <v>43603</v>
          </cell>
          <cell r="BM506" t="str">
            <v>Công ty TNHH Một Thành Viên Vận Tải Đường Bộ Chu Lai – Trường Hải</v>
          </cell>
          <cell r="BN506">
            <v>42507</v>
          </cell>
          <cell r="BO506">
            <v>3850000</v>
          </cell>
          <cell r="BP506" t="str">
            <v>B3</v>
          </cell>
          <cell r="BQ506" t="str">
            <v>Bậc 3</v>
          </cell>
          <cell r="BR506">
            <v>7000000</v>
          </cell>
          <cell r="BS506">
            <v>43466</v>
          </cell>
          <cell r="BT506">
            <v>43101</v>
          </cell>
          <cell r="BU506"/>
          <cell r="BW506"/>
          <cell r="BY506"/>
          <cell r="CA506"/>
          <cell r="CC506"/>
          <cell r="CE506"/>
        </row>
        <row r="507">
          <cell r="B507" t="str">
            <v>0307007</v>
          </cell>
          <cell r="C507" t="str">
            <v>Hoàng Hữu Tánh</v>
          </cell>
          <cell r="D507" t="str">
            <v>Nam</v>
          </cell>
          <cell r="E507" t="str">
            <v>Quảng Trị</v>
          </cell>
          <cell r="F507">
            <v>23691</v>
          </cell>
          <cell r="G507">
            <v>37818</v>
          </cell>
          <cell r="J507">
            <v>37818</v>
          </cell>
          <cell r="K507" t="str">
            <v>Không</v>
          </cell>
          <cell r="L507" t="str">
            <v>271744395</v>
          </cell>
          <cell r="M507">
            <v>39549</v>
          </cell>
          <cell r="N507" t="str">
            <v>271744395-11/04/2008</v>
          </cell>
          <cell r="O507" t="str">
            <v>Đồng Nai</v>
          </cell>
          <cell r="P507" t="str">
            <v>Kinh</v>
          </cell>
          <cell r="Q507" t="str">
            <v>Không</v>
          </cell>
          <cell r="R507" t="str">
            <v>0933805185</v>
          </cell>
          <cell r="T507" t="str">
            <v>Đã Kết Hôn</v>
          </cell>
          <cell r="U507" t="str">
            <v>4704059156</v>
          </cell>
          <cell r="V507" t="str">
            <v>Không</v>
          </cell>
          <cell r="Y507" t="str">
            <v>101 khu phố 7</v>
          </cell>
          <cell r="Z507" t="str">
            <v>Phường Thống Nhất</v>
          </cell>
          <cell r="AA507" t="str">
            <v>Thành phố Biên Hòa</v>
          </cell>
          <cell r="AB507" t="str">
            <v>Đồng Nai</v>
          </cell>
          <cell r="AC507" t="str">
            <v>101 khu phố 7, Phường Thống Nhất, Thành phố Biên Hòa, Đồng Nai</v>
          </cell>
          <cell r="AD507" t="str">
            <v>101 khu phố7</v>
          </cell>
          <cell r="AE507" t="str">
            <v>Phường Thống Nhất</v>
          </cell>
          <cell r="AF507" t="str">
            <v>Thành phố Biên Hòa</v>
          </cell>
          <cell r="AG507" t="str">
            <v>Đồng Nai</v>
          </cell>
          <cell r="AH507" t="str">
            <v>101 khu phố7, Phường Thống Nhất, Thành phố Biên Hòa, Đồng Nai</v>
          </cell>
          <cell r="AI507" t="str">
            <v>1.8.5.3.2</v>
          </cell>
          <cell r="AJ507" t="str">
            <v>TP Nhân sự khác</v>
          </cell>
          <cell r="AK507" t="str">
            <v>Nhân viên</v>
          </cell>
          <cell r="AL507" t="str">
            <v>Nhân viên Bảo vệ</v>
          </cell>
          <cell r="AM507" t="str">
            <v>Lĩnh vực Logistics</v>
          </cell>
          <cell r="AN507" t="str">
            <v>VPĐD NB</v>
          </cell>
          <cell r="AO507" t="str">
            <v>Bảo vệ</v>
          </cell>
          <cell r="AP507" t="str">
            <v>Khác</v>
          </cell>
          <cell r="AQ507" t="str">
            <v>Khác</v>
          </cell>
          <cell r="AR507">
            <v>42522</v>
          </cell>
          <cell r="AS507" t="str">
            <v>12/12</v>
          </cell>
          <cell r="AT507" t="str">
            <v>THPT</v>
          </cell>
          <cell r="AW507"/>
          <cell r="AZ507" t="str">
            <v>Nhân viên Bảo vệ</v>
          </cell>
          <cell r="BB507" t="str">
            <v>THACO GROUP</v>
          </cell>
          <cell r="BC507" t="str">
            <v>Lĩnh vực Logistics</v>
          </cell>
          <cell r="BD507" t="str">
            <v>Văn phòng đại diện tại Hồ Chí Minh</v>
          </cell>
          <cell r="BE507" t="str">
            <v>Bộ phận hành chính</v>
          </cell>
          <cell r="BF507" t="str">
            <v>Bảo vệ</v>
          </cell>
          <cell r="BJ507" t="str">
            <v>Gián Tiếp</v>
          </cell>
          <cell r="BK507" t="str">
            <v>HĐLĐ không xác định thời hạn</v>
          </cell>
          <cell r="BL507">
            <v>39845</v>
          </cell>
          <cell r="BM507" t="str">
            <v>Công ty TNHH Một Thành Viên Vận Tải Đường Bộ Chu Lai – Trường Hải</v>
          </cell>
          <cell r="BN507">
            <v>39845</v>
          </cell>
          <cell r="BO507">
            <v>5100000</v>
          </cell>
          <cell r="BP507" t="str">
            <v>B3</v>
          </cell>
          <cell r="BQ507" t="str">
            <v>Bậc 3</v>
          </cell>
          <cell r="BR507">
            <v>7500000</v>
          </cell>
          <cell r="BS507">
            <v>43466</v>
          </cell>
          <cell r="BT507">
            <v>43101</v>
          </cell>
          <cell r="BU507" t="str">
            <v>ThN</v>
          </cell>
          <cell r="BV507">
            <v>10</v>
          </cell>
          <cell r="BW507"/>
          <cell r="BY507"/>
          <cell r="CA507"/>
          <cell r="CC507"/>
          <cell r="CE507"/>
        </row>
        <row r="508">
          <cell r="B508" t="str">
            <v>1312006</v>
          </cell>
          <cell r="C508" t="str">
            <v>Lê Minh Hùng</v>
          </cell>
          <cell r="D508" t="str">
            <v>Nam</v>
          </cell>
          <cell r="E508" t="str">
            <v>Hà Nội</v>
          </cell>
          <cell r="F508">
            <v>21162</v>
          </cell>
          <cell r="G508">
            <v>41611</v>
          </cell>
          <cell r="J508">
            <v>41611</v>
          </cell>
          <cell r="K508" t="str">
            <v>Không</v>
          </cell>
          <cell r="L508" t="str">
            <v>270640114</v>
          </cell>
          <cell r="M508">
            <v>36766</v>
          </cell>
          <cell r="N508" t="str">
            <v>270640114-28/08/2000</v>
          </cell>
          <cell r="O508" t="str">
            <v>Đồng Nai</v>
          </cell>
          <cell r="P508" t="str">
            <v>Kinh</v>
          </cell>
          <cell r="Q508" t="str">
            <v>Không</v>
          </cell>
          <cell r="R508" t="str">
            <v>0938809716/ 0903081604</v>
          </cell>
          <cell r="T508" t="str">
            <v>Đã Kết Hôn</v>
          </cell>
          <cell r="U508" t="str">
            <v>7514150975</v>
          </cell>
          <cell r="V508" t="str">
            <v>Không</v>
          </cell>
          <cell r="Y508" t="str">
            <v>109/24, Phan Chu Trinh</v>
          </cell>
          <cell r="Z508" t="str">
            <v>Phường Quang Vinh</v>
          </cell>
          <cell r="AA508" t="str">
            <v>Thành phố Biên Hòa</v>
          </cell>
          <cell r="AB508" t="str">
            <v>Đồng Nai</v>
          </cell>
          <cell r="AC508" t="str">
            <v>109/24, Phan Chu Trinh, Phường Quang Vinh, Thành phố Biên Hòa, Đồng Nai</v>
          </cell>
          <cell r="AD508" t="str">
            <v>109/24, Phan Chu Trinh</v>
          </cell>
          <cell r="AE508" t="str">
            <v>Phường Quang Vinh</v>
          </cell>
          <cell r="AF508" t="str">
            <v>Thành phố Biên Hòa</v>
          </cell>
          <cell r="AG508" t="str">
            <v>Đồng Nai</v>
          </cell>
          <cell r="AH508" t="str">
            <v>109/24, Phan Chu Trinh, Phường Quang Vinh, Thành phố Biên Hòa, Đồng Nai</v>
          </cell>
          <cell r="AI508" t="str">
            <v>1.8.5.6.2</v>
          </cell>
          <cell r="AJ508" t="str">
            <v>TP Nhân sự khác</v>
          </cell>
          <cell r="AK508" t="str">
            <v>Công nhân</v>
          </cell>
          <cell r="AL508" t="str">
            <v>Công nhân Lái xe tải giao nhận vật tư GCCK</v>
          </cell>
          <cell r="AM508" t="str">
            <v>Lĩnh vực Logistics</v>
          </cell>
          <cell r="AN508" t="str">
            <v>VPĐD NB</v>
          </cell>
          <cell r="AO508" t="str">
            <v>Bộ phận Vận Chuyển</v>
          </cell>
          <cell r="AP508" t="str">
            <v>Khác</v>
          </cell>
          <cell r="AQ508" t="str">
            <v>Khác</v>
          </cell>
          <cell r="AR508">
            <v>42979</v>
          </cell>
          <cell r="AS508" t="str">
            <v>12/12</v>
          </cell>
          <cell r="AT508" t="str">
            <v>Sơ cấp</v>
          </cell>
          <cell r="AU508" t="str">
            <v>Sơ cấp</v>
          </cell>
          <cell r="AV508" t="str">
            <v>Sở GTVT Tỉnh Đồng Nai</v>
          </cell>
          <cell r="AW508" t="str">
            <v>GPLX hạng D</v>
          </cell>
          <cell r="AX508" t="str">
            <v>Khá</v>
          </cell>
          <cell r="AY508">
            <v>32827</v>
          </cell>
          <cell r="AZ508" t="str">
            <v>Công nhân lái xe chuyên dụng</v>
          </cell>
          <cell r="BB508" t="str">
            <v>THACO GROUP</v>
          </cell>
          <cell r="BC508" t="str">
            <v>Lĩnh vực Logistics</v>
          </cell>
          <cell r="BD508" t="str">
            <v>Văn phòng đại diện tại Hồ Chí Minh</v>
          </cell>
          <cell r="BE508" t="str">
            <v>Phòng Vận chuyển</v>
          </cell>
          <cell r="BF508" t="str">
            <v>Bộ phận Vận Chuyển</v>
          </cell>
          <cell r="BJ508" t="str">
            <v>Trực Tiếp</v>
          </cell>
          <cell r="BK508" t="str">
            <v>HĐLĐ không xác định thời hạn</v>
          </cell>
          <cell r="BL508">
            <v>42066</v>
          </cell>
          <cell r="BM508" t="str">
            <v>Công ty TNHH Một Thành Viên Vận Tải Đường Bộ Chu Lai – Trường Hải</v>
          </cell>
          <cell r="BN508">
            <v>41793</v>
          </cell>
          <cell r="BO508">
            <v>5380000</v>
          </cell>
          <cell r="BP508" t="str">
            <v>B3</v>
          </cell>
          <cell r="BQ508" t="str">
            <v>Bậc 4</v>
          </cell>
          <cell r="BR508">
            <v>8000000</v>
          </cell>
          <cell r="BS508">
            <v>43617</v>
          </cell>
          <cell r="BT508">
            <v>43466</v>
          </cell>
          <cell r="BU508" t="str">
            <v>ThN</v>
          </cell>
          <cell r="BV508">
            <v>5</v>
          </cell>
          <cell r="BW508"/>
          <cell r="BY508"/>
          <cell r="CA508"/>
          <cell r="CC508"/>
          <cell r="CE508"/>
        </row>
        <row r="509">
          <cell r="B509" t="str">
            <v>1904448</v>
          </cell>
          <cell r="C509" t="str">
            <v>Đồng Thanh Dương</v>
          </cell>
          <cell r="D509" t="str">
            <v>Nam</v>
          </cell>
          <cell r="E509" t="str">
            <v>Quảng Ngãi</v>
          </cell>
          <cell r="F509">
            <v>25862</v>
          </cell>
          <cell r="G509">
            <v>43570</v>
          </cell>
          <cell r="J509">
            <v>43570</v>
          </cell>
          <cell r="K509" t="str">
            <v>Không</v>
          </cell>
          <cell r="L509" t="str">
            <v>212036610</v>
          </cell>
          <cell r="M509">
            <v>42647</v>
          </cell>
          <cell r="N509" t="str">
            <v>212036610-04/10/2016</v>
          </cell>
          <cell r="O509" t="str">
            <v>Quảng Ngãi</v>
          </cell>
          <cell r="P509" t="str">
            <v>Kinh</v>
          </cell>
          <cell r="Q509" t="str">
            <v>Không</v>
          </cell>
          <cell r="R509" t="str">
            <v>0396367979</v>
          </cell>
          <cell r="T509" t="str">
            <v>Đã Kết Hôn</v>
          </cell>
          <cell r="U509" t="str">
            <v>CHƯA CÓ SỔ BH</v>
          </cell>
          <cell r="V509" t="str">
            <v>Không</v>
          </cell>
          <cell r="Y509" t="str">
            <v>Hải Ninh</v>
          </cell>
          <cell r="Z509" t="str">
            <v>Xã Bình Thanh Đông</v>
          </cell>
          <cell r="AA509" t="str">
            <v>Huyện Bình Sơn</v>
          </cell>
          <cell r="AB509" t="str">
            <v>Quảng Ngãi</v>
          </cell>
          <cell r="AC509" t="str">
            <v>Hải Ninh, Xã Bình Thanh Đông, Huyện Bình Sơn, Quảng Ngãi</v>
          </cell>
          <cell r="AD509" t="str">
            <v>Hải Ninh</v>
          </cell>
          <cell r="AE509" t="str">
            <v>Xã Bình Thanh Đông</v>
          </cell>
          <cell r="AF509" t="str">
            <v>Huyện Bình Sơn</v>
          </cell>
          <cell r="AG509" t="str">
            <v>Quảng Ngãi</v>
          </cell>
          <cell r="AH509" t="str">
            <v>Hải Ninh, Xã Bình Thanh Đông, Huyện Bình Sơn, Quảng Ngãi</v>
          </cell>
          <cell r="AI509" t="str">
            <v>1.8.4.6</v>
          </cell>
          <cell r="AJ509" t="str">
            <v>TP Nhân sự khác</v>
          </cell>
          <cell r="AK509" t="str">
            <v>Công nhân</v>
          </cell>
          <cell r="AL509" t="str">
            <v>Công nhân lái xe đưa đón</v>
          </cell>
          <cell r="AM509" t="str">
            <v>Lĩnh vực Logistics</v>
          </cell>
          <cell r="AN509" t="str">
            <v>Công ty Vận Tải Đường Bộ</v>
          </cell>
          <cell r="AO509" t="str">
            <v>Bộ phận đưa đón CBCNV</v>
          </cell>
          <cell r="AP509" t="str">
            <v>Khác</v>
          </cell>
          <cell r="AQ509" t="str">
            <v>Khác</v>
          </cell>
          <cell r="AR509">
            <v>43570</v>
          </cell>
          <cell r="AS509" t="str">
            <v>11/12</v>
          </cell>
          <cell r="AT509" t="str">
            <v>Sơ cấp</v>
          </cell>
          <cell r="AU509" t="str">
            <v>Sơ cấp</v>
          </cell>
          <cell r="AV509" t="str">
            <v>Sở Giao Thông Vận tải Quảng Ngãi</v>
          </cell>
          <cell r="AW509" t="str">
            <v>Giấy Phép Lái Xe Hạng E</v>
          </cell>
          <cell r="AX509" t="str">
            <v>Không xếp loại</v>
          </cell>
          <cell r="AY509">
            <v>42142</v>
          </cell>
          <cell r="AZ509" t="str">
            <v>Công nhân lái xe đưa đón CBCNV</v>
          </cell>
          <cell r="BB509" t="str">
            <v>THACO GROUP</v>
          </cell>
          <cell r="BC509" t="str">
            <v>Lĩnh vực Logistics</v>
          </cell>
          <cell r="BD509" t="str">
            <v>Công ty Vận Tải Đường Bộ</v>
          </cell>
          <cell r="BJ509" t="str">
            <v>Gián Tiếp</v>
          </cell>
          <cell r="BK509" t="str">
            <v>HĐLĐ xác định thời hạn 1 năm</v>
          </cell>
          <cell r="BL509">
            <v>43600</v>
          </cell>
          <cell r="BM509" t="str">
            <v>Công ty TNHH Một Thành Viên Vận Tải Đường Bộ Chu Lai – Trường Hải</v>
          </cell>
          <cell r="BN509">
            <v>43600</v>
          </cell>
          <cell r="BO509">
            <v>3660000</v>
          </cell>
          <cell r="BP509" t="str">
            <v>B3</v>
          </cell>
          <cell r="BQ509" t="str">
            <v>Bậc 2</v>
          </cell>
          <cell r="BR509">
            <v>6500000</v>
          </cell>
          <cell r="BS509">
            <v>43570</v>
          </cell>
          <cell r="BU509"/>
          <cell r="BW509"/>
          <cell r="BY509"/>
          <cell r="CA509"/>
          <cell r="CC509"/>
          <cell r="CE509"/>
        </row>
        <row r="510">
          <cell r="B510" t="str">
            <v>1505346</v>
          </cell>
          <cell r="C510" t="str">
            <v>Trần Minh Tuấn</v>
          </cell>
          <cell r="D510" t="str">
            <v>Nam</v>
          </cell>
          <cell r="E510" t="str">
            <v>Quảng Nam</v>
          </cell>
          <cell r="F510">
            <v>30937</v>
          </cell>
          <cell r="G510">
            <v>42110</v>
          </cell>
          <cell r="J510">
            <v>42110</v>
          </cell>
          <cell r="K510" t="str">
            <v>Không</v>
          </cell>
          <cell r="L510" t="str">
            <v>205200645</v>
          </cell>
          <cell r="M510">
            <v>41354</v>
          </cell>
          <cell r="N510" t="str">
            <v>205200645-21/03/2013</v>
          </cell>
          <cell r="O510" t="str">
            <v>Quảng Nam</v>
          </cell>
          <cell r="P510" t="str">
            <v>Kinh</v>
          </cell>
          <cell r="Q510" t="str">
            <v>Không</v>
          </cell>
          <cell r="R510" t="str">
            <v>01664514647 hoặc 0932595184</v>
          </cell>
          <cell r="T510" t="str">
            <v>Đã Kết Hôn</v>
          </cell>
          <cell r="U510" t="str">
            <v>4915020360</v>
          </cell>
          <cell r="V510" t="str">
            <v>Có</v>
          </cell>
          <cell r="W510">
            <v>42461</v>
          </cell>
          <cell r="Y510" t="str">
            <v>Thôn Trung Thành</v>
          </cell>
          <cell r="Z510" t="str">
            <v>Xã Tam Mỹ Tây</v>
          </cell>
          <cell r="AA510" t="str">
            <v>Huyện Núi Thành</v>
          </cell>
          <cell r="AB510" t="str">
            <v>Quảng Nam</v>
          </cell>
          <cell r="AC510" t="str">
            <v>Thôn Trung Thành, Xã Tam Mỹ Tây, Huyện Núi Thành, Quảng Nam</v>
          </cell>
          <cell r="AD510" t="str">
            <v>Thôn Trung Thành</v>
          </cell>
          <cell r="AE510" t="str">
            <v>Xã Tam Mỹ Tây</v>
          </cell>
          <cell r="AF510" t="str">
            <v>Huyện Núi Thành</v>
          </cell>
          <cell r="AG510" t="str">
            <v>Quảng Nam</v>
          </cell>
          <cell r="AH510" t="str">
            <v>Thôn Trung Thành, Xã Tam Mỹ Tây, Huyện Núi Thành, Quảng Nam</v>
          </cell>
          <cell r="AI510" t="str">
            <v>1.8.4.4.3.3</v>
          </cell>
          <cell r="AJ510" t="str">
            <v>TP Nhân sự khác</v>
          </cell>
          <cell r="AK510" t="str">
            <v>Công nhân</v>
          </cell>
          <cell r="AL510" t="str">
            <v>Công nhân lái xe đầu kéo</v>
          </cell>
          <cell r="AM510" t="str">
            <v>Lĩnh vực Logistics</v>
          </cell>
          <cell r="AN510" t="str">
            <v>Công ty Vận Tải Đường Bộ</v>
          </cell>
          <cell r="AO510" t="str">
            <v>Đội lái xe đầu kéo</v>
          </cell>
          <cell r="AP510" t="str">
            <v>Khác</v>
          </cell>
          <cell r="AQ510" t="str">
            <v>Khác</v>
          </cell>
          <cell r="AR510">
            <v>43587</v>
          </cell>
          <cell r="AS510" t="str">
            <v>9/12</v>
          </cell>
          <cell r="AT510" t="str">
            <v>Sơ cấp</v>
          </cell>
          <cell r="AU510" t="str">
            <v>Sơ cấp</v>
          </cell>
          <cell r="AV510" t="str">
            <v>Sở Giao thông vận tải Quảng Nam</v>
          </cell>
          <cell r="AW510" t="str">
            <v>Giấy phép lái xe hạng C</v>
          </cell>
          <cell r="AX510" t="str">
            <v>Không xếp loại</v>
          </cell>
          <cell r="AY510">
            <v>40179</v>
          </cell>
          <cell r="AZ510" t="str">
            <v>Công nhân lái xe đầu kéo</v>
          </cell>
          <cell r="BB510" t="str">
            <v>THACO GROUP</v>
          </cell>
          <cell r="BC510" t="str">
            <v>Lĩnh vực Logistics</v>
          </cell>
          <cell r="BD510" t="str">
            <v>Công ty Vận Tải Đường Bộ</v>
          </cell>
          <cell r="BE510" t="str">
            <v>Phòng vận chuyển</v>
          </cell>
          <cell r="BF510" t="str">
            <v>Bộ phận vận chuyển hàng Con't - hàng rời</v>
          </cell>
          <cell r="BG510" t="str">
            <v>Đội lái xe đầu kéo</v>
          </cell>
          <cell r="BJ510" t="str">
            <v>Trực Tiếp</v>
          </cell>
          <cell r="BK510" t="str">
            <v>HĐLĐ không xác định thời hạn</v>
          </cell>
          <cell r="BL510">
            <v>43389</v>
          </cell>
          <cell r="BM510" t="str">
            <v>Công ty TNHH Một Thành Viên Vận Tải Đường Bộ Chu Lai – Trường Hải</v>
          </cell>
          <cell r="BN510">
            <v>42293</v>
          </cell>
          <cell r="BO510">
            <v>3660000</v>
          </cell>
          <cell r="BP510" t="str">
            <v>B3</v>
          </cell>
          <cell r="BQ510" t="str">
            <v>Bậc 3</v>
          </cell>
          <cell r="BR510">
            <v>7000000</v>
          </cell>
          <cell r="BS510">
            <v>43587</v>
          </cell>
          <cell r="BT510">
            <v>42293</v>
          </cell>
          <cell r="BU510"/>
          <cell r="BW510"/>
          <cell r="BY510"/>
          <cell r="CA510"/>
          <cell r="CC510"/>
          <cell r="CE510"/>
        </row>
        <row r="511">
          <cell r="B511" t="str">
            <v>1504913</v>
          </cell>
          <cell r="C511" t="str">
            <v>Đỗ Đức</v>
          </cell>
          <cell r="D511" t="str">
            <v>Nam</v>
          </cell>
          <cell r="E511" t="str">
            <v>Quảng Nam</v>
          </cell>
          <cell r="F511">
            <v>28773</v>
          </cell>
          <cell r="G511">
            <v>42110</v>
          </cell>
          <cell r="J511">
            <v>42110</v>
          </cell>
          <cell r="K511" t="str">
            <v>Không</v>
          </cell>
          <cell r="L511" t="str">
            <v>206113705</v>
          </cell>
          <cell r="M511">
            <v>41344</v>
          </cell>
          <cell r="N511" t="str">
            <v>206113705-11/03/2013</v>
          </cell>
          <cell r="O511" t="str">
            <v>Quảng Nam</v>
          </cell>
          <cell r="P511" t="str">
            <v>Kinh</v>
          </cell>
          <cell r="Q511" t="str">
            <v>Không</v>
          </cell>
          <cell r="R511" t="str">
            <v>0982138385</v>
          </cell>
          <cell r="T511" t="str">
            <v>Đã Kết Hôn</v>
          </cell>
          <cell r="U511" t="str">
            <v>4915009660</v>
          </cell>
          <cell r="V511" t="str">
            <v>Có</v>
          </cell>
          <cell r="W511">
            <v>42461</v>
          </cell>
          <cell r="Y511" t="str">
            <v>Thôn Thăng Tân</v>
          </cell>
          <cell r="Z511" t="str">
            <v>Xã Tam Thăng</v>
          </cell>
          <cell r="AA511" t="str">
            <v>Tp. Tam Kỳ</v>
          </cell>
          <cell r="AB511" t="str">
            <v>Quảng Nam</v>
          </cell>
          <cell r="AC511" t="str">
            <v>Thôn Thăng Tân, Xã Tam Thăng, Tp. Tam Kỳ, Quảng Nam</v>
          </cell>
          <cell r="AD511" t="str">
            <v>Thôn Thăng Tân</v>
          </cell>
          <cell r="AE511" t="str">
            <v>Xã Tam Thăng</v>
          </cell>
          <cell r="AF511" t="str">
            <v>Tp. Tam Kỳ</v>
          </cell>
          <cell r="AG511" t="str">
            <v>Quảng Nam</v>
          </cell>
          <cell r="AH511" t="str">
            <v>Thôn Thăng Tân, Xã Tam Thăng, Tp. Tam Kỳ, Quảng Nam</v>
          </cell>
          <cell r="AI511" t="str">
            <v>1.8.4.4.2.3</v>
          </cell>
          <cell r="AJ511" t="str">
            <v>TP Nhân sự khác</v>
          </cell>
          <cell r="AK511" t="str">
            <v>Công nhân</v>
          </cell>
          <cell r="AL511" t="str">
            <v>Công nhân lái xe trung chuyển</v>
          </cell>
          <cell r="AM511" t="str">
            <v>Lĩnh vực Logistics</v>
          </cell>
          <cell r="AN511" t="str">
            <v>Công ty Vận Tải Đường Bộ</v>
          </cell>
          <cell r="AO511" t="str">
            <v>Đội lái xe trung chuyển</v>
          </cell>
          <cell r="AP511" t="str">
            <v>Khác</v>
          </cell>
          <cell r="AQ511" t="str">
            <v>Khác</v>
          </cell>
          <cell r="AR511">
            <v>43313</v>
          </cell>
          <cell r="AS511" t="str">
            <v>9/12</v>
          </cell>
          <cell r="AT511" t="str">
            <v>Sơ cấp</v>
          </cell>
          <cell r="AU511" t="str">
            <v>Sơ cấp</v>
          </cell>
          <cell r="AV511" t="str">
            <v>Sở Giao thông vận tải Quảng Nam</v>
          </cell>
          <cell r="AW511" t="str">
            <v>Giấy phép lái xe hạng C</v>
          </cell>
          <cell r="AX511" t="str">
            <v>Không xếp loại</v>
          </cell>
          <cell r="AY511">
            <v>36526</v>
          </cell>
          <cell r="AZ511" t="str">
            <v>Công nhân lái xe trung chuyển</v>
          </cell>
          <cell r="BB511" t="str">
            <v>THACO GROUP</v>
          </cell>
          <cell r="BC511" t="str">
            <v>Lĩnh vực Logistics</v>
          </cell>
          <cell r="BD511" t="str">
            <v>Công ty Vận Tải Đường Bộ</v>
          </cell>
          <cell r="BE511" t="str">
            <v>Phòng vận chuyển</v>
          </cell>
          <cell r="BF511" t="str">
            <v>Bộ phận vận chuyển xe thành phẩm</v>
          </cell>
          <cell r="BG511" t="str">
            <v>Đội lái xe trung chuyển</v>
          </cell>
          <cell r="BJ511" t="str">
            <v>Trực Tiếp</v>
          </cell>
          <cell r="BK511" t="str">
            <v>HĐLĐ không xác định thời hạn</v>
          </cell>
          <cell r="BL511">
            <v>42841</v>
          </cell>
          <cell r="BM511" t="str">
            <v>Công ty TNHH Một Thành Viên Vận Tải Đường Bộ Chu Lai – Trường Hải</v>
          </cell>
          <cell r="BN511">
            <v>42110</v>
          </cell>
          <cell r="BO511">
            <v>3850000</v>
          </cell>
          <cell r="BP511" t="str">
            <v>B3</v>
          </cell>
          <cell r="BQ511" t="str">
            <v>Bậc 3</v>
          </cell>
          <cell r="BR511">
            <v>7000000</v>
          </cell>
          <cell r="BS511">
            <v>43252</v>
          </cell>
          <cell r="BT511">
            <v>42110</v>
          </cell>
          <cell r="BU511"/>
          <cell r="BW511"/>
          <cell r="BY511"/>
          <cell r="CA511"/>
          <cell r="CC511"/>
          <cell r="CE511"/>
        </row>
        <row r="512">
          <cell r="B512" t="str">
            <v>1504900</v>
          </cell>
          <cell r="C512" t="str">
            <v>Mai Bá Duẩn</v>
          </cell>
          <cell r="D512" t="str">
            <v>Nam</v>
          </cell>
          <cell r="E512" t="str">
            <v>Quảng Nam</v>
          </cell>
          <cell r="F512">
            <v>34090</v>
          </cell>
          <cell r="G512">
            <v>42116</v>
          </cell>
          <cell r="J512">
            <v>42116</v>
          </cell>
          <cell r="K512" t="str">
            <v>Không</v>
          </cell>
          <cell r="L512" t="str">
            <v>205758175</v>
          </cell>
          <cell r="M512">
            <v>40183</v>
          </cell>
          <cell r="N512" t="str">
            <v>205758175-05/01/2010</v>
          </cell>
          <cell r="O512" t="str">
            <v>Quảng Nam</v>
          </cell>
          <cell r="P512" t="str">
            <v>Kinh</v>
          </cell>
          <cell r="Q512" t="str">
            <v>Không</v>
          </cell>
          <cell r="R512" t="str">
            <v>01655260355</v>
          </cell>
          <cell r="T512" t="str">
            <v>Độc Thân</v>
          </cell>
          <cell r="U512" t="str">
            <v>4915010441</v>
          </cell>
          <cell r="V512" t="str">
            <v>Có</v>
          </cell>
          <cell r="W512">
            <v>42248</v>
          </cell>
          <cell r="Y512" t="str">
            <v>Phú Quý I</v>
          </cell>
          <cell r="Z512" t="str">
            <v>Xã Tam Mỹ Đông</v>
          </cell>
          <cell r="AA512" t="str">
            <v>Huyện Núi Thành</v>
          </cell>
          <cell r="AB512" t="str">
            <v>Quảng Nam</v>
          </cell>
          <cell r="AC512" t="str">
            <v>Phú Quý I, Xã Tam Mỹ Đông, Huyện Núi Thành, Quảng Nam</v>
          </cell>
          <cell r="AD512" t="str">
            <v>Phú Quý I</v>
          </cell>
          <cell r="AE512" t="str">
            <v>Xã Tam Mỹ Đông</v>
          </cell>
          <cell r="AF512" t="str">
            <v>Huyện Núi Thành</v>
          </cell>
          <cell r="AG512" t="str">
            <v>Quảng Nam</v>
          </cell>
          <cell r="AH512" t="str">
            <v>Phú Quý I, Xã Tam Mỹ Đông, Huyện Núi Thành, Quảng Nam</v>
          </cell>
          <cell r="AI512" t="str">
            <v>1.8.3.3.3</v>
          </cell>
          <cell r="AJ512" t="str">
            <v>TP Nhân sự khác</v>
          </cell>
          <cell r="AK512" t="str">
            <v>Chuyên viên</v>
          </cell>
          <cell r="AL512" t="str">
            <v>Chuyên viên Thống kê</v>
          </cell>
          <cell r="AM512" t="str">
            <v>Lĩnh vực Logistics</v>
          </cell>
          <cell r="AN512" t="str">
            <v>Công ty Cảng Chu Lai</v>
          </cell>
          <cell r="AO512" t="str">
            <v>Bộ phận kho hàng</v>
          </cell>
          <cell r="AP512" t="str">
            <v>Khác</v>
          </cell>
          <cell r="AQ512" t="str">
            <v>Khác</v>
          </cell>
          <cell r="AR512">
            <v>42370</v>
          </cell>
          <cell r="AS512" t="str">
            <v>12/12</v>
          </cell>
          <cell r="AT512" t="str">
            <v>Cử nhân</v>
          </cell>
          <cell r="AU512" t="str">
            <v>Đại học</v>
          </cell>
          <cell r="AV512" t="str">
            <v>Đại học Đông Á</v>
          </cell>
          <cell r="AW512" t="str">
            <v>Kế toán</v>
          </cell>
          <cell r="AX512" t="str">
            <v>Khá</v>
          </cell>
          <cell r="AZ512" t="str">
            <v>Cử nhân</v>
          </cell>
          <cell r="BB512" t="str">
            <v>THACO GROUP</v>
          </cell>
          <cell r="BC512" t="str">
            <v>Lĩnh vực Logistics</v>
          </cell>
          <cell r="BD512" t="str">
            <v>Công ty Cảng Chu Lai</v>
          </cell>
          <cell r="BE512" t="str">
            <v>Phòng quản lý kho cảng</v>
          </cell>
          <cell r="BF512" t="str">
            <v>Bộ phận kho hàng</v>
          </cell>
          <cell r="BJ512" t="str">
            <v>Gián Tiếp</v>
          </cell>
          <cell r="BK512" t="str">
            <v>HĐLĐ không xác định thời hạn</v>
          </cell>
          <cell r="BL512">
            <v>43395</v>
          </cell>
          <cell r="BM512" t="str">
            <v>Công ty TNHH MTV Cảng Chu Lai - Trường Hải</v>
          </cell>
          <cell r="BN512">
            <v>42177</v>
          </cell>
          <cell r="BO512">
            <v>4070000</v>
          </cell>
          <cell r="BP512" t="str">
            <v>B2</v>
          </cell>
          <cell r="BQ512" t="str">
            <v>Bậc 1</v>
          </cell>
          <cell r="BR512">
            <v>8500000</v>
          </cell>
          <cell r="BS512">
            <v>43466</v>
          </cell>
          <cell r="BT512">
            <v>43101</v>
          </cell>
          <cell r="BU512"/>
          <cell r="BW512"/>
          <cell r="BY512"/>
          <cell r="CA512"/>
          <cell r="CC512"/>
          <cell r="CE512"/>
        </row>
        <row r="513">
          <cell r="B513" t="str">
            <v>1104150</v>
          </cell>
          <cell r="C513" t="str">
            <v>Nguyễn Hữu Thọ</v>
          </cell>
          <cell r="D513" t="str">
            <v>Nam</v>
          </cell>
          <cell r="E513" t="str">
            <v>Quảng Nam</v>
          </cell>
          <cell r="F513">
            <v>33097</v>
          </cell>
          <cell r="G513">
            <v>42186</v>
          </cell>
          <cell r="J513">
            <v>42186</v>
          </cell>
          <cell r="K513" t="str">
            <v>Không</v>
          </cell>
          <cell r="L513" t="str">
            <v>205475019</v>
          </cell>
          <cell r="M513">
            <v>39378</v>
          </cell>
          <cell r="N513" t="str">
            <v>205475019-23/10/2007</v>
          </cell>
          <cell r="O513" t="str">
            <v>Quảng Nam</v>
          </cell>
          <cell r="P513" t="str">
            <v>Kinh</v>
          </cell>
          <cell r="Q513" t="str">
            <v>Không</v>
          </cell>
          <cell r="R513" t="str">
            <v>01665000010</v>
          </cell>
          <cell r="T513" t="str">
            <v>Độc Thân</v>
          </cell>
          <cell r="U513" t="str">
            <v>4912019032</v>
          </cell>
          <cell r="V513" t="str">
            <v>Có</v>
          </cell>
          <cell r="W513">
            <v>42579</v>
          </cell>
          <cell r="Y513" t="str">
            <v>Khối 2</v>
          </cell>
          <cell r="Z513" t="str">
            <v>Phường Hoà Thuận</v>
          </cell>
          <cell r="AA513" t="str">
            <v>Tp. Tam Kỳ</v>
          </cell>
          <cell r="AB513" t="str">
            <v>Quảng Nam</v>
          </cell>
          <cell r="AC513" t="str">
            <v>Khối 2, Phường Hoà Thuận, Tp. Tam Kỳ, Quảng Nam</v>
          </cell>
          <cell r="AD513" t="str">
            <v>Khối 2</v>
          </cell>
          <cell r="AE513" t="str">
            <v>Phường Hoà Thuận</v>
          </cell>
          <cell r="AF513" t="str">
            <v>Tp. Tam Kỳ</v>
          </cell>
          <cell r="AG513" t="str">
            <v>Quảng Nam</v>
          </cell>
          <cell r="AH513" t="str">
            <v>Khối 2, Phường Hoà Thuận, Tp. Tam Kỳ, Quảng Nam</v>
          </cell>
          <cell r="AI513" t="str">
            <v>1.8.3.3.1</v>
          </cell>
          <cell r="AJ513" t="str">
            <v>Nhân sự tiềm năng</v>
          </cell>
          <cell r="AK513" t="str">
            <v>Tổ trưởng</v>
          </cell>
          <cell r="AL513" t="str">
            <v>Tổ trưởng Tổ rút container</v>
          </cell>
          <cell r="AM513" t="str">
            <v>Lĩnh vực Logistics</v>
          </cell>
          <cell r="AN513" t="str">
            <v>Công ty Cảng Chu Lai</v>
          </cell>
          <cell r="AO513" t="str">
            <v>Bộ phận rút Cont</v>
          </cell>
          <cell r="AP513" t="str">
            <v>Khác</v>
          </cell>
          <cell r="AQ513" t="str">
            <v>Khác</v>
          </cell>
          <cell r="AR513">
            <v>42370</v>
          </cell>
          <cell r="AS513" t="str">
            <v>9/12</v>
          </cell>
          <cell r="AT513" t="str">
            <v>Sơ cấp</v>
          </cell>
          <cell r="AU513" t="str">
            <v>Sơ cấp</v>
          </cell>
          <cell r="AV513" t="str">
            <v>Cao đẳng nghề Chu Lai - Trường Hải</v>
          </cell>
          <cell r="AW513" t="str">
            <v>Vận hành máy xe nâng</v>
          </cell>
          <cell r="AX513" t="str">
            <v>Trung Bình</v>
          </cell>
          <cell r="AY513">
            <v>41275</v>
          </cell>
          <cell r="AZ513" t="str">
            <v>Tổ trưởng</v>
          </cell>
          <cell r="BB513" t="str">
            <v>THACO GROUP</v>
          </cell>
          <cell r="BC513" t="str">
            <v>Lĩnh vực Logistics</v>
          </cell>
          <cell r="BD513" t="str">
            <v>Công ty Cảng Chu Lai</v>
          </cell>
          <cell r="BE513" t="str">
            <v>Phòng quản lý kho cảng</v>
          </cell>
          <cell r="BF513" t="str">
            <v>Bộ phận rút Cont</v>
          </cell>
          <cell r="BJ513" t="str">
            <v>Trực Tiếp</v>
          </cell>
          <cell r="BK513" t="str">
            <v>HĐLĐ không xác định thời hạn</v>
          </cell>
          <cell r="BL513">
            <v>43375</v>
          </cell>
          <cell r="BM513" t="str">
            <v>Công ty TNHH MTV Cảng Chu Lai - Trường Hải</v>
          </cell>
          <cell r="BN513">
            <v>41214</v>
          </cell>
          <cell r="BO513">
            <v>4120000</v>
          </cell>
          <cell r="BP513" t="str">
            <v>B3</v>
          </cell>
          <cell r="BQ513" t="str">
            <v>Bậc 3</v>
          </cell>
          <cell r="BR513">
            <v>7300000</v>
          </cell>
          <cell r="BS513">
            <v>43466</v>
          </cell>
          <cell r="BT513">
            <v>43101</v>
          </cell>
          <cell r="BU513"/>
          <cell r="BW513"/>
          <cell r="BY513"/>
          <cell r="CA513"/>
          <cell r="CC513"/>
          <cell r="CE513"/>
        </row>
        <row r="514">
          <cell r="B514" t="str">
            <v>0908128</v>
          </cell>
          <cell r="C514" t="str">
            <v>Phan Thanh Duẫn</v>
          </cell>
          <cell r="D514" t="str">
            <v>Nam</v>
          </cell>
          <cell r="E514" t="str">
            <v>Quảng Nam</v>
          </cell>
          <cell r="F514">
            <v>30426</v>
          </cell>
          <cell r="G514">
            <v>40042</v>
          </cell>
          <cell r="J514">
            <v>40042</v>
          </cell>
          <cell r="K514" t="str">
            <v>Không</v>
          </cell>
          <cell r="L514" t="str">
            <v>205078362</v>
          </cell>
          <cell r="M514">
            <v>40374</v>
          </cell>
          <cell r="N514" t="str">
            <v>205078362-15/07/2010</v>
          </cell>
          <cell r="O514" t="str">
            <v>Quảng Nam</v>
          </cell>
          <cell r="P514" t="str">
            <v>Kinh</v>
          </cell>
          <cell r="Q514" t="str">
            <v>Không</v>
          </cell>
          <cell r="R514" t="str">
            <v>0933806755</v>
          </cell>
          <cell r="T514" t="str">
            <v>Đã Kết Hôn</v>
          </cell>
          <cell r="U514" t="str">
            <v>4909019672</v>
          </cell>
          <cell r="V514" t="str">
            <v>Có</v>
          </cell>
          <cell r="W514">
            <v>41571</v>
          </cell>
          <cell r="Y514" t="str">
            <v>Thôn Thanh Long</v>
          </cell>
          <cell r="Z514" t="str">
            <v>Xã Tam Quang</v>
          </cell>
          <cell r="AA514" t="str">
            <v>Huyện Núi Thành</v>
          </cell>
          <cell r="AB514" t="str">
            <v>Quảng Nam</v>
          </cell>
          <cell r="AC514" t="str">
            <v>Thôn Thanh Long, Xã Tam Quang, Huyện Núi Thành, Quảng Nam</v>
          </cell>
          <cell r="AD514" t="str">
            <v>Thôn Thanh Long</v>
          </cell>
          <cell r="AE514" t="str">
            <v>Xã Tam Quang</v>
          </cell>
          <cell r="AF514" t="str">
            <v>Huyện Núi Thành</v>
          </cell>
          <cell r="AG514" t="str">
            <v>Quảng Nam</v>
          </cell>
          <cell r="AH514" t="str">
            <v>Thôn Thanh Long, Xã Tam Quang, Huyện Núi Thành, Quảng Nam</v>
          </cell>
          <cell r="AI514" t="str">
            <v>1.8.1.5.1.1</v>
          </cell>
          <cell r="AJ514" t="str">
            <v>TP Nhân sự khác</v>
          </cell>
          <cell r="AK514" t="str">
            <v>Chuyên viên</v>
          </cell>
          <cell r="AL514" t="str">
            <v>Chuyên viên IT</v>
          </cell>
          <cell r="AM514" t="str">
            <v>Lĩnh vực Logistics</v>
          </cell>
          <cell r="AN514" t="str">
            <v>Phòng nghiệp vụ Logisitcs</v>
          </cell>
          <cell r="AO514" t="str">
            <v>Hành chính</v>
          </cell>
          <cell r="AP514" t="str">
            <v>Khác</v>
          </cell>
          <cell r="AQ514" t="str">
            <v>Ứng dụng Công nghệ thông tin</v>
          </cell>
          <cell r="AR514">
            <v>41791</v>
          </cell>
          <cell r="AS514" t="str">
            <v>12/12</v>
          </cell>
          <cell r="AT514" t="str">
            <v>Kỹ sư</v>
          </cell>
          <cell r="AU514" t="str">
            <v>Đại học</v>
          </cell>
          <cell r="AV514" t="str">
            <v>Đại học Hồng Bàng-TP.HCM</v>
          </cell>
          <cell r="AW514" t="str">
            <v>Tin học</v>
          </cell>
          <cell r="AX514" t="str">
            <v>Trung Bình</v>
          </cell>
          <cell r="AY514">
            <v>39814</v>
          </cell>
          <cell r="AZ514" t="str">
            <v>Kỹ sư</v>
          </cell>
          <cell r="BB514" t="str">
            <v>THACO GROUP</v>
          </cell>
          <cell r="BC514" t="str">
            <v>Lĩnh vực Logistics</v>
          </cell>
          <cell r="BD514" t="str">
            <v>Phòng nghiệp vụ Logistics</v>
          </cell>
          <cell r="BE514" t="str">
            <v>Phòng HC-MT</v>
          </cell>
          <cell r="BF514" t="str">
            <v>Bộ phận nghiệp vụ hành chính</v>
          </cell>
          <cell r="BG514" t="str">
            <v>Hành chính</v>
          </cell>
          <cell r="BJ514" t="str">
            <v>Gián Tiếp</v>
          </cell>
          <cell r="BK514" t="str">
            <v>HĐLĐ không xác định thời hạn</v>
          </cell>
          <cell r="BL514">
            <v>41791</v>
          </cell>
          <cell r="BM514" t="str">
            <v>Công ty TNHH Một Thành Viên Vận Tải Đường Bộ Chu Lai – Trường Hải</v>
          </cell>
          <cell r="BN514">
            <v>40118</v>
          </cell>
          <cell r="BO514">
            <v>4750000</v>
          </cell>
          <cell r="BP514" t="str">
            <v>B2</v>
          </cell>
          <cell r="BQ514" t="str">
            <v>Bậc 4</v>
          </cell>
          <cell r="BR514">
            <v>12000000</v>
          </cell>
          <cell r="BS514">
            <v>43466</v>
          </cell>
          <cell r="BT514">
            <v>43101</v>
          </cell>
          <cell r="BU514" t="str">
            <v>ThN</v>
          </cell>
          <cell r="BV514">
            <v>5</v>
          </cell>
          <cell r="BW514"/>
          <cell r="BY514"/>
          <cell r="CA514"/>
          <cell r="CC514"/>
          <cell r="CE514"/>
        </row>
        <row r="515">
          <cell r="B515" t="str">
            <v>1903560</v>
          </cell>
          <cell r="C515" t="str">
            <v>Phan Văn Thuần</v>
          </cell>
          <cell r="D515" t="str">
            <v>Nam</v>
          </cell>
          <cell r="E515" t="str">
            <v>Quảng Nam</v>
          </cell>
          <cell r="F515">
            <v>35899</v>
          </cell>
          <cell r="G515">
            <v>43546</v>
          </cell>
          <cell r="J515">
            <v>43546</v>
          </cell>
          <cell r="K515" t="str">
            <v>Không</v>
          </cell>
          <cell r="L515" t="str">
            <v>206236580</v>
          </cell>
          <cell r="M515">
            <v>42179</v>
          </cell>
          <cell r="N515" t="str">
            <v>206236580-24/06/2015</v>
          </cell>
          <cell r="O515" t="str">
            <v>Quảng Nam</v>
          </cell>
          <cell r="P515" t="str">
            <v>Kinh</v>
          </cell>
          <cell r="Q515" t="str">
            <v>Không</v>
          </cell>
          <cell r="R515" t="str">
            <v>0375978537</v>
          </cell>
          <cell r="T515" t="str">
            <v>Độc Thân</v>
          </cell>
          <cell r="V515" t="str">
            <v>Không</v>
          </cell>
          <cell r="X515" t="str">
            <v>Xuất ngũ ngày : 31/01/2019</v>
          </cell>
          <cell r="Y515" t="str">
            <v>Nam Sơn</v>
          </cell>
          <cell r="Z515" t="str">
            <v>Xã Tam Hòa</v>
          </cell>
          <cell r="AA515" t="str">
            <v>Huyện Núi Thành</v>
          </cell>
          <cell r="AB515" t="str">
            <v>Quảng Nam</v>
          </cell>
          <cell r="AC515" t="str">
            <v>Nam Sơn, Xã Tam Hòa, Huyện Núi Thành, Quảng Nam</v>
          </cell>
          <cell r="AD515" t="str">
            <v>Nam Sơn</v>
          </cell>
          <cell r="AE515" t="str">
            <v>Xã Tam Hòa</v>
          </cell>
          <cell r="AF515" t="str">
            <v>Huyện Núi Thành</v>
          </cell>
          <cell r="AG515" t="str">
            <v>Quảng Nam</v>
          </cell>
          <cell r="AH515" t="str">
            <v>Nam Sơn, Xã Tam Hòa, Huyện Núi Thành, Quảng Nam</v>
          </cell>
          <cell r="AI515" t="str">
            <v>1.8.3.4</v>
          </cell>
          <cell r="AJ515" t="str">
            <v>TP Nhân sự khác</v>
          </cell>
          <cell r="AK515" t="str">
            <v>Nhân viên</v>
          </cell>
          <cell r="AL515" t="str">
            <v>Nhân viên Bảo vệ</v>
          </cell>
          <cell r="AM515" t="str">
            <v>Lĩnh vực Logistics</v>
          </cell>
          <cell r="AN515" t="str">
            <v>Công ty Cảng Chu Lai</v>
          </cell>
          <cell r="AO515" t="str">
            <v>Tổ bảo vệ</v>
          </cell>
          <cell r="AP515" t="str">
            <v>Khác</v>
          </cell>
          <cell r="AQ515" t="str">
            <v>Khác</v>
          </cell>
          <cell r="AR515">
            <v>43546</v>
          </cell>
          <cell r="AS515" t="str">
            <v>12/12</v>
          </cell>
          <cell r="AT515" t="str">
            <v>THPT</v>
          </cell>
          <cell r="AW515"/>
          <cell r="AZ515" t="str">
            <v>Nhân viên Bảo vệ</v>
          </cell>
          <cell r="BB515" t="str">
            <v>THACO GROUP</v>
          </cell>
          <cell r="BC515" t="str">
            <v>Lĩnh vực Logistics</v>
          </cell>
          <cell r="BD515" t="str">
            <v>Công ty Cảng Chu Lai</v>
          </cell>
          <cell r="BE515" t="str">
            <v>Tổ bảo vệ</v>
          </cell>
          <cell r="BJ515" t="str">
            <v>Gián Tiếp</v>
          </cell>
          <cell r="BK515" t="str">
            <v>HĐLĐ xác định thời hạn 1 năm</v>
          </cell>
          <cell r="BL515">
            <v>43577</v>
          </cell>
          <cell r="BM515" t="str">
            <v>Công ty TNHH MTV Cảng Chu Lai - Trường Hải</v>
          </cell>
          <cell r="BN515">
            <v>43577</v>
          </cell>
          <cell r="BO515">
            <v>3480000</v>
          </cell>
          <cell r="BP515" t="str">
            <v>B3</v>
          </cell>
          <cell r="BQ515" t="str">
            <v>Bậc 1</v>
          </cell>
          <cell r="BR515">
            <v>5700000</v>
          </cell>
          <cell r="BS515">
            <v>43586</v>
          </cell>
          <cell r="BT515">
            <v>43546</v>
          </cell>
          <cell r="BU515"/>
          <cell r="BW515"/>
          <cell r="BY515"/>
          <cell r="CA515"/>
          <cell r="CC515"/>
          <cell r="CE515"/>
        </row>
        <row r="516">
          <cell r="B516" t="str">
            <v>1707033</v>
          </cell>
          <cell r="C516" t="str">
            <v>Trần Đại Quốc</v>
          </cell>
          <cell r="D516" t="str">
            <v>Nam</v>
          </cell>
          <cell r="E516" t="str">
            <v>Đồng Nai</v>
          </cell>
          <cell r="F516">
            <v>34104</v>
          </cell>
          <cell r="G516">
            <v>42919</v>
          </cell>
          <cell r="J516">
            <v>42919</v>
          </cell>
          <cell r="K516" t="str">
            <v>Không</v>
          </cell>
          <cell r="L516" t="str">
            <v>272444083</v>
          </cell>
          <cell r="M516">
            <v>40477</v>
          </cell>
          <cell r="N516" t="str">
            <v>272444083-26/10/2010</v>
          </cell>
          <cell r="O516" t="str">
            <v>Đồng Nai</v>
          </cell>
          <cell r="P516" t="str">
            <v>Kinh</v>
          </cell>
          <cell r="Q516" t="str">
            <v>Không</v>
          </cell>
          <cell r="R516" t="str">
            <v>0779053568</v>
          </cell>
          <cell r="S516" t="str">
            <v>trandaiquoc@thaco.com.vn</v>
          </cell>
          <cell r="T516" t="str">
            <v>Độc Thân</v>
          </cell>
          <cell r="U516" t="str">
            <v>7916216518</v>
          </cell>
          <cell r="V516" t="str">
            <v>Không</v>
          </cell>
          <cell r="Y516" t="str">
            <v>90/5 khu phố 2</v>
          </cell>
          <cell r="Z516" t="str">
            <v>Phường Tân Biên</v>
          </cell>
          <cell r="AA516" t="str">
            <v>Thành phố Biên Hòa</v>
          </cell>
          <cell r="AB516" t="str">
            <v>Đồng Nai</v>
          </cell>
          <cell r="AC516" t="str">
            <v>90/5 khu phố 2, Phường Tân Biên, Thành phố Biên Hòa, Đồng Nai</v>
          </cell>
          <cell r="AD516" t="str">
            <v>90/5 khu phố 2</v>
          </cell>
          <cell r="AE516" t="str">
            <v>Phường Tân Biên</v>
          </cell>
          <cell r="AF516" t="str">
            <v>Thành phố Biên Hòa</v>
          </cell>
          <cell r="AG516" t="str">
            <v>Đồng Nai</v>
          </cell>
          <cell r="AH516" t="str">
            <v>90/5 khu phố 2, Phường Tân Biên, Thành phố Biên Hòa, Đồng Nai</v>
          </cell>
          <cell r="AI516" t="str">
            <v>1.8.5.4</v>
          </cell>
          <cell r="AJ516" t="str">
            <v>TP Nhân sự khác</v>
          </cell>
          <cell r="AK516" t="str">
            <v>Chuyên viên</v>
          </cell>
          <cell r="AL516" t="str">
            <v>Chuyên viên Kế toán</v>
          </cell>
          <cell r="AM516" t="str">
            <v>Lĩnh vực Logistics</v>
          </cell>
          <cell r="AN516" t="str">
            <v>VPĐD NB</v>
          </cell>
          <cell r="AO516" t="str">
            <v>Phòng TCKT</v>
          </cell>
          <cell r="AP516" t="str">
            <v>Khác</v>
          </cell>
          <cell r="AQ516" t="str">
            <v>Khác</v>
          </cell>
          <cell r="AR516">
            <v>42967.82515640046</v>
          </cell>
          <cell r="AS516" t="str">
            <v>12/12</v>
          </cell>
          <cell r="AT516" t="str">
            <v>Cử nhân</v>
          </cell>
          <cell r="AU516" t="str">
            <v>Đại học</v>
          </cell>
          <cell r="AV516" t="str">
            <v>Đại học Kinh tế TP HCM</v>
          </cell>
          <cell r="AW516" t="str">
            <v>Kế toán</v>
          </cell>
          <cell r="AX516" t="str">
            <v>TB-Khá</v>
          </cell>
          <cell r="AY516">
            <v>42005</v>
          </cell>
          <cell r="AZ516" t="str">
            <v>Cử nhân</v>
          </cell>
          <cell r="BB516" t="str">
            <v>THACO GROUP</v>
          </cell>
          <cell r="BC516" t="str">
            <v>Lĩnh vực Logistics</v>
          </cell>
          <cell r="BD516" t="str">
            <v>Văn phòng đại diện tại Hồ Chí Minh</v>
          </cell>
          <cell r="BE516" t="str">
            <v>Phòng TCKT</v>
          </cell>
          <cell r="BJ516" t="str">
            <v>Gián Tiếp</v>
          </cell>
          <cell r="BK516" t="str">
            <v>HĐLĐ xác định thời hạn 2 năm</v>
          </cell>
          <cell r="BL516">
            <v>43346</v>
          </cell>
          <cell r="BM516" t="str">
            <v>Công ty TNHH Một Thành Viên Vận Tải Đường Bộ Chu Lai – Trường Hải</v>
          </cell>
          <cell r="BN516">
            <v>42981</v>
          </cell>
          <cell r="BO516">
            <v>5800000</v>
          </cell>
          <cell r="BP516" t="str">
            <v>B2</v>
          </cell>
          <cell r="BQ516" t="str">
            <v>Bậc 4</v>
          </cell>
          <cell r="BR516">
            <v>11000000</v>
          </cell>
          <cell r="BS516">
            <v>43466</v>
          </cell>
          <cell r="BT516">
            <v>43101</v>
          </cell>
          <cell r="BU516"/>
          <cell r="BW516"/>
          <cell r="BY516"/>
          <cell r="CA516"/>
          <cell r="CC516"/>
          <cell r="CE516"/>
        </row>
        <row r="517">
          <cell r="B517" t="str">
            <v>1110129</v>
          </cell>
          <cell r="C517" t="str">
            <v>Trần Lành</v>
          </cell>
          <cell r="D517" t="str">
            <v>Nam</v>
          </cell>
          <cell r="E517" t="str">
            <v>Bình Định</v>
          </cell>
          <cell r="F517">
            <v>30544</v>
          </cell>
          <cell r="G517">
            <v>40817</v>
          </cell>
          <cell r="J517">
            <v>40817</v>
          </cell>
          <cell r="K517" t="str">
            <v>Không</v>
          </cell>
          <cell r="L517" t="str">
            <v>215151642</v>
          </cell>
          <cell r="M517">
            <v>40712</v>
          </cell>
          <cell r="N517" t="str">
            <v>215151642-18/06/2011</v>
          </cell>
          <cell r="O517" t="str">
            <v>Bình Định</v>
          </cell>
          <cell r="P517" t="str">
            <v>Kinh</v>
          </cell>
          <cell r="Q517" t="str">
            <v>Không</v>
          </cell>
          <cell r="R517" t="str">
            <v>0902456535</v>
          </cell>
          <cell r="T517" t="str">
            <v>Đã Kết Hôn</v>
          </cell>
          <cell r="U517" t="str">
            <v>4912013050</v>
          </cell>
          <cell r="V517" t="str">
            <v>Có</v>
          </cell>
          <cell r="W517">
            <v>41936</v>
          </cell>
          <cell r="Y517" t="str">
            <v>Thạch Xuân</v>
          </cell>
          <cell r="Z517" t="str">
            <v>Xã Hoài Hương</v>
          </cell>
          <cell r="AA517" t="str">
            <v>Huyện Hoài Nhơn</v>
          </cell>
          <cell r="AB517" t="str">
            <v>Bình Định</v>
          </cell>
          <cell r="AC517" t="str">
            <v>Thạch Xuân, Xã Hoài Hương, Huyện Hoài Nhơn, Bình Định</v>
          </cell>
          <cell r="AD517" t="str">
            <v>Thạch Xuân</v>
          </cell>
          <cell r="AE517" t="str">
            <v>Xã Hoài Hương</v>
          </cell>
          <cell r="AF517" t="str">
            <v>Huyện Hoài Nhơn</v>
          </cell>
          <cell r="AG517" t="str">
            <v>Bình Định</v>
          </cell>
          <cell r="AH517" t="str">
            <v>Thạch Xuân, Xã Hoài Hương, Huyện Hoài Nhơn, Bình Định</v>
          </cell>
          <cell r="AI517" t="str">
            <v>1.8.2.3.3</v>
          </cell>
          <cell r="AJ517" t="str">
            <v>Sơ cấp</v>
          </cell>
          <cell r="AK517" t="str">
            <v>Sỹ quan</v>
          </cell>
          <cell r="AL517" t="str">
            <v>Sỹ quan máy</v>
          </cell>
          <cell r="AM517" t="str">
            <v>Lĩnh vực Logistics</v>
          </cell>
          <cell r="AN517" t="str">
            <v>Công ty Vận Tải Biển</v>
          </cell>
          <cell r="AO517" t="str">
            <v>Tàu THS3</v>
          </cell>
          <cell r="AP517" t="str">
            <v>Khác</v>
          </cell>
          <cell r="AQ517" t="str">
            <v>Khác</v>
          </cell>
          <cell r="AR517">
            <v>43313</v>
          </cell>
          <cell r="AS517" t="str">
            <v>12/12</v>
          </cell>
          <cell r="AT517" t="str">
            <v>Trung cấp kỹ thuật</v>
          </cell>
          <cell r="AU517" t="str">
            <v>Trung cấp</v>
          </cell>
          <cell r="AV517" t="str">
            <v>Cao đẳng Hàng Hải I</v>
          </cell>
          <cell r="AW517" t="str">
            <v>Vận hành máy tàu biển</v>
          </cell>
          <cell r="AX517" t="str">
            <v>Khá</v>
          </cell>
          <cell r="AY517">
            <v>36892</v>
          </cell>
          <cell r="AZ517" t="str">
            <v>Sỹ quan máy</v>
          </cell>
          <cell r="BB517" t="str">
            <v>THACO GROUP</v>
          </cell>
          <cell r="BC517" t="str">
            <v>Lĩnh vực Logistics</v>
          </cell>
          <cell r="BD517" t="str">
            <v>Công ty Vận Tải Biển</v>
          </cell>
          <cell r="BE517" t="str">
            <v>Phòng Quản lý tàu</v>
          </cell>
          <cell r="BF517" t="str">
            <v>Tàu THS3</v>
          </cell>
          <cell r="BJ517" t="str">
            <v>Trực Tiếp</v>
          </cell>
          <cell r="BK517" t="str">
            <v>HĐLĐ không xác định thời hạn</v>
          </cell>
          <cell r="BL517">
            <v>41852</v>
          </cell>
          <cell r="BM517" t="str">
            <v>Công ty TNHH MTV Vận Tải Biển Chu Lai – Trường Hải</v>
          </cell>
          <cell r="BN517">
            <v>41122</v>
          </cell>
          <cell r="BO517">
            <v>6990000</v>
          </cell>
          <cell r="BP517" t="str">
            <v>TV5</v>
          </cell>
          <cell r="BQ517" t="str">
            <v>Bậc 3</v>
          </cell>
          <cell r="BR517">
            <v>20000000</v>
          </cell>
          <cell r="BS517">
            <v>43466</v>
          </cell>
          <cell r="BT517">
            <v>43101</v>
          </cell>
          <cell r="BU517" t="str">
            <v>ThN</v>
          </cell>
          <cell r="BV517">
            <v>5</v>
          </cell>
          <cell r="BW517"/>
          <cell r="BY517"/>
          <cell r="CA517"/>
          <cell r="CC517"/>
          <cell r="CE517"/>
        </row>
        <row r="518">
          <cell r="B518" t="str">
            <v>1210054</v>
          </cell>
          <cell r="C518" t="str">
            <v>Trần Anh Minh</v>
          </cell>
          <cell r="D518" t="str">
            <v>Nam</v>
          </cell>
          <cell r="E518" t="str">
            <v>Quảng Ngãi</v>
          </cell>
          <cell r="F518">
            <v>30955</v>
          </cell>
          <cell r="G518">
            <v>41191</v>
          </cell>
          <cell r="J518">
            <v>41191</v>
          </cell>
          <cell r="K518" t="str">
            <v>Không</v>
          </cell>
          <cell r="L518" t="str">
            <v>212211177</v>
          </cell>
          <cell r="M518">
            <v>40729</v>
          </cell>
          <cell r="N518" t="str">
            <v>212211177-05/07/2011</v>
          </cell>
          <cell r="O518" t="str">
            <v>Quảng Ngãi</v>
          </cell>
          <cell r="P518" t="str">
            <v>Kinh</v>
          </cell>
          <cell r="Q518" t="str">
            <v>Không</v>
          </cell>
          <cell r="R518"/>
          <cell r="T518" t="str">
            <v>Đã Kết Hôn</v>
          </cell>
          <cell r="U518" t="str">
            <v>4913000158</v>
          </cell>
          <cell r="V518" t="str">
            <v>Có</v>
          </cell>
          <cell r="W518">
            <v>41571</v>
          </cell>
          <cell r="Y518" t="str">
            <v>Thôn Long Bàn</v>
          </cell>
          <cell r="Z518" t="str">
            <v>Xã Tịnh An</v>
          </cell>
          <cell r="AA518" t="str">
            <v>Huyện Sơn Tịnh</v>
          </cell>
          <cell r="AB518" t="str">
            <v>Quảng Ngãi</v>
          </cell>
          <cell r="AC518" t="str">
            <v>Thôn Long Bàn, Xã Tịnh An, Huyện Sơn Tịnh, Quảng Ngãi</v>
          </cell>
          <cell r="AD518" t="str">
            <v>Thôn Long Bàn</v>
          </cell>
          <cell r="AE518" t="str">
            <v>Xã Tịnh An</v>
          </cell>
          <cell r="AF518" t="str">
            <v>Huyện Sơn Tịnh</v>
          </cell>
          <cell r="AG518" t="str">
            <v>Quảng Ngãi</v>
          </cell>
          <cell r="AH518" t="str">
            <v>Thôn Long Bàn, Xã Tịnh An, Huyện Sơn Tịnh, Quảng Ngãi</v>
          </cell>
          <cell r="AI518" t="str">
            <v>1.8.3.3.3</v>
          </cell>
          <cell r="AJ518" t="str">
            <v>Nhân sự tiềm năng</v>
          </cell>
          <cell r="AK518" t="str">
            <v>Trưởng bộ phận</v>
          </cell>
          <cell r="AL518" t="str">
            <v>Trưởng bộ phận Kho</v>
          </cell>
          <cell r="AM518" t="str">
            <v>Lĩnh vực Logistics</v>
          </cell>
          <cell r="AN518" t="str">
            <v>Công ty Cảng Chu Lai</v>
          </cell>
          <cell r="AO518" t="str">
            <v>Bộ phận kho hàng</v>
          </cell>
          <cell r="AP518" t="str">
            <v>Khác</v>
          </cell>
          <cell r="AQ518" t="str">
            <v>Khác</v>
          </cell>
          <cell r="AR518">
            <v>42370</v>
          </cell>
          <cell r="AS518" t="str">
            <v>12/12</v>
          </cell>
          <cell r="AT518" t="str">
            <v>Cử nhân</v>
          </cell>
          <cell r="AU518" t="str">
            <v>Đại học</v>
          </cell>
          <cell r="AV518" t="str">
            <v>Đại học Duy Tân</v>
          </cell>
          <cell r="AW518" t="str">
            <v>Kế toán</v>
          </cell>
          <cell r="AX518" t="str">
            <v>Khá</v>
          </cell>
          <cell r="AY518">
            <v>40909</v>
          </cell>
          <cell r="AZ518" t="str">
            <v>Trưởng bộ phận</v>
          </cell>
          <cell r="BB518" t="str">
            <v>THACO GROUP</v>
          </cell>
          <cell r="BC518" t="str">
            <v>Lĩnh vực Logistics</v>
          </cell>
          <cell r="BD518" t="str">
            <v>Công ty Cảng Chu Lai</v>
          </cell>
          <cell r="BE518" t="str">
            <v>Phòng quản lý kho cảng</v>
          </cell>
          <cell r="BF518" t="str">
            <v>Bộ phận kho hàng</v>
          </cell>
          <cell r="BJ518" t="str">
            <v>Gián Tiếp</v>
          </cell>
          <cell r="BK518" t="str">
            <v>HĐLĐ không xác định thời hạn</v>
          </cell>
          <cell r="BL518">
            <v>41760</v>
          </cell>
          <cell r="BM518" t="str">
            <v>Công ty TNHH MTV Cảng Chu Lai - Trường Hải</v>
          </cell>
          <cell r="BN518">
            <v>41275</v>
          </cell>
          <cell r="BO518">
            <v>4750000</v>
          </cell>
          <cell r="BP518" t="str">
            <v>B2</v>
          </cell>
          <cell r="BQ518" t="str">
            <v>Bậc 4</v>
          </cell>
          <cell r="BR518">
            <v>12000000</v>
          </cell>
          <cell r="BS518">
            <v>43466</v>
          </cell>
          <cell r="BT518">
            <v>43101</v>
          </cell>
          <cell r="BU518" t="str">
            <v>ThN</v>
          </cell>
          <cell r="BV518">
            <v>5</v>
          </cell>
          <cell r="BW518"/>
          <cell r="BY518"/>
          <cell r="CA518"/>
          <cell r="CC518"/>
          <cell r="CE518"/>
        </row>
        <row r="519">
          <cell r="B519" t="str">
            <v>1505093</v>
          </cell>
          <cell r="C519" t="str">
            <v>Đặng Ngọc Lân</v>
          </cell>
          <cell r="D519" t="str">
            <v>Nam</v>
          </cell>
          <cell r="E519" t="str">
            <v>Quảng Nam</v>
          </cell>
          <cell r="F519">
            <v>30956</v>
          </cell>
          <cell r="G519">
            <v>42110</v>
          </cell>
          <cell r="J519">
            <v>42110</v>
          </cell>
          <cell r="K519" t="str">
            <v>Không</v>
          </cell>
          <cell r="L519" t="str">
            <v>205114470</v>
          </cell>
          <cell r="M519">
            <v>36530</v>
          </cell>
          <cell r="N519" t="str">
            <v>205114470-05/01/2000</v>
          </cell>
          <cell r="O519" t="str">
            <v>Quảng Nam</v>
          </cell>
          <cell r="P519" t="str">
            <v>Kinh</v>
          </cell>
          <cell r="Q519" t="str">
            <v>Không</v>
          </cell>
          <cell r="R519" t="str">
            <v>0935646449</v>
          </cell>
          <cell r="T519" t="str">
            <v>Ly Hôn</v>
          </cell>
          <cell r="U519" t="str">
            <v>4915009695</v>
          </cell>
          <cell r="V519" t="str">
            <v>Có</v>
          </cell>
          <cell r="W519">
            <v>42461</v>
          </cell>
          <cell r="Y519" t="str">
            <v>Thôn Xuân Ngọc 2</v>
          </cell>
          <cell r="Z519" t="str">
            <v>Xã Tam Anh Nam</v>
          </cell>
          <cell r="AA519" t="str">
            <v>Huyện Núi Thành</v>
          </cell>
          <cell r="AB519" t="str">
            <v>Quảng Nam</v>
          </cell>
          <cell r="AC519" t="str">
            <v>Thôn Xuân Ngọc 2, Xã Tam Anh Nam, Huyện Núi Thành, Quảng Nam</v>
          </cell>
          <cell r="AD519" t="str">
            <v>Thôn Xuân Ngọc 2</v>
          </cell>
          <cell r="AE519" t="str">
            <v>Xã Tam Anh Nam</v>
          </cell>
          <cell r="AF519" t="str">
            <v>Huyện Núi Thành</v>
          </cell>
          <cell r="AG519" t="str">
            <v>Quảng Nam</v>
          </cell>
          <cell r="AH519" t="str">
            <v>Thôn Xuân Ngọc 2, Xã Tam Anh Nam, Huyện Núi Thành, Quảng Nam</v>
          </cell>
          <cell r="AI519" t="str">
            <v>1.8.4.4.3.3</v>
          </cell>
          <cell r="AJ519" t="str">
            <v>TP Nhân sự khác</v>
          </cell>
          <cell r="AK519" t="str">
            <v>Công nhân</v>
          </cell>
          <cell r="AL519" t="str">
            <v>Công nhân lái xe đầu kéo</v>
          </cell>
          <cell r="AM519" t="str">
            <v>Lĩnh vực Logistics</v>
          </cell>
          <cell r="AN519" t="str">
            <v>Công ty Vận Tải Đường Bộ</v>
          </cell>
          <cell r="AO519" t="str">
            <v>Đội lái xe đầu kéo</v>
          </cell>
          <cell r="AP519" t="str">
            <v>Khác</v>
          </cell>
          <cell r="AQ519" t="str">
            <v>Khác</v>
          </cell>
          <cell r="AR519">
            <v>43556</v>
          </cell>
          <cell r="AS519" t="str">
            <v>9/12</v>
          </cell>
          <cell r="AT519" t="str">
            <v>Sơ cấp</v>
          </cell>
          <cell r="AU519" t="str">
            <v>Sơ cấp</v>
          </cell>
          <cell r="AV519" t="str">
            <v>Sở Giao thông vận tải Hải Phòng</v>
          </cell>
          <cell r="AW519" t="str">
            <v>Giấy phép Lái xe hạng E &amp; FC</v>
          </cell>
          <cell r="AX519" t="str">
            <v>Không xếp loại</v>
          </cell>
          <cell r="AY519">
            <v>42005</v>
          </cell>
          <cell r="AZ519" t="str">
            <v>Công nhân lái xe đầu kéo</v>
          </cell>
          <cell r="BB519" t="str">
            <v>THACO GROUP</v>
          </cell>
          <cell r="BC519" t="str">
            <v>Lĩnh vực Logistics</v>
          </cell>
          <cell r="BD519" t="str">
            <v>Công ty Vận Tải Đường Bộ</v>
          </cell>
          <cell r="BE519" t="str">
            <v>Phòng vận chuyển</v>
          </cell>
          <cell r="BF519" t="str">
            <v>Bộ phận vận chuyển hàng Con't - hàng rời</v>
          </cell>
          <cell r="BG519" t="str">
            <v>Đội lái xe đầu kéo</v>
          </cell>
          <cell r="BJ519" t="str">
            <v>Trực Tiếp</v>
          </cell>
          <cell r="BK519" t="str">
            <v>HĐLĐ không xác định thời hạn</v>
          </cell>
          <cell r="BL519">
            <v>42841</v>
          </cell>
          <cell r="BM519" t="str">
            <v>Công ty TNHH Một Thành Viên Vận Tải Đường Bộ Chu Lai – Trường Hải</v>
          </cell>
          <cell r="BN519">
            <v>42110</v>
          </cell>
          <cell r="BO519">
            <v>3850000</v>
          </cell>
          <cell r="BP519" t="str">
            <v>B3</v>
          </cell>
          <cell r="BQ519" t="str">
            <v>Bậc 3</v>
          </cell>
          <cell r="BR519">
            <v>7500000</v>
          </cell>
          <cell r="BS519">
            <v>43252</v>
          </cell>
          <cell r="BT519">
            <v>42476</v>
          </cell>
          <cell r="BU519"/>
          <cell r="BW519"/>
          <cell r="BY519"/>
          <cell r="CA519"/>
          <cell r="CC519"/>
          <cell r="CE519"/>
        </row>
        <row r="520">
          <cell r="B520" t="str">
            <v>1506555</v>
          </cell>
          <cell r="C520" t="str">
            <v>Hà Quang Tiến</v>
          </cell>
          <cell r="D520" t="str">
            <v>Nam</v>
          </cell>
          <cell r="E520" t="str">
            <v>Đồng Nai</v>
          </cell>
          <cell r="F520">
            <v>27391</v>
          </cell>
          <cell r="G520">
            <v>42156</v>
          </cell>
          <cell r="J520">
            <v>42156</v>
          </cell>
          <cell r="K520" t="str">
            <v>Không</v>
          </cell>
          <cell r="L520" t="str">
            <v>271219288</v>
          </cell>
          <cell r="M520">
            <v>37670</v>
          </cell>
          <cell r="N520" t="str">
            <v>271219288-18/02/2003</v>
          </cell>
          <cell r="O520" t="str">
            <v>Đồng Nai</v>
          </cell>
          <cell r="P520" t="str">
            <v>Kinh</v>
          </cell>
          <cell r="Q520" t="str">
            <v>Không</v>
          </cell>
          <cell r="R520" t="str">
            <v>0938907832 0914214369</v>
          </cell>
          <cell r="T520" t="str">
            <v>Đã Kết Hôn</v>
          </cell>
          <cell r="U520" t="str">
            <v>4702004262</v>
          </cell>
          <cell r="V520" t="str">
            <v>Không</v>
          </cell>
          <cell r="Y520" t="str">
            <v>B89, khu phố 1</v>
          </cell>
          <cell r="Z520" t="str">
            <v>Phường Quang Vinh</v>
          </cell>
          <cell r="AA520" t="str">
            <v>Thành phố Biên Hòa</v>
          </cell>
          <cell r="AB520" t="str">
            <v>Đồng Nai</v>
          </cell>
          <cell r="AC520" t="str">
            <v>B89, khu phố 1, Phường Quang Vinh, Thành phố Biên Hòa, Đồng Nai</v>
          </cell>
          <cell r="AD520" t="str">
            <v>B89, khu phố 1</v>
          </cell>
          <cell r="AE520" t="str">
            <v>Phường Quang Vinh</v>
          </cell>
          <cell r="AF520" t="str">
            <v>Thành phố Biên Hòa</v>
          </cell>
          <cell r="AG520" t="str">
            <v>Đồng Nai</v>
          </cell>
          <cell r="AH520" t="str">
            <v>B89, khu phố 1, Phường Quang Vinh, Thành phố Biên Hòa, Đồng Nai</v>
          </cell>
          <cell r="AI520" t="str">
            <v>1.8.5.6.4</v>
          </cell>
          <cell r="AJ520" t="str">
            <v>TP Nhân sự khác</v>
          </cell>
          <cell r="AK520" t="str">
            <v>Công nhân</v>
          </cell>
          <cell r="AL520" t="str">
            <v>Công nhân lái xe chuyên dụng</v>
          </cell>
          <cell r="AM520" t="str">
            <v>Lĩnh vực Logistics</v>
          </cell>
          <cell r="AN520" t="str">
            <v>VPĐD NB</v>
          </cell>
          <cell r="AO520" t="str">
            <v>Đội lái xe chuyên dụng</v>
          </cell>
          <cell r="AP520" t="str">
            <v>Khác</v>
          </cell>
          <cell r="AQ520" t="str">
            <v>Khác</v>
          </cell>
          <cell r="AR520">
            <v>42370</v>
          </cell>
          <cell r="AS520" t="str">
            <v>12/12</v>
          </cell>
          <cell r="AT520" t="str">
            <v>Sơ cấp</v>
          </cell>
          <cell r="AU520" t="str">
            <v>Sơ cấp</v>
          </cell>
          <cell r="AV520" t="str">
            <v>Sở GTVT Tỉnh Đồng Nai</v>
          </cell>
          <cell r="AW520" t="str">
            <v>GPLX hạng C</v>
          </cell>
          <cell r="AX520" t="str">
            <v>Khá</v>
          </cell>
          <cell r="AY520">
            <v>34900</v>
          </cell>
          <cell r="AZ520" t="str">
            <v>Công nhân lái xe chuyên dụng</v>
          </cell>
          <cell r="BB520" t="str">
            <v>THACO GROUP</v>
          </cell>
          <cell r="BC520" t="str">
            <v>Lĩnh vực Logistics</v>
          </cell>
          <cell r="BD520" t="str">
            <v>Văn phòng đại diện tại Hồ Chí Minh</v>
          </cell>
          <cell r="BE520" t="str">
            <v>Phòng Vận chuyển</v>
          </cell>
          <cell r="BF520" t="str">
            <v>Đội lái xe chuyên dụng</v>
          </cell>
          <cell r="BJ520" t="str">
            <v>Trực Tiếp</v>
          </cell>
          <cell r="BK520" t="str">
            <v>HĐLĐ không xác định thời hạn</v>
          </cell>
          <cell r="BL520">
            <v>43434</v>
          </cell>
          <cell r="BM520" t="str">
            <v>Công ty TNHH Một Thành Viên Vận Tải Đường Bộ Chu Lai – Trường Hải</v>
          </cell>
          <cell r="BN520">
            <v>42339</v>
          </cell>
          <cell r="BO520">
            <v>4830000</v>
          </cell>
          <cell r="BP520" t="str">
            <v>B3</v>
          </cell>
          <cell r="BQ520" t="str">
            <v>Bậc 2</v>
          </cell>
          <cell r="BR520">
            <v>6800000</v>
          </cell>
          <cell r="BS520">
            <v>43252</v>
          </cell>
          <cell r="BT520">
            <v>42826</v>
          </cell>
          <cell r="BU520"/>
          <cell r="BW520"/>
          <cell r="BY520"/>
          <cell r="CA520"/>
          <cell r="CC520"/>
          <cell r="CE520"/>
        </row>
        <row r="521">
          <cell r="B521" t="str">
            <v>1903406</v>
          </cell>
          <cell r="C521" t="str">
            <v>Châu Ngọc Quốc</v>
          </cell>
          <cell r="D521" t="str">
            <v>Nam</v>
          </cell>
          <cell r="E521" t="str">
            <v>Quảng Nam</v>
          </cell>
          <cell r="F521">
            <v>32462</v>
          </cell>
          <cell r="G521">
            <v>43542</v>
          </cell>
          <cell r="J521">
            <v>43542</v>
          </cell>
          <cell r="K521" t="str">
            <v>Không</v>
          </cell>
          <cell r="L521" t="str">
            <v>205350699</v>
          </cell>
          <cell r="M521">
            <v>43279</v>
          </cell>
          <cell r="N521" t="str">
            <v>205350699-28/06/2018</v>
          </cell>
          <cell r="O521" t="str">
            <v>Quảng Nam</v>
          </cell>
          <cell r="P521" t="str">
            <v>Kinh</v>
          </cell>
          <cell r="Q521" t="str">
            <v>Không</v>
          </cell>
          <cell r="R521" t="str">
            <v>0378035545</v>
          </cell>
          <cell r="T521" t="str">
            <v>Đã Kết Hôn</v>
          </cell>
          <cell r="V521" t="str">
            <v>Không</v>
          </cell>
          <cell r="Y521" t="str">
            <v>Trung Lương</v>
          </cell>
          <cell r="Z521" t="str">
            <v>Xã Tam Mỹ Tây</v>
          </cell>
          <cell r="AA521" t="str">
            <v>Huyện Núi Thành</v>
          </cell>
          <cell r="AB521" t="str">
            <v>Quảng Nam</v>
          </cell>
          <cell r="AC521" t="str">
            <v>Trung Lương, Xã Tam Mỹ Tây, Huyện Núi Thành, Quảng Nam</v>
          </cell>
          <cell r="AD521" t="str">
            <v>Trung Lương</v>
          </cell>
          <cell r="AE521" t="str">
            <v>Xã Tam Mỹ Tây</v>
          </cell>
          <cell r="AF521" t="str">
            <v>Huyện Núi Thành</v>
          </cell>
          <cell r="AG521" t="str">
            <v>Quảng Nam</v>
          </cell>
          <cell r="AH521" t="str">
            <v>Trung Lương, Xã Tam Mỹ Tây, Huyện Núi Thành, Quảng Nam</v>
          </cell>
          <cell r="AI521" t="str">
            <v>1.8.3.3.1</v>
          </cell>
          <cell r="AJ521" t="str">
            <v>TP Nhân sự khác</v>
          </cell>
          <cell r="AK521" t="str">
            <v>Công nhân</v>
          </cell>
          <cell r="AL521" t="str">
            <v>Công nhân vận hành xe nâng</v>
          </cell>
          <cell r="AM521" t="str">
            <v>Lĩnh vực Logistics</v>
          </cell>
          <cell r="AN521" t="str">
            <v>Công ty Cảng Chu Lai</v>
          </cell>
          <cell r="AO521" t="str">
            <v>Bộ phận rút Cont</v>
          </cell>
          <cell r="AP521" t="str">
            <v>Khác</v>
          </cell>
          <cell r="AQ521" t="str">
            <v>Khác</v>
          </cell>
          <cell r="AR521">
            <v>43542</v>
          </cell>
          <cell r="AS521" t="str">
            <v>9/12</v>
          </cell>
          <cell r="AT521" t="str">
            <v>Sơ cấp</v>
          </cell>
          <cell r="AU521" t="str">
            <v>Sơ cấp</v>
          </cell>
          <cell r="AV521" t="str">
            <v>Trường Cao Đẳng Nghề Cơ Giới</v>
          </cell>
          <cell r="AW521" t="str">
            <v>Vận Hành Xe Nâng Cẩu</v>
          </cell>
          <cell r="AX521" t="str">
            <v>Khá</v>
          </cell>
          <cell r="AY521">
            <v>41085</v>
          </cell>
          <cell r="AZ521" t="str">
            <v>Công nhân vận hành xe nâng</v>
          </cell>
          <cell r="BB521" t="str">
            <v>THACO GROUP</v>
          </cell>
          <cell r="BC521" t="str">
            <v>Lĩnh vực Logistics</v>
          </cell>
          <cell r="BD521" t="str">
            <v>Công ty Cảng Chu Lai</v>
          </cell>
          <cell r="BE521" t="str">
            <v>Phòng quản lý kho cảng</v>
          </cell>
          <cell r="BF521" t="str">
            <v>Bộ phận rút Cont</v>
          </cell>
          <cell r="BJ521" t="str">
            <v>Trực Tiếp</v>
          </cell>
          <cell r="BK521" t="str">
            <v>HĐLĐ xác định thời hạn 1 năm</v>
          </cell>
          <cell r="BL521">
            <v>43573</v>
          </cell>
          <cell r="BM521" t="str">
            <v>Công ty TNHH MTV Cảng Chu Lai - Trường Hải</v>
          </cell>
          <cell r="BN521">
            <v>43573</v>
          </cell>
          <cell r="BO521">
            <v>3660000</v>
          </cell>
          <cell r="BP521" t="str">
            <v>B3</v>
          </cell>
          <cell r="BQ521" t="str">
            <v>Bậc 2</v>
          </cell>
          <cell r="BR521">
            <v>6000000</v>
          </cell>
          <cell r="BS521">
            <v>43571</v>
          </cell>
          <cell r="BT521">
            <v>43542</v>
          </cell>
          <cell r="BU521"/>
          <cell r="BW521"/>
          <cell r="BY521"/>
          <cell r="CA521"/>
          <cell r="CC521"/>
          <cell r="CE521"/>
        </row>
        <row r="522">
          <cell r="B522" t="str">
            <v>1106133</v>
          </cell>
          <cell r="C522" t="str">
            <v>Hoàng Văn Tân</v>
          </cell>
          <cell r="D522" t="str">
            <v>Nam</v>
          </cell>
          <cell r="E522" t="str">
            <v>Nam Định</v>
          </cell>
          <cell r="F522">
            <v>32762</v>
          </cell>
          <cell r="G522">
            <v>40707</v>
          </cell>
          <cell r="J522">
            <v>40707</v>
          </cell>
          <cell r="K522" t="str">
            <v>Không</v>
          </cell>
          <cell r="L522" t="str">
            <v>036089001098</v>
          </cell>
          <cell r="M522">
            <v>42366</v>
          </cell>
          <cell r="N522" t="str">
            <v>036089001098-28/12/2015</v>
          </cell>
          <cell r="O522" t="str">
            <v>Cục CS ĐKQL Cư trú và DLQG về dân cư</v>
          </cell>
          <cell r="P522" t="str">
            <v>Kinh</v>
          </cell>
          <cell r="Q522" t="str">
            <v>Không</v>
          </cell>
          <cell r="R522" t="str">
            <v>0973.467.182</v>
          </cell>
          <cell r="S522" t="str">
            <v>hoangvantan@thaco.com.vn</v>
          </cell>
          <cell r="T522" t="str">
            <v>Đã Kết Hôn</v>
          </cell>
          <cell r="U522" t="str">
            <v>0111230778</v>
          </cell>
          <cell r="V522" t="str">
            <v>Có</v>
          </cell>
          <cell r="W522">
            <v>41265</v>
          </cell>
          <cell r="Y522" t="str">
            <v>Liêm Hải</v>
          </cell>
          <cell r="Z522" t="str">
            <v>Xã Liêm Hải</v>
          </cell>
          <cell r="AA522" t="str">
            <v>Huyện Trực Ninh</v>
          </cell>
          <cell r="AB522" t="str">
            <v>Nam Định</v>
          </cell>
          <cell r="AC522" t="str">
            <v>Liêm Hải, Xã Liêm Hải, Huyện Trực Ninh, Nam Định</v>
          </cell>
          <cell r="AD522" t="str">
            <v>Liêm Hải</v>
          </cell>
          <cell r="AE522" t="str">
            <v>Xã Liêm Hải</v>
          </cell>
          <cell r="AF522" t="str">
            <v>Huyện Trực Ninh</v>
          </cell>
          <cell r="AG522" t="str">
            <v>Nam Định</v>
          </cell>
          <cell r="AH522" t="str">
            <v>Liêm Hải, Xã Liêm Hải, Huyện Trực Ninh, Nam Định</v>
          </cell>
          <cell r="AI522" t="str">
            <v>1.8.6.6.2</v>
          </cell>
          <cell r="AJ522" t="str">
            <v>Nhân sự tiềm năng</v>
          </cell>
          <cell r="AK522" t="str">
            <v>Tổ trưởng</v>
          </cell>
          <cell r="AL522" t="str">
            <v>Tổ trưởng chuẩn bị linh kiện</v>
          </cell>
          <cell r="AM522" t="str">
            <v>Lĩnh vực Logistics</v>
          </cell>
          <cell r="AN522" t="str">
            <v>VPĐD BB</v>
          </cell>
          <cell r="AO522" t="str">
            <v>BP Bảo dưỡng, sửa chữa</v>
          </cell>
          <cell r="AP522" t="str">
            <v>Khác</v>
          </cell>
          <cell r="AQ522" t="str">
            <v>Khác</v>
          </cell>
          <cell r="AR522">
            <v>42370</v>
          </cell>
          <cell r="AS522" t="str">
            <v>12/12</v>
          </cell>
          <cell r="AT522" t="str">
            <v>Kỹ sư</v>
          </cell>
          <cell r="AU522" t="str">
            <v>Đại học</v>
          </cell>
          <cell r="AV522" t="str">
            <v>Đại học công nghệ giao thông vận tải</v>
          </cell>
          <cell r="AW522" t="str">
            <v>Công nghệ kỹ thuật ô tô</v>
          </cell>
          <cell r="AX522" t="str">
            <v>Khá</v>
          </cell>
          <cell r="AY522">
            <v>41640</v>
          </cell>
          <cell r="AZ522" t="str">
            <v>Cao đẳng kỹ thuật</v>
          </cell>
          <cell r="BB522" t="str">
            <v>THACO GROUP</v>
          </cell>
          <cell r="BC522" t="str">
            <v>Lĩnh vực Logistics</v>
          </cell>
          <cell r="BD522" t="str">
            <v>Văn phòng đại diện tại Hà Nội</v>
          </cell>
          <cell r="BE522" t="str">
            <v>Phòng QL kho bãi</v>
          </cell>
          <cell r="BF522" t="str">
            <v>BP Bảo dưỡng, sửa chữa</v>
          </cell>
          <cell r="BJ522" t="str">
            <v>Trực Tiếp</v>
          </cell>
          <cell r="BK522" t="str">
            <v>HĐLĐ không xác định thời hạn</v>
          </cell>
          <cell r="BL522">
            <v>42156</v>
          </cell>
          <cell r="BM522" t="str">
            <v>Công ty TNHH Một Thành Viên Vận Tải Đường Bộ Chu Lai – Trường Hải</v>
          </cell>
          <cell r="BN522">
            <v>40768</v>
          </cell>
          <cell r="BO522">
            <v>5670000</v>
          </cell>
          <cell r="BP522" t="str">
            <v>B3</v>
          </cell>
          <cell r="BQ522" t="str">
            <v>Bậc 5</v>
          </cell>
          <cell r="BR522">
            <v>9000000</v>
          </cell>
          <cell r="BS522">
            <v>43466</v>
          </cell>
          <cell r="BT522">
            <v>43101</v>
          </cell>
          <cell r="BU522" t="str">
            <v>ThN</v>
          </cell>
          <cell r="BV522">
            <v>5</v>
          </cell>
          <cell r="BW522"/>
          <cell r="BY522"/>
          <cell r="CA522"/>
          <cell r="CC522"/>
          <cell r="CE522"/>
        </row>
        <row r="523">
          <cell r="B523" t="str">
            <v>1504832</v>
          </cell>
          <cell r="C523" t="str">
            <v>Chu Văn Hiệp</v>
          </cell>
          <cell r="D523" t="str">
            <v>Nam</v>
          </cell>
          <cell r="E523" t="str">
            <v>Quảng Nam</v>
          </cell>
          <cell r="F523">
            <v>29824</v>
          </cell>
          <cell r="G523">
            <v>42110</v>
          </cell>
          <cell r="J523">
            <v>42110</v>
          </cell>
          <cell r="K523" t="str">
            <v>Không</v>
          </cell>
          <cell r="L523" t="str">
            <v>205052564</v>
          </cell>
          <cell r="M523">
            <v>41942</v>
          </cell>
          <cell r="N523" t="str">
            <v>205052564-30/10/2014</v>
          </cell>
          <cell r="O523" t="str">
            <v>Quảng Nam</v>
          </cell>
          <cell r="P523" t="str">
            <v>Kinh</v>
          </cell>
          <cell r="Q523" t="str">
            <v>Không</v>
          </cell>
          <cell r="R523" t="str">
            <v>0905039881</v>
          </cell>
          <cell r="T523" t="str">
            <v>Đã Kết Hôn</v>
          </cell>
          <cell r="U523" t="str">
            <v>4915020379</v>
          </cell>
          <cell r="V523" t="str">
            <v>Có</v>
          </cell>
          <cell r="W523">
            <v>42461</v>
          </cell>
          <cell r="Y523" t="str">
            <v>Thôn Tiên Xuân 2</v>
          </cell>
          <cell r="Z523" t="str">
            <v>Xã Tam Anh Nam</v>
          </cell>
          <cell r="AA523" t="str">
            <v>Huyện Núi Thành</v>
          </cell>
          <cell r="AB523" t="str">
            <v>Quảng Nam</v>
          </cell>
          <cell r="AC523" t="str">
            <v>Thôn Tiên Xuân 2, Xã Tam Anh Nam, Huyện Núi Thành, Quảng Nam</v>
          </cell>
          <cell r="AD523" t="str">
            <v>Thôn Tiên Xuân 2</v>
          </cell>
          <cell r="AE523" t="str">
            <v>Xã Tam Anh Nam</v>
          </cell>
          <cell r="AF523" t="str">
            <v>Huyện Núi Thành</v>
          </cell>
          <cell r="AG523" t="str">
            <v>Quảng Nam</v>
          </cell>
          <cell r="AH523" t="str">
            <v>Thôn Tiên Xuân 2, Xã Tam Anh Nam, Huyện Núi Thành, Quảng Nam</v>
          </cell>
          <cell r="AI523" t="str">
            <v>1.8.4.4.3.3</v>
          </cell>
          <cell r="AJ523" t="str">
            <v>TP Nhân sự khác</v>
          </cell>
          <cell r="AK523" t="str">
            <v>Công nhân</v>
          </cell>
          <cell r="AL523" t="str">
            <v>Công nhân lái xe đầu kéo</v>
          </cell>
          <cell r="AM523" t="str">
            <v>Lĩnh vực Logistics</v>
          </cell>
          <cell r="AN523" t="str">
            <v>Công ty Vận Tải Đường Bộ</v>
          </cell>
          <cell r="AO523" t="str">
            <v>Đội lái xe đầu kéo</v>
          </cell>
          <cell r="AP523" t="str">
            <v>Khác</v>
          </cell>
          <cell r="AQ523" t="str">
            <v>Khác</v>
          </cell>
          <cell r="AR523">
            <v>43556</v>
          </cell>
          <cell r="AS523" t="str">
            <v>9/12</v>
          </cell>
          <cell r="AT523" t="str">
            <v>Sơ cấp</v>
          </cell>
          <cell r="AU523" t="str">
            <v>Sơ cấp</v>
          </cell>
          <cell r="AV523" t="str">
            <v>Sở Giao thông vận tải Quảng Ngãi</v>
          </cell>
          <cell r="AW523" t="str">
            <v>Giấy phép lái xe hạng C</v>
          </cell>
          <cell r="AX523" t="str">
            <v>Không xếp loại</v>
          </cell>
          <cell r="AY523">
            <v>38353</v>
          </cell>
          <cell r="AZ523" t="str">
            <v>Công nhân lái xe đầu kéo</v>
          </cell>
          <cell r="BB523" t="str">
            <v>THACO GROUP</v>
          </cell>
          <cell r="BC523" t="str">
            <v>Lĩnh vực Logistics</v>
          </cell>
          <cell r="BD523" t="str">
            <v>Công ty Vận Tải Đường Bộ</v>
          </cell>
          <cell r="BE523" t="str">
            <v>Phòng vận chuyển</v>
          </cell>
          <cell r="BF523" t="str">
            <v>Bộ phận vận chuyển hàng Con't - hàng rời</v>
          </cell>
          <cell r="BG523" t="str">
            <v>Đội lái xe đầu kéo</v>
          </cell>
          <cell r="BJ523" t="str">
            <v>Trực Tiếp</v>
          </cell>
          <cell r="BK523" t="str">
            <v>HĐLĐ không xác định thời hạn</v>
          </cell>
          <cell r="BL523">
            <v>43389</v>
          </cell>
          <cell r="BM523" t="str">
            <v>Công ty TNHH Một Thành Viên Vận Tải Đường Bộ Chu Lai – Trường Hải</v>
          </cell>
          <cell r="BN523">
            <v>42293</v>
          </cell>
          <cell r="BO523">
            <v>3850000</v>
          </cell>
          <cell r="BP523" t="str">
            <v>B3</v>
          </cell>
          <cell r="BQ523" t="str">
            <v>Bậc 3</v>
          </cell>
          <cell r="BR523">
            <v>7500000</v>
          </cell>
          <cell r="BS523">
            <v>43252</v>
          </cell>
          <cell r="BT523">
            <v>42110</v>
          </cell>
          <cell r="BU523"/>
          <cell r="BW523"/>
          <cell r="BY523"/>
          <cell r="CA523"/>
          <cell r="CC523"/>
          <cell r="CE523"/>
        </row>
        <row r="524">
          <cell r="B524" t="str">
            <v>1506559</v>
          </cell>
          <cell r="C524" t="str">
            <v>Võ Đức Tuân</v>
          </cell>
          <cell r="D524" t="str">
            <v>Nam</v>
          </cell>
          <cell r="E524" t="str">
            <v>Thừa Thiên Huế</v>
          </cell>
          <cell r="F524">
            <v>28084</v>
          </cell>
          <cell r="G524">
            <v>42156</v>
          </cell>
          <cell r="J524">
            <v>42156</v>
          </cell>
          <cell r="K524" t="str">
            <v>Không</v>
          </cell>
          <cell r="L524" t="str">
            <v>272718638</v>
          </cell>
          <cell r="M524">
            <v>41972</v>
          </cell>
          <cell r="N524" t="str">
            <v>272718638-29/11/2014</v>
          </cell>
          <cell r="O524" t="str">
            <v>Đồng Nai</v>
          </cell>
          <cell r="P524" t="str">
            <v>Kinh</v>
          </cell>
          <cell r="Q524" t="str">
            <v>Không</v>
          </cell>
          <cell r="R524" t="str">
            <v>0987 250341/0938907746</v>
          </cell>
          <cell r="T524" t="str">
            <v>Đã Kết Hôn</v>
          </cell>
          <cell r="U524" t="str">
            <v>7515152726</v>
          </cell>
          <cell r="V524" t="str">
            <v>Không</v>
          </cell>
          <cell r="Y524" t="str">
            <v>Tổ 31, khu phố 7</v>
          </cell>
          <cell r="Z524" t="str">
            <v>Phường Long Bình</v>
          </cell>
          <cell r="AA524" t="str">
            <v>Thành phố Biên Hòa</v>
          </cell>
          <cell r="AB524" t="str">
            <v>Đồng Nai</v>
          </cell>
          <cell r="AC524" t="str">
            <v>Tổ 31, khu phố 7, Phường Long Bình, Thành phố Biên Hòa, Đồng Nai</v>
          </cell>
          <cell r="AD524" t="str">
            <v>Tổ 31, khu phố 7</v>
          </cell>
          <cell r="AE524" t="str">
            <v>Phường Long Bình</v>
          </cell>
          <cell r="AF524" t="str">
            <v>Thành phố Biên Hòa</v>
          </cell>
          <cell r="AG524" t="str">
            <v>Đồng Nai</v>
          </cell>
          <cell r="AH524" t="str">
            <v>Tổ 31, khu phố 7, Phường Long Bình, Thành phố Biên Hòa, Đồng Nai</v>
          </cell>
          <cell r="AI524" t="str">
            <v>1.8.5.6.4</v>
          </cell>
          <cell r="AJ524" t="str">
            <v>TP Nhân sự khác</v>
          </cell>
          <cell r="AK524" t="str">
            <v>Công nhân</v>
          </cell>
          <cell r="AL524" t="str">
            <v>Công nhân lái xe chuyên dụng</v>
          </cell>
          <cell r="AM524" t="str">
            <v>Lĩnh vực Logistics</v>
          </cell>
          <cell r="AN524" t="str">
            <v>VPĐD NB</v>
          </cell>
          <cell r="AO524" t="str">
            <v>Đội lái xe chuyên dụng</v>
          </cell>
          <cell r="AP524" t="str">
            <v>Khác</v>
          </cell>
          <cell r="AQ524" t="str">
            <v>Khác</v>
          </cell>
          <cell r="AR524">
            <v>42370</v>
          </cell>
          <cell r="AS524" t="str">
            <v>9/12</v>
          </cell>
          <cell r="AT524" t="str">
            <v>Sơ cấp</v>
          </cell>
          <cell r="AU524" t="str">
            <v>Sơ cấp</v>
          </cell>
          <cell r="AV524" t="str">
            <v>Sở GTVT Tỉnh Đồng Nai</v>
          </cell>
          <cell r="AW524" t="str">
            <v>GPLX hạng E</v>
          </cell>
          <cell r="AX524" t="str">
            <v>Trung Bình</v>
          </cell>
          <cell r="AY524">
            <v>41306</v>
          </cell>
          <cell r="AZ524" t="str">
            <v>Công nhân lái xe chuyên dụng</v>
          </cell>
          <cell r="BB524" t="str">
            <v>THACO GROUP</v>
          </cell>
          <cell r="BC524" t="str">
            <v>Lĩnh vực Logistics</v>
          </cell>
          <cell r="BD524" t="str">
            <v>Văn phòng đại diện tại Hồ Chí Minh</v>
          </cell>
          <cell r="BE524" t="str">
            <v>Phòng Vận chuyển</v>
          </cell>
          <cell r="BF524" t="str">
            <v>Đội lái xe chuyên dụng</v>
          </cell>
          <cell r="BJ524" t="str">
            <v>Trực Tiếp</v>
          </cell>
          <cell r="BK524" t="str">
            <v>HĐLĐ không xác định thời hạn</v>
          </cell>
          <cell r="BL524">
            <v>43435</v>
          </cell>
          <cell r="BM524" t="str">
            <v>Công ty TNHH Một Thành Viên Vận Tải Đường Bộ Chu Lai – Trường Hải</v>
          </cell>
          <cell r="BN524">
            <v>42339</v>
          </cell>
          <cell r="BO524">
            <v>5100000</v>
          </cell>
          <cell r="BP524" t="str">
            <v>B3</v>
          </cell>
          <cell r="BQ524" t="str">
            <v>Bậc 3</v>
          </cell>
          <cell r="BR524">
            <v>7500000</v>
          </cell>
          <cell r="BS524">
            <v>43252</v>
          </cell>
          <cell r="BT524">
            <v>42156</v>
          </cell>
          <cell r="BU524"/>
          <cell r="BW524"/>
          <cell r="BY524"/>
          <cell r="CA524"/>
          <cell r="CC524"/>
          <cell r="CE524"/>
        </row>
        <row r="525">
          <cell r="B525" t="str">
            <v>1903399</v>
          </cell>
          <cell r="C525" t="str">
            <v>Đỗ Văn Hiếu</v>
          </cell>
          <cell r="D525" t="str">
            <v>Nam</v>
          </cell>
          <cell r="E525" t="str">
            <v>Quảng Nam</v>
          </cell>
          <cell r="F525">
            <v>32306</v>
          </cell>
          <cell r="G525">
            <v>43542</v>
          </cell>
          <cell r="J525">
            <v>43542</v>
          </cell>
          <cell r="K525" t="str">
            <v>Không</v>
          </cell>
          <cell r="L525" t="str">
            <v>205488483</v>
          </cell>
          <cell r="M525">
            <v>39044</v>
          </cell>
          <cell r="N525" t="str">
            <v>205488483-23/11/2006</v>
          </cell>
          <cell r="O525" t="str">
            <v>Quảng Nam</v>
          </cell>
          <cell r="P525" t="str">
            <v>Kinh</v>
          </cell>
          <cell r="Q525" t="str">
            <v>Không</v>
          </cell>
          <cell r="R525" t="str">
            <v>0344348586</v>
          </cell>
          <cell r="T525" t="str">
            <v>Đã Kết Hôn</v>
          </cell>
          <cell r="V525" t="str">
            <v>Không</v>
          </cell>
          <cell r="Y525" t="str">
            <v>Tiên Xuân 1</v>
          </cell>
          <cell r="Z525" t="str">
            <v>Xã Tam Anh Nam</v>
          </cell>
          <cell r="AA525" t="str">
            <v>Huyện Núi Thành</v>
          </cell>
          <cell r="AB525" t="str">
            <v>Quảng Nam</v>
          </cell>
          <cell r="AC525" t="str">
            <v>Tiên Xuân 1, Xã Tam Anh Nam, Huyện Núi Thành, Quảng Nam</v>
          </cell>
          <cell r="AD525" t="str">
            <v>Tiên Xuân 1</v>
          </cell>
          <cell r="AE525" t="str">
            <v>Xã Tam Anh Nam</v>
          </cell>
          <cell r="AF525" t="str">
            <v>Huyện Núi Thành</v>
          </cell>
          <cell r="AG525" t="str">
            <v>Quảng Nam</v>
          </cell>
          <cell r="AH525" t="str">
            <v>Tiên Xuân 1, Xã Tam Anh Nam, Huyện Núi Thành, Quảng Nam</v>
          </cell>
          <cell r="AI525" t="str">
            <v>1.8.3.3.1</v>
          </cell>
          <cell r="AJ525" t="str">
            <v>TP Nhân sự khác</v>
          </cell>
          <cell r="AK525" t="str">
            <v>Công nhân</v>
          </cell>
          <cell r="AL525" t="str">
            <v>Công nhân vận hành xe nâng</v>
          </cell>
          <cell r="AM525" t="str">
            <v>Lĩnh vực Logistics</v>
          </cell>
          <cell r="AN525" t="str">
            <v>Công ty Cảng Chu Lai</v>
          </cell>
          <cell r="AO525" t="str">
            <v>Bộ phận rút Cont</v>
          </cell>
          <cell r="AP525" t="str">
            <v>Khác</v>
          </cell>
          <cell r="AQ525" t="str">
            <v>Khác</v>
          </cell>
          <cell r="AR525">
            <v>43601</v>
          </cell>
          <cell r="AS525" t="str">
            <v>12/12</v>
          </cell>
          <cell r="AT525" t="str">
            <v>Sơ cấp</v>
          </cell>
          <cell r="AU525" t="str">
            <v>Sơ cấp</v>
          </cell>
          <cell r="AV525" t="str">
            <v>Trường Cao Đẳng Nghề Cơ Giới</v>
          </cell>
          <cell r="AW525" t="str">
            <v>Vận hành xe nâng Cẩu</v>
          </cell>
          <cell r="AX525" t="str">
            <v>Khá</v>
          </cell>
          <cell r="AY525">
            <v>41061</v>
          </cell>
          <cell r="AZ525" t="str">
            <v>Công nhân vận hành xe nâng</v>
          </cell>
          <cell r="BB525" t="str">
            <v>THACO GROUP</v>
          </cell>
          <cell r="BC525" t="str">
            <v>Lĩnh vực Logistics</v>
          </cell>
          <cell r="BD525" t="str">
            <v>Công ty Cảng Chu Lai</v>
          </cell>
          <cell r="BE525" t="str">
            <v>Phòng quản lý kho cảng</v>
          </cell>
          <cell r="BF525" t="str">
            <v>Bộ phận rút Cont</v>
          </cell>
          <cell r="BJ525" t="str">
            <v>Trực Tiếp</v>
          </cell>
          <cell r="BK525" t="str">
            <v>HĐLĐ xác định thời hạn 1 năm</v>
          </cell>
          <cell r="BL525">
            <v>43573</v>
          </cell>
          <cell r="BM525" t="str">
            <v>Công ty TNHH MTV Cảng Chu Lai - Trường Hải</v>
          </cell>
          <cell r="BN525">
            <v>43573</v>
          </cell>
          <cell r="BO525">
            <v>3660000</v>
          </cell>
          <cell r="BP525" t="str">
            <v>B3</v>
          </cell>
          <cell r="BQ525" t="str">
            <v>Bậc 2</v>
          </cell>
          <cell r="BR525">
            <v>6200000</v>
          </cell>
          <cell r="BS525">
            <v>43571</v>
          </cell>
          <cell r="BT525">
            <v>43542</v>
          </cell>
          <cell r="BU525"/>
          <cell r="BW525"/>
          <cell r="BY525"/>
          <cell r="CA525"/>
          <cell r="CC525"/>
          <cell r="CE525"/>
        </row>
        <row r="526">
          <cell r="B526" t="str">
            <v>1506556</v>
          </cell>
          <cell r="C526" t="str">
            <v>Nguyễn Thanh Liêm</v>
          </cell>
          <cell r="D526" t="str">
            <v>Nam</v>
          </cell>
          <cell r="E526" t="str">
            <v>Đồng Nai</v>
          </cell>
          <cell r="F526">
            <v>25703</v>
          </cell>
          <cell r="G526">
            <v>42156</v>
          </cell>
          <cell r="J526">
            <v>42156</v>
          </cell>
          <cell r="K526" t="str">
            <v>Không</v>
          </cell>
          <cell r="L526" t="str">
            <v>270777792</v>
          </cell>
          <cell r="M526">
            <v>39287</v>
          </cell>
          <cell r="N526" t="str">
            <v>270777792-24/07/2007</v>
          </cell>
          <cell r="O526" t="str">
            <v>Đồng Nai</v>
          </cell>
          <cell r="P526" t="str">
            <v>Kinh</v>
          </cell>
          <cell r="Q526" t="str">
            <v>Không</v>
          </cell>
          <cell r="R526" t="str">
            <v>01223950949</v>
          </cell>
          <cell r="T526" t="str">
            <v>Đã Kết Hôn</v>
          </cell>
          <cell r="U526" t="str">
            <v>7515109770</v>
          </cell>
          <cell r="V526" t="str">
            <v>Không</v>
          </cell>
          <cell r="Y526" t="str">
            <v>662, tổ 1, ấp 2</v>
          </cell>
          <cell r="Z526" t="str">
            <v>Xã Thạnh Phú</v>
          </cell>
          <cell r="AA526" t="str">
            <v>Huyện Vĩnh Cửu</v>
          </cell>
          <cell r="AB526" t="str">
            <v>Đồng Nai</v>
          </cell>
          <cell r="AC526" t="str">
            <v>662, tổ 1, ấp 2, Xã Thạnh Phú, Huyện Vĩnh Cửu, Đồng Nai</v>
          </cell>
          <cell r="AD526" t="str">
            <v>662, tổ 1, ấp 2</v>
          </cell>
          <cell r="AE526" t="str">
            <v>Xã Thạnh Phú</v>
          </cell>
          <cell r="AF526" t="str">
            <v>Huyện Vĩnh Cửu</v>
          </cell>
          <cell r="AG526" t="str">
            <v>Đồng Nai</v>
          </cell>
          <cell r="AH526" t="str">
            <v>662, tổ 1, ấp 2, Xã Thạnh Phú, Huyện Vĩnh Cửu, Đồng Nai</v>
          </cell>
          <cell r="AI526" t="str">
            <v>1.8.5.6.4</v>
          </cell>
          <cell r="AJ526" t="str">
            <v>TP Nhân sự khác</v>
          </cell>
          <cell r="AK526" t="str">
            <v>Công nhân</v>
          </cell>
          <cell r="AL526" t="str">
            <v>Công nhân lái xe chuyên dụng</v>
          </cell>
          <cell r="AM526" t="str">
            <v>Lĩnh vực Logistics</v>
          </cell>
          <cell r="AN526" t="str">
            <v>VPĐD NB</v>
          </cell>
          <cell r="AO526" t="str">
            <v>Đội lái xe chuyên dụng</v>
          </cell>
          <cell r="AP526" t="str">
            <v>Khác</v>
          </cell>
          <cell r="AQ526" t="str">
            <v>Khác</v>
          </cell>
          <cell r="AR526">
            <v>42887</v>
          </cell>
          <cell r="AS526" t="str">
            <v>9/12</v>
          </cell>
          <cell r="AT526" t="str">
            <v>Sơ cấp</v>
          </cell>
          <cell r="AU526" t="str">
            <v>Sơ cấp</v>
          </cell>
          <cell r="AV526" t="str">
            <v>Sở GTVT tỉnh Đồng Nai</v>
          </cell>
          <cell r="AW526" t="str">
            <v>GPLX hạng D</v>
          </cell>
          <cell r="AX526" t="str">
            <v>Khá</v>
          </cell>
          <cell r="AZ526" t="str">
            <v>Công nhân lái xe chuyên dụng</v>
          </cell>
          <cell r="BB526" t="str">
            <v>THACO GROUP</v>
          </cell>
          <cell r="BC526" t="str">
            <v>Lĩnh vực Logistics</v>
          </cell>
          <cell r="BD526" t="str">
            <v>Văn phòng đại diện tại Hồ Chí Minh</v>
          </cell>
          <cell r="BE526" t="str">
            <v>Phòng Vận chuyển</v>
          </cell>
          <cell r="BF526" t="str">
            <v>Đội lái xe chuyên dụng</v>
          </cell>
          <cell r="BJ526" t="str">
            <v>Trực Tiếp</v>
          </cell>
          <cell r="BK526" t="str">
            <v>HĐLĐ không xác định thời hạn</v>
          </cell>
          <cell r="BL526">
            <v>42886</v>
          </cell>
          <cell r="BM526" t="str">
            <v>Công ty TNHH Một Thành Viên Vận Tải Đường Bộ Chu Lai – Trường Hải</v>
          </cell>
          <cell r="BN526">
            <v>42156</v>
          </cell>
          <cell r="BO526">
            <v>4830000</v>
          </cell>
          <cell r="BP526" t="str">
            <v>B3</v>
          </cell>
          <cell r="BQ526" t="str">
            <v>Bậc 2</v>
          </cell>
          <cell r="BR526">
            <v>6800000</v>
          </cell>
          <cell r="BS526">
            <v>43252</v>
          </cell>
          <cell r="BT526">
            <v>42826</v>
          </cell>
          <cell r="BU526"/>
          <cell r="BW526"/>
          <cell r="BY526"/>
          <cell r="CA526"/>
          <cell r="CC526"/>
          <cell r="CE526"/>
        </row>
        <row r="527">
          <cell r="B527" t="str">
            <v>1203019</v>
          </cell>
          <cell r="C527" t="str">
            <v>Nguyễn Văn Tú</v>
          </cell>
          <cell r="D527" t="str">
            <v>Nam</v>
          </cell>
          <cell r="E527" t="str">
            <v>Hà Nội</v>
          </cell>
          <cell r="F527">
            <v>33035</v>
          </cell>
          <cell r="G527">
            <v>41920</v>
          </cell>
          <cell r="J527">
            <v>41920</v>
          </cell>
          <cell r="K527" t="str">
            <v>Không</v>
          </cell>
          <cell r="L527" t="str">
            <v>012981310</v>
          </cell>
          <cell r="M527">
            <v>39238</v>
          </cell>
          <cell r="N527" t="str">
            <v>012981310-05/06/2007</v>
          </cell>
          <cell r="O527" t="str">
            <v>Hà Nội</v>
          </cell>
          <cell r="P527" t="str">
            <v>Kinh</v>
          </cell>
          <cell r="Q527" t="str">
            <v>Không</v>
          </cell>
          <cell r="R527" t="str">
            <v>0986.213.293</v>
          </cell>
          <cell r="T527" t="str">
            <v>Đã Kết Hôn</v>
          </cell>
          <cell r="U527" t="str">
            <v>0112148823</v>
          </cell>
          <cell r="V527" t="str">
            <v>Có</v>
          </cell>
          <cell r="W527">
            <v>42612</v>
          </cell>
          <cell r="Y527" t="str">
            <v>Đồng Xuyên</v>
          </cell>
          <cell r="Z527" t="str">
            <v>Xã Đặng Xá</v>
          </cell>
          <cell r="AA527" t="str">
            <v>Huyện Gia Lâm</v>
          </cell>
          <cell r="AB527" t="str">
            <v>Hà Nội</v>
          </cell>
          <cell r="AC527" t="str">
            <v>Đồng Xuyên, Xã Đặng Xá, Huyện Gia Lâm, Hà Nội</v>
          </cell>
          <cell r="AD527" t="str">
            <v>Đồng Xuyên</v>
          </cell>
          <cell r="AE527" t="str">
            <v>Xã Đặng Xá</v>
          </cell>
          <cell r="AF527" t="str">
            <v>Huyện Gia Lâm</v>
          </cell>
          <cell r="AG527" t="str">
            <v>Hà Nội</v>
          </cell>
          <cell r="AH527" t="str">
            <v>Đồng Xuyên, Xã Đặng Xá, Huyện Gia Lâm, Hà Nội</v>
          </cell>
          <cell r="AI527" t="str">
            <v>1.8.6.6.2</v>
          </cell>
          <cell r="AJ527" t="str">
            <v>TP Nhân sự khác</v>
          </cell>
          <cell r="AK527" t="str">
            <v>Công nhân</v>
          </cell>
          <cell r="AL527" t="str">
            <v>Công nhân Kiểm soát vật tư</v>
          </cell>
          <cell r="AM527" t="str">
            <v>Lĩnh vực Logistics</v>
          </cell>
          <cell r="AN527" t="str">
            <v>VPĐD BB</v>
          </cell>
          <cell r="AO527" t="str">
            <v>BP Bảo dưỡng, sửa chữa</v>
          </cell>
          <cell r="AP527" t="str">
            <v>Khác</v>
          </cell>
          <cell r="AQ527" t="str">
            <v>Khác</v>
          </cell>
          <cell r="AR527">
            <v>42370</v>
          </cell>
          <cell r="AS527" t="str">
            <v>12/12</v>
          </cell>
          <cell r="AT527" t="str">
            <v>Cao đẳng kỹ thuật</v>
          </cell>
          <cell r="AU527" t="str">
            <v>Cao đẳng</v>
          </cell>
          <cell r="AV527" t="str">
            <v>Cao đẳng nghề Công nghiệp Hà Nội</v>
          </cell>
          <cell r="AW527" t="str">
            <v>Công nghệ ô tô</v>
          </cell>
          <cell r="AX527" t="str">
            <v>Khá</v>
          </cell>
          <cell r="AY527">
            <v>40544</v>
          </cell>
          <cell r="AZ527" t="str">
            <v>Cao đẳng kỹ thuật</v>
          </cell>
          <cell r="BB527" t="str">
            <v>THACO GROUP</v>
          </cell>
          <cell r="BC527" t="str">
            <v>Lĩnh vực Logistics</v>
          </cell>
          <cell r="BD527" t="str">
            <v>Văn phòng đại diện tại Hà Nội</v>
          </cell>
          <cell r="BE527" t="str">
            <v>Phòng QL kho bãi</v>
          </cell>
          <cell r="BF527" t="str">
            <v>BP Bảo dưỡng, sửa chữa</v>
          </cell>
          <cell r="BJ527" t="str">
            <v>Trực Tiếp</v>
          </cell>
          <cell r="BK527" t="str">
            <v>HĐLĐ không xác định thời hạn</v>
          </cell>
          <cell r="BL527">
            <v>42469</v>
          </cell>
          <cell r="BM527" t="str">
            <v>Công ty TNHH Một Thành Viên Vận Tải Đường Bộ Chu Lai – Trường Hải</v>
          </cell>
          <cell r="BN527">
            <v>42103</v>
          </cell>
          <cell r="BO527">
            <v>5100000</v>
          </cell>
          <cell r="BP527" t="str">
            <v>B3</v>
          </cell>
          <cell r="BQ527" t="str">
            <v>Bậc 3</v>
          </cell>
          <cell r="BR527">
            <v>7500000</v>
          </cell>
          <cell r="BS527">
            <v>43466</v>
          </cell>
          <cell r="BT527">
            <v>43101</v>
          </cell>
          <cell r="BU527"/>
          <cell r="BW527"/>
          <cell r="BY527"/>
          <cell r="CA527"/>
          <cell r="CC527"/>
          <cell r="CE527"/>
        </row>
        <row r="528">
          <cell r="B528" t="str">
            <v>1508081</v>
          </cell>
          <cell r="C528" t="str">
            <v>Phạm Văn Thân</v>
          </cell>
          <cell r="D528" t="str">
            <v>Nam</v>
          </cell>
          <cell r="E528" t="str">
            <v>Quảng Nam</v>
          </cell>
          <cell r="F528">
            <v>26332</v>
          </cell>
          <cell r="G528">
            <v>42219</v>
          </cell>
          <cell r="J528">
            <v>42219</v>
          </cell>
          <cell r="K528" t="str">
            <v>Không</v>
          </cell>
          <cell r="L528" t="str">
            <v>205344663</v>
          </cell>
          <cell r="M528">
            <v>38198</v>
          </cell>
          <cell r="N528" t="str">
            <v>205344663-30/07/2004</v>
          </cell>
          <cell r="O528" t="str">
            <v>Quảng Nam</v>
          </cell>
          <cell r="P528" t="str">
            <v>Kinh</v>
          </cell>
          <cell r="Q528" t="str">
            <v>Không</v>
          </cell>
          <cell r="R528" t="str">
            <v>0905945666</v>
          </cell>
          <cell r="T528" t="str">
            <v>Đã Kết Hôn</v>
          </cell>
          <cell r="U528" t="str">
            <v>4915018121</v>
          </cell>
          <cell r="V528" t="str">
            <v>Có</v>
          </cell>
          <cell r="W528">
            <v>42579</v>
          </cell>
          <cell r="Y528" t="str">
            <v>Tam Nghĩa</v>
          </cell>
          <cell r="Z528" t="str">
            <v>Xã Tam Nghĩa</v>
          </cell>
          <cell r="AA528" t="str">
            <v>Huyện Núi Thành</v>
          </cell>
          <cell r="AB528" t="str">
            <v>Quảng Nam</v>
          </cell>
          <cell r="AC528" t="str">
            <v>Tam Nghĩa, Xã Tam Nghĩa, Huyện Núi Thành, Quảng Nam</v>
          </cell>
          <cell r="AD528" t="str">
            <v>Tam Nghĩa</v>
          </cell>
          <cell r="AE528" t="str">
            <v>Xã Tam Nghĩa</v>
          </cell>
          <cell r="AF528" t="str">
            <v>Huyện Núi Thành</v>
          </cell>
          <cell r="AG528" t="str">
            <v>Quảng Nam</v>
          </cell>
          <cell r="AH528" t="str">
            <v>Tam Nghĩa, Xã Tam Nghĩa, Huyện Núi Thành, Quảng Nam</v>
          </cell>
          <cell r="AI528" t="str">
            <v>1.8.3.5.5</v>
          </cell>
          <cell r="AJ528" t="str">
            <v>TP Nhân sự khác</v>
          </cell>
          <cell r="AK528" t="str">
            <v>Công nhân</v>
          </cell>
          <cell r="AL528" t="str">
            <v>Công nhân vận hành cẩu trục</v>
          </cell>
          <cell r="AM528" t="str">
            <v>Lĩnh vực Logistics</v>
          </cell>
          <cell r="AN528" t="str">
            <v>Công ty Cảng Chu Lai</v>
          </cell>
          <cell r="AO528" t="str">
            <v>Bộ phận bốc xếp</v>
          </cell>
          <cell r="AP528" t="str">
            <v>Khác</v>
          </cell>
          <cell r="AQ528" t="str">
            <v>Khác</v>
          </cell>
          <cell r="AR528">
            <v>43313</v>
          </cell>
          <cell r="AS528" t="str">
            <v>12/12</v>
          </cell>
          <cell r="AT528" t="str">
            <v>Sơ cấp</v>
          </cell>
          <cell r="AU528" t="str">
            <v>Sơ cấp</v>
          </cell>
          <cell r="AV528" t="str">
            <v>Cao đẳng nghề GTVT trung ương III</v>
          </cell>
          <cell r="AW528" t="str">
            <v>Lái xe nâng</v>
          </cell>
          <cell r="AX528" t="str">
            <v>TB-Khá</v>
          </cell>
          <cell r="AY528">
            <v>39448</v>
          </cell>
          <cell r="AZ528" t="str">
            <v>Công nhân Vận hành cẩu trục</v>
          </cell>
          <cell r="BB528" t="str">
            <v>THACO GROUP</v>
          </cell>
          <cell r="BC528" t="str">
            <v>Lĩnh vực Logistics</v>
          </cell>
          <cell r="BD528" t="str">
            <v>Công ty Cảng Chu Lai</v>
          </cell>
          <cell r="BE528" t="str">
            <v>Phòng Điều độ</v>
          </cell>
          <cell r="BF528" t="str">
            <v>Bộ phận bốc xếp</v>
          </cell>
          <cell r="BJ528" t="str">
            <v>Trực Tiếp</v>
          </cell>
          <cell r="BK528" t="str">
            <v>HĐLĐ không xác định thời hạn</v>
          </cell>
          <cell r="BL528">
            <v>43377</v>
          </cell>
          <cell r="BM528" t="str">
            <v>Công ty TNHH MTV Cảng Chu Lai - Trường Hải</v>
          </cell>
          <cell r="BN528">
            <v>42280</v>
          </cell>
          <cell r="BO528">
            <v>4550000</v>
          </cell>
          <cell r="BP528" t="str">
            <v>B3</v>
          </cell>
          <cell r="BQ528" t="str">
            <v>Bậc 5</v>
          </cell>
          <cell r="BR528">
            <v>10000000</v>
          </cell>
          <cell r="BS528">
            <v>43466</v>
          </cell>
          <cell r="BT528">
            <v>43101</v>
          </cell>
          <cell r="BU528"/>
          <cell r="BW528"/>
          <cell r="BY528"/>
          <cell r="CA528"/>
          <cell r="CC528"/>
          <cell r="CE528"/>
        </row>
        <row r="529">
          <cell r="B529" t="str">
            <v>1909153</v>
          </cell>
          <cell r="C529" t="str">
            <v>Lâm Hoàng Nguyên</v>
          </cell>
          <cell r="D529" t="str">
            <v>Nam</v>
          </cell>
          <cell r="E529" t="str">
            <v>Đồng Nai</v>
          </cell>
          <cell r="F529">
            <v>28660</v>
          </cell>
          <cell r="G529">
            <v>43717</v>
          </cell>
          <cell r="J529">
            <v>43717</v>
          </cell>
          <cell r="K529" t="str">
            <v>Không</v>
          </cell>
          <cell r="L529" t="str">
            <v>334942498</v>
          </cell>
          <cell r="M529">
            <v>43508</v>
          </cell>
          <cell r="N529" t="str">
            <v>334942498-12/02/2019</v>
          </cell>
          <cell r="O529" t="str">
            <v>Trà Vinh</v>
          </cell>
          <cell r="P529" t="str">
            <v>Kinh</v>
          </cell>
          <cell r="Q529" t="str">
            <v>Đạo Phật</v>
          </cell>
          <cell r="R529" t="str">
            <v>0866 441770</v>
          </cell>
          <cell r="T529" t="str">
            <v>Đã Kết Hôn</v>
          </cell>
          <cell r="V529" t="str">
            <v>Không</v>
          </cell>
          <cell r="Y529" t="str">
            <v>ấp Con Lọp</v>
          </cell>
          <cell r="Z529" t="str">
            <v>Xã Tân Hiệp</v>
          </cell>
          <cell r="AA529" t="str">
            <v>Huyện Trà Cú</v>
          </cell>
          <cell r="AB529" t="str">
            <v>Trà Vinh</v>
          </cell>
          <cell r="AC529" t="str">
            <v>ấp Con Lọp, Xã Tân Hiệp, Huyện Trà Cú, Trà Vinh</v>
          </cell>
          <cell r="AD529" t="str">
            <v>192/Q2 KP 1</v>
          </cell>
          <cell r="AE529" t="str">
            <v>Phường Long Bình Tân</v>
          </cell>
          <cell r="AF529" t="str">
            <v>Thành phố Biên Hòa</v>
          </cell>
          <cell r="AG529" t="str">
            <v>Đồng Nai</v>
          </cell>
          <cell r="AH529" t="str">
            <v>192/Q2 KP 1, Phường Long Bình Tân, Thành phố Biên Hòa, Đồng Nai</v>
          </cell>
          <cell r="AI529" t="str">
            <v>1.8.5.3.2</v>
          </cell>
          <cell r="AJ529" t="str">
            <v>TP Nhân sự khác</v>
          </cell>
          <cell r="AK529" t="str">
            <v>Nhân viên</v>
          </cell>
          <cell r="AL529" t="str">
            <v>Nhân viên Bảo vệ</v>
          </cell>
          <cell r="AM529" t="str">
            <v>Lĩnh vực Logistics</v>
          </cell>
          <cell r="AN529" t="str">
            <v>VPĐD NB</v>
          </cell>
          <cell r="AO529" t="str">
            <v>Bảo vệ</v>
          </cell>
          <cell r="AP529" t="str">
            <v>Khác</v>
          </cell>
          <cell r="AQ529" t="str">
            <v>Hành chính - Môi trường</v>
          </cell>
          <cell r="AR529">
            <v>43717</v>
          </cell>
          <cell r="AS529" t="str">
            <v>9/12</v>
          </cell>
          <cell r="AT529" t="str">
            <v>THCS</v>
          </cell>
          <cell r="AW529"/>
          <cell r="AZ529" t="str">
            <v>Nhân viên Bảo vệ</v>
          </cell>
          <cell r="BB529" t="str">
            <v>THACO GROUP</v>
          </cell>
          <cell r="BC529" t="str">
            <v>Lĩnh vực Logistics</v>
          </cell>
          <cell r="BD529" t="str">
            <v>Văn phòng đại diện tại Hồ Chí Minh</v>
          </cell>
          <cell r="BE529" t="str">
            <v>Bộ phận hành chính</v>
          </cell>
          <cell r="BF529" t="str">
            <v>Bảo vệ</v>
          </cell>
          <cell r="BJ529" t="str">
            <v>Gián Tiếp</v>
          </cell>
          <cell r="BK529" t="str">
            <v>Hợp đồng thử việc - 30 ngày</v>
          </cell>
          <cell r="BL529">
            <v>43717</v>
          </cell>
          <cell r="BM529" t="str">
            <v>Công ty TNHH Một Thành Viên Vận Tải Đường Bộ Chu Lai – Trường Hải</v>
          </cell>
          <cell r="BO529">
            <v>4580000</v>
          </cell>
          <cell r="BP529" t="str">
            <v>B3</v>
          </cell>
          <cell r="BQ529" t="str">
            <v>Bậc 1</v>
          </cell>
          <cell r="BR529">
            <v>5500000</v>
          </cell>
          <cell r="BS529">
            <v>43717</v>
          </cell>
          <cell r="BU529"/>
          <cell r="BW529"/>
          <cell r="BY529"/>
          <cell r="CA529"/>
          <cell r="CC529"/>
          <cell r="CE529"/>
        </row>
        <row r="530">
          <cell r="B530" t="str">
            <v>1005133</v>
          </cell>
          <cell r="C530" t="str">
            <v>Phạm Văn Tường</v>
          </cell>
          <cell r="D530" t="str">
            <v>Nam</v>
          </cell>
          <cell r="E530" t="str">
            <v>Quảng Nam</v>
          </cell>
          <cell r="F530">
            <v>29398</v>
          </cell>
          <cell r="G530">
            <v>40302</v>
          </cell>
          <cell r="J530">
            <v>40302</v>
          </cell>
          <cell r="K530" t="str">
            <v>Không</v>
          </cell>
          <cell r="L530" t="str">
            <v>205017658</v>
          </cell>
          <cell r="M530">
            <v>40411</v>
          </cell>
          <cell r="N530" t="str">
            <v>205017658-21/08/2010</v>
          </cell>
          <cell r="O530" t="str">
            <v>Quảng Nam</v>
          </cell>
          <cell r="P530" t="str">
            <v>Kinh</v>
          </cell>
          <cell r="Q530" t="str">
            <v>Không</v>
          </cell>
          <cell r="R530" t="str">
            <v>0935395359</v>
          </cell>
          <cell r="T530" t="str">
            <v>Đã Kết Hôn</v>
          </cell>
          <cell r="U530" t="str">
            <v>4910014663</v>
          </cell>
          <cell r="V530" t="str">
            <v>Có</v>
          </cell>
          <cell r="W530">
            <v>41936</v>
          </cell>
          <cell r="Y530" t="str">
            <v>Thôn Xuân Yên</v>
          </cell>
          <cell r="Z530" t="str">
            <v>Xã Bình Hiệp</v>
          </cell>
          <cell r="AA530" t="str">
            <v>Huyện Bình Sơn</v>
          </cell>
          <cell r="AB530" t="str">
            <v>Quảng Ngãi</v>
          </cell>
          <cell r="AC530" t="str">
            <v>Thôn Xuân Yên, Xã Bình Hiệp, Huyện Bình Sơn, Quảng Ngãi</v>
          </cell>
          <cell r="AD530" t="str">
            <v>Thôn Xuân Yên</v>
          </cell>
          <cell r="AE530" t="str">
            <v>Xã Bình Hiệp</v>
          </cell>
          <cell r="AF530" t="str">
            <v>Huyện Bình Sơn</v>
          </cell>
          <cell r="AG530" t="str">
            <v>Quảng Ngãi</v>
          </cell>
          <cell r="AH530" t="str">
            <v>Thôn Xuân Yên, Xã Bình Hiệp, Huyện Bình Sơn, Quảng Ngãi</v>
          </cell>
          <cell r="AI530" t="str">
            <v>1.8.4.4.1.5</v>
          </cell>
          <cell r="AJ530" t="str">
            <v>TP Nhân sự khác</v>
          </cell>
          <cell r="AK530" t="str">
            <v>Chuyên viên</v>
          </cell>
          <cell r="AL530" t="str">
            <v>Chuyên viên Nghiệp vụ vận tải</v>
          </cell>
          <cell r="AM530" t="str">
            <v>Lĩnh vực Logistics</v>
          </cell>
          <cell r="AN530" t="str">
            <v>Công ty Vận Tải Đường Bộ</v>
          </cell>
          <cell r="AO530" t="str">
            <v>Tổ hỗ trợ vận chuyển</v>
          </cell>
          <cell r="AP530" t="str">
            <v>Khác</v>
          </cell>
          <cell r="AQ530" t="str">
            <v>Khác</v>
          </cell>
          <cell r="AR530">
            <v>43313</v>
          </cell>
          <cell r="AS530" t="str">
            <v>12/12</v>
          </cell>
          <cell r="AT530" t="str">
            <v>Cao đẳng kinh tế</v>
          </cell>
          <cell r="AU530" t="str">
            <v>Cao đẳng</v>
          </cell>
          <cell r="AV530" t="str">
            <v>Cao đẳng kinh tế Kế Hoạch Đà Nẵng</v>
          </cell>
          <cell r="AW530" t="str">
            <v>Tài chính ngân hàng</v>
          </cell>
          <cell r="AX530" t="str">
            <v>TB-Khá</v>
          </cell>
          <cell r="AY530">
            <v>38353</v>
          </cell>
          <cell r="AZ530" t="str">
            <v>Cao đẳng kỹ thuật</v>
          </cell>
          <cell r="BB530" t="str">
            <v>THACO GROUP</v>
          </cell>
          <cell r="BC530" t="str">
            <v>Lĩnh vực Logistics</v>
          </cell>
          <cell r="BD530" t="str">
            <v>Công ty Vận Tải Đường Bộ</v>
          </cell>
          <cell r="BE530" t="str">
            <v>Phòng vận chuyển</v>
          </cell>
          <cell r="BF530" t="str">
            <v>Bộ phận nghiệp vụ vận chuyển</v>
          </cell>
          <cell r="BG530" t="str">
            <v>Tổ hỗ trợ vận chuyển</v>
          </cell>
          <cell r="BJ530" t="str">
            <v>Trực Tiếp</v>
          </cell>
          <cell r="BK530" t="str">
            <v>HĐLĐ không xác định thời hạn</v>
          </cell>
          <cell r="BL530">
            <v>41791</v>
          </cell>
          <cell r="BM530" t="str">
            <v>Công ty TNHH Một Thành Viên Vận Tải Đường Bộ Chu Lai – Trường Hải</v>
          </cell>
          <cell r="BN530">
            <v>40363</v>
          </cell>
          <cell r="BO530">
            <v>4280000</v>
          </cell>
          <cell r="BP530" t="str">
            <v>B2</v>
          </cell>
          <cell r="BQ530" t="str">
            <v>Bậc 2</v>
          </cell>
          <cell r="BR530">
            <v>9000000</v>
          </cell>
          <cell r="BS530">
            <v>43466</v>
          </cell>
          <cell r="BT530">
            <v>43101</v>
          </cell>
          <cell r="BU530" t="str">
            <v>ThN</v>
          </cell>
          <cell r="BV530">
            <v>5</v>
          </cell>
          <cell r="BW530"/>
          <cell r="BY530"/>
          <cell r="CA530"/>
          <cell r="CC530"/>
          <cell r="CE530"/>
        </row>
        <row r="531">
          <cell r="B531" t="str">
            <v>1505220</v>
          </cell>
          <cell r="C531" t="str">
            <v>Bùi Văn Liêm</v>
          </cell>
          <cell r="D531" t="str">
            <v>Nam</v>
          </cell>
          <cell r="E531" t="str">
            <v>Quảng Nam</v>
          </cell>
          <cell r="F531">
            <v>25337</v>
          </cell>
          <cell r="G531">
            <v>42110</v>
          </cell>
          <cell r="J531">
            <v>42110</v>
          </cell>
          <cell r="K531" t="str">
            <v>Không</v>
          </cell>
          <cell r="L531" t="str">
            <v>205225830</v>
          </cell>
          <cell r="M531">
            <v>41417</v>
          </cell>
          <cell r="N531" t="str">
            <v>205225830-23/05/2013</v>
          </cell>
          <cell r="O531" t="str">
            <v>Quảng Nam</v>
          </cell>
          <cell r="P531" t="str">
            <v>Kinh</v>
          </cell>
          <cell r="Q531" t="str">
            <v>Không</v>
          </cell>
          <cell r="R531" t="str">
            <v>01699358575 hoặc 0905321955</v>
          </cell>
          <cell r="T531" t="str">
            <v>Đã Kết Hôn</v>
          </cell>
          <cell r="U531" t="str">
            <v>4915020346</v>
          </cell>
          <cell r="V531" t="str">
            <v>Có</v>
          </cell>
          <cell r="W531">
            <v>42461</v>
          </cell>
          <cell r="Y531" t="str">
            <v>Thôn Phú Quý</v>
          </cell>
          <cell r="Z531" t="str">
            <v>Xã Tam Mỹ Đông</v>
          </cell>
          <cell r="AA531" t="str">
            <v>Huyện Núi Thành</v>
          </cell>
          <cell r="AB531" t="str">
            <v>Quảng Nam</v>
          </cell>
          <cell r="AC531" t="str">
            <v>Thôn Phú Quý, Xã Tam Mỹ Đông, Huyện Núi Thành, Quảng Nam</v>
          </cell>
          <cell r="AD531" t="str">
            <v>Thôn Phú Quý</v>
          </cell>
          <cell r="AE531" t="str">
            <v>Xã Tam Mỹ Đông</v>
          </cell>
          <cell r="AF531" t="str">
            <v>Huyện Núi Thành</v>
          </cell>
          <cell r="AG531" t="str">
            <v>Quảng Nam</v>
          </cell>
          <cell r="AH531" t="str">
            <v>Thôn Phú Quý, Xã Tam Mỹ Đông, Huyện Núi Thành, Quảng Nam</v>
          </cell>
          <cell r="AI531" t="str">
            <v>1.8.4.4.2.3</v>
          </cell>
          <cell r="AJ531" t="str">
            <v>TP Nhân sự khác</v>
          </cell>
          <cell r="AK531" t="str">
            <v>Công nhân</v>
          </cell>
          <cell r="AL531" t="str">
            <v>Công nhân lái xe trung chuyển</v>
          </cell>
          <cell r="AM531" t="str">
            <v>Lĩnh vực Logistics</v>
          </cell>
          <cell r="AN531" t="str">
            <v>Công ty Vận Tải Đường Bộ</v>
          </cell>
          <cell r="AO531" t="str">
            <v>Đội lái xe trung chuyển</v>
          </cell>
          <cell r="AP531" t="str">
            <v>Khác</v>
          </cell>
          <cell r="AQ531" t="str">
            <v>Khác</v>
          </cell>
          <cell r="AR531">
            <v>43313</v>
          </cell>
          <cell r="AS531" t="str">
            <v>9/12</v>
          </cell>
          <cell r="AT531" t="str">
            <v>Sơ cấp</v>
          </cell>
          <cell r="AU531" t="str">
            <v>Sơ cấp</v>
          </cell>
          <cell r="AV531" t="str">
            <v>Sở giao thông vận tải Quảng Nam</v>
          </cell>
          <cell r="AW531" t="str">
            <v>Giấy phép lái xe hạng C</v>
          </cell>
          <cell r="AX531" t="str">
            <v>Không xếp loại</v>
          </cell>
          <cell r="AY531">
            <v>42005</v>
          </cell>
          <cell r="AZ531" t="str">
            <v>Công nhân lái xe trung chuyển</v>
          </cell>
          <cell r="BB531" t="str">
            <v>THACO GROUP</v>
          </cell>
          <cell r="BC531" t="str">
            <v>Lĩnh vực Logistics</v>
          </cell>
          <cell r="BD531" t="str">
            <v>Công ty Vận Tải Đường Bộ</v>
          </cell>
          <cell r="BE531" t="str">
            <v>Phòng vận chuyển</v>
          </cell>
          <cell r="BF531" t="str">
            <v>Bộ phận vận chuyển xe thành phẩm</v>
          </cell>
          <cell r="BG531" t="str">
            <v>Đội lái xe trung chuyển</v>
          </cell>
          <cell r="BJ531" t="str">
            <v>Trực Tiếp</v>
          </cell>
          <cell r="BK531" t="str">
            <v>HĐLĐ không xác định thời hạn</v>
          </cell>
          <cell r="BL531">
            <v>43389</v>
          </cell>
          <cell r="BM531" t="str">
            <v>Công ty TNHH Một Thành Viên Vận Tải Đường Bộ Chu Lai – Trường Hải</v>
          </cell>
          <cell r="BN531">
            <v>42293</v>
          </cell>
          <cell r="BO531">
            <v>3660000</v>
          </cell>
          <cell r="BP531" t="str">
            <v>B3</v>
          </cell>
          <cell r="BQ531" t="str">
            <v>Bậc 2</v>
          </cell>
          <cell r="BR531">
            <v>6000000</v>
          </cell>
          <cell r="BS531">
            <v>43252</v>
          </cell>
          <cell r="BT531">
            <v>42110</v>
          </cell>
          <cell r="BU531"/>
          <cell r="BW531"/>
          <cell r="BY531"/>
          <cell r="CA531"/>
          <cell r="CC531"/>
          <cell r="CE531"/>
        </row>
        <row r="532">
          <cell r="B532" t="str">
            <v>1604042</v>
          </cell>
          <cell r="C532" t="str">
            <v>Trần Quốc Vương</v>
          </cell>
          <cell r="D532" t="str">
            <v>Nam</v>
          </cell>
          <cell r="E532" t="str">
            <v>Quảng Nam</v>
          </cell>
          <cell r="F532">
            <v>31034</v>
          </cell>
          <cell r="G532">
            <v>42461</v>
          </cell>
          <cell r="J532">
            <v>42461</v>
          </cell>
          <cell r="K532" t="str">
            <v>Không</v>
          </cell>
          <cell r="L532" t="str">
            <v>205191728</v>
          </cell>
          <cell r="M532">
            <v>40703</v>
          </cell>
          <cell r="N532" t="str">
            <v>205191728-09/06/2011</v>
          </cell>
          <cell r="O532" t="str">
            <v>Quảng Nam</v>
          </cell>
          <cell r="P532" t="str">
            <v>Kinh</v>
          </cell>
          <cell r="Q532" t="str">
            <v>Không</v>
          </cell>
          <cell r="R532" t="str">
            <v>0973929225</v>
          </cell>
          <cell r="T532" t="str">
            <v>Đã Kết Hôn</v>
          </cell>
          <cell r="U532" t="str">
            <v>4916014381</v>
          </cell>
          <cell r="V532" t="str">
            <v>Có</v>
          </cell>
          <cell r="W532">
            <v>42579</v>
          </cell>
          <cell r="Y532" t="str">
            <v>thôn Trung Thành</v>
          </cell>
          <cell r="Z532" t="str">
            <v>Xã Tam Mỹ Tây</v>
          </cell>
          <cell r="AA532" t="str">
            <v>Huyện Núi Thành</v>
          </cell>
          <cell r="AB532" t="str">
            <v>Quảng Nam</v>
          </cell>
          <cell r="AC532" t="str">
            <v>thôn Trung Thành, Xã Tam Mỹ Tây, Huyện Núi Thành, Quảng Nam</v>
          </cell>
          <cell r="AD532" t="str">
            <v>thôn Trung Thành</v>
          </cell>
          <cell r="AE532" t="str">
            <v>Xã Tam Mỹ Tây</v>
          </cell>
          <cell r="AF532" t="str">
            <v>Huyện Núi Thành</v>
          </cell>
          <cell r="AG532" t="str">
            <v>Quảng Nam</v>
          </cell>
          <cell r="AH532" t="str">
            <v>thôn Trung Thành, Xã Tam Mỹ Tây, Huyện Núi Thành, Quảng Nam</v>
          </cell>
          <cell r="AI532" t="str">
            <v>1.8.3.3.1</v>
          </cell>
          <cell r="AJ532" t="str">
            <v>TP Nhân sự khác</v>
          </cell>
          <cell r="AK532" t="str">
            <v>Công nhân</v>
          </cell>
          <cell r="AL532" t="str">
            <v>Công nhân lái xe tải</v>
          </cell>
          <cell r="AM532" t="str">
            <v>Lĩnh vực Logistics</v>
          </cell>
          <cell r="AN532" t="str">
            <v>Công ty Cảng Chu Lai</v>
          </cell>
          <cell r="AO532" t="str">
            <v>Bộ phận rút Cont</v>
          </cell>
          <cell r="AP532" t="str">
            <v>Khác</v>
          </cell>
          <cell r="AQ532" t="str">
            <v>Khác</v>
          </cell>
          <cell r="AR532">
            <v>42552</v>
          </cell>
          <cell r="AS532" t="str">
            <v>9/12</v>
          </cell>
          <cell r="AT532" t="str">
            <v>Sơ cấp</v>
          </cell>
          <cell r="AU532" t="str">
            <v>Sơ cấp</v>
          </cell>
          <cell r="AV532" t="str">
            <v>Cao đẳng nghề Chu Lai Trường Hải</v>
          </cell>
          <cell r="AW532" t="str">
            <v>Vận hành máy xe nâng</v>
          </cell>
          <cell r="AX532" t="str">
            <v>Khá</v>
          </cell>
          <cell r="AY532">
            <v>42370</v>
          </cell>
          <cell r="AZ532" t="str">
            <v>Công nhân lái xe tải cấp hàng</v>
          </cell>
          <cell r="BB532" t="str">
            <v>THACO GROUP</v>
          </cell>
          <cell r="BC532" t="str">
            <v>Lĩnh vực Logistics</v>
          </cell>
          <cell r="BD532" t="str">
            <v>Công ty Cảng Chu Lai</v>
          </cell>
          <cell r="BE532" t="str">
            <v>Phòng quản lý kho cảng</v>
          </cell>
          <cell r="BF532" t="str">
            <v>Bộ phận rút Cont</v>
          </cell>
          <cell r="BJ532" t="str">
            <v>Trực Tiếp</v>
          </cell>
          <cell r="BK532" t="str">
            <v>HĐLĐ không xác định thời hạn</v>
          </cell>
          <cell r="BL532">
            <v>43648</v>
          </cell>
          <cell r="BM532" t="str">
            <v>Công ty TNHH MTV Cảng Chu Lai - Trường Hải</v>
          </cell>
          <cell r="BN532">
            <v>42553</v>
          </cell>
          <cell r="BO532">
            <v>3850000</v>
          </cell>
          <cell r="BP532" t="str">
            <v>B3</v>
          </cell>
          <cell r="BQ532" t="str">
            <v>Bậc 3</v>
          </cell>
          <cell r="BR532">
            <v>7800000</v>
          </cell>
          <cell r="BS532">
            <v>43466</v>
          </cell>
          <cell r="BT532">
            <v>42826</v>
          </cell>
          <cell r="BU532"/>
          <cell r="BW532"/>
          <cell r="BY532"/>
          <cell r="CA532"/>
          <cell r="CC532"/>
          <cell r="CE532"/>
        </row>
        <row r="533">
          <cell r="B533" t="str">
            <v>1802058</v>
          </cell>
          <cell r="C533" t="str">
            <v>Đỗ Văn Hạp</v>
          </cell>
          <cell r="D533" t="str">
            <v>Nam</v>
          </cell>
          <cell r="E533" t="str">
            <v>Bình Định</v>
          </cell>
          <cell r="F533">
            <v>24690</v>
          </cell>
          <cell r="G533">
            <v>43159</v>
          </cell>
          <cell r="J533">
            <v>43159</v>
          </cell>
          <cell r="K533" t="str">
            <v>Không</v>
          </cell>
          <cell r="L533" t="str">
            <v>211265856</v>
          </cell>
          <cell r="M533">
            <v>39858</v>
          </cell>
          <cell r="N533" t="str">
            <v>211265856-14/02/2009</v>
          </cell>
          <cell r="O533" t="str">
            <v>Bình Định</v>
          </cell>
          <cell r="P533" t="str">
            <v>Kinh</v>
          </cell>
          <cell r="Q533" t="str">
            <v>Không</v>
          </cell>
          <cell r="R533" t="str">
            <v>0905940008</v>
          </cell>
          <cell r="T533" t="str">
            <v>Đã Kết Hôn</v>
          </cell>
          <cell r="V533" t="str">
            <v>Có</v>
          </cell>
          <cell r="W533">
            <v>43235</v>
          </cell>
          <cell r="Y533" t="str">
            <v>Đông Điền</v>
          </cell>
          <cell r="Z533" t="str">
            <v>Xã Phước Thắng</v>
          </cell>
          <cell r="AA533" t="str">
            <v>Huyện Tuy Phước</v>
          </cell>
          <cell r="AB533" t="str">
            <v>Bình Định</v>
          </cell>
          <cell r="AC533" t="str">
            <v>Đông Điền, Xã Phước Thắng, Huyện Tuy Phước, Bình Định</v>
          </cell>
          <cell r="AD533" t="str">
            <v>Đông Điền</v>
          </cell>
          <cell r="AE533" t="str">
            <v>Xã Phước Thắng</v>
          </cell>
          <cell r="AF533" t="str">
            <v>Huyện Tuy Phước</v>
          </cell>
          <cell r="AG533" t="str">
            <v>Bình Định</v>
          </cell>
          <cell r="AH533" t="str">
            <v>Đông Điền, Xã Phước Thắng, Huyện Tuy Phước, Bình Định</v>
          </cell>
          <cell r="AI533" t="str">
            <v>1.8.2.3.2</v>
          </cell>
          <cell r="AJ533" t="str">
            <v>TP Nhân sự khác</v>
          </cell>
          <cell r="AK533" t="str">
            <v>Thủy thủ</v>
          </cell>
          <cell r="AL533" t="str">
            <v>Thủy thủ</v>
          </cell>
          <cell r="AM533" t="str">
            <v>Lĩnh vực Logistics</v>
          </cell>
          <cell r="AN533" t="str">
            <v>Công ty Vận Tải Biển</v>
          </cell>
          <cell r="AO533" t="str">
            <v>Tàu THS2</v>
          </cell>
          <cell r="AP533" t="str">
            <v>Khác</v>
          </cell>
          <cell r="AQ533" t="str">
            <v>Khác</v>
          </cell>
          <cell r="AR533">
            <v>43313</v>
          </cell>
          <cell r="AS533" t="str">
            <v>12/12</v>
          </cell>
          <cell r="AT533" t="str">
            <v>Sơ cấp</v>
          </cell>
          <cell r="AU533" t="str">
            <v>Sơ cấp</v>
          </cell>
          <cell r="AV533" t="str">
            <v>Trường trung cấp hàng hải</v>
          </cell>
          <cell r="AW533" t="str">
            <v>Điều khiển tàu biển</v>
          </cell>
          <cell r="AX533" t="str">
            <v>Khá</v>
          </cell>
          <cell r="AZ533" t="str">
            <v>Thủy thủ</v>
          </cell>
          <cell r="BB533" t="str">
            <v>THACO GROUP</v>
          </cell>
          <cell r="BC533" t="str">
            <v>Lĩnh vực Logistics</v>
          </cell>
          <cell r="BD533" t="str">
            <v>Công ty Vận Tải Biển</v>
          </cell>
          <cell r="BE533" t="str">
            <v>Phòng Quản lý tàu</v>
          </cell>
          <cell r="BF533" t="str">
            <v>Tàu THS2</v>
          </cell>
          <cell r="BJ533" t="str">
            <v>Trực Tiếp</v>
          </cell>
          <cell r="BK533" t="str">
            <v>HĐLĐ xác định thời hạn 2 năm</v>
          </cell>
          <cell r="BL533">
            <v>43554</v>
          </cell>
          <cell r="BM533" t="str">
            <v>Công ty TNHH MTV Vận Tải Biển Chu Lai – Trường Hải</v>
          </cell>
          <cell r="BN533">
            <v>43189</v>
          </cell>
          <cell r="BO533">
            <v>4330000</v>
          </cell>
          <cell r="BP533" t="str">
            <v>TV7</v>
          </cell>
          <cell r="BQ533" t="str">
            <v>Bậc 4</v>
          </cell>
          <cell r="BR533">
            <v>10000000</v>
          </cell>
          <cell r="BS533">
            <v>43466</v>
          </cell>
          <cell r="BT533">
            <v>43191</v>
          </cell>
          <cell r="BU533"/>
          <cell r="BW533"/>
          <cell r="BY533"/>
          <cell r="CA533"/>
          <cell r="CC533"/>
          <cell r="CE533"/>
        </row>
        <row r="534">
          <cell r="B534" t="str">
            <v>1605011</v>
          </cell>
          <cell r="C534" t="str">
            <v>Võ Hồng Thắng</v>
          </cell>
          <cell r="D534" t="str">
            <v>Nam</v>
          </cell>
          <cell r="E534" t="str">
            <v>Quảng Nam</v>
          </cell>
          <cell r="F534">
            <v>33825</v>
          </cell>
          <cell r="G534">
            <v>42494</v>
          </cell>
          <cell r="J534">
            <v>42494</v>
          </cell>
          <cell r="K534" t="str">
            <v>Không</v>
          </cell>
          <cell r="L534" t="str">
            <v>205659317</v>
          </cell>
          <cell r="M534">
            <v>40012</v>
          </cell>
          <cell r="N534" t="str">
            <v>205659317-18/07/2009</v>
          </cell>
          <cell r="O534" t="str">
            <v>Quảng Nam</v>
          </cell>
          <cell r="P534" t="str">
            <v>Kinh</v>
          </cell>
          <cell r="Q534" t="str">
            <v>Không</v>
          </cell>
          <cell r="R534" t="str">
            <v>09741197574</v>
          </cell>
          <cell r="T534" t="str">
            <v>Đã Kết Hôn</v>
          </cell>
          <cell r="U534" t="str">
            <v>4916014386</v>
          </cell>
          <cell r="V534" t="str">
            <v>Có</v>
          </cell>
          <cell r="W534">
            <v>42579</v>
          </cell>
          <cell r="Y534" t="str">
            <v>Thạch Tân</v>
          </cell>
          <cell r="Z534" t="str">
            <v>Xã Tam Thăng</v>
          </cell>
          <cell r="AA534" t="str">
            <v>Tp. Tam Kỳ</v>
          </cell>
          <cell r="AB534" t="str">
            <v>Quảng Nam</v>
          </cell>
          <cell r="AC534" t="str">
            <v>Thạch Tân, Xã Tam Thăng, Tp. Tam Kỳ, Quảng Nam</v>
          </cell>
          <cell r="AD534" t="str">
            <v>Thạch Tân</v>
          </cell>
          <cell r="AE534" t="str">
            <v>Xã Tam Thăng</v>
          </cell>
          <cell r="AF534" t="str">
            <v>Tp. Tam Kỳ</v>
          </cell>
          <cell r="AG534" t="str">
            <v>Quảng Nam</v>
          </cell>
          <cell r="AH534" t="str">
            <v>Thạch Tân, Xã Tam Thăng, Tp. Tam Kỳ, Quảng Nam</v>
          </cell>
          <cell r="AI534" t="str">
            <v>1.8.3.5.4</v>
          </cell>
          <cell r="AJ534" t="str">
            <v>TP Nhân sự khác</v>
          </cell>
          <cell r="AK534" t="str">
            <v>Chuyên viên</v>
          </cell>
          <cell r="AL534" t="str">
            <v>Chuyên viên Kiểm đếm</v>
          </cell>
          <cell r="AM534" t="str">
            <v>Lĩnh vực Logistics</v>
          </cell>
          <cell r="AN534" t="str">
            <v>Công ty Cảng Chu Lai</v>
          </cell>
          <cell r="AO534" t="str">
            <v>Bộ phận kiểm đếm</v>
          </cell>
          <cell r="AP534" t="str">
            <v>Khác</v>
          </cell>
          <cell r="AQ534" t="str">
            <v>Khác</v>
          </cell>
          <cell r="AR534">
            <v>43313</v>
          </cell>
          <cell r="AS534" t="str">
            <v>12/12</v>
          </cell>
          <cell r="AT534" t="str">
            <v>Cao đẳng kinh tế</v>
          </cell>
          <cell r="AU534" t="str">
            <v>Cao đẳng</v>
          </cell>
          <cell r="AV534" t="str">
            <v>Cao đẳng điện lực miền Trung</v>
          </cell>
          <cell r="AW534" t="str">
            <v>Quản trị kinh doanh</v>
          </cell>
          <cell r="AX534" t="str">
            <v>TB-Khá</v>
          </cell>
          <cell r="AY534">
            <v>41640</v>
          </cell>
          <cell r="AZ534" t="str">
            <v>Cao đẳng kỹ thuật</v>
          </cell>
          <cell r="BB534" t="str">
            <v>THACO GROUP</v>
          </cell>
          <cell r="BC534" t="str">
            <v>Lĩnh vực Logistics</v>
          </cell>
          <cell r="BD534" t="str">
            <v>Công ty Cảng Chu Lai</v>
          </cell>
          <cell r="BE534" t="str">
            <v>Phòng Điều độ</v>
          </cell>
          <cell r="BF534" t="str">
            <v>Bộ phận kiểm đếm</v>
          </cell>
          <cell r="BJ534" t="str">
            <v>Trực Tiếp</v>
          </cell>
          <cell r="BK534" t="str">
            <v>HĐLĐ không xác định thời hạn</v>
          </cell>
          <cell r="BL534">
            <v>43651</v>
          </cell>
          <cell r="BM534" t="str">
            <v>Công ty TNHH MTV Cảng Chu Lai - Trường Hải</v>
          </cell>
          <cell r="BN534">
            <v>42556</v>
          </cell>
          <cell r="BO534">
            <v>4070000</v>
          </cell>
          <cell r="BP534" t="str">
            <v>B2</v>
          </cell>
          <cell r="BQ534" t="str">
            <v>Bậc 1</v>
          </cell>
          <cell r="BR534">
            <v>6700000</v>
          </cell>
          <cell r="BS534">
            <v>43466</v>
          </cell>
          <cell r="BT534">
            <v>43101</v>
          </cell>
          <cell r="BU534"/>
          <cell r="BW534"/>
          <cell r="BY534"/>
          <cell r="CA534"/>
          <cell r="CC534"/>
          <cell r="CE534"/>
        </row>
        <row r="535">
          <cell r="B535" t="str">
            <v>1504901</v>
          </cell>
          <cell r="C535" t="str">
            <v>Nguyễn Tấn Hoàng</v>
          </cell>
          <cell r="D535" t="str">
            <v>Nam</v>
          </cell>
          <cell r="E535" t="str">
            <v>Quảng Nam</v>
          </cell>
          <cell r="F535">
            <v>30387</v>
          </cell>
          <cell r="G535">
            <v>42115</v>
          </cell>
          <cell r="J535">
            <v>42115</v>
          </cell>
          <cell r="K535" t="str">
            <v>Không</v>
          </cell>
          <cell r="L535" t="str">
            <v>205131554</v>
          </cell>
          <cell r="M535">
            <v>36724</v>
          </cell>
          <cell r="N535" t="str">
            <v>205131554-17/07/2000</v>
          </cell>
          <cell r="O535" t="str">
            <v>Quảng Nam</v>
          </cell>
          <cell r="P535" t="str">
            <v>Kinh</v>
          </cell>
          <cell r="Q535" t="str">
            <v>Không</v>
          </cell>
          <cell r="R535" t="str">
            <v>0988329366</v>
          </cell>
          <cell r="T535" t="str">
            <v>Đã Kết Hôn</v>
          </cell>
          <cell r="U535" t="str">
            <v>9007007995</v>
          </cell>
          <cell r="V535" t="str">
            <v>Có</v>
          </cell>
          <cell r="W535">
            <v>42248</v>
          </cell>
          <cell r="Y535" t="str">
            <v>Thôn Trung Đông</v>
          </cell>
          <cell r="Z535" t="str">
            <v>Xã Tam Xuân I</v>
          </cell>
          <cell r="AA535" t="str">
            <v>Huyện Núi Thành</v>
          </cell>
          <cell r="AB535" t="str">
            <v>Quảng Nam</v>
          </cell>
          <cell r="AC535" t="str">
            <v>Thôn Trung Đông, Xã Tam Xuân I, Huyện Núi Thành, Quảng Nam</v>
          </cell>
          <cell r="AD535" t="str">
            <v>Thôn Trung Đông</v>
          </cell>
          <cell r="AE535" t="str">
            <v>Xã Tam Xuân I</v>
          </cell>
          <cell r="AF535" t="str">
            <v>Huyện Núi Thành</v>
          </cell>
          <cell r="AG535" t="str">
            <v>Quảng Nam</v>
          </cell>
          <cell r="AH535" t="str">
            <v>Thôn Trung Đông, Xã Tam Xuân I, Huyện Núi Thành, Quảng Nam</v>
          </cell>
          <cell r="AI535" t="str">
            <v>1.8.3.6.1.2</v>
          </cell>
          <cell r="AJ535" t="str">
            <v>Nhân sự tiềm năng</v>
          </cell>
          <cell r="AK535" t="str">
            <v>Tổ trưởng</v>
          </cell>
          <cell r="AL535" t="str">
            <v>Tổ trưởng tổ vận hành xe nâng chụp</v>
          </cell>
          <cell r="AM535" t="str">
            <v>Lĩnh vực Logistics</v>
          </cell>
          <cell r="AN535" t="str">
            <v>Công ty Cảng Chu Lai</v>
          </cell>
          <cell r="AO535" t="str">
            <v>Tổ vận hành xe nâng chụp</v>
          </cell>
          <cell r="AP535" t="str">
            <v>Khác</v>
          </cell>
          <cell r="AQ535" t="str">
            <v>Khác</v>
          </cell>
          <cell r="AR535">
            <v>43739</v>
          </cell>
          <cell r="AS535" t="str">
            <v>12/12</v>
          </cell>
          <cell r="AT535" t="str">
            <v>Sơ cấp</v>
          </cell>
          <cell r="AU535" t="str">
            <v>Sơ cấp</v>
          </cell>
          <cell r="AV535" t="str">
            <v>Cao đẳng Giao thông Vận tải III</v>
          </cell>
          <cell r="AW535" t="str">
            <v>Lái xe nâng</v>
          </cell>
          <cell r="AX535" t="str">
            <v>TB-Khá</v>
          </cell>
          <cell r="AY535">
            <v>42005</v>
          </cell>
          <cell r="AZ535" t="str">
            <v>Tổ trưởng</v>
          </cell>
          <cell r="BB535" t="str">
            <v>THACO GROUP</v>
          </cell>
          <cell r="BC535" t="str">
            <v>Lĩnh vực Logistics</v>
          </cell>
          <cell r="BD535" t="str">
            <v>Công ty Cảng Chu Lai</v>
          </cell>
          <cell r="BJ535" t="str">
            <v>Trực Tiếp</v>
          </cell>
          <cell r="BK535" t="str">
            <v>HĐLĐ không xác định thời hạn</v>
          </cell>
          <cell r="BL535">
            <v>42907</v>
          </cell>
          <cell r="BM535" t="str">
            <v>Công ty TNHH MTV Cảng Chu Lai - Trường Hải</v>
          </cell>
          <cell r="BN535">
            <v>42176</v>
          </cell>
          <cell r="BO535">
            <v>4550000</v>
          </cell>
          <cell r="BP535" t="str">
            <v>B3</v>
          </cell>
          <cell r="BQ535" t="str">
            <v>Bậc 5</v>
          </cell>
          <cell r="BR535">
            <v>9000000</v>
          </cell>
          <cell r="BS535">
            <v>43466</v>
          </cell>
          <cell r="BT535">
            <v>43101</v>
          </cell>
          <cell r="BU535"/>
          <cell r="BW535"/>
          <cell r="BY535"/>
          <cell r="CA535"/>
          <cell r="CC535"/>
          <cell r="CE535"/>
        </row>
        <row r="536">
          <cell r="B536" t="str">
            <v>1512077</v>
          </cell>
          <cell r="C536" t="str">
            <v>Trương Đăng Thành</v>
          </cell>
          <cell r="D536" t="str">
            <v>Nam</v>
          </cell>
          <cell r="E536" t="str">
            <v>Hà Nội</v>
          </cell>
          <cell r="F536">
            <v>30175</v>
          </cell>
          <cell r="G536">
            <v>42341</v>
          </cell>
          <cell r="J536">
            <v>42341</v>
          </cell>
          <cell r="K536" t="str">
            <v>Không</v>
          </cell>
          <cell r="L536" t="str">
            <v>001082007674</v>
          </cell>
          <cell r="M536">
            <v>42117</v>
          </cell>
          <cell r="N536" t="str">
            <v>001082007674-23/04/2015</v>
          </cell>
          <cell r="O536" t="str">
            <v>Cục CS ĐKQL cư trú và DLQG về dân cư</v>
          </cell>
          <cell r="P536" t="str">
            <v>Kinh</v>
          </cell>
          <cell r="Q536" t="str">
            <v>Không</v>
          </cell>
          <cell r="R536" t="str">
            <v>0915.958.795</v>
          </cell>
          <cell r="T536" t="str">
            <v>Đã Kết Hôn</v>
          </cell>
          <cell r="U536" t="str">
            <v>0116263550</v>
          </cell>
          <cell r="V536" t="str">
            <v>Không</v>
          </cell>
          <cell r="Y536" t="str">
            <v>Tổ 1</v>
          </cell>
          <cell r="Z536" t="str">
            <v>Phường Giang Biên</v>
          </cell>
          <cell r="AA536" t="str">
            <v>Quận Long Biên</v>
          </cell>
          <cell r="AB536" t="str">
            <v>Hà Nội</v>
          </cell>
          <cell r="AC536" t="str">
            <v>Tổ 1, Phường Giang Biên, Quận Long Biên, Hà Nội</v>
          </cell>
          <cell r="AD536" t="str">
            <v>Tổ 1</v>
          </cell>
          <cell r="AE536" t="str">
            <v>Phường Giang Biên</v>
          </cell>
          <cell r="AF536" t="str">
            <v>Quận Long Biên</v>
          </cell>
          <cell r="AG536" t="str">
            <v>Hà Nội</v>
          </cell>
          <cell r="AH536" t="str">
            <v>Tổ 1, Phường Giang Biên, Quận Long Biên, Hà Nội</v>
          </cell>
          <cell r="AI536" t="str">
            <v>1.8.6.5.2</v>
          </cell>
          <cell r="AJ536" t="str">
            <v>TP Nhân sự khác</v>
          </cell>
          <cell r="AK536" t="str">
            <v>Công nhân</v>
          </cell>
          <cell r="AL536" t="str">
            <v>Công nhân lái xe chuyên dụng</v>
          </cell>
          <cell r="AM536" t="str">
            <v>Lĩnh vực Logistics</v>
          </cell>
          <cell r="AN536" t="str">
            <v>VPĐD BB</v>
          </cell>
          <cell r="AO536" t="str">
            <v>BP Lái xe</v>
          </cell>
          <cell r="AP536" t="str">
            <v>Khác</v>
          </cell>
          <cell r="AQ536" t="str">
            <v>Khác</v>
          </cell>
          <cell r="AR536">
            <v>42370</v>
          </cell>
          <cell r="AS536" t="str">
            <v>10/12</v>
          </cell>
          <cell r="AT536" t="str">
            <v>Sơ cấp</v>
          </cell>
          <cell r="AU536" t="str">
            <v>Sơ cấp</v>
          </cell>
          <cell r="AV536" t="str">
            <v>Trung tâm đào tạo lái xe</v>
          </cell>
          <cell r="AW536" t="str">
            <v>Lái xe hạng FC</v>
          </cell>
          <cell r="AX536" t="str">
            <v>Không xếp loại</v>
          </cell>
          <cell r="AY536">
            <v>42005</v>
          </cell>
          <cell r="AZ536" t="str">
            <v>Công nhân lái xe chuyên dụng</v>
          </cell>
          <cell r="BB536" t="str">
            <v>THACO GROUP</v>
          </cell>
          <cell r="BC536" t="str">
            <v>Lĩnh vực Logistics</v>
          </cell>
          <cell r="BD536" t="str">
            <v>Văn phòng đại diện tại Hà Nội</v>
          </cell>
          <cell r="BE536" t="str">
            <v>Phòng Kinh doanh vận chuyển</v>
          </cell>
          <cell r="BF536" t="str">
            <v>BP Lái xe</v>
          </cell>
          <cell r="BJ536" t="str">
            <v>Trực Tiếp</v>
          </cell>
          <cell r="BK536" t="str">
            <v>HĐLĐ xác định thời hạn 2 năm</v>
          </cell>
          <cell r="BL536">
            <v>43071</v>
          </cell>
          <cell r="BM536" t="str">
            <v>Công ty TNHH Một Thành Viên Vận Tải Đường Bộ Chu Lai – Trường Hải</v>
          </cell>
          <cell r="BN536">
            <v>42707</v>
          </cell>
          <cell r="BO536">
            <v>4830000</v>
          </cell>
          <cell r="BP536" t="str">
            <v>B3</v>
          </cell>
          <cell r="BQ536" t="str">
            <v>Bậc 2</v>
          </cell>
          <cell r="BR536">
            <v>6800000</v>
          </cell>
          <cell r="BS536">
            <v>43252</v>
          </cell>
          <cell r="BT536">
            <v>42826</v>
          </cell>
          <cell r="BU536"/>
          <cell r="BW536"/>
          <cell r="BY536"/>
          <cell r="CA536"/>
          <cell r="CC536"/>
          <cell r="CE536"/>
        </row>
        <row r="537">
          <cell r="B537" t="str">
            <v>1504975</v>
          </cell>
          <cell r="C537" t="str">
            <v>Nguyễn Thế Sự</v>
          </cell>
          <cell r="D537" t="str">
            <v>Nam</v>
          </cell>
          <cell r="E537" t="str">
            <v>Quảng Nam</v>
          </cell>
          <cell r="F537">
            <v>23743</v>
          </cell>
          <cell r="G537">
            <v>42110</v>
          </cell>
          <cell r="J537">
            <v>42110</v>
          </cell>
          <cell r="K537" t="str">
            <v>Không</v>
          </cell>
          <cell r="L537" t="str">
            <v>205700615</v>
          </cell>
          <cell r="M537">
            <v>41543</v>
          </cell>
          <cell r="N537" t="str">
            <v>205700615-26/09/2013</v>
          </cell>
          <cell r="O537" t="str">
            <v>Quảng Nam</v>
          </cell>
          <cell r="P537" t="str">
            <v>Kinh</v>
          </cell>
          <cell r="Q537" t="str">
            <v>Không</v>
          </cell>
          <cell r="R537" t="str">
            <v>0935340278</v>
          </cell>
          <cell r="T537" t="str">
            <v>Đã Kết Hôn</v>
          </cell>
          <cell r="U537" t="str">
            <v>4915020342</v>
          </cell>
          <cell r="V537" t="str">
            <v>Có</v>
          </cell>
          <cell r="W537">
            <v>42461</v>
          </cell>
          <cell r="Y537" t="str">
            <v>Thôn Trường Mỹ</v>
          </cell>
          <cell r="Z537" t="str">
            <v>Xã Tam Thái</v>
          </cell>
          <cell r="AA537" t="str">
            <v>Huyện Phú Ninh</v>
          </cell>
          <cell r="AB537" t="str">
            <v>Quảng Nam</v>
          </cell>
          <cell r="AC537" t="str">
            <v>Thôn Trường Mỹ, Xã Tam Thái, Huyện Phú Ninh, Quảng Nam</v>
          </cell>
          <cell r="AD537" t="str">
            <v>Thôn Trường Mỹ</v>
          </cell>
          <cell r="AE537" t="str">
            <v>Xã Tam Thái</v>
          </cell>
          <cell r="AF537" t="str">
            <v>Huyện Phú Ninh</v>
          </cell>
          <cell r="AG537" t="str">
            <v>Quảng Nam</v>
          </cell>
          <cell r="AH537" t="str">
            <v>Thôn Trường Mỹ, Xã Tam Thái, Huyện Phú Ninh, Quảng Nam</v>
          </cell>
          <cell r="AI537" t="str">
            <v>1.8.4.4.2.3</v>
          </cell>
          <cell r="AJ537" t="str">
            <v>TP Nhân sự khác</v>
          </cell>
          <cell r="AK537" t="str">
            <v>Công nhân</v>
          </cell>
          <cell r="AL537" t="str">
            <v>Công nhân lái xe trung chuyển</v>
          </cell>
          <cell r="AM537" t="str">
            <v>Lĩnh vực Logistics</v>
          </cell>
          <cell r="AN537" t="str">
            <v>Công ty Vận Tải Đường Bộ</v>
          </cell>
          <cell r="AO537" t="str">
            <v>Đội lái xe trung chuyển</v>
          </cell>
          <cell r="AP537" t="str">
            <v>Khác</v>
          </cell>
          <cell r="AQ537" t="str">
            <v>Khác</v>
          </cell>
          <cell r="AR537">
            <v>43313</v>
          </cell>
          <cell r="AS537" t="str">
            <v>12/12</v>
          </cell>
          <cell r="AT537" t="str">
            <v>Sơ cấp</v>
          </cell>
          <cell r="AU537" t="str">
            <v>Sơ cấp</v>
          </cell>
          <cell r="AV537" t="str">
            <v>Sở Giao thông vận tải Quảng Ngãi</v>
          </cell>
          <cell r="AW537" t="str">
            <v>Giấy phép lái xe hạng C</v>
          </cell>
          <cell r="AX537" t="str">
            <v>Không xếp loại</v>
          </cell>
          <cell r="AY537">
            <v>40909</v>
          </cell>
          <cell r="AZ537" t="str">
            <v>Công nhân lái xe trung chuyển</v>
          </cell>
          <cell r="BB537" t="str">
            <v>THACO GROUP</v>
          </cell>
          <cell r="BC537" t="str">
            <v>Lĩnh vực Logistics</v>
          </cell>
          <cell r="BD537" t="str">
            <v>Công ty Vận Tải Đường Bộ</v>
          </cell>
          <cell r="BE537" t="str">
            <v>Phòng vận chuyển</v>
          </cell>
          <cell r="BF537" t="str">
            <v>Bộ phận vận chuyển xe thành phẩm</v>
          </cell>
          <cell r="BG537" t="str">
            <v>Đội lái xe trung chuyển</v>
          </cell>
          <cell r="BJ537" t="str">
            <v>Trực Tiếp</v>
          </cell>
          <cell r="BK537" t="str">
            <v>HĐLĐ không xác định thời hạn</v>
          </cell>
          <cell r="BL537">
            <v>43389</v>
          </cell>
          <cell r="BM537" t="str">
            <v>Công ty TNHH Một Thành Viên Vận Tải Đường Bộ Chu Lai – Trường Hải</v>
          </cell>
          <cell r="BN537">
            <v>42293</v>
          </cell>
          <cell r="BO537">
            <v>3660000</v>
          </cell>
          <cell r="BP537" t="str">
            <v>B3</v>
          </cell>
          <cell r="BQ537" t="str">
            <v>Bậc 2</v>
          </cell>
          <cell r="BR537">
            <v>6000000</v>
          </cell>
          <cell r="BS537">
            <v>43252</v>
          </cell>
          <cell r="BT537">
            <v>42110</v>
          </cell>
          <cell r="BU537"/>
          <cell r="BW537"/>
          <cell r="BY537"/>
          <cell r="CA537"/>
          <cell r="CC537"/>
          <cell r="CE537"/>
        </row>
        <row r="538">
          <cell r="B538" t="str">
            <v>1804544</v>
          </cell>
          <cell r="C538" t="str">
            <v>Nguyễn Phú Cường</v>
          </cell>
          <cell r="D538" t="str">
            <v>Nam</v>
          </cell>
          <cell r="E538" t="str">
            <v>Quảng Nam</v>
          </cell>
          <cell r="F538">
            <v>32803</v>
          </cell>
          <cell r="G538">
            <v>43213</v>
          </cell>
          <cell r="J538">
            <v>43213</v>
          </cell>
          <cell r="K538" t="str">
            <v>Không</v>
          </cell>
          <cell r="L538" t="str">
            <v>205394581</v>
          </cell>
          <cell r="M538">
            <v>42852</v>
          </cell>
          <cell r="N538" t="str">
            <v>205394581-27/04/2017</v>
          </cell>
          <cell r="O538" t="str">
            <v>Quảng Nam</v>
          </cell>
          <cell r="P538" t="str">
            <v>Kinh</v>
          </cell>
          <cell r="Q538" t="str">
            <v>Không</v>
          </cell>
          <cell r="R538" t="str">
            <v>01638506001</v>
          </cell>
          <cell r="T538" t="str">
            <v>Độc Thân</v>
          </cell>
          <cell r="V538" t="str">
            <v>Không</v>
          </cell>
          <cell r="Y538" t="str">
            <v>An Hải Tây</v>
          </cell>
          <cell r="Z538" t="str">
            <v>Xã Tam Quang</v>
          </cell>
          <cell r="AA538" t="str">
            <v>Huyện Núi Thành</v>
          </cell>
          <cell r="AB538" t="str">
            <v>Quảng Nam</v>
          </cell>
          <cell r="AC538" t="str">
            <v>An Hải Tây, Xã Tam Quang, Huyện Núi Thành, Quảng Nam</v>
          </cell>
          <cell r="AD538" t="str">
            <v>An Hải Tây</v>
          </cell>
          <cell r="AE538" t="str">
            <v>Xã Tam Quang</v>
          </cell>
          <cell r="AF538" t="str">
            <v>Huyện Núi Thành</v>
          </cell>
          <cell r="AG538" t="str">
            <v>Quảng Nam</v>
          </cell>
          <cell r="AH538" t="str">
            <v>An Hải Tây, Xã Tam Quang, Huyện Núi Thành, Quảng Nam</v>
          </cell>
          <cell r="AI538" t="str">
            <v>1.8.3.3.1</v>
          </cell>
          <cell r="AJ538" t="str">
            <v>TP Nhân sự khác</v>
          </cell>
          <cell r="AK538" t="str">
            <v>Công nhân</v>
          </cell>
          <cell r="AL538" t="str">
            <v>Công nhân check list</v>
          </cell>
          <cell r="AM538" t="str">
            <v>Lĩnh vực Logistics</v>
          </cell>
          <cell r="AN538" t="str">
            <v>Công ty Cảng Chu Lai</v>
          </cell>
          <cell r="AO538" t="str">
            <v>Bộ phận rút Cont</v>
          </cell>
          <cell r="AP538" t="str">
            <v>Khác</v>
          </cell>
          <cell r="AQ538" t="str">
            <v>Khác</v>
          </cell>
          <cell r="AR538">
            <v>43213</v>
          </cell>
          <cell r="AS538" t="str">
            <v>12/12</v>
          </cell>
          <cell r="AT538" t="str">
            <v>Sơ cấp</v>
          </cell>
          <cell r="AU538" t="str">
            <v>Sơ cấp</v>
          </cell>
          <cell r="AV538" t="str">
            <v>Trường cao đẳng nghề cơ giới</v>
          </cell>
          <cell r="AW538" t="str">
            <v>Vận hành xe nâng</v>
          </cell>
          <cell r="AX538" t="str">
            <v>Khá</v>
          </cell>
          <cell r="AY538">
            <v>42321</v>
          </cell>
          <cell r="AZ538" t="str">
            <v>Công nhân Kho</v>
          </cell>
          <cell r="BB538" t="str">
            <v>THACO GROUP</v>
          </cell>
          <cell r="BC538" t="str">
            <v>Lĩnh vực Logistics</v>
          </cell>
          <cell r="BD538" t="str">
            <v>Công ty Cảng Chu Lai</v>
          </cell>
          <cell r="BE538" t="str">
            <v>Phòng quản lý kho cảng</v>
          </cell>
          <cell r="BF538" t="str">
            <v>Bộ phận rút Cont</v>
          </cell>
          <cell r="BJ538" t="str">
            <v>Trực Tiếp</v>
          </cell>
          <cell r="BK538" t="str">
            <v>HĐLĐ xác định thời hạn 2 năm</v>
          </cell>
          <cell r="BL538">
            <v>43608</v>
          </cell>
          <cell r="BM538" t="str">
            <v>Công ty TNHH MTV Cảng Chu Lai - Trường Hải</v>
          </cell>
          <cell r="BN538">
            <v>43243</v>
          </cell>
          <cell r="BO538">
            <v>3920000</v>
          </cell>
          <cell r="BP538" t="str">
            <v>B3</v>
          </cell>
          <cell r="BQ538" t="str">
            <v>Bậc 2</v>
          </cell>
          <cell r="BR538">
            <v>6500000</v>
          </cell>
          <cell r="BS538">
            <v>43466</v>
          </cell>
          <cell r="BT538">
            <v>43213</v>
          </cell>
          <cell r="BU538"/>
          <cell r="BW538"/>
          <cell r="BY538"/>
          <cell r="CA538"/>
          <cell r="CC538"/>
          <cell r="CE538"/>
        </row>
        <row r="539">
          <cell r="B539" t="str">
            <v>1410231</v>
          </cell>
          <cell r="C539" t="str">
            <v>Lương Ngọc Huynh</v>
          </cell>
          <cell r="D539" t="str">
            <v>Nam</v>
          </cell>
          <cell r="E539" t="str">
            <v>Quảng Nam</v>
          </cell>
          <cell r="F539">
            <v>28326</v>
          </cell>
          <cell r="G539">
            <v>41928</v>
          </cell>
          <cell r="J539">
            <v>41928</v>
          </cell>
          <cell r="K539" t="str">
            <v>Không</v>
          </cell>
          <cell r="L539" t="str">
            <v>205472016</v>
          </cell>
          <cell r="M539">
            <v>38829</v>
          </cell>
          <cell r="N539" t="str">
            <v>205472016-22/04/2006</v>
          </cell>
          <cell r="O539" t="str">
            <v>Quảng Nam</v>
          </cell>
          <cell r="P539" t="str">
            <v>Kinh</v>
          </cell>
          <cell r="Q539" t="str">
            <v>Không</v>
          </cell>
          <cell r="R539" t="str">
            <v>0903508020</v>
          </cell>
          <cell r="T539" t="str">
            <v>Đã Kết Hôn</v>
          </cell>
          <cell r="U539" t="str">
            <v>4915000802</v>
          </cell>
          <cell r="V539" t="str">
            <v>Có</v>
          </cell>
          <cell r="W539">
            <v>42461</v>
          </cell>
          <cell r="Y539" t="str">
            <v>Thôn Vĩnh Đại</v>
          </cell>
          <cell r="Z539" t="str">
            <v>Xã Tam Hiệp</v>
          </cell>
          <cell r="AA539" t="str">
            <v>Huyện Núi Thành</v>
          </cell>
          <cell r="AB539" t="str">
            <v>Quảng Nam</v>
          </cell>
          <cell r="AC539" t="str">
            <v>Thôn Vĩnh Đại, Xã Tam Hiệp, Huyện Núi Thành, Quảng Nam</v>
          </cell>
          <cell r="AD539" t="str">
            <v>Thôn Vĩnh Đại</v>
          </cell>
          <cell r="AE539" t="str">
            <v>Xã Tam Hiệp</v>
          </cell>
          <cell r="AF539" t="str">
            <v>Huyện Núi Thành</v>
          </cell>
          <cell r="AG539" t="str">
            <v>Quảng Nam</v>
          </cell>
          <cell r="AH539" t="str">
            <v>Thôn Vĩnh Đại, Xã Tam Hiệp, Huyện Núi Thành, Quảng Nam</v>
          </cell>
          <cell r="AI539" t="str">
            <v>1.8.4.4.2.3</v>
          </cell>
          <cell r="AJ539" t="str">
            <v>TP Nhân sự khác</v>
          </cell>
          <cell r="AK539" t="str">
            <v>Công nhân</v>
          </cell>
          <cell r="AL539" t="str">
            <v>Công nhân lái xe trung chuyển</v>
          </cell>
          <cell r="AM539" t="str">
            <v>Lĩnh vực Logistics</v>
          </cell>
          <cell r="AN539" t="str">
            <v>Công ty Vận Tải Đường Bộ</v>
          </cell>
          <cell r="AO539" t="str">
            <v>Đội lái xe trung chuyển</v>
          </cell>
          <cell r="AP539" t="str">
            <v>Khác</v>
          </cell>
          <cell r="AQ539" t="str">
            <v>Khác</v>
          </cell>
          <cell r="AR539">
            <v>43678</v>
          </cell>
          <cell r="AS539" t="str">
            <v>9/12</v>
          </cell>
          <cell r="AT539" t="str">
            <v>Sơ cấp</v>
          </cell>
          <cell r="AU539" t="str">
            <v>Sơ cấp</v>
          </cell>
          <cell r="AV539" t="str">
            <v>Sở GTVT Hải Phòng</v>
          </cell>
          <cell r="AW539" t="str">
            <v>Giấy phép lái xe hạng E +FC</v>
          </cell>
          <cell r="AX539" t="str">
            <v>Không xếp loại</v>
          </cell>
          <cell r="AY539">
            <v>42324</v>
          </cell>
          <cell r="AZ539" t="str">
            <v>Công nhân lái xe trung chuyển</v>
          </cell>
          <cell r="BB539" t="str">
            <v>THACO GROUP</v>
          </cell>
          <cell r="BC539" t="str">
            <v>Lĩnh vực Logistics</v>
          </cell>
          <cell r="BD539" t="str">
            <v>Công ty Vận Tải Đường Bộ</v>
          </cell>
          <cell r="BE539" t="str">
            <v>Phòng vận chuyển</v>
          </cell>
          <cell r="BF539" t="str">
            <v>Bộ phận vận chuyển xe thành phẩm</v>
          </cell>
          <cell r="BG539" t="str">
            <v>Đội lái xe trung chuyển</v>
          </cell>
          <cell r="BJ539" t="str">
            <v>Trực Tiếp</v>
          </cell>
          <cell r="BK539" t="str">
            <v>HĐLĐ không xác định thời hạn</v>
          </cell>
          <cell r="BL539">
            <v>42476</v>
          </cell>
          <cell r="BM539" t="str">
            <v>Công ty TNHH Một Thành Viên Vận Tải Đường Bộ Chu Lai – Trường Hải</v>
          </cell>
          <cell r="BN539">
            <v>41989</v>
          </cell>
          <cell r="BO539">
            <v>3660000</v>
          </cell>
          <cell r="BP539" t="str">
            <v>B3</v>
          </cell>
          <cell r="BQ539" t="str">
            <v>Bậc 3</v>
          </cell>
          <cell r="BR539">
            <v>7500000</v>
          </cell>
          <cell r="BS539">
            <v>43466</v>
          </cell>
          <cell r="BT539">
            <v>42476</v>
          </cell>
          <cell r="BU539"/>
          <cell r="BW539"/>
          <cell r="BY539"/>
          <cell r="CA539"/>
          <cell r="CC539"/>
          <cell r="CE539"/>
        </row>
        <row r="540">
          <cell r="B540" t="str">
            <v>1905705</v>
          </cell>
          <cell r="C540" t="str">
            <v>Phạm Anh Tuấn</v>
          </cell>
          <cell r="D540" t="str">
            <v>Nam</v>
          </cell>
          <cell r="E540" t="str">
            <v>Hà Nội</v>
          </cell>
          <cell r="F540">
            <v>34605</v>
          </cell>
          <cell r="G540">
            <v>43612</v>
          </cell>
          <cell r="J540">
            <v>43612</v>
          </cell>
          <cell r="K540" t="str">
            <v>Không</v>
          </cell>
          <cell r="L540" t="str">
            <v>013029988</v>
          </cell>
          <cell r="M540">
            <v>39503</v>
          </cell>
          <cell r="N540" t="str">
            <v>013029988-25/02/2008</v>
          </cell>
          <cell r="O540" t="str">
            <v>Hà Nội</v>
          </cell>
          <cell r="P540" t="str">
            <v>Kinh</v>
          </cell>
          <cell r="Q540" t="str">
            <v>Không</v>
          </cell>
          <cell r="R540" t="str">
            <v>0983154484</v>
          </cell>
          <cell r="T540" t="str">
            <v>Độc Thân</v>
          </cell>
          <cell r="V540" t="str">
            <v>Không</v>
          </cell>
          <cell r="Y540" t="str">
            <v>Thôn 1</v>
          </cell>
          <cell r="Z540" t="str">
            <v>Xã Đông Mỹ</v>
          </cell>
          <cell r="AA540" t="str">
            <v>Huyện Thanh Trì</v>
          </cell>
          <cell r="AB540" t="str">
            <v>Hà Nội</v>
          </cell>
          <cell r="AC540" t="str">
            <v>Thôn 1, Xã Đông Mỹ, Huyện Thanh Trì, Hà Nội</v>
          </cell>
          <cell r="AD540" t="str">
            <v>Thôn 1</v>
          </cell>
          <cell r="AE540" t="str">
            <v>Xã Đông Mỹ</v>
          </cell>
          <cell r="AF540" t="str">
            <v>Huyện Thanh Trì</v>
          </cell>
          <cell r="AG540" t="str">
            <v>Hà Nội</v>
          </cell>
          <cell r="AH540" t="str">
            <v>Thôn 1, Xã Đông Mỹ, Huyện Thanh Trì, Hà Nội</v>
          </cell>
          <cell r="AI540" t="str">
            <v>1.8.6.6.2</v>
          </cell>
          <cell r="AJ540" t="str">
            <v>TP Nhân sự khác</v>
          </cell>
          <cell r="AK540" t="str">
            <v>Công nhân</v>
          </cell>
          <cell r="AL540" t="str">
            <v>Công nhân kiểm tra chất lượng</v>
          </cell>
          <cell r="AM540" t="str">
            <v>Lĩnh vực Logistics</v>
          </cell>
          <cell r="AN540" t="str">
            <v>VPĐD BB</v>
          </cell>
          <cell r="AO540" t="str">
            <v>BP Bảo dưỡng, sửa chữa</v>
          </cell>
          <cell r="AP540" t="str">
            <v>Khác</v>
          </cell>
          <cell r="AQ540" t="str">
            <v>Khác</v>
          </cell>
          <cell r="AR540">
            <v>43612</v>
          </cell>
          <cell r="AS540" t="str">
            <v>12/12</v>
          </cell>
          <cell r="AT540" t="str">
            <v>Cao đẳng kỹ thuật</v>
          </cell>
          <cell r="AU540" t="str">
            <v>Cao đẳng</v>
          </cell>
          <cell r="AV540" t="str">
            <v>Trường Cao đăng nghề Bách Khoa Hà Nội</v>
          </cell>
          <cell r="AW540" t="str">
            <v>Công nghệ Ô tô</v>
          </cell>
          <cell r="AX540" t="str">
            <v>Khá</v>
          </cell>
          <cell r="AY540">
            <v>42576</v>
          </cell>
          <cell r="AZ540" t="str">
            <v>Cao đẳng kỹ thuật</v>
          </cell>
          <cell r="BB540" t="str">
            <v>THACO GROUP</v>
          </cell>
          <cell r="BC540" t="str">
            <v>Lĩnh vực Logistics</v>
          </cell>
          <cell r="BD540" t="str">
            <v>Văn phòng đại diện tại Hà Nội</v>
          </cell>
          <cell r="BE540" t="str">
            <v>Phòng QL kho bãi</v>
          </cell>
          <cell r="BF540" t="str">
            <v>BP Bảo dưỡng, sửa chữa</v>
          </cell>
          <cell r="BJ540" t="str">
            <v>Trực Tiếp</v>
          </cell>
          <cell r="BK540" t="str">
            <v>HĐLĐ xác định thời hạn 1 năm</v>
          </cell>
          <cell r="BL540">
            <v>43643</v>
          </cell>
          <cell r="BM540" t="str">
            <v>Công ty TNHH Một Thành Viên Vận Tải Đường Bộ Chu Lai – Trường Hải</v>
          </cell>
          <cell r="BN540">
            <v>43643</v>
          </cell>
          <cell r="BO540">
            <v>4830000</v>
          </cell>
          <cell r="BP540" t="str">
            <v>B3</v>
          </cell>
          <cell r="BQ540" t="str">
            <v>Bậc 2</v>
          </cell>
          <cell r="BR540">
            <v>6500000</v>
          </cell>
          <cell r="BS540">
            <v>43643</v>
          </cell>
          <cell r="BT540">
            <v>43612</v>
          </cell>
          <cell r="BU540"/>
          <cell r="BW540"/>
          <cell r="BY540"/>
          <cell r="CA540"/>
          <cell r="CC540"/>
          <cell r="CE540"/>
        </row>
        <row r="541">
          <cell r="B541" t="str">
            <v>0608003</v>
          </cell>
          <cell r="C541" t="str">
            <v>Ngô Minh Thoảng</v>
          </cell>
          <cell r="D541" t="str">
            <v>Nam</v>
          </cell>
          <cell r="E541" t="str">
            <v>Quảng Nam</v>
          </cell>
          <cell r="F541">
            <v>32143</v>
          </cell>
          <cell r="G541">
            <v>38931</v>
          </cell>
          <cell r="J541">
            <v>38931</v>
          </cell>
          <cell r="K541" t="str">
            <v>Không</v>
          </cell>
          <cell r="L541" t="str">
            <v>205356544</v>
          </cell>
          <cell r="M541">
            <v>37995</v>
          </cell>
          <cell r="N541" t="str">
            <v>205356544-09/01/2004</v>
          </cell>
          <cell r="O541" t="str">
            <v>Quảng Nam</v>
          </cell>
          <cell r="P541" t="str">
            <v>Kinh</v>
          </cell>
          <cell r="Q541" t="str">
            <v>Không</v>
          </cell>
          <cell r="R541"/>
          <cell r="T541" t="str">
            <v>Đã Kết Hôn</v>
          </cell>
          <cell r="U541" t="str">
            <v>4909013477</v>
          </cell>
          <cell r="V541" t="str">
            <v>Có</v>
          </cell>
          <cell r="W541">
            <v>41936</v>
          </cell>
          <cell r="Y541" t="str">
            <v>Thôn 10</v>
          </cell>
          <cell r="Z541" t="str">
            <v>Xã Tam Xuân I</v>
          </cell>
          <cell r="AA541" t="str">
            <v>Huyện Núi Thành</v>
          </cell>
          <cell r="AB541" t="str">
            <v>Quảng Nam</v>
          </cell>
          <cell r="AC541" t="str">
            <v>Thôn 10, Xã Tam Xuân I, Huyện Núi Thành, Quảng Nam</v>
          </cell>
          <cell r="AD541" t="str">
            <v>Thôn 10</v>
          </cell>
          <cell r="AE541" t="str">
            <v>Xã Tam Xuân I</v>
          </cell>
          <cell r="AF541" t="str">
            <v>Huyện Núi Thành</v>
          </cell>
          <cell r="AG541" t="str">
            <v>Quảng Nam</v>
          </cell>
          <cell r="AH541" t="str">
            <v>Thôn 10, Xã Tam Xuân I, Huyện Núi Thành, Quảng Nam</v>
          </cell>
          <cell r="AI541" t="str">
            <v>1.8.3.6.1.2</v>
          </cell>
          <cell r="AJ541" t="str">
            <v>Nhân sự tiềm năng</v>
          </cell>
          <cell r="AK541" t="str">
            <v>Tổ trưởng</v>
          </cell>
          <cell r="AL541" t="str">
            <v>Tổ trưởng tổ vận hành xe nâng chụp</v>
          </cell>
          <cell r="AM541" t="str">
            <v>Lĩnh vực Logistics</v>
          </cell>
          <cell r="AN541" t="str">
            <v>Công ty Cảng Chu Lai</v>
          </cell>
          <cell r="AO541" t="str">
            <v>Tổ vận hành xe nâng chụp</v>
          </cell>
          <cell r="AP541" t="str">
            <v>Khác</v>
          </cell>
          <cell r="AQ541" t="str">
            <v>Khác</v>
          </cell>
          <cell r="AR541">
            <v>43739</v>
          </cell>
          <cell r="AS541" t="str">
            <v>9/12</v>
          </cell>
          <cell r="AT541" t="str">
            <v>Sơ cấp</v>
          </cell>
          <cell r="AU541" t="str">
            <v>Sơ cấp</v>
          </cell>
          <cell r="AV541" t="str">
            <v>Cao đẳng nghề Chu Lai Trường Hải</v>
          </cell>
          <cell r="AW541" t="str">
            <v>Cắt gọt kim loại</v>
          </cell>
          <cell r="AX541" t="str">
            <v>TB-Khá</v>
          </cell>
          <cell r="AY541">
            <v>40909</v>
          </cell>
          <cell r="AZ541" t="str">
            <v>Tổ trưởng</v>
          </cell>
          <cell r="BB541" t="str">
            <v>THACO GROUP</v>
          </cell>
          <cell r="BC541" t="str">
            <v>Lĩnh vực Logistics</v>
          </cell>
          <cell r="BD541" t="str">
            <v>Công ty Cảng Chu Lai</v>
          </cell>
          <cell r="BJ541" t="str">
            <v>Trực Tiếp</v>
          </cell>
          <cell r="BK541" t="str">
            <v>HĐLĐ không xác định thời hạn</v>
          </cell>
          <cell r="BL541">
            <v>40087</v>
          </cell>
          <cell r="BM541" t="str">
            <v>Công ty TNHH MTV Cảng Chu Lai - Trường Hải</v>
          </cell>
          <cell r="BN541">
            <v>39356</v>
          </cell>
          <cell r="BO541">
            <v>4550000</v>
          </cell>
          <cell r="BP541" t="str">
            <v>B3</v>
          </cell>
          <cell r="BQ541" t="str">
            <v>Bậc 5</v>
          </cell>
          <cell r="BR541">
            <v>9200000</v>
          </cell>
          <cell r="BS541">
            <v>43466</v>
          </cell>
          <cell r="BT541">
            <v>43132</v>
          </cell>
          <cell r="BU541" t="str">
            <v>ThN</v>
          </cell>
          <cell r="BV541">
            <v>10</v>
          </cell>
          <cell r="BW541"/>
          <cell r="BY541"/>
          <cell r="CA541"/>
          <cell r="CC541"/>
          <cell r="CE541"/>
        </row>
        <row r="542">
          <cell r="B542" t="str">
            <v>1505128</v>
          </cell>
          <cell r="C542" t="str">
            <v>Nguyễn Thanh Bình</v>
          </cell>
          <cell r="D542" t="str">
            <v>Nam</v>
          </cell>
          <cell r="E542" t="str">
            <v>Quảng Nam</v>
          </cell>
          <cell r="F542">
            <v>24822</v>
          </cell>
          <cell r="G542">
            <v>42110</v>
          </cell>
          <cell r="J542">
            <v>42110</v>
          </cell>
          <cell r="K542" t="str">
            <v>Không</v>
          </cell>
          <cell r="L542" t="str">
            <v>205586391</v>
          </cell>
          <cell r="M542">
            <v>39667</v>
          </cell>
          <cell r="N542" t="str">
            <v>205586391-07/08/2008</v>
          </cell>
          <cell r="O542" t="str">
            <v>Quảng Nam</v>
          </cell>
          <cell r="P542" t="str">
            <v>Kinh</v>
          </cell>
          <cell r="Q542" t="str">
            <v>Không</v>
          </cell>
          <cell r="R542" t="str">
            <v>0905633797</v>
          </cell>
          <cell r="T542" t="str">
            <v>Đã Kết Hôn</v>
          </cell>
          <cell r="U542" t="str">
            <v>9001000268</v>
          </cell>
          <cell r="V542" t="str">
            <v>Có</v>
          </cell>
          <cell r="W542">
            <v>42461</v>
          </cell>
          <cell r="Y542" t="str">
            <v>Khối 5</v>
          </cell>
          <cell r="Z542" t="str">
            <v>Thị trấn Núi Thành</v>
          </cell>
          <cell r="AA542" t="str">
            <v>Huyện Núi Thành</v>
          </cell>
          <cell r="AB542" t="str">
            <v>Quảng Nam</v>
          </cell>
          <cell r="AC542" t="str">
            <v>Khối 5, Thị trấn Núi Thành, Huyện Núi Thành, Quảng Nam</v>
          </cell>
          <cell r="AD542" t="str">
            <v>Khối 5</v>
          </cell>
          <cell r="AE542" t="str">
            <v>Thị trấn Núi Thành</v>
          </cell>
          <cell r="AF542" t="str">
            <v>Huyện Núi Thành</v>
          </cell>
          <cell r="AG542" t="str">
            <v>Quảng Nam</v>
          </cell>
          <cell r="AH542" t="str">
            <v>Khối 5, Thị trấn Núi Thành, Huyện Núi Thành, Quảng Nam</v>
          </cell>
          <cell r="AI542" t="str">
            <v>1.8.4.4.2.3</v>
          </cell>
          <cell r="AJ542" t="str">
            <v>TP Nhân sự khác</v>
          </cell>
          <cell r="AK542" t="str">
            <v>Công nhân</v>
          </cell>
          <cell r="AL542" t="str">
            <v>Công nhân lái xe trung chuyển</v>
          </cell>
          <cell r="AM542" t="str">
            <v>Lĩnh vực Logistics</v>
          </cell>
          <cell r="AN542" t="str">
            <v>Công ty Vận Tải Đường Bộ</v>
          </cell>
          <cell r="AO542" t="str">
            <v>Đội lái xe trung chuyển</v>
          </cell>
          <cell r="AP542" t="str">
            <v>Khác</v>
          </cell>
          <cell r="AQ542" t="str">
            <v>Khác</v>
          </cell>
          <cell r="AR542">
            <v>43313</v>
          </cell>
          <cell r="AS542" t="str">
            <v>9/12</v>
          </cell>
          <cell r="AT542" t="str">
            <v>Sơ cấp</v>
          </cell>
          <cell r="AU542" t="str">
            <v>Sơ cấp</v>
          </cell>
          <cell r="AV542" t="str">
            <v>Sở Giao thông vận tải Quảng Nam</v>
          </cell>
          <cell r="AW542" t="str">
            <v>Giấy phép lái xe hạng C</v>
          </cell>
          <cell r="AX542" t="str">
            <v>Không xếp loại</v>
          </cell>
          <cell r="AY542">
            <v>34335</v>
          </cell>
          <cell r="AZ542" t="str">
            <v>Công nhân lái xe trung chuyển</v>
          </cell>
          <cell r="BB542" t="str">
            <v>THACO GROUP</v>
          </cell>
          <cell r="BC542" t="str">
            <v>Lĩnh vực Logistics</v>
          </cell>
          <cell r="BD542" t="str">
            <v>Công ty Vận Tải Đường Bộ</v>
          </cell>
          <cell r="BE542" t="str">
            <v>Phòng vận chuyển</v>
          </cell>
          <cell r="BF542" t="str">
            <v>Bộ phận vận chuyển xe thành phẩm</v>
          </cell>
          <cell r="BG542" t="str">
            <v>Đội lái xe trung chuyển</v>
          </cell>
          <cell r="BJ542" t="str">
            <v>Trực Tiếp</v>
          </cell>
          <cell r="BK542" t="str">
            <v>HĐLĐ không xác định thời hạn</v>
          </cell>
          <cell r="BL542">
            <v>42841</v>
          </cell>
          <cell r="BM542" t="str">
            <v>Công ty TNHH Một Thành Viên Vận Tải Đường Bộ Chu Lai – Trường Hải</v>
          </cell>
          <cell r="BN542">
            <v>42110</v>
          </cell>
          <cell r="BO542">
            <v>3850000</v>
          </cell>
          <cell r="BP542" t="str">
            <v>B3</v>
          </cell>
          <cell r="BQ542" t="str">
            <v>Bậc 3</v>
          </cell>
          <cell r="BR542">
            <v>7000000</v>
          </cell>
          <cell r="BS542">
            <v>43252</v>
          </cell>
          <cell r="BT542">
            <v>42476</v>
          </cell>
          <cell r="BU542"/>
          <cell r="BW542"/>
          <cell r="BY542"/>
          <cell r="CA542"/>
          <cell r="CC542"/>
          <cell r="CE542"/>
        </row>
        <row r="543">
          <cell r="B543" t="str">
            <v>1405261</v>
          </cell>
          <cell r="C543" t="str">
            <v>Nguyễn Kim Tiến</v>
          </cell>
          <cell r="D543" t="str">
            <v>Nam</v>
          </cell>
          <cell r="E543" t="str">
            <v>Quảng Nam</v>
          </cell>
          <cell r="F543">
            <v>25260</v>
          </cell>
          <cell r="G543">
            <v>42110</v>
          </cell>
          <cell r="J543">
            <v>42110</v>
          </cell>
          <cell r="K543" t="str">
            <v>Không</v>
          </cell>
          <cell r="L543" t="str">
            <v>205611610</v>
          </cell>
          <cell r="M543">
            <v>39723</v>
          </cell>
          <cell r="N543" t="str">
            <v>205611610-02/10/2008</v>
          </cell>
          <cell r="O543" t="str">
            <v>Quảng Nam</v>
          </cell>
          <cell r="P543" t="str">
            <v>Kinh</v>
          </cell>
          <cell r="Q543" t="str">
            <v>Không</v>
          </cell>
          <cell r="R543" t="str">
            <v>0986690095</v>
          </cell>
          <cell r="T543" t="str">
            <v>Đã Kết Hôn</v>
          </cell>
          <cell r="U543" t="str">
            <v>4915009688</v>
          </cell>
          <cell r="V543" t="str">
            <v>Có</v>
          </cell>
          <cell r="W543">
            <v>42461</v>
          </cell>
          <cell r="Y543" t="str">
            <v>Thôn 5</v>
          </cell>
          <cell r="Z543" t="str">
            <v>Xã Tam Quang</v>
          </cell>
          <cell r="AA543" t="str">
            <v>Huyện Núi Thành</v>
          </cell>
          <cell r="AB543" t="str">
            <v>Quảng Nam</v>
          </cell>
          <cell r="AC543" t="str">
            <v>Thôn 5, Xã Tam Quang, Huyện Núi Thành, Quảng Nam</v>
          </cell>
          <cell r="AD543" t="str">
            <v>Thôn 5</v>
          </cell>
          <cell r="AE543" t="str">
            <v>Xã Tam Quang</v>
          </cell>
          <cell r="AF543" t="str">
            <v>Huyện Núi Thành</v>
          </cell>
          <cell r="AG543" t="str">
            <v>Quảng Nam</v>
          </cell>
          <cell r="AH543" t="str">
            <v>Thôn 5, Xã Tam Quang, Huyện Núi Thành, Quảng Nam</v>
          </cell>
          <cell r="AI543" t="str">
            <v>1.8.4.4.3.3</v>
          </cell>
          <cell r="AJ543" t="str">
            <v>TP Nhân sự khác</v>
          </cell>
          <cell r="AK543" t="str">
            <v>Công nhân</v>
          </cell>
          <cell r="AL543" t="str">
            <v>Công nhân lái xe đầu kéo</v>
          </cell>
          <cell r="AM543" t="str">
            <v>Lĩnh vực Logistics</v>
          </cell>
          <cell r="AN543" t="str">
            <v>Công ty Vận Tải Đường Bộ</v>
          </cell>
          <cell r="AO543" t="str">
            <v>Đội lái xe đầu kéo</v>
          </cell>
          <cell r="AP543" t="str">
            <v>Khác</v>
          </cell>
          <cell r="AQ543" t="str">
            <v>Khác</v>
          </cell>
          <cell r="AR543">
            <v>43313</v>
          </cell>
          <cell r="AS543" t="str">
            <v>9/12</v>
          </cell>
          <cell r="AT543" t="str">
            <v>Sơ cấp</v>
          </cell>
          <cell r="AU543" t="str">
            <v>Sơ cấp</v>
          </cell>
          <cell r="AV543" t="str">
            <v>Sở Giao thông vận tải Hải Phòng</v>
          </cell>
          <cell r="AW543" t="str">
            <v>Giấy phép lái xe hạng FC</v>
          </cell>
          <cell r="AX543" t="str">
            <v>Không xếp loại</v>
          </cell>
          <cell r="AY543">
            <v>42005</v>
          </cell>
          <cell r="AZ543" t="str">
            <v>Công nhân lái xe đầu kéo</v>
          </cell>
          <cell r="BB543" t="str">
            <v>THACO GROUP</v>
          </cell>
          <cell r="BC543" t="str">
            <v>Lĩnh vực Logistics</v>
          </cell>
          <cell r="BD543" t="str">
            <v>Công ty Vận Tải Đường Bộ</v>
          </cell>
          <cell r="BE543" t="str">
            <v>Phòng vận chuyển</v>
          </cell>
          <cell r="BF543" t="str">
            <v>Bộ phận vận chuyển hàng Con't - hàng rời</v>
          </cell>
          <cell r="BG543" t="str">
            <v>Đội lái xe đầu kéo</v>
          </cell>
          <cell r="BJ543" t="str">
            <v>Trực Tiếp</v>
          </cell>
          <cell r="BK543" t="str">
            <v>HĐLĐ không xác định thời hạn</v>
          </cell>
          <cell r="BL543">
            <v>42932</v>
          </cell>
          <cell r="BM543" t="str">
            <v>Công ty TNHH Một Thành Viên Vận Tải Đường Bộ Chu Lai – Trường Hải</v>
          </cell>
          <cell r="BN543">
            <v>42110</v>
          </cell>
          <cell r="BO543">
            <v>3850000</v>
          </cell>
          <cell r="BP543" t="str">
            <v>B3</v>
          </cell>
          <cell r="BQ543" t="str">
            <v>Bậc 3</v>
          </cell>
          <cell r="BR543">
            <v>7500000</v>
          </cell>
          <cell r="BS543">
            <v>42496</v>
          </cell>
          <cell r="BT543">
            <v>42491</v>
          </cell>
          <cell r="BU543"/>
          <cell r="BW543"/>
          <cell r="BY543"/>
          <cell r="CA543"/>
          <cell r="CC543"/>
          <cell r="CE543"/>
        </row>
        <row r="544">
          <cell r="B544" t="str">
            <v>1103191</v>
          </cell>
          <cell r="C544" t="str">
            <v>Nguyễn Văn Hải</v>
          </cell>
          <cell r="D544" t="str">
            <v>Nam</v>
          </cell>
          <cell r="E544" t="str">
            <v>Quảng Nam</v>
          </cell>
          <cell r="F544">
            <v>26160</v>
          </cell>
          <cell r="G544">
            <v>40609</v>
          </cell>
          <cell r="J544">
            <v>40609</v>
          </cell>
          <cell r="K544" t="str">
            <v>Không</v>
          </cell>
          <cell r="L544" t="str">
            <v>206115974</v>
          </cell>
          <cell r="M544">
            <v>41435</v>
          </cell>
          <cell r="N544" t="str">
            <v>206115974-10/06/2013</v>
          </cell>
          <cell r="O544" t="str">
            <v>Quảng Nam</v>
          </cell>
          <cell r="P544" t="str">
            <v>Kinh</v>
          </cell>
          <cell r="Q544" t="str">
            <v>Không</v>
          </cell>
          <cell r="R544" t="str">
            <v>0936711928</v>
          </cell>
          <cell r="T544" t="str">
            <v>Đã Kết Hôn</v>
          </cell>
          <cell r="U544" t="str">
            <v>4911009417</v>
          </cell>
          <cell r="V544" t="str">
            <v>Có</v>
          </cell>
          <cell r="W544">
            <v>41936</v>
          </cell>
          <cell r="Y544" t="str">
            <v>306/1 Phan Chu Trinh</v>
          </cell>
          <cell r="Z544" t="str">
            <v>Phường An Xuân</v>
          </cell>
          <cell r="AA544" t="str">
            <v>Tp. Tam Kỳ</v>
          </cell>
          <cell r="AB544" t="str">
            <v>Quảng Nam</v>
          </cell>
          <cell r="AC544" t="str">
            <v>306/1 Phan Chu Trinh, Phường An Xuân, Tp. Tam Kỳ, Quảng Nam</v>
          </cell>
          <cell r="AD544" t="str">
            <v>306/1 Phan Chu Trinh</v>
          </cell>
          <cell r="AE544" t="str">
            <v>Phường An Xuân</v>
          </cell>
          <cell r="AF544" t="str">
            <v>Tp. Tam Kỳ</v>
          </cell>
          <cell r="AG544" t="str">
            <v>Quảng Nam</v>
          </cell>
          <cell r="AH544" t="str">
            <v>306/1 Phan Chu Trinh, Phường An Xuân, Tp. Tam Kỳ, Quảng Nam</v>
          </cell>
          <cell r="AI544" t="str">
            <v>1.8.4.6</v>
          </cell>
          <cell r="AJ544" t="str">
            <v>TP Nhân sự khác</v>
          </cell>
          <cell r="AK544" t="str">
            <v>Công nhân</v>
          </cell>
          <cell r="AL544" t="str">
            <v>Công nhân lái xe đưa đón</v>
          </cell>
          <cell r="AM544" t="str">
            <v>Lĩnh vực Logistics</v>
          </cell>
          <cell r="AN544" t="str">
            <v>Công ty Vận Tải Đường Bộ</v>
          </cell>
          <cell r="AO544" t="str">
            <v>Bộ phận đưa đón CBCNV</v>
          </cell>
          <cell r="AP544" t="str">
            <v>Khác</v>
          </cell>
          <cell r="AQ544" t="str">
            <v>Khác</v>
          </cell>
          <cell r="AR544">
            <v>43313</v>
          </cell>
          <cell r="AS544" t="str">
            <v>12/12</v>
          </cell>
          <cell r="AT544" t="str">
            <v>Sơ cấp</v>
          </cell>
          <cell r="AU544" t="str">
            <v>Sơ cấp</v>
          </cell>
          <cell r="AV544" t="str">
            <v>Sở GTVT Quảng Nam</v>
          </cell>
          <cell r="AW544" t="str">
            <v>Lái xe E</v>
          </cell>
          <cell r="AX544" t="str">
            <v>Khá</v>
          </cell>
          <cell r="AY544">
            <v>39814</v>
          </cell>
          <cell r="AZ544" t="str">
            <v>Công nhân lái xe đưa đón CBCNV</v>
          </cell>
          <cell r="BB544" t="str">
            <v>THACO GROUP</v>
          </cell>
          <cell r="BC544" t="str">
            <v>Lĩnh vực Logistics</v>
          </cell>
          <cell r="BD544" t="str">
            <v>Công ty Vận Tải Đường Bộ</v>
          </cell>
          <cell r="BJ544" t="str">
            <v>Trực Tiếp</v>
          </cell>
          <cell r="BK544" t="str">
            <v>HĐLĐ không xác định thời hạn</v>
          </cell>
          <cell r="BL544">
            <v>41395</v>
          </cell>
          <cell r="BM544" t="str">
            <v>Công ty TNHH Một Thành Viên Vận Tải Đường Bộ Chu Lai – Trường Hải</v>
          </cell>
          <cell r="BN544">
            <v>40664</v>
          </cell>
          <cell r="BO544">
            <v>4050000</v>
          </cell>
          <cell r="BP544" t="str">
            <v>B3</v>
          </cell>
          <cell r="BQ544" t="str">
            <v>Bậc 4</v>
          </cell>
          <cell r="BR544">
            <v>8200000</v>
          </cell>
          <cell r="BS544">
            <v>43466</v>
          </cell>
          <cell r="BT544">
            <v>42826</v>
          </cell>
          <cell r="BU544" t="str">
            <v>ThN</v>
          </cell>
          <cell r="BV544">
            <v>5</v>
          </cell>
          <cell r="BW544"/>
          <cell r="BY544"/>
          <cell r="CA544"/>
          <cell r="CC544"/>
          <cell r="CE544"/>
        </row>
        <row r="545">
          <cell r="B545" t="str">
            <v>1905403</v>
          </cell>
          <cell r="C545" t="str">
            <v>Lê Văn Mậu</v>
          </cell>
          <cell r="D545" t="str">
            <v>Nam</v>
          </cell>
          <cell r="E545" t="str">
            <v>Quảng Nam</v>
          </cell>
          <cell r="F545">
            <v>26029</v>
          </cell>
          <cell r="G545">
            <v>43596</v>
          </cell>
          <cell r="J545">
            <v>43596</v>
          </cell>
          <cell r="K545" t="str">
            <v>Không</v>
          </cell>
          <cell r="L545" t="str">
            <v>205762347</v>
          </cell>
          <cell r="M545">
            <v>40458</v>
          </cell>
          <cell r="N545" t="str">
            <v>205762347-07/10/2010</v>
          </cell>
          <cell r="O545" t="str">
            <v>Quảng Nam</v>
          </cell>
          <cell r="P545" t="str">
            <v>Kinh</v>
          </cell>
          <cell r="Q545" t="str">
            <v>Không</v>
          </cell>
          <cell r="R545" t="str">
            <v>0362636693</v>
          </cell>
          <cell r="T545" t="str">
            <v>Đã Kết Hôn</v>
          </cell>
          <cell r="V545" t="str">
            <v>Không</v>
          </cell>
          <cell r="Y545" t="str">
            <v>Thôn Trung Toàn</v>
          </cell>
          <cell r="Z545" t="str">
            <v>Xã Tam Quang</v>
          </cell>
          <cell r="AA545" t="str">
            <v>Huyện Núi Thành</v>
          </cell>
          <cell r="AB545" t="str">
            <v>Quảng Nam</v>
          </cell>
          <cell r="AC545" t="str">
            <v>Thôn Trung Toàn, Xã Tam Quang, Huyện Núi Thành, Quảng Nam</v>
          </cell>
          <cell r="AD545" t="str">
            <v>Thôn Trung Toàn</v>
          </cell>
          <cell r="AE545" t="str">
            <v>Xã Tam Quang</v>
          </cell>
          <cell r="AF545" t="str">
            <v>Huyện Núi Thành</v>
          </cell>
          <cell r="AG545" t="str">
            <v>Quảng Nam</v>
          </cell>
          <cell r="AH545" t="str">
            <v>Thôn Trung Toàn, Xã Tam Quang, Huyện Núi Thành, Quảng Nam</v>
          </cell>
          <cell r="AI545" t="str">
            <v>1.8.3.3.5</v>
          </cell>
          <cell r="AJ545" t="str">
            <v>TP Nhân sự khác</v>
          </cell>
          <cell r="AK545" t="str">
            <v>Công nhân</v>
          </cell>
          <cell r="AL545" t="str">
            <v>Công nhân Xếp dỡ</v>
          </cell>
          <cell r="AM545" t="str">
            <v>Lĩnh vực Logistics</v>
          </cell>
          <cell r="AN545" t="str">
            <v>Công ty Cảng Chu Lai</v>
          </cell>
          <cell r="AO545" t="str">
            <v>Bộ phận kho lạnh</v>
          </cell>
          <cell r="AP545" t="str">
            <v>Khác</v>
          </cell>
          <cell r="AQ545" t="str">
            <v>Khác</v>
          </cell>
          <cell r="AR545">
            <v>43596</v>
          </cell>
          <cell r="AS545" t="str">
            <v>9/12</v>
          </cell>
          <cell r="AT545" t="str">
            <v>THCS</v>
          </cell>
          <cell r="AW545"/>
          <cell r="AZ545" t="str">
            <v>Nhân viên Bốc xếp</v>
          </cell>
          <cell r="BB545" t="str">
            <v>THACO GROUP</v>
          </cell>
          <cell r="BC545" t="str">
            <v>Lĩnh vực Logistics</v>
          </cell>
          <cell r="BD545" t="str">
            <v>Công ty Cảng Chu Lai</v>
          </cell>
          <cell r="BE545" t="str">
            <v>Phòng quản lý kho cảng</v>
          </cell>
          <cell r="BF545" t="str">
            <v>Bộ phận kho lạnh</v>
          </cell>
          <cell r="BJ545" t="str">
            <v>Trực Tiếp</v>
          </cell>
          <cell r="BK545" t="str">
            <v>HĐLĐ xác định thời hạn 1 năm</v>
          </cell>
          <cell r="BL545">
            <v>43626</v>
          </cell>
          <cell r="BM545" t="str">
            <v>Công ty TNHH MTV Cảng Chu Lai - Trường Hải</v>
          </cell>
          <cell r="BN545">
            <v>43626</v>
          </cell>
          <cell r="BO545">
            <v>3480000</v>
          </cell>
          <cell r="BP545" t="str">
            <v>B3</v>
          </cell>
          <cell r="BQ545" t="str">
            <v>Bậc 1</v>
          </cell>
          <cell r="BR545">
            <v>3480000</v>
          </cell>
          <cell r="BS545">
            <v>43596</v>
          </cell>
          <cell r="BU545"/>
          <cell r="BW545"/>
          <cell r="BY545"/>
          <cell r="CA545"/>
          <cell r="CC545"/>
          <cell r="CE545"/>
        </row>
        <row r="546">
          <cell r="B546" t="str">
            <v>1805266</v>
          </cell>
          <cell r="C546" t="str">
            <v>Lê Văn Triều</v>
          </cell>
          <cell r="D546" t="str">
            <v>Nam</v>
          </cell>
          <cell r="E546" t="str">
            <v>Quảng Nam</v>
          </cell>
          <cell r="F546">
            <v>31138</v>
          </cell>
          <cell r="G546">
            <v>43236</v>
          </cell>
          <cell r="J546">
            <v>43236</v>
          </cell>
          <cell r="K546" t="str">
            <v>Không</v>
          </cell>
          <cell r="L546" t="str">
            <v>205203221</v>
          </cell>
          <cell r="M546">
            <v>42398</v>
          </cell>
          <cell r="N546" t="str">
            <v>205203221-29/01/2016</v>
          </cell>
          <cell r="O546" t="str">
            <v>Quảng Nam</v>
          </cell>
          <cell r="P546" t="str">
            <v>Kinh</v>
          </cell>
          <cell r="Q546" t="str">
            <v>Không</v>
          </cell>
          <cell r="R546" t="str">
            <v>0981082051</v>
          </cell>
          <cell r="T546" t="str">
            <v>Đã Kết Hôn</v>
          </cell>
          <cell r="V546" t="str">
            <v>Không</v>
          </cell>
          <cell r="Y546" t="str">
            <v>Khối phố 7</v>
          </cell>
          <cell r="Z546" t="str">
            <v>Phường Trường Xuân</v>
          </cell>
          <cell r="AA546" t="str">
            <v>Tp. Tam Kỳ</v>
          </cell>
          <cell r="AB546" t="str">
            <v>Quảng Nam</v>
          </cell>
          <cell r="AC546" t="str">
            <v>Khối phố 7, Phường Trường Xuân, Tp. Tam Kỳ, Quảng Nam</v>
          </cell>
          <cell r="AD546" t="str">
            <v>Khối phố 7</v>
          </cell>
          <cell r="AE546" t="str">
            <v>Phường Trường Xuân</v>
          </cell>
          <cell r="AF546" t="str">
            <v>Tp. Tam Kỳ</v>
          </cell>
          <cell r="AG546" t="str">
            <v>Quảng Nam</v>
          </cell>
          <cell r="AH546" t="str">
            <v>Khối phố 7, Phường Trường Xuân, Tp. Tam Kỳ, Quảng Nam</v>
          </cell>
          <cell r="AI546" t="str">
            <v>1.8.4.4.1.5</v>
          </cell>
          <cell r="AJ546" t="str">
            <v>TP Nhân sự khác</v>
          </cell>
          <cell r="AK546" t="str">
            <v>Nhân viên</v>
          </cell>
          <cell r="AL546" t="str">
            <v>Nhân viên lái xe văn phòng</v>
          </cell>
          <cell r="AM546" t="str">
            <v>Lĩnh vực Logistics</v>
          </cell>
          <cell r="AN546" t="str">
            <v>Công ty Vận Tải Đường Bộ</v>
          </cell>
          <cell r="AO546" t="str">
            <v>Tổ hỗ trợ vận chuyển</v>
          </cell>
          <cell r="AP546" t="str">
            <v>Khác</v>
          </cell>
          <cell r="AQ546" t="str">
            <v>Khác</v>
          </cell>
          <cell r="AR546">
            <v>43313</v>
          </cell>
          <cell r="AS546" t="str">
            <v>12/12</v>
          </cell>
          <cell r="AT546" t="str">
            <v>Sơ cấp</v>
          </cell>
          <cell r="AU546" t="str">
            <v>Sơ cấp</v>
          </cell>
          <cell r="AV546" t="str">
            <v>Sở giao thông vận tải Hải Phòng</v>
          </cell>
          <cell r="AW546" t="str">
            <v>Giấy phép lái xe hạng E</v>
          </cell>
          <cell r="AX546" t="str">
            <v>Khá</v>
          </cell>
          <cell r="AY546">
            <v>43018</v>
          </cell>
          <cell r="AZ546" t="str">
            <v>Nhân viên lái xe hành chính</v>
          </cell>
          <cell r="BB546" t="str">
            <v>THACO GROUP</v>
          </cell>
          <cell r="BC546" t="str">
            <v>Lĩnh vực Logistics</v>
          </cell>
          <cell r="BD546" t="str">
            <v>Công ty Vận Tải Đường Bộ</v>
          </cell>
          <cell r="BE546" t="str">
            <v>Phòng vận chuyển</v>
          </cell>
          <cell r="BF546" t="str">
            <v>Bộ phận nghiệp vụ vận chuyển</v>
          </cell>
          <cell r="BG546" t="str">
            <v>Tổ hỗ trợ vận chuyển</v>
          </cell>
          <cell r="BJ546" t="str">
            <v>Trực Tiếp</v>
          </cell>
          <cell r="BK546" t="str">
            <v>HĐLĐ không xác định thời hạn</v>
          </cell>
          <cell r="BL546">
            <v>43631</v>
          </cell>
          <cell r="BM546" t="str">
            <v>Công ty TNHH Một Thành Viên Vận Tải Đường Bộ Chu Lai – Trường Hải</v>
          </cell>
          <cell r="BN546">
            <v>43266</v>
          </cell>
          <cell r="BO546">
            <v>3660000</v>
          </cell>
          <cell r="BP546" t="str">
            <v>B3</v>
          </cell>
          <cell r="BQ546" t="str">
            <v>Bậc 2</v>
          </cell>
          <cell r="BR546">
            <v>6300000</v>
          </cell>
          <cell r="BS546">
            <v>43466</v>
          </cell>
          <cell r="BT546">
            <v>43236</v>
          </cell>
          <cell r="BU546"/>
          <cell r="BW546"/>
          <cell r="BY546"/>
          <cell r="CA546"/>
          <cell r="CC546"/>
          <cell r="CE546"/>
        </row>
        <row r="547">
          <cell r="B547" t="str">
            <v>1901032</v>
          </cell>
          <cell r="C547" t="str">
            <v>Nguyễn Đức Thăng</v>
          </cell>
          <cell r="D547" t="str">
            <v>Nam</v>
          </cell>
          <cell r="E547" t="str">
            <v>Đồng Nai</v>
          </cell>
          <cell r="F547">
            <v>29489</v>
          </cell>
          <cell r="G547">
            <v>43467</v>
          </cell>
          <cell r="J547">
            <v>43467</v>
          </cell>
          <cell r="K547" t="str">
            <v>Không</v>
          </cell>
          <cell r="L547" t="str">
            <v>271350855</v>
          </cell>
          <cell r="M547">
            <v>42808</v>
          </cell>
          <cell r="N547" t="str">
            <v>271350855-14/03/2017</v>
          </cell>
          <cell r="O547" t="str">
            <v>Đồng Nai</v>
          </cell>
          <cell r="P547" t="str">
            <v>Kinh</v>
          </cell>
          <cell r="Q547" t="str">
            <v>Không</v>
          </cell>
          <cell r="R547" t="str">
            <v>0919 789439</v>
          </cell>
          <cell r="T547" t="str">
            <v>Đã Kết Hôn</v>
          </cell>
          <cell r="U547" t="str">
            <v>7526321743</v>
          </cell>
          <cell r="V547" t="str">
            <v>Không</v>
          </cell>
          <cell r="Y547" t="str">
            <v>ấp Quảng Phát</v>
          </cell>
          <cell r="Z547" t="str">
            <v>Xã Quảng Tiến</v>
          </cell>
          <cell r="AA547" t="str">
            <v>Huyện Trảng Bom</v>
          </cell>
          <cell r="AB547" t="str">
            <v>Đồng Nai</v>
          </cell>
          <cell r="AC547" t="str">
            <v>ấp Quảng Phát, Xã Quảng Tiến, Huyện Trảng Bom, Đồng Nai</v>
          </cell>
          <cell r="AD547" t="str">
            <v>67C, tổ 29, KP 5</v>
          </cell>
          <cell r="AE547" t="str">
            <v>Phường Trảng Dài</v>
          </cell>
          <cell r="AF547" t="str">
            <v>Thành phố Biên Hòa</v>
          </cell>
          <cell r="AG547" t="str">
            <v>Đồng Nai</v>
          </cell>
          <cell r="AH547" t="str">
            <v>67C, tổ 29, KP 5, Phường Trảng Dài, Thành phố Biên Hòa, Đồng Nai</v>
          </cell>
          <cell r="AI547" t="str">
            <v>1.8.5.6</v>
          </cell>
          <cell r="AJ547" t="str">
            <v>TP Nhân sự khác</v>
          </cell>
          <cell r="AK547" t="str">
            <v>Công nhân</v>
          </cell>
          <cell r="AL547" t="str">
            <v>Công nhân lái xe đầu kéo</v>
          </cell>
          <cell r="AM547" t="str">
            <v>Lĩnh vực Logistics</v>
          </cell>
          <cell r="AN547" t="str">
            <v>VPĐD NB</v>
          </cell>
          <cell r="AO547" t="str">
            <v>Phòng Vận chuyển</v>
          </cell>
          <cell r="AP547" t="str">
            <v>Khác</v>
          </cell>
          <cell r="AQ547" t="str">
            <v>Khác</v>
          </cell>
          <cell r="AR547">
            <v>43467</v>
          </cell>
          <cell r="AS547" t="str">
            <v>9/12</v>
          </cell>
          <cell r="AT547" t="str">
            <v>Sơ cấp</v>
          </cell>
          <cell r="AU547" t="str">
            <v>Sơ cấp</v>
          </cell>
          <cell r="AV547" t="str">
            <v>Sở GTVT TP HCM</v>
          </cell>
          <cell r="AW547" t="str">
            <v>GPLX hạng FC</v>
          </cell>
          <cell r="AX547" t="str">
            <v>Khá</v>
          </cell>
          <cell r="AY547">
            <v>42269</v>
          </cell>
          <cell r="AZ547" t="str">
            <v>Công nhân lái xe đầu kéo</v>
          </cell>
          <cell r="BB547" t="str">
            <v>THACO GROUP</v>
          </cell>
          <cell r="BC547" t="str">
            <v>Lĩnh vực Logistics</v>
          </cell>
          <cell r="BD547" t="str">
            <v>Văn phòng đại diện tại Hồ Chí Minh</v>
          </cell>
          <cell r="BE547" t="str">
            <v>Phòng Vận chuyển</v>
          </cell>
          <cell r="BJ547" t="str">
            <v>Trực Tiếp</v>
          </cell>
          <cell r="BK547" t="str">
            <v>HĐLĐ xác định thời hạn 1 năm</v>
          </cell>
          <cell r="BL547">
            <v>43498</v>
          </cell>
          <cell r="BM547" t="str">
            <v>Công ty TNHH Một Thành Viên Vận Tải Đường Bộ Chu Lai – Trường Hải</v>
          </cell>
          <cell r="BN547">
            <v>43498</v>
          </cell>
          <cell r="BO547">
            <v>5100000</v>
          </cell>
          <cell r="BP547" t="str">
            <v>B3</v>
          </cell>
          <cell r="BQ547" t="str">
            <v>Bậc 3</v>
          </cell>
          <cell r="BR547">
            <v>7000000</v>
          </cell>
          <cell r="BS547">
            <v>43498</v>
          </cell>
          <cell r="BT547">
            <v>43467</v>
          </cell>
          <cell r="BU547"/>
          <cell r="BW547"/>
          <cell r="BY547"/>
          <cell r="CA547"/>
          <cell r="CC547"/>
          <cell r="CE547"/>
        </row>
        <row r="548">
          <cell r="B548" t="str">
            <v>1307101</v>
          </cell>
          <cell r="C548" t="str">
            <v>Đoàn Quang Thuấn</v>
          </cell>
          <cell r="D548" t="str">
            <v>Nam</v>
          </cell>
          <cell r="E548" t="str">
            <v>Ninh Bình</v>
          </cell>
          <cell r="F548">
            <v>30927</v>
          </cell>
          <cell r="G548">
            <v>41456</v>
          </cell>
          <cell r="J548">
            <v>41456</v>
          </cell>
          <cell r="K548" t="str">
            <v>Không</v>
          </cell>
          <cell r="L548" t="str">
            <v>037084000928</v>
          </cell>
          <cell r="M548">
            <v>42480</v>
          </cell>
          <cell r="N548" t="str">
            <v>037084000928-20/04/2016</v>
          </cell>
          <cell r="O548" t="str">
            <v>Cục CS ĐKQL Cư trú và DLQG về dân cư</v>
          </cell>
          <cell r="P548" t="str">
            <v>Kinh</v>
          </cell>
          <cell r="Q548" t="str">
            <v>Không</v>
          </cell>
          <cell r="R548" t="str">
            <v>0989.883.885</v>
          </cell>
          <cell r="T548" t="str">
            <v>Đã Kết Hôn</v>
          </cell>
          <cell r="U548" t="str">
            <v>0110128229</v>
          </cell>
          <cell r="V548" t="str">
            <v>Có</v>
          </cell>
          <cell r="W548">
            <v>42612</v>
          </cell>
          <cell r="Y548" t="str">
            <v>Trung Trữ</v>
          </cell>
          <cell r="Z548" t="str">
            <v>Xã Ninh Giang</v>
          </cell>
          <cell r="AA548" t="str">
            <v>Huyện Hoa Lư</v>
          </cell>
          <cell r="AB548" t="str">
            <v>Ninh Bình</v>
          </cell>
          <cell r="AC548" t="str">
            <v>Trung Trữ, Xã Ninh Giang, Huyện Hoa Lư, Ninh Bình</v>
          </cell>
          <cell r="AD548" t="str">
            <v>Trung Trữ</v>
          </cell>
          <cell r="AE548" t="str">
            <v>Xã Ninh Giang</v>
          </cell>
          <cell r="AF548" t="str">
            <v>Huyện Hoa Lư</v>
          </cell>
          <cell r="AG548" t="str">
            <v>Ninh Bình</v>
          </cell>
          <cell r="AH548" t="str">
            <v>Trung Trữ, Xã Ninh Giang, Huyện Hoa Lư, Ninh Bình</v>
          </cell>
          <cell r="AI548" t="str">
            <v>1.8.6.6.1</v>
          </cell>
          <cell r="AJ548" t="str">
            <v>TP Nhân sự khác</v>
          </cell>
          <cell r="AK548" t="str">
            <v>Công nhân</v>
          </cell>
          <cell r="AL548" t="str">
            <v>Công nhân kho bãi</v>
          </cell>
          <cell r="AM548" t="str">
            <v>Lĩnh vực Logistics</v>
          </cell>
          <cell r="AN548" t="str">
            <v>VPĐD BB</v>
          </cell>
          <cell r="AO548" t="str">
            <v>BP Kho xe</v>
          </cell>
          <cell r="AP548" t="str">
            <v>Khác</v>
          </cell>
          <cell r="AQ548" t="str">
            <v>Khác</v>
          </cell>
          <cell r="AR548">
            <v>42370</v>
          </cell>
          <cell r="AS548" t="str">
            <v>12/12</v>
          </cell>
          <cell r="AT548" t="str">
            <v>Trung cấp kỹ thuật</v>
          </cell>
          <cell r="AU548" t="str">
            <v>Trung cấp</v>
          </cell>
          <cell r="AV548" t="str">
            <v>Đại học sư phạm kỹ thuật Nam Định - Hệ Trung cấp</v>
          </cell>
          <cell r="AW548" t="str">
            <v>Sửa chữa điện ô tô</v>
          </cell>
          <cell r="AX548" t="str">
            <v>Không xếp loại</v>
          </cell>
          <cell r="AY548">
            <v>42005</v>
          </cell>
          <cell r="AZ548" t="str">
            <v>Công nhân Kho</v>
          </cell>
          <cell r="BB548" t="str">
            <v>THACO GROUP</v>
          </cell>
          <cell r="BC548" t="str">
            <v>Lĩnh vực Logistics</v>
          </cell>
          <cell r="BD548" t="str">
            <v>Văn phòng đại diện tại Hà Nội</v>
          </cell>
          <cell r="BE548" t="str">
            <v>Phòng QL kho bãi</v>
          </cell>
          <cell r="BF548" t="str">
            <v>BP Kho xe</v>
          </cell>
          <cell r="BJ548" t="str">
            <v>Trực Tiếp</v>
          </cell>
          <cell r="BK548" t="str">
            <v>HĐLĐ không xác định thời hạn</v>
          </cell>
          <cell r="BL548">
            <v>42156</v>
          </cell>
          <cell r="BM548" t="str">
            <v>Công ty TNHH Một Thành Viên Vận Tải Đường Bộ Chu Lai – Trường Hải</v>
          </cell>
          <cell r="BN548">
            <v>41791</v>
          </cell>
          <cell r="BO548">
            <v>5100000</v>
          </cell>
          <cell r="BP548" t="str">
            <v>B3</v>
          </cell>
          <cell r="BQ548" t="str">
            <v>Bậc 3</v>
          </cell>
          <cell r="BR548">
            <v>7700000</v>
          </cell>
          <cell r="BS548">
            <v>43466</v>
          </cell>
          <cell r="BT548">
            <v>43344</v>
          </cell>
          <cell r="BU548" t="str">
            <v>ThN</v>
          </cell>
          <cell r="BV548">
            <v>5</v>
          </cell>
          <cell r="BW548"/>
          <cell r="BY548"/>
          <cell r="CA548"/>
          <cell r="CC548"/>
          <cell r="CE548"/>
        </row>
        <row r="549">
          <cell r="B549" t="str">
            <v>1505538</v>
          </cell>
          <cell r="C549" t="str">
            <v>Bùi Văn Hồng</v>
          </cell>
          <cell r="D549" t="str">
            <v>Nam</v>
          </cell>
          <cell r="E549" t="str">
            <v>Quảng Nam</v>
          </cell>
          <cell r="F549">
            <v>25604</v>
          </cell>
          <cell r="G549">
            <v>42128</v>
          </cell>
          <cell r="J549">
            <v>42128</v>
          </cell>
          <cell r="K549" t="str">
            <v>Không</v>
          </cell>
          <cell r="L549" t="str">
            <v>161644954</v>
          </cell>
          <cell r="M549">
            <v>37560</v>
          </cell>
          <cell r="N549" t="str">
            <v>161644954-31/10/2002</v>
          </cell>
          <cell r="O549" t="str">
            <v>Ninh Bình</v>
          </cell>
          <cell r="P549" t="str">
            <v>Kinh</v>
          </cell>
          <cell r="Q549" t="str">
            <v>Không</v>
          </cell>
          <cell r="R549" t="str">
            <v>01666878747</v>
          </cell>
          <cell r="T549" t="str">
            <v>Đã Kết Hôn</v>
          </cell>
          <cell r="U549" t="str">
            <v>4916009522</v>
          </cell>
          <cell r="V549" t="str">
            <v>Có</v>
          </cell>
          <cell r="W549">
            <v>42579</v>
          </cell>
          <cell r="Y549" t="str">
            <v>Xóm 4</v>
          </cell>
          <cell r="Z549" t="str">
            <v>Xã Khánh Thủy</v>
          </cell>
          <cell r="AA549" t="str">
            <v>Huyện Yên Khánh</v>
          </cell>
          <cell r="AB549" t="str">
            <v>Ninh Bình</v>
          </cell>
          <cell r="AC549" t="str">
            <v>Xóm 4, Xã Khánh Thủy, Huyện Yên Khánh, Ninh Bình</v>
          </cell>
          <cell r="AD549" t="str">
            <v>Xóm 4</v>
          </cell>
          <cell r="AE549" t="str">
            <v>Xã Khánh Thủy</v>
          </cell>
          <cell r="AF549" t="str">
            <v>Huyện Yên Khánh</v>
          </cell>
          <cell r="AG549" t="str">
            <v>Ninh Bình</v>
          </cell>
          <cell r="AH549" t="str">
            <v>Xóm 4, Xã Khánh Thủy, Huyện Yên Khánh, Ninh Bình</v>
          </cell>
          <cell r="AI549" t="str">
            <v>1.8.4.4.2.3</v>
          </cell>
          <cell r="AJ549" t="str">
            <v>TP Nhân sự khác</v>
          </cell>
          <cell r="AK549" t="str">
            <v>Công nhân</v>
          </cell>
          <cell r="AL549" t="str">
            <v>Công nhân lái xe trung chuyển</v>
          </cell>
          <cell r="AM549" t="str">
            <v>Lĩnh vực Logistics</v>
          </cell>
          <cell r="AN549" t="str">
            <v>Công ty Vận Tải Đường Bộ</v>
          </cell>
          <cell r="AO549" t="str">
            <v>Đội lái xe trung chuyển</v>
          </cell>
          <cell r="AP549" t="str">
            <v>Khác</v>
          </cell>
          <cell r="AQ549" t="str">
            <v>Khác</v>
          </cell>
          <cell r="AR549">
            <v>43313</v>
          </cell>
          <cell r="AS549" t="str">
            <v>12/12</v>
          </cell>
          <cell r="AT549" t="str">
            <v>Sơ cấp</v>
          </cell>
          <cell r="AU549" t="str">
            <v>Sơ cấp</v>
          </cell>
          <cell r="AV549" t="str">
            <v>Sở Giao thông vận tải Ninh Bình</v>
          </cell>
          <cell r="AW549" t="str">
            <v>Giấy phép lái xe hạng C</v>
          </cell>
          <cell r="AX549" t="str">
            <v>Không xếp loại</v>
          </cell>
          <cell r="AY549">
            <v>40179</v>
          </cell>
          <cell r="AZ549" t="str">
            <v>Công nhân lái xe trung chuyển</v>
          </cell>
          <cell r="BB549" t="str">
            <v>THACO GROUP</v>
          </cell>
          <cell r="BC549" t="str">
            <v>Lĩnh vực Logistics</v>
          </cell>
          <cell r="BD549" t="str">
            <v>Công ty Vận Tải Đường Bộ</v>
          </cell>
          <cell r="BE549" t="str">
            <v>Phòng vận chuyển</v>
          </cell>
          <cell r="BF549" t="str">
            <v>Bộ phận vận chuyển xe thành phẩm</v>
          </cell>
          <cell r="BG549" t="str">
            <v>Đội lái xe trung chuyển</v>
          </cell>
          <cell r="BJ549" t="str">
            <v>Trực Tiếp</v>
          </cell>
          <cell r="BK549" t="str">
            <v>HĐLĐ không xác định thời hạn</v>
          </cell>
          <cell r="BL549">
            <v>43589</v>
          </cell>
          <cell r="BM549" t="str">
            <v>Công ty TNHH Một Thành Viên Vận Tải Đường Bộ Chu Lai – Trường Hải</v>
          </cell>
          <cell r="BN549">
            <v>42494</v>
          </cell>
          <cell r="BO549">
            <v>3660000</v>
          </cell>
          <cell r="BP549" t="str">
            <v>B3</v>
          </cell>
          <cell r="BQ549" t="str">
            <v>Bậc 2</v>
          </cell>
          <cell r="BR549">
            <v>6000000</v>
          </cell>
          <cell r="BS549">
            <v>43252</v>
          </cell>
          <cell r="BT549">
            <v>42128</v>
          </cell>
          <cell r="BU549"/>
          <cell r="BW549"/>
          <cell r="BY549"/>
          <cell r="CA549"/>
          <cell r="CC549"/>
          <cell r="CE549"/>
        </row>
        <row r="550">
          <cell r="B550" t="str">
            <v>1010178</v>
          </cell>
          <cell r="C550" t="str">
            <v>Nguyễn Thành Ý</v>
          </cell>
          <cell r="D550" t="str">
            <v>Nam</v>
          </cell>
          <cell r="E550" t="str">
            <v>Quảng Nam</v>
          </cell>
          <cell r="F550">
            <v>33883</v>
          </cell>
          <cell r="G550">
            <v>40470</v>
          </cell>
          <cell r="I550">
            <v>43542</v>
          </cell>
          <cell r="J550">
            <v>43542</v>
          </cell>
          <cell r="K550" t="str">
            <v>Có</v>
          </cell>
          <cell r="L550" t="str">
            <v>205652165</v>
          </cell>
          <cell r="M550">
            <v>39926</v>
          </cell>
          <cell r="N550" t="str">
            <v>205652165-23/04/2009</v>
          </cell>
          <cell r="O550" t="str">
            <v>Quảng Nam</v>
          </cell>
          <cell r="P550" t="str">
            <v>Kinh</v>
          </cell>
          <cell r="Q550" t="str">
            <v>Không</v>
          </cell>
          <cell r="R550" t="str">
            <v>01674286722</v>
          </cell>
          <cell r="T550" t="str">
            <v>Độc Thân</v>
          </cell>
          <cell r="V550" t="str">
            <v>Không</v>
          </cell>
          <cell r="Y550" t="str">
            <v>Phú Quý 1</v>
          </cell>
          <cell r="Z550" t="str">
            <v>Xã Tam Mỹ Đông</v>
          </cell>
          <cell r="AA550" t="str">
            <v>Huyện Núi Thành</v>
          </cell>
          <cell r="AB550" t="str">
            <v>Quảng Nam</v>
          </cell>
          <cell r="AC550" t="str">
            <v>Phú Quý 1, Xã Tam Mỹ Đông, Huyện Núi Thành, Quảng Nam</v>
          </cell>
          <cell r="AD550" t="str">
            <v>Phú Quý 1</v>
          </cell>
          <cell r="AE550" t="str">
            <v>Xã Tam Mỹ Đông</v>
          </cell>
          <cell r="AF550" t="str">
            <v>Huyện Núi Thành</v>
          </cell>
          <cell r="AG550" t="str">
            <v>Quảng Nam</v>
          </cell>
          <cell r="AH550" t="str">
            <v>Phú Quý 1, Xã Tam Mỹ Đông, Huyện Núi Thành, Quảng Nam</v>
          </cell>
          <cell r="AI550" t="str">
            <v>1.8.3.6.3</v>
          </cell>
          <cell r="AJ550" t="str">
            <v>TP Nhân sự khác</v>
          </cell>
          <cell r="AK550" t="str">
            <v>Công nhân</v>
          </cell>
          <cell r="AL550" t="str">
            <v>Công nhân vận hành xe nâng</v>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T550" t="str">
            <v>Sơ cấp</v>
          </cell>
          <cell r="AU550" t="str">
            <v>Sơ cấp</v>
          </cell>
          <cell r="AV550" t="str">
            <v>Trường Kinh Tế Kỹ Thuật Miền Nam</v>
          </cell>
          <cell r="AW550" t="str">
            <v>Vận Hành Thiết Bị Xe Nâng</v>
          </cell>
          <cell r="AX550" t="str">
            <v>Khá</v>
          </cell>
          <cell r="AY550">
            <v>43474</v>
          </cell>
          <cell r="AZ550" t="str">
            <v>Công nhân vận hành xe nâng</v>
          </cell>
          <cell r="BB550" t="str">
            <v>THACO GROUP</v>
          </cell>
          <cell r="BC550" t="str">
            <v>Lĩnh vực Logistics</v>
          </cell>
          <cell r="BD550" t="str">
            <v>Công ty Cảng Chu Lai</v>
          </cell>
          <cell r="BJ550" t="str">
            <v>Trực Tiếp</v>
          </cell>
          <cell r="BK550" t="str">
            <v>HĐLĐ xác định thời hạn 1 năm</v>
          </cell>
          <cell r="BL550">
            <v>43573</v>
          </cell>
          <cell r="BM550" t="str">
            <v>Công ty TNHH MTV Cảng Chu Lai - Trường Hải</v>
          </cell>
          <cell r="BN550">
            <v>43573</v>
          </cell>
          <cell r="BO550">
            <v>3660000</v>
          </cell>
          <cell r="BP550" t="str">
            <v>B3</v>
          </cell>
          <cell r="BQ550" t="str">
            <v>Bậc 2</v>
          </cell>
          <cell r="BR550">
            <v>6000000</v>
          </cell>
          <cell r="BS550">
            <v>43571</v>
          </cell>
          <cell r="BT550">
            <v>43542</v>
          </cell>
          <cell r="BU550"/>
          <cell r="BW550"/>
          <cell r="BY550"/>
          <cell r="CA550"/>
          <cell r="CC550"/>
          <cell r="CE550"/>
        </row>
        <row r="551">
          <cell r="B551" t="str">
            <v>1505360</v>
          </cell>
          <cell r="C551" t="str">
            <v>Nguyễn Xuân Nam</v>
          </cell>
          <cell r="D551" t="str">
            <v>Nam</v>
          </cell>
          <cell r="E551" t="str">
            <v>Quảng Nam</v>
          </cell>
          <cell r="F551">
            <v>26906</v>
          </cell>
          <cell r="G551">
            <v>42110</v>
          </cell>
          <cell r="J551">
            <v>42110</v>
          </cell>
          <cell r="K551" t="str">
            <v>Không</v>
          </cell>
          <cell r="L551" t="str">
            <v>205116564</v>
          </cell>
          <cell r="M551">
            <v>42289</v>
          </cell>
          <cell r="N551" t="str">
            <v>205116564-12/10/2015</v>
          </cell>
          <cell r="O551" t="str">
            <v>Quảng Nam</v>
          </cell>
          <cell r="P551" t="str">
            <v>Kinh</v>
          </cell>
          <cell r="Q551" t="str">
            <v>Không</v>
          </cell>
          <cell r="R551" t="str">
            <v>0984501640</v>
          </cell>
          <cell r="T551" t="str">
            <v>Đã Kết Hôn</v>
          </cell>
          <cell r="U551" t="str">
            <v>4915009700</v>
          </cell>
          <cell r="V551" t="str">
            <v>Có</v>
          </cell>
          <cell r="W551">
            <v>42579</v>
          </cell>
          <cell r="Y551" t="str">
            <v>Thôn Diêm Phỗ</v>
          </cell>
          <cell r="Z551" t="str">
            <v>Xã Tam Anh Nam</v>
          </cell>
          <cell r="AA551" t="str">
            <v>Huyện Núi Thành</v>
          </cell>
          <cell r="AB551" t="str">
            <v>Quảng Nam</v>
          </cell>
          <cell r="AC551" t="str">
            <v>Thôn Diêm Phỗ, Xã Tam Anh Nam, Huyện Núi Thành, Quảng Nam</v>
          </cell>
          <cell r="AD551" t="str">
            <v>Thôn Diêm Phỗ</v>
          </cell>
          <cell r="AE551" t="str">
            <v>Xã Tam Anh Nam</v>
          </cell>
          <cell r="AF551" t="str">
            <v>Huyện Núi Thành</v>
          </cell>
          <cell r="AG551" t="str">
            <v>Quảng Nam</v>
          </cell>
          <cell r="AH551" t="str">
            <v>Thôn Diêm Phỗ, Xã Tam Anh Nam, Huyện Núi Thành, Quảng Nam</v>
          </cell>
          <cell r="AI551" t="str">
            <v>1.8.4.4.2.3</v>
          </cell>
          <cell r="AJ551" t="str">
            <v>TP Nhân sự khác</v>
          </cell>
          <cell r="AK551" t="str">
            <v>Công nhân</v>
          </cell>
          <cell r="AL551" t="str">
            <v>Công nhân lái xe trung chuyển</v>
          </cell>
          <cell r="AM551" t="str">
            <v>Lĩnh vực Logistics</v>
          </cell>
          <cell r="AN551" t="str">
            <v>Công ty Vận Tải Đường Bộ</v>
          </cell>
          <cell r="AO551" t="str">
            <v>Đội lái xe trung chuyển</v>
          </cell>
          <cell r="AP551" t="str">
            <v>Khác</v>
          </cell>
          <cell r="AQ551" t="str">
            <v>Khác</v>
          </cell>
          <cell r="AR551">
            <v>43313</v>
          </cell>
          <cell r="AS551" t="str">
            <v>9/12</v>
          </cell>
          <cell r="AT551" t="str">
            <v>Sơ cấp</v>
          </cell>
          <cell r="AU551" t="str">
            <v>Sơ cấp</v>
          </cell>
          <cell r="AV551" t="str">
            <v>Sở Giao thông vận tải Quảng Nam</v>
          </cell>
          <cell r="AW551" t="str">
            <v>Giấy phép lái xe hạng D</v>
          </cell>
          <cell r="AX551" t="str">
            <v>Không xếp loại</v>
          </cell>
          <cell r="AY551">
            <v>39814</v>
          </cell>
          <cell r="AZ551" t="str">
            <v>Công nhân lái xe trung chuyển</v>
          </cell>
          <cell r="BB551" t="str">
            <v>THACO GROUP</v>
          </cell>
          <cell r="BC551" t="str">
            <v>Lĩnh vực Logistics</v>
          </cell>
          <cell r="BD551" t="str">
            <v>Công ty Vận Tải Đường Bộ</v>
          </cell>
          <cell r="BE551" t="str">
            <v>Phòng vận chuyển</v>
          </cell>
          <cell r="BF551" t="str">
            <v>Bộ phận vận chuyển xe thành phẩm</v>
          </cell>
          <cell r="BG551" t="str">
            <v>Đội lái xe trung chuyển</v>
          </cell>
          <cell r="BJ551" t="str">
            <v>Trực Tiếp</v>
          </cell>
          <cell r="BK551" t="str">
            <v>HĐLĐ không xác định thời hạn</v>
          </cell>
          <cell r="BL551">
            <v>42841</v>
          </cell>
          <cell r="BM551" t="str">
            <v>Công ty TNHH Một Thành Viên Vận Tải Đường Bộ Chu Lai – Trường Hải</v>
          </cell>
          <cell r="BN551">
            <v>42110</v>
          </cell>
          <cell r="BO551">
            <v>3660000</v>
          </cell>
          <cell r="BP551" t="str">
            <v>B3</v>
          </cell>
          <cell r="BQ551" t="str">
            <v>Bậc 2</v>
          </cell>
          <cell r="BR551">
            <v>6000000</v>
          </cell>
          <cell r="BS551">
            <v>43252</v>
          </cell>
          <cell r="BT551">
            <v>42110</v>
          </cell>
          <cell r="BU551"/>
          <cell r="BW551"/>
          <cell r="BY551"/>
          <cell r="CA551"/>
          <cell r="CC551"/>
          <cell r="CE551"/>
        </row>
        <row r="552">
          <cell r="B552" t="str">
            <v>1505418</v>
          </cell>
          <cell r="C552" t="str">
            <v>Lê Quang Vinh</v>
          </cell>
          <cell r="D552" t="str">
            <v>Nam</v>
          </cell>
          <cell r="E552" t="str">
            <v>Quảng Nam</v>
          </cell>
          <cell r="F552">
            <v>27311</v>
          </cell>
          <cell r="G552">
            <v>42110</v>
          </cell>
          <cell r="J552">
            <v>42110</v>
          </cell>
          <cell r="K552" t="str">
            <v>Không</v>
          </cell>
          <cell r="L552" t="str">
            <v>205855845</v>
          </cell>
          <cell r="M552">
            <v>40759</v>
          </cell>
          <cell r="N552" t="str">
            <v>205855845-04/08/2011</v>
          </cell>
          <cell r="O552" t="str">
            <v>Quảng Nam</v>
          </cell>
          <cell r="P552" t="str">
            <v>Kinh</v>
          </cell>
          <cell r="Q552" t="str">
            <v>Không</v>
          </cell>
          <cell r="R552" t="str">
            <v>0972895909</v>
          </cell>
          <cell r="T552" t="str">
            <v>Đã Kết Hôn</v>
          </cell>
          <cell r="U552" t="str">
            <v>4915020335</v>
          </cell>
          <cell r="V552" t="str">
            <v>Có</v>
          </cell>
          <cell r="W552">
            <v>42461</v>
          </cell>
          <cell r="Y552" t="str">
            <v>Thôn Thanh Trà</v>
          </cell>
          <cell r="Z552" t="str">
            <v>Xã Tam Nghĩa</v>
          </cell>
          <cell r="AA552" t="str">
            <v>Huyện Núi Thành</v>
          </cell>
          <cell r="AB552" t="str">
            <v>Quảng Nam</v>
          </cell>
          <cell r="AC552" t="str">
            <v>Thôn Thanh Trà, Xã Tam Nghĩa, Huyện Núi Thành, Quảng Nam</v>
          </cell>
          <cell r="AD552" t="str">
            <v>Thôn Thanh Trà</v>
          </cell>
          <cell r="AE552" t="str">
            <v>Xã Tam Nghĩa</v>
          </cell>
          <cell r="AF552" t="str">
            <v>Huyện Núi Thành</v>
          </cell>
          <cell r="AG552" t="str">
            <v>Quảng Nam</v>
          </cell>
          <cell r="AH552" t="str">
            <v>Thôn Thanh Trà, Xã Tam Nghĩa, Huyện Núi Thành, Quảng Nam</v>
          </cell>
          <cell r="AI552" t="str">
            <v>1.8.4.4.2.3</v>
          </cell>
          <cell r="AJ552" t="str">
            <v>TP Nhân sự khác</v>
          </cell>
          <cell r="AK552" t="str">
            <v>Công nhân</v>
          </cell>
          <cell r="AL552" t="str">
            <v>Công nhân lái xe trung chuyển</v>
          </cell>
          <cell r="AM552" t="str">
            <v>Lĩnh vực Logistics</v>
          </cell>
          <cell r="AN552" t="str">
            <v>Công ty Vận Tải Đường Bộ</v>
          </cell>
          <cell r="AO552" t="str">
            <v>Đội lái xe trung chuyển</v>
          </cell>
          <cell r="AP552" t="str">
            <v>Khác</v>
          </cell>
          <cell r="AQ552" t="str">
            <v>Khác</v>
          </cell>
          <cell r="AR552">
            <v>43313</v>
          </cell>
          <cell r="AS552" t="str">
            <v>9/12</v>
          </cell>
          <cell r="AT552" t="str">
            <v>Sơ cấp</v>
          </cell>
          <cell r="AU552" t="str">
            <v>Sơ cấp</v>
          </cell>
          <cell r="AV552" t="str">
            <v>Sở Giao thông vận tải Quảng Ngãi</v>
          </cell>
          <cell r="AW552" t="str">
            <v>Giấy phép lái xe hạng D</v>
          </cell>
          <cell r="AX552" t="str">
            <v>Không xếp loại</v>
          </cell>
          <cell r="AY552">
            <v>41275</v>
          </cell>
          <cell r="AZ552" t="str">
            <v>Công nhân lái xe trung chuyển</v>
          </cell>
          <cell r="BB552" t="str">
            <v>THACO GROUP</v>
          </cell>
          <cell r="BC552" t="str">
            <v>Lĩnh vực Logistics</v>
          </cell>
          <cell r="BD552" t="str">
            <v>Công ty Vận Tải Đường Bộ</v>
          </cell>
          <cell r="BE552" t="str">
            <v>Phòng vận chuyển</v>
          </cell>
          <cell r="BF552" t="str">
            <v>Bộ phận vận chuyển xe thành phẩm</v>
          </cell>
          <cell r="BG552" t="str">
            <v>Đội lái xe trung chuyển</v>
          </cell>
          <cell r="BJ552" t="str">
            <v>Trực Tiếp</v>
          </cell>
          <cell r="BK552" t="str">
            <v>HĐLĐ không xác định thời hạn</v>
          </cell>
          <cell r="BL552">
            <v>43411</v>
          </cell>
          <cell r="BM552" t="str">
            <v>Công ty TNHH Một Thành Viên Vận Tải Đường Bộ Chu Lai – Trường Hải</v>
          </cell>
          <cell r="BN552">
            <v>42293</v>
          </cell>
          <cell r="BO552">
            <v>3660000</v>
          </cell>
          <cell r="BP552" t="str">
            <v>B3</v>
          </cell>
          <cell r="BQ552" t="str">
            <v>Bậc 2</v>
          </cell>
          <cell r="BR552">
            <v>6000000</v>
          </cell>
          <cell r="BS552">
            <v>43252</v>
          </cell>
          <cell r="BT552">
            <v>42110</v>
          </cell>
          <cell r="BU552"/>
          <cell r="BW552"/>
          <cell r="BY552"/>
          <cell r="CA552"/>
          <cell r="CC552"/>
          <cell r="CE552"/>
        </row>
        <row r="553">
          <cell r="B553" t="str">
            <v>0709006</v>
          </cell>
          <cell r="C553" t="str">
            <v>Bùi Quang Cầu</v>
          </cell>
          <cell r="D553" t="str">
            <v>Nam</v>
          </cell>
          <cell r="E553" t="str">
            <v>Quảng Nam</v>
          </cell>
          <cell r="F553">
            <v>30903</v>
          </cell>
          <cell r="G553">
            <v>39330</v>
          </cell>
          <cell r="J553">
            <v>39330</v>
          </cell>
          <cell r="K553" t="str">
            <v>Không</v>
          </cell>
          <cell r="L553" t="str">
            <v>205225354</v>
          </cell>
          <cell r="M553">
            <v>37308</v>
          </cell>
          <cell r="N553" t="str">
            <v>205225354-21/02/2002</v>
          </cell>
          <cell r="O553" t="str">
            <v>Quảng Nam</v>
          </cell>
          <cell r="P553" t="str">
            <v>Kinh</v>
          </cell>
          <cell r="Q553" t="str">
            <v>Không</v>
          </cell>
          <cell r="R553" t="str">
            <v>0933805745</v>
          </cell>
          <cell r="T553" t="str">
            <v>Đã Kết Hôn</v>
          </cell>
          <cell r="U553" t="str">
            <v>4908009545</v>
          </cell>
          <cell r="V553" t="str">
            <v>Có</v>
          </cell>
          <cell r="W553">
            <v>42857</v>
          </cell>
          <cell r="Y553" t="str">
            <v>64 Ông Ích Khiêm</v>
          </cell>
          <cell r="Z553" t="str">
            <v>Phường An Sơn</v>
          </cell>
          <cell r="AA553" t="str">
            <v>Tp. Tam Kỳ</v>
          </cell>
          <cell r="AB553" t="str">
            <v>Quảng Nam</v>
          </cell>
          <cell r="AC553" t="str">
            <v>64 Ông Ích Khiêm, Phường An Sơn, Tp. Tam Kỳ, Quảng Nam</v>
          </cell>
          <cell r="AD553" t="str">
            <v>64 Ông Ích Khiêm</v>
          </cell>
          <cell r="AE553" t="str">
            <v>Phường An Sơn</v>
          </cell>
          <cell r="AF553" t="str">
            <v>Tp. Tam Kỳ</v>
          </cell>
          <cell r="AG553" t="str">
            <v>Quảng Nam</v>
          </cell>
          <cell r="AH553" t="str">
            <v>64 Ông Ích Khiêm, Phường An Sơn, Tp. Tam Kỳ, Quảng Nam</v>
          </cell>
          <cell r="AI553" t="str">
            <v>1.8.4.4.2.3</v>
          </cell>
          <cell r="AJ553" t="str">
            <v>TP Nhân sự khác</v>
          </cell>
          <cell r="AK553" t="str">
            <v>Công nhân</v>
          </cell>
          <cell r="AL553" t="str">
            <v>Công nhân lái xe trung chuyển</v>
          </cell>
          <cell r="AM553" t="str">
            <v>Lĩnh vực Logistics</v>
          </cell>
          <cell r="AN553" t="str">
            <v>Công ty Vận Tải Đường Bộ</v>
          </cell>
          <cell r="AO553" t="str">
            <v>Đội lái xe trung chuyển</v>
          </cell>
          <cell r="AP553" t="str">
            <v>Khác</v>
          </cell>
          <cell r="AQ553" t="str">
            <v>Khác</v>
          </cell>
          <cell r="AR553">
            <v>43313</v>
          </cell>
          <cell r="AS553" t="str">
            <v>12/12</v>
          </cell>
          <cell r="AT553" t="str">
            <v>Sơ cấp</v>
          </cell>
          <cell r="AU553" t="str">
            <v>Sơ cấp</v>
          </cell>
          <cell r="AV553" t="str">
            <v>Sở Giao thông vận tải Quảng Nam</v>
          </cell>
          <cell r="AW553" t="str">
            <v>Giấy phép lái xe hạng C</v>
          </cell>
          <cell r="AX553" t="str">
            <v>Không xếp loại</v>
          </cell>
          <cell r="AY553">
            <v>39083</v>
          </cell>
          <cell r="AZ553" t="str">
            <v>Công nhân lái xe trung chuyển</v>
          </cell>
          <cell r="BB553" t="str">
            <v>THACO GROUP</v>
          </cell>
          <cell r="BC553" t="str">
            <v>Lĩnh vực Logistics</v>
          </cell>
          <cell r="BD553" t="str">
            <v>Công ty Vận Tải Đường Bộ</v>
          </cell>
          <cell r="BE553" t="str">
            <v>Phòng vận chuyển</v>
          </cell>
          <cell r="BF553" t="str">
            <v>Bộ phận vận chuyển xe thành phẩm</v>
          </cell>
          <cell r="BG553" t="str">
            <v>Đội lái xe trung chuyển</v>
          </cell>
          <cell r="BJ553" t="str">
            <v>Trực Tiếp</v>
          </cell>
          <cell r="BK553" t="str">
            <v>HĐLĐ không xác định thời hạn</v>
          </cell>
          <cell r="BL553">
            <v>40603</v>
          </cell>
          <cell r="BM553" t="str">
            <v>Công ty TNHH Một Thành Viên Vận Tải Đường Bộ Chu Lai – Trường Hải</v>
          </cell>
          <cell r="BN553">
            <v>39508</v>
          </cell>
          <cell r="BO553">
            <v>3660000</v>
          </cell>
          <cell r="BP553" t="str">
            <v>B3</v>
          </cell>
          <cell r="BQ553" t="str">
            <v>Bậc 2</v>
          </cell>
          <cell r="BR553">
            <v>6000000</v>
          </cell>
          <cell r="BS553">
            <v>43252</v>
          </cell>
          <cell r="BT553">
            <v>42979</v>
          </cell>
          <cell r="BU553" t="str">
            <v>ThN</v>
          </cell>
          <cell r="BV553">
            <v>10</v>
          </cell>
          <cell r="BW553"/>
          <cell r="BY553"/>
          <cell r="CA553"/>
          <cell r="CC553"/>
          <cell r="CE553"/>
        </row>
        <row r="554">
          <cell r="B554" t="str">
            <v>1604353</v>
          </cell>
          <cell r="C554" t="str">
            <v>Nguyễn Văn Hưng</v>
          </cell>
          <cell r="D554" t="str">
            <v>Nam</v>
          </cell>
          <cell r="E554" t="str">
            <v>Bắc Giang</v>
          </cell>
          <cell r="F554">
            <v>29107</v>
          </cell>
          <cell r="G554">
            <v>42478</v>
          </cell>
          <cell r="J554">
            <v>42478</v>
          </cell>
          <cell r="K554" t="str">
            <v>Không</v>
          </cell>
          <cell r="L554" t="str">
            <v>121336481</v>
          </cell>
          <cell r="M554">
            <v>41132</v>
          </cell>
          <cell r="N554" t="str">
            <v>121336481-11/08/2012</v>
          </cell>
          <cell r="O554" t="str">
            <v>Bắc Giang</v>
          </cell>
          <cell r="P554" t="str">
            <v>Kinh</v>
          </cell>
          <cell r="Q554" t="str">
            <v>Không</v>
          </cell>
          <cell r="R554" t="str">
            <v>0965156172</v>
          </cell>
          <cell r="T554" t="str">
            <v>Đã Kết Hôn</v>
          </cell>
          <cell r="U554" t="str">
            <v>0116250702</v>
          </cell>
          <cell r="V554" t="str">
            <v>Không</v>
          </cell>
          <cell r="Y554" t="str">
            <v>Đại Đồng 1</v>
          </cell>
          <cell r="Z554" t="str">
            <v>Xã Danh Thắng</v>
          </cell>
          <cell r="AA554" t="str">
            <v>Huyện Hiệp Hòa</v>
          </cell>
          <cell r="AB554" t="str">
            <v>Bắc Giang</v>
          </cell>
          <cell r="AC554" t="str">
            <v>Đại Đồng 1, Xã Danh Thắng, Huyện Hiệp Hòa, Bắc Giang</v>
          </cell>
          <cell r="AD554" t="str">
            <v>Đại Đồng 1</v>
          </cell>
          <cell r="AE554" t="str">
            <v>Xã Danh Thắng</v>
          </cell>
          <cell r="AF554" t="str">
            <v>Huyện Hiệp Hòa</v>
          </cell>
          <cell r="AG554" t="str">
            <v>Bắc Giang</v>
          </cell>
          <cell r="AH554" t="str">
            <v>Đại Đồng 1, Xã Danh Thắng, Huyện Hiệp Hòa, Bắc Giang</v>
          </cell>
          <cell r="AI554" t="str">
            <v>1.8.6.5.2</v>
          </cell>
          <cell r="AJ554" t="str">
            <v>TP Nhân sự khác</v>
          </cell>
          <cell r="AK554" t="str">
            <v>Công nhân</v>
          </cell>
          <cell r="AL554" t="str">
            <v>Công nhân lái xe trung chuyển</v>
          </cell>
          <cell r="AM554" t="str">
            <v>Lĩnh vực Logistics</v>
          </cell>
          <cell r="AN554" t="str">
            <v>VPĐD BB</v>
          </cell>
          <cell r="AO554" t="str">
            <v>BP Lái xe</v>
          </cell>
          <cell r="AP554" t="str">
            <v>Khác</v>
          </cell>
          <cell r="AQ554" t="str">
            <v>Khác</v>
          </cell>
          <cell r="AR554">
            <v>42478</v>
          </cell>
          <cell r="AS554" t="str">
            <v>12/12</v>
          </cell>
          <cell r="AT554" t="str">
            <v>Sơ cấp</v>
          </cell>
          <cell r="AU554" t="str">
            <v>Sơ cấp</v>
          </cell>
          <cell r="AV554" t="str">
            <v>Trung tâm đào tạo lái xe</v>
          </cell>
          <cell r="AW554" t="str">
            <v>Lái xe hạng E</v>
          </cell>
          <cell r="AX554" t="str">
            <v>Không xếp loại</v>
          </cell>
          <cell r="AY554">
            <v>41640</v>
          </cell>
          <cell r="AZ554" t="str">
            <v>Công nhân lái xe trung chuyển</v>
          </cell>
          <cell r="BB554" t="str">
            <v>THACO GROUP</v>
          </cell>
          <cell r="BC554" t="str">
            <v>Lĩnh vực Logistics</v>
          </cell>
          <cell r="BD554" t="str">
            <v>Văn phòng đại diện tại Hà Nội</v>
          </cell>
          <cell r="BE554" t="str">
            <v>Phòng Kinh doanh vận chuyển</v>
          </cell>
          <cell r="BF554" t="str">
            <v>BP Lái xe</v>
          </cell>
          <cell r="BJ554" t="str">
            <v>Trực Tiếp</v>
          </cell>
          <cell r="BK554" t="str">
            <v>HĐLĐ xác định thời hạn 2 năm</v>
          </cell>
          <cell r="BL554">
            <v>43025</v>
          </cell>
          <cell r="BM554" t="str">
            <v>Công ty TNHH Một Thành Viên Vận Tải Đường Bộ Chu Lai – Trường Hải</v>
          </cell>
          <cell r="BN554">
            <v>42661</v>
          </cell>
          <cell r="BO554">
            <v>5100000</v>
          </cell>
          <cell r="BP554" t="str">
            <v>B3</v>
          </cell>
          <cell r="BQ554" t="str">
            <v>Bậc 3</v>
          </cell>
          <cell r="BR554">
            <v>7000000</v>
          </cell>
          <cell r="BS554">
            <v>43252</v>
          </cell>
          <cell r="BT554">
            <v>42826</v>
          </cell>
          <cell r="BU554"/>
          <cell r="BW554"/>
          <cell r="BY554"/>
          <cell r="CA554"/>
          <cell r="CC554"/>
          <cell r="CE554"/>
        </row>
        <row r="555">
          <cell r="B555" t="str">
            <v>0602018</v>
          </cell>
          <cell r="C555" t="str">
            <v>Hồ Ca Vi</v>
          </cell>
          <cell r="D555" t="str">
            <v>Nam</v>
          </cell>
          <cell r="E555" t="str">
            <v>Quảng Nam</v>
          </cell>
          <cell r="F555">
            <v>27745</v>
          </cell>
          <cell r="G555">
            <v>38775</v>
          </cell>
          <cell r="J555">
            <v>38775</v>
          </cell>
          <cell r="K555" t="str">
            <v>Không</v>
          </cell>
          <cell r="L555" t="str">
            <v>205410102</v>
          </cell>
          <cell r="M555">
            <v>38512</v>
          </cell>
          <cell r="N555" t="str">
            <v>205410102-09/06/2005</v>
          </cell>
          <cell r="O555" t="str">
            <v>Quảng Nam</v>
          </cell>
          <cell r="P555" t="str">
            <v>Kinh</v>
          </cell>
          <cell r="Q555" t="str">
            <v>Không</v>
          </cell>
          <cell r="R555" t="str">
            <v>01668443635</v>
          </cell>
          <cell r="T555" t="str">
            <v>Đã Kết Hôn</v>
          </cell>
          <cell r="U555" t="str">
            <v>4908007927</v>
          </cell>
          <cell r="V555" t="str">
            <v>Có</v>
          </cell>
          <cell r="W555">
            <v>40236</v>
          </cell>
          <cell r="Y555" t="str">
            <v>Khối 6</v>
          </cell>
          <cell r="Z555" t="str">
            <v>Thị trấn Núi Thành</v>
          </cell>
          <cell r="AA555" t="str">
            <v>Huyện Núi Thành</v>
          </cell>
          <cell r="AB555" t="str">
            <v>Quảng Nam</v>
          </cell>
          <cell r="AC555" t="str">
            <v>Khối 6, Thị trấn Núi Thành, Huyện Núi Thành, Quảng Nam</v>
          </cell>
          <cell r="AD555" t="str">
            <v>Khối 6</v>
          </cell>
          <cell r="AE555" t="str">
            <v>Thị trấn Núi Thành</v>
          </cell>
          <cell r="AF555" t="str">
            <v>Huyện Núi Thành</v>
          </cell>
          <cell r="AG555" t="str">
            <v>Quảng Nam</v>
          </cell>
          <cell r="AH555" t="str">
            <v>Khối 6, Thị trấn Núi Thành, Huyện Núi Thành, Quảng Nam</v>
          </cell>
          <cell r="AI555" t="str">
            <v>1.8.4.4.1.4</v>
          </cell>
          <cell r="AJ555" t="str">
            <v>Nhân sự tiềm năng</v>
          </cell>
          <cell r="AK555" t="str">
            <v>Tổ trưởng</v>
          </cell>
          <cell r="AL555" t="str">
            <v>Tổ trưởng Bảo dưỡng phương tiện</v>
          </cell>
          <cell r="AM555" t="str">
            <v>Lĩnh vực Logistics</v>
          </cell>
          <cell r="AN555" t="str">
            <v>Công ty Vận Tải Đường Bộ</v>
          </cell>
          <cell r="AO555" t="str">
            <v>Tổ QLCL giao xe</v>
          </cell>
          <cell r="AP555" t="str">
            <v>Khác</v>
          </cell>
          <cell r="AQ555" t="str">
            <v>Khác</v>
          </cell>
          <cell r="AR555">
            <v>42461</v>
          </cell>
          <cell r="AS555" t="str">
            <v>9/12</v>
          </cell>
          <cell r="AT555" t="str">
            <v>Sơ cấp</v>
          </cell>
          <cell r="AU555" t="str">
            <v>Sơ cấp</v>
          </cell>
          <cell r="AV555" t="str">
            <v>Cao đẳng nghề Chu Lai - Trường Hải</v>
          </cell>
          <cell r="AW555" t="str">
            <v>Công nghệ ô tô</v>
          </cell>
          <cell r="AX555" t="str">
            <v>Khá</v>
          </cell>
          <cell r="AY555">
            <v>41275</v>
          </cell>
          <cell r="AZ555" t="str">
            <v>Tổ trưởng</v>
          </cell>
          <cell r="BB555" t="str">
            <v>THACO GROUP</v>
          </cell>
          <cell r="BC555" t="str">
            <v>Lĩnh vực Logistics</v>
          </cell>
          <cell r="BD555" t="str">
            <v>Công ty Vận Tải Đường Bộ</v>
          </cell>
          <cell r="BE555" t="str">
            <v>Phòng vận chuyển</v>
          </cell>
          <cell r="BF555" t="str">
            <v>Bộ phận nghiệp vụ vận chuyển</v>
          </cell>
          <cell r="BG555" t="str">
            <v>Tổ QLCL giao xe</v>
          </cell>
          <cell r="BJ555" t="str">
            <v>Trực Tiếp</v>
          </cell>
          <cell r="BK555" t="str">
            <v>HĐLĐ không xác định thời hạn</v>
          </cell>
          <cell r="BL555">
            <v>40118</v>
          </cell>
          <cell r="BM555" t="str">
            <v>Công ty TNHH Một Thành Viên Vận Tải Đường Bộ Chu Lai – Trường Hải</v>
          </cell>
          <cell r="BN555">
            <v>39022</v>
          </cell>
          <cell r="BO555">
            <v>4260000</v>
          </cell>
          <cell r="BP555" t="str">
            <v>B3</v>
          </cell>
          <cell r="BQ555" t="str">
            <v>Bậc 5</v>
          </cell>
          <cell r="BR555">
            <v>9000000</v>
          </cell>
          <cell r="BS555">
            <v>43466</v>
          </cell>
          <cell r="BT555">
            <v>43101</v>
          </cell>
          <cell r="BU555" t="str">
            <v>ThN</v>
          </cell>
          <cell r="BV555">
            <v>10</v>
          </cell>
          <cell r="BW555"/>
          <cell r="BY555"/>
          <cell r="CA555"/>
          <cell r="CC555"/>
          <cell r="CE555"/>
        </row>
        <row r="556">
          <cell r="B556" t="str">
            <v>1505094</v>
          </cell>
          <cell r="C556" t="str">
            <v>Phan Văn Cường</v>
          </cell>
          <cell r="D556" t="str">
            <v>Nam</v>
          </cell>
          <cell r="E556" t="str">
            <v>Quảng Nam</v>
          </cell>
          <cell r="F556">
            <v>30896</v>
          </cell>
          <cell r="G556">
            <v>42110</v>
          </cell>
          <cell r="J556">
            <v>42110</v>
          </cell>
          <cell r="K556" t="str">
            <v>Không</v>
          </cell>
          <cell r="L556" t="str">
            <v>205179797</v>
          </cell>
          <cell r="M556">
            <v>39461</v>
          </cell>
          <cell r="N556" t="str">
            <v>205179797-14/01/2008</v>
          </cell>
          <cell r="O556" t="str">
            <v>Quảng Nam</v>
          </cell>
          <cell r="P556" t="str">
            <v>Kinh</v>
          </cell>
          <cell r="Q556" t="str">
            <v>Không</v>
          </cell>
          <cell r="R556" t="str">
            <v>0972759005 hoặc 0905143006</v>
          </cell>
          <cell r="T556" t="str">
            <v>Độc Thân</v>
          </cell>
          <cell r="U556" t="str">
            <v>4909017486</v>
          </cell>
          <cell r="V556" t="str">
            <v>Có</v>
          </cell>
          <cell r="W556">
            <v>42461</v>
          </cell>
          <cell r="Y556" t="str">
            <v>Thôn Thái Nam</v>
          </cell>
          <cell r="Z556" t="str">
            <v>Xã Tam Thăng</v>
          </cell>
          <cell r="AA556" t="str">
            <v>Tp. Tam Kỳ</v>
          </cell>
          <cell r="AB556" t="str">
            <v>Quảng Nam</v>
          </cell>
          <cell r="AC556" t="str">
            <v>Thôn Thái Nam, Xã Tam Thăng, Tp. Tam Kỳ, Quảng Nam</v>
          </cell>
          <cell r="AD556" t="str">
            <v>Thôn Thái Nam</v>
          </cell>
          <cell r="AE556" t="str">
            <v>Xã Tam Thăng</v>
          </cell>
          <cell r="AF556" t="str">
            <v>Tp. Tam Kỳ</v>
          </cell>
          <cell r="AG556" t="str">
            <v>Quảng Nam</v>
          </cell>
          <cell r="AH556" t="str">
            <v>Thôn Thái Nam, Xã Tam Thăng, Tp. Tam Kỳ, Quảng Nam</v>
          </cell>
          <cell r="AI556" t="str">
            <v>1.8.4.4.2.3</v>
          </cell>
          <cell r="AJ556" t="str">
            <v>TP Nhân sự khác</v>
          </cell>
          <cell r="AK556" t="str">
            <v>Công nhân</v>
          </cell>
          <cell r="AL556" t="str">
            <v>Công nhân lái xe trung chuyển</v>
          </cell>
          <cell r="AM556" t="str">
            <v>Lĩnh vực Logistics</v>
          </cell>
          <cell r="AN556" t="str">
            <v>Công ty Vận Tải Đường Bộ</v>
          </cell>
          <cell r="AO556" t="str">
            <v>Đội lái xe trung chuyển</v>
          </cell>
          <cell r="AP556" t="str">
            <v>Khác</v>
          </cell>
          <cell r="AQ556" t="str">
            <v>Khác</v>
          </cell>
          <cell r="AR556">
            <v>43313</v>
          </cell>
          <cell r="AS556" t="str">
            <v>9/12</v>
          </cell>
          <cell r="AT556" t="str">
            <v>Sơ cấp</v>
          </cell>
          <cell r="AU556" t="str">
            <v>Sơ cấp</v>
          </cell>
          <cell r="AV556" t="str">
            <v>Sở Giao thông vận tải Quảng Nam</v>
          </cell>
          <cell r="AW556" t="str">
            <v>Giấy phép lái xe hạng E</v>
          </cell>
          <cell r="AX556" t="str">
            <v>Không xếp loại</v>
          </cell>
          <cell r="AY556">
            <v>41275</v>
          </cell>
          <cell r="AZ556" t="str">
            <v>Công nhân lái xe trung chuyển</v>
          </cell>
          <cell r="BB556" t="str">
            <v>THACO GROUP</v>
          </cell>
          <cell r="BC556" t="str">
            <v>Lĩnh vực Logistics</v>
          </cell>
          <cell r="BD556" t="str">
            <v>Công ty Vận Tải Đường Bộ</v>
          </cell>
          <cell r="BE556" t="str">
            <v>Phòng vận chuyển</v>
          </cell>
          <cell r="BF556" t="str">
            <v>Bộ phận vận chuyển xe thành phẩm</v>
          </cell>
          <cell r="BG556" t="str">
            <v>Đội lái xe trung chuyển</v>
          </cell>
          <cell r="BJ556" t="str">
            <v>Trực Tiếp</v>
          </cell>
          <cell r="BK556" t="str">
            <v>HĐLĐ không xác định thời hạn</v>
          </cell>
          <cell r="BL556">
            <v>43389</v>
          </cell>
          <cell r="BM556" t="str">
            <v>Công ty TNHH Một Thành Viên Vận Tải Đường Bộ Chu Lai – Trường Hải</v>
          </cell>
          <cell r="BN556">
            <v>42293</v>
          </cell>
          <cell r="BO556">
            <v>3850000</v>
          </cell>
          <cell r="BP556" t="str">
            <v>B3</v>
          </cell>
          <cell r="BQ556" t="str">
            <v>Bậc 3</v>
          </cell>
          <cell r="BR556">
            <v>7000000</v>
          </cell>
          <cell r="BS556">
            <v>43252</v>
          </cell>
          <cell r="BT556">
            <v>42293</v>
          </cell>
          <cell r="BU556"/>
          <cell r="BW556"/>
          <cell r="BY556"/>
          <cell r="CA556"/>
          <cell r="CC556"/>
          <cell r="CE556"/>
        </row>
        <row r="557">
          <cell r="B557" t="str">
            <v>1505278</v>
          </cell>
          <cell r="C557" t="str">
            <v>Nguyễn Tuy Minh</v>
          </cell>
          <cell r="D557" t="str">
            <v>Nam</v>
          </cell>
          <cell r="E557" t="str">
            <v>Quảng Nam</v>
          </cell>
          <cell r="F557">
            <v>32679</v>
          </cell>
          <cell r="G557">
            <v>42110</v>
          </cell>
          <cell r="J557">
            <v>42110</v>
          </cell>
          <cell r="K557" t="str">
            <v>Không</v>
          </cell>
          <cell r="L557" t="str">
            <v>205487083</v>
          </cell>
          <cell r="M557">
            <v>39000</v>
          </cell>
          <cell r="N557" t="str">
            <v>205487083-10/10/2006</v>
          </cell>
          <cell r="O557" t="str">
            <v>Quảng Nam</v>
          </cell>
          <cell r="P557" t="str">
            <v>Kinh</v>
          </cell>
          <cell r="Q557" t="str">
            <v>Không</v>
          </cell>
          <cell r="R557" t="str">
            <v>0964884649</v>
          </cell>
          <cell r="T557" t="str">
            <v>Đã Kết Hôn</v>
          </cell>
          <cell r="U557" t="str">
            <v>4915020359</v>
          </cell>
          <cell r="V557" t="str">
            <v>Có</v>
          </cell>
          <cell r="W557">
            <v>42579</v>
          </cell>
          <cell r="Y557" t="str">
            <v>Thôn 6</v>
          </cell>
          <cell r="Z557" t="str">
            <v>Xã Bình Lãnh</v>
          </cell>
          <cell r="AA557" t="str">
            <v>Huyện Thăng Bình</v>
          </cell>
          <cell r="AB557" t="str">
            <v>Quảng Nam</v>
          </cell>
          <cell r="AC557" t="str">
            <v>Thôn 6, Xã Bình Lãnh, Huyện Thăng Bình, Quảng Nam</v>
          </cell>
          <cell r="AD557" t="str">
            <v>Thôn 6</v>
          </cell>
          <cell r="AE557" t="str">
            <v>Xã Bình Lãnh</v>
          </cell>
          <cell r="AF557" t="str">
            <v>Huyện Thăng Bình</v>
          </cell>
          <cell r="AG557" t="str">
            <v>Quảng Nam</v>
          </cell>
          <cell r="AH557" t="str">
            <v>Thôn 6, Xã Bình Lãnh, Huyện Thăng Bình, Quảng Nam</v>
          </cell>
          <cell r="AI557" t="str">
            <v>1.8.4.4.2.3</v>
          </cell>
          <cell r="AJ557" t="str">
            <v>TP Nhân sự khác</v>
          </cell>
          <cell r="AK557" t="str">
            <v>Công nhân</v>
          </cell>
          <cell r="AL557" t="str">
            <v>Công nhân lái xe trung chuyển</v>
          </cell>
          <cell r="AM557" t="str">
            <v>Lĩnh vực Logistics</v>
          </cell>
          <cell r="AN557" t="str">
            <v>Công ty Vận Tải Đường Bộ</v>
          </cell>
          <cell r="AO557" t="str">
            <v>Đội lái xe trung chuyển</v>
          </cell>
          <cell r="AP557" t="str">
            <v>Khác</v>
          </cell>
          <cell r="AQ557" t="str">
            <v>Khác</v>
          </cell>
          <cell r="AR557">
            <v>43313</v>
          </cell>
          <cell r="AS557" t="str">
            <v>12/12</v>
          </cell>
          <cell r="AT557" t="str">
            <v>Sơ cấp</v>
          </cell>
          <cell r="AU557" t="str">
            <v>Sơ cấp</v>
          </cell>
          <cell r="AV557" t="str">
            <v>sở giao thông vận tải Đà Nẵng</v>
          </cell>
          <cell r="AW557" t="str">
            <v>Giấy phép lái xe hạng C</v>
          </cell>
          <cell r="AX557" t="str">
            <v>Không xếp loại</v>
          </cell>
          <cell r="AY557">
            <v>40544</v>
          </cell>
          <cell r="AZ557" t="str">
            <v>Công nhân lái xe trung chuyển</v>
          </cell>
          <cell r="BB557" t="str">
            <v>THACO GROUP</v>
          </cell>
          <cell r="BC557" t="str">
            <v>Lĩnh vực Logistics</v>
          </cell>
          <cell r="BD557" t="str">
            <v>Công ty Vận Tải Đường Bộ</v>
          </cell>
          <cell r="BE557" t="str">
            <v>Phòng vận chuyển</v>
          </cell>
          <cell r="BF557" t="str">
            <v>Bộ phận vận chuyển xe thành phẩm</v>
          </cell>
          <cell r="BG557" t="str">
            <v>Đội lái xe trung chuyển</v>
          </cell>
          <cell r="BJ557" t="str">
            <v>Trực Tiếp</v>
          </cell>
          <cell r="BK557" t="str">
            <v>HĐLĐ không xác định thời hạn</v>
          </cell>
          <cell r="BL557">
            <v>43571</v>
          </cell>
          <cell r="BM557" t="str">
            <v>Công ty TNHH Một Thành Viên Vận Tải Đường Bộ Chu Lai – Trường Hải</v>
          </cell>
          <cell r="BN557">
            <v>42476</v>
          </cell>
          <cell r="BO557">
            <v>3660000</v>
          </cell>
          <cell r="BP557" t="str">
            <v>B3</v>
          </cell>
          <cell r="BQ557" t="str">
            <v>Bậc 2</v>
          </cell>
          <cell r="BR557">
            <v>6000000</v>
          </cell>
          <cell r="BS557">
            <v>43252</v>
          </cell>
          <cell r="BT557">
            <v>42110</v>
          </cell>
          <cell r="BU557"/>
          <cell r="BW557"/>
          <cell r="BY557"/>
          <cell r="CA557"/>
          <cell r="CC557"/>
          <cell r="CE557"/>
        </row>
        <row r="558">
          <cell r="B558" t="str">
            <v>1506550</v>
          </cell>
          <cell r="C558" t="str">
            <v>Nguyễn Văn Hoan</v>
          </cell>
          <cell r="D558" t="str">
            <v>Nam</v>
          </cell>
          <cell r="E558" t="str">
            <v>Đồng Nai</v>
          </cell>
          <cell r="F558">
            <v>26004</v>
          </cell>
          <cell r="G558">
            <v>42156</v>
          </cell>
          <cell r="J558">
            <v>42156</v>
          </cell>
          <cell r="K558" t="str">
            <v>Không</v>
          </cell>
          <cell r="L558" t="str">
            <v>270898793</v>
          </cell>
          <cell r="M558">
            <v>41652</v>
          </cell>
          <cell r="N558" t="str">
            <v>270898793-13/01/2014</v>
          </cell>
          <cell r="O558" t="str">
            <v>Đồng Nai</v>
          </cell>
          <cell r="P558" t="str">
            <v>Kinh</v>
          </cell>
          <cell r="Q558" t="str">
            <v>Thiên chúa giáo</v>
          </cell>
          <cell r="R558" t="str">
            <v>0988325266</v>
          </cell>
          <cell r="T558" t="str">
            <v>Độc Thân</v>
          </cell>
          <cell r="U558" t="str">
            <v>0113008070</v>
          </cell>
          <cell r="V558" t="str">
            <v>Có</v>
          </cell>
          <cell r="W558">
            <v>42598</v>
          </cell>
          <cell r="Y558" t="str">
            <v>83/5, khu phố 4</v>
          </cell>
          <cell r="Z558" t="str">
            <v>Phường Tân Hòa</v>
          </cell>
          <cell r="AA558" t="str">
            <v>Thành phố Biên Hòa</v>
          </cell>
          <cell r="AB558" t="str">
            <v>Đồng Nai</v>
          </cell>
          <cell r="AC558" t="str">
            <v>83/5, khu phố 4, Phường Tân Hòa, Thành phố Biên Hòa, Đồng Nai</v>
          </cell>
          <cell r="AD558" t="str">
            <v>83/5, khu phố 4</v>
          </cell>
          <cell r="AE558" t="str">
            <v>Phường Tân Hòa</v>
          </cell>
          <cell r="AF558" t="str">
            <v>Thành phố Biên Hòa</v>
          </cell>
          <cell r="AG558" t="str">
            <v>Đồng Nai</v>
          </cell>
          <cell r="AH558" t="str">
            <v>83/5, khu phố 4, Phường Tân Hòa, Thành phố Biên Hòa, Đồng Nai</v>
          </cell>
          <cell r="AI558" t="str">
            <v>1.8.5.6.3</v>
          </cell>
          <cell r="AJ558" t="str">
            <v>TP Nhân sự khác</v>
          </cell>
          <cell r="AK558" t="str">
            <v>Công nhân</v>
          </cell>
          <cell r="AL558" t="str">
            <v>Công nhân lái xe trung chuyển</v>
          </cell>
          <cell r="AM558" t="str">
            <v>Lĩnh vực Logistics</v>
          </cell>
          <cell r="AN558" t="str">
            <v>VPĐD NB</v>
          </cell>
          <cell r="AO558" t="str">
            <v>Đội lái xe trung chuyển</v>
          </cell>
          <cell r="AP558" t="str">
            <v>Khác</v>
          </cell>
          <cell r="AQ558" t="str">
            <v>Khác</v>
          </cell>
          <cell r="AR558">
            <v>42370</v>
          </cell>
          <cell r="AS558" t="str">
            <v>12/12</v>
          </cell>
          <cell r="AT558" t="str">
            <v>Sơ cấp</v>
          </cell>
          <cell r="AU558" t="str">
            <v>Sơ cấp</v>
          </cell>
          <cell r="AV558" t="str">
            <v>Sở GTVT Tỉnh Bình Dương</v>
          </cell>
          <cell r="AW558" t="str">
            <v>GPLX hạng E + FC</v>
          </cell>
          <cell r="AX558" t="str">
            <v>Khá</v>
          </cell>
          <cell r="AY558">
            <v>40536</v>
          </cell>
          <cell r="AZ558" t="str">
            <v>Công nhân lái xe trung chuyển</v>
          </cell>
          <cell r="BB558" t="str">
            <v>THACO GROUP</v>
          </cell>
          <cell r="BC558" t="str">
            <v>Lĩnh vực Logistics</v>
          </cell>
          <cell r="BD558" t="str">
            <v>Văn phòng đại diện tại Hồ Chí Minh</v>
          </cell>
          <cell r="BE558" t="str">
            <v>Phòng Vận chuyển</v>
          </cell>
          <cell r="BF558" t="str">
            <v>Đội lái xe trung chuyển</v>
          </cell>
          <cell r="BJ558" t="str">
            <v>Trực Tiếp</v>
          </cell>
          <cell r="BK558" t="str">
            <v>HĐLĐ không xác định thời hạn</v>
          </cell>
          <cell r="BL558">
            <v>43434</v>
          </cell>
          <cell r="BM558" t="str">
            <v>Công ty TNHH Một Thành Viên Vận Tải Đường Bộ Chu Lai – Trường Hải</v>
          </cell>
          <cell r="BN558">
            <v>42339</v>
          </cell>
          <cell r="BO558">
            <v>5380000</v>
          </cell>
          <cell r="BP558" t="str">
            <v>B3</v>
          </cell>
          <cell r="BQ558" t="str">
            <v>Bậc 4</v>
          </cell>
          <cell r="BR558">
            <v>8000000</v>
          </cell>
          <cell r="BS558">
            <v>43252</v>
          </cell>
          <cell r="BT558">
            <v>42156</v>
          </cell>
          <cell r="BU558"/>
          <cell r="BW558"/>
          <cell r="BY558"/>
          <cell r="CA558"/>
          <cell r="CC558"/>
          <cell r="CE558"/>
        </row>
        <row r="559">
          <cell r="B559" t="str">
            <v>1703053</v>
          </cell>
          <cell r="C559" t="str">
            <v>Nguyễn Văn Trường</v>
          </cell>
          <cell r="D559" t="str">
            <v>Nam</v>
          </cell>
          <cell r="E559" t="str">
            <v>Quảng Nam</v>
          </cell>
          <cell r="F559">
            <v>31315</v>
          </cell>
          <cell r="G559">
            <v>42801</v>
          </cell>
          <cell r="J559">
            <v>42801</v>
          </cell>
          <cell r="K559" t="str">
            <v>Không</v>
          </cell>
          <cell r="L559" t="str">
            <v>205122533</v>
          </cell>
          <cell r="M559">
            <v>40122</v>
          </cell>
          <cell r="N559" t="str">
            <v>205122533-05/11/2009</v>
          </cell>
          <cell r="O559" t="str">
            <v>Quảng Nam</v>
          </cell>
          <cell r="P559" t="str">
            <v>Kinh</v>
          </cell>
          <cell r="Q559" t="str">
            <v>Không</v>
          </cell>
          <cell r="R559" t="str">
            <v>0932578532</v>
          </cell>
          <cell r="S559"/>
          <cell r="T559" t="str">
            <v>Đã Kết Hôn</v>
          </cell>
          <cell r="U559" t="str">
            <v>4909018990</v>
          </cell>
          <cell r="V559" t="str">
            <v>Có</v>
          </cell>
          <cell r="W559">
            <v>43235</v>
          </cell>
          <cell r="Y559" t="str">
            <v>Thọ Khương</v>
          </cell>
          <cell r="Z559" t="str">
            <v>Xã Tam Hiệp</v>
          </cell>
          <cell r="AA559" t="str">
            <v>Huyện Núi Thành</v>
          </cell>
          <cell r="AB559" t="str">
            <v>Quảng Nam</v>
          </cell>
          <cell r="AC559" t="str">
            <v>Thọ Khương, Xã Tam Hiệp, Huyện Núi Thành, Quảng Nam</v>
          </cell>
          <cell r="AD559" t="str">
            <v>Thọ Khương</v>
          </cell>
          <cell r="AE559" t="str">
            <v>Xã Tam Hiệp</v>
          </cell>
          <cell r="AF559" t="str">
            <v>Huyện Núi Thành</v>
          </cell>
          <cell r="AG559" t="str">
            <v>Quảng Nam</v>
          </cell>
          <cell r="AH559" t="str">
            <v>Thọ Khương, Xã Tam Hiệp, Huyện Núi Thành, Quảng Nam</v>
          </cell>
          <cell r="AI559" t="str">
            <v>1.8.3.3.1</v>
          </cell>
          <cell r="AJ559" t="str">
            <v>TP Nhân sự khác</v>
          </cell>
          <cell r="AK559" t="str">
            <v>Công nhân</v>
          </cell>
          <cell r="AL559" t="str">
            <v>Công nhân lái xe tải</v>
          </cell>
          <cell r="AM559" t="str">
            <v>Lĩnh vực Logistics</v>
          </cell>
          <cell r="AN559" t="str">
            <v>Công ty Cảng Chu Lai</v>
          </cell>
          <cell r="AO559" t="str">
            <v>Bộ phận rút Cont</v>
          </cell>
          <cell r="AP559" t="str">
            <v>Khác</v>
          </cell>
          <cell r="AQ559" t="str">
            <v>Khác</v>
          </cell>
          <cell r="AR559">
            <v>42801</v>
          </cell>
          <cell r="AS559" t="str">
            <v>12/12</v>
          </cell>
          <cell r="AT559" t="str">
            <v>Sơ cấp</v>
          </cell>
          <cell r="AU559" t="str">
            <v>Sơ cấp</v>
          </cell>
          <cell r="AV559" t="str">
            <v>Cao đẳng nghề Quảng Nam</v>
          </cell>
          <cell r="AW559" t="str">
            <v>Lái xe hạng C</v>
          </cell>
          <cell r="AX559" t="str">
            <v>Không xếp loại</v>
          </cell>
          <cell r="AY559">
            <v>41275</v>
          </cell>
          <cell r="AZ559" t="str">
            <v>Công nhân lái xe tải cấp hàng</v>
          </cell>
          <cell r="BB559" t="str">
            <v>THACO GROUP</v>
          </cell>
          <cell r="BC559" t="str">
            <v>Lĩnh vực Logistics</v>
          </cell>
          <cell r="BD559" t="str">
            <v>Công ty Cảng Chu Lai</v>
          </cell>
          <cell r="BE559" t="str">
            <v>Phòng quản lý kho cảng</v>
          </cell>
          <cell r="BF559" t="str">
            <v>Bộ phận rút Cont</v>
          </cell>
          <cell r="BJ559" t="str">
            <v>Trực Tiếp</v>
          </cell>
          <cell r="BK559" t="str">
            <v>HĐLĐ xác định thời hạn 2 năm</v>
          </cell>
          <cell r="BL559">
            <v>43197</v>
          </cell>
          <cell r="BM559" t="str">
            <v>Công ty TNHH MTV Cảng Chu Lai - Trường Hải</v>
          </cell>
          <cell r="BN559">
            <v>42832</v>
          </cell>
          <cell r="BO559">
            <v>3920000</v>
          </cell>
          <cell r="BP559" t="str">
            <v>B3</v>
          </cell>
          <cell r="BQ559" t="str">
            <v>Bậc 2</v>
          </cell>
          <cell r="BR559">
            <v>7500000</v>
          </cell>
          <cell r="BS559">
            <v>43466</v>
          </cell>
          <cell r="BT559">
            <v>43101</v>
          </cell>
          <cell r="BU559"/>
          <cell r="BW559"/>
          <cell r="BY559"/>
          <cell r="CA559"/>
          <cell r="CC559"/>
          <cell r="CE559"/>
        </row>
        <row r="560">
          <cell r="B560" t="str">
            <v>1508610</v>
          </cell>
          <cell r="C560" t="str">
            <v>Nguyễn Văn Nội</v>
          </cell>
          <cell r="D560" t="str">
            <v>Nam</v>
          </cell>
          <cell r="E560" t="str">
            <v>Hà Nội</v>
          </cell>
          <cell r="F560">
            <v>33037</v>
          </cell>
          <cell r="G560">
            <v>42240</v>
          </cell>
          <cell r="J560">
            <v>42240</v>
          </cell>
          <cell r="K560" t="str">
            <v>Không</v>
          </cell>
          <cell r="L560" t="str">
            <v>012981995</v>
          </cell>
          <cell r="M560">
            <v>39267</v>
          </cell>
          <cell r="N560" t="str">
            <v>012981995-04/07/2007</v>
          </cell>
          <cell r="O560" t="str">
            <v>Hà Nội</v>
          </cell>
          <cell r="P560" t="str">
            <v>Kinh</v>
          </cell>
          <cell r="Q560" t="str">
            <v>Không</v>
          </cell>
          <cell r="R560" t="str">
            <v>0397258883</v>
          </cell>
          <cell r="T560" t="str">
            <v>Đã Kết Hôn</v>
          </cell>
          <cell r="U560" t="str">
            <v>0115187925</v>
          </cell>
          <cell r="V560" t="str">
            <v>Có</v>
          </cell>
          <cell r="W560">
            <v>43235</v>
          </cell>
          <cell r="Y560" t="str">
            <v>Thôn Yên Bình</v>
          </cell>
          <cell r="Z560" t="str">
            <v>Xã Dương Xá</v>
          </cell>
          <cell r="AA560" t="str">
            <v>Huyện Gia Lâm</v>
          </cell>
          <cell r="AB560" t="str">
            <v>Hà Nội</v>
          </cell>
          <cell r="AC560" t="str">
            <v>Thôn Yên Bình, Xã Dương Xá, Huyện Gia Lâm, Hà Nội</v>
          </cell>
          <cell r="AD560" t="str">
            <v>Thôn Yên Bình</v>
          </cell>
          <cell r="AE560" t="str">
            <v>Xã Dương Xá</v>
          </cell>
          <cell r="AF560" t="str">
            <v>Huyện Gia Lâm</v>
          </cell>
          <cell r="AG560" t="str">
            <v>Hà Nội</v>
          </cell>
          <cell r="AH560" t="str">
            <v>Thôn Yên Bình, Xã Dương Xá, Huyện Gia Lâm, Hà Nội</v>
          </cell>
          <cell r="AI560" t="str">
            <v>1.8.6.5.3</v>
          </cell>
          <cell r="AJ560" t="str">
            <v>TP Nhân sự khác</v>
          </cell>
          <cell r="AK560" t="str">
            <v>Công nhân</v>
          </cell>
          <cell r="AL560" t="str">
            <v>Công nhân vận hành xe nâng</v>
          </cell>
          <cell r="AM560" t="str">
            <v>Lĩnh vực Logistics</v>
          </cell>
          <cell r="AN560" t="str">
            <v>VPĐD BB</v>
          </cell>
          <cell r="AO560" t="str">
            <v>BP Vận chuyển hàng rời</v>
          </cell>
          <cell r="AP560" t="str">
            <v>Khác</v>
          </cell>
          <cell r="AQ560" t="str">
            <v>Khác</v>
          </cell>
          <cell r="AR560">
            <v>42370</v>
          </cell>
          <cell r="AS560" t="str">
            <v>12/12</v>
          </cell>
          <cell r="AT560" t="str">
            <v>Cao đẳng kỹ thuật</v>
          </cell>
          <cell r="AU560" t="str">
            <v>Cao đẳng</v>
          </cell>
          <cell r="AV560" t="str">
            <v>Cao đẳng nghề công nghiệp Hà Nội</v>
          </cell>
          <cell r="AW560" t="str">
            <v>Công nghệ ô tô</v>
          </cell>
          <cell r="AX560" t="str">
            <v>Giỏi</v>
          </cell>
          <cell r="AY560">
            <v>41640</v>
          </cell>
          <cell r="AZ560" t="str">
            <v>Cao đẳng kỹ thuật</v>
          </cell>
          <cell r="BB560" t="str">
            <v>THACO GROUP</v>
          </cell>
          <cell r="BC560" t="str">
            <v>Lĩnh vực Logistics</v>
          </cell>
          <cell r="BD560" t="str">
            <v>Văn phòng đại diện tại Hà Nội</v>
          </cell>
          <cell r="BE560" t="str">
            <v>Phòng Kinh doanh vận chuyển</v>
          </cell>
          <cell r="BF560" t="str">
            <v>BP Vận chuyển hàng rời</v>
          </cell>
          <cell r="BJ560" t="str">
            <v>Trực Tiếp</v>
          </cell>
          <cell r="BK560" t="str">
            <v>HĐLĐ không xác định thời hạn</v>
          </cell>
          <cell r="BL560">
            <v>43397</v>
          </cell>
          <cell r="BM560" t="str">
            <v>Công ty TNHH Một Thành Viên Vận Tải Đường Bộ Chu Lai – Trường Hải</v>
          </cell>
          <cell r="BN560">
            <v>42301</v>
          </cell>
          <cell r="BO560">
            <v>5100000</v>
          </cell>
          <cell r="BP560" t="str">
            <v>B3</v>
          </cell>
          <cell r="BQ560" t="str">
            <v>Bậc 3</v>
          </cell>
          <cell r="BR560">
            <v>7500000</v>
          </cell>
          <cell r="BS560">
            <v>43466</v>
          </cell>
          <cell r="BT560">
            <v>43101</v>
          </cell>
          <cell r="BU560"/>
          <cell r="BW560"/>
          <cell r="BY560"/>
          <cell r="CA560"/>
          <cell r="CC560"/>
          <cell r="CE560"/>
        </row>
        <row r="561">
          <cell r="B561" t="str">
            <v>1505317</v>
          </cell>
          <cell r="C561" t="str">
            <v>Bùi Tùng</v>
          </cell>
          <cell r="D561" t="str">
            <v>Nam</v>
          </cell>
          <cell r="E561" t="str">
            <v>Quảng Nam</v>
          </cell>
          <cell r="F561">
            <v>34055</v>
          </cell>
          <cell r="G561">
            <v>42110</v>
          </cell>
          <cell r="J561">
            <v>42110</v>
          </cell>
          <cell r="K561" t="str">
            <v>Không</v>
          </cell>
          <cell r="L561" t="str">
            <v>205588821</v>
          </cell>
          <cell r="M561">
            <v>39611</v>
          </cell>
          <cell r="N561" t="str">
            <v>205588821-12/06/2008</v>
          </cell>
          <cell r="O561" t="str">
            <v>Quảng Nam</v>
          </cell>
          <cell r="P561" t="str">
            <v>Kinh</v>
          </cell>
          <cell r="Q561" t="str">
            <v>Không</v>
          </cell>
          <cell r="R561" t="str">
            <v>0989464638</v>
          </cell>
          <cell r="T561" t="str">
            <v>Đã Kết Hôn</v>
          </cell>
          <cell r="U561" t="str">
            <v>4912011923</v>
          </cell>
          <cell r="V561" t="str">
            <v>Có</v>
          </cell>
          <cell r="W561">
            <v>42461</v>
          </cell>
          <cell r="Y561" t="str">
            <v>Thôn Trung Toàn</v>
          </cell>
          <cell r="Z561" t="str">
            <v>Xã Tam Quang</v>
          </cell>
          <cell r="AA561" t="str">
            <v>Huyện Núi Thành</v>
          </cell>
          <cell r="AB561" t="str">
            <v>Quảng Nam</v>
          </cell>
          <cell r="AC561" t="str">
            <v>Thôn Trung Toàn, Xã Tam Quang, Huyện Núi Thành, Quảng Nam</v>
          </cell>
          <cell r="AD561" t="str">
            <v>Thôn Trung Toàn</v>
          </cell>
          <cell r="AE561" t="str">
            <v>Xã Tam Quang</v>
          </cell>
          <cell r="AF561" t="str">
            <v>Huyện Núi Thành</v>
          </cell>
          <cell r="AG561" t="str">
            <v>Quảng Nam</v>
          </cell>
          <cell r="AH561" t="str">
            <v>Thôn Trung Toàn, Xã Tam Quang, Huyện Núi Thành, Quảng Nam</v>
          </cell>
          <cell r="AI561" t="str">
            <v>1.8.4.4.2.3</v>
          </cell>
          <cell r="AJ561" t="str">
            <v>TP Nhân sự khác</v>
          </cell>
          <cell r="AK561" t="str">
            <v>Công nhân</v>
          </cell>
          <cell r="AL561" t="str">
            <v>Công nhân lái xe trung chuyển</v>
          </cell>
          <cell r="AM561" t="str">
            <v>Lĩnh vực Logistics</v>
          </cell>
          <cell r="AN561" t="str">
            <v>Công ty Vận Tải Đường Bộ</v>
          </cell>
          <cell r="AO561" t="str">
            <v>Đội lái xe trung chuyển</v>
          </cell>
          <cell r="AP561" t="str">
            <v>Khác</v>
          </cell>
          <cell r="AQ561" t="str">
            <v>Khác</v>
          </cell>
          <cell r="AR561">
            <v>43313</v>
          </cell>
          <cell r="AS561" t="str">
            <v>11/12</v>
          </cell>
          <cell r="AT561" t="str">
            <v>Sơ cấp</v>
          </cell>
          <cell r="AU561" t="str">
            <v>Sơ cấp</v>
          </cell>
          <cell r="AV561" t="str">
            <v>Sở giao thông vận tải Quảng Ngãi</v>
          </cell>
          <cell r="AW561" t="str">
            <v>Giấy phép lái xe hạng C</v>
          </cell>
          <cell r="AX561" t="str">
            <v>Khá</v>
          </cell>
          <cell r="AY561">
            <v>41640</v>
          </cell>
          <cell r="AZ561" t="str">
            <v>Công nhân lái xe trung chuyển</v>
          </cell>
          <cell r="BB561" t="str">
            <v>THACO GROUP</v>
          </cell>
          <cell r="BC561" t="str">
            <v>Lĩnh vực Logistics</v>
          </cell>
          <cell r="BD561" t="str">
            <v>Công ty Vận Tải Đường Bộ</v>
          </cell>
          <cell r="BE561" t="str">
            <v>Phòng vận chuyển</v>
          </cell>
          <cell r="BF561" t="str">
            <v>Bộ phận vận chuyển xe thành phẩm</v>
          </cell>
          <cell r="BG561" t="str">
            <v>Đội lái xe trung chuyển</v>
          </cell>
          <cell r="BJ561" t="str">
            <v>Trực Tiếp</v>
          </cell>
          <cell r="BK561" t="str">
            <v>HĐLĐ không xác định thời hạn</v>
          </cell>
          <cell r="BL561">
            <v>43389</v>
          </cell>
          <cell r="BM561" t="str">
            <v>Công ty TNHH Một Thành Viên Vận Tải Đường Bộ Chu Lai – Trường Hải</v>
          </cell>
          <cell r="BN561">
            <v>42293</v>
          </cell>
          <cell r="BO561">
            <v>3660000</v>
          </cell>
          <cell r="BP561" t="str">
            <v>B3</v>
          </cell>
          <cell r="BQ561" t="str">
            <v>Bậc 2</v>
          </cell>
          <cell r="BR561">
            <v>6000000</v>
          </cell>
          <cell r="BS561">
            <v>43252</v>
          </cell>
          <cell r="BT561">
            <v>42110</v>
          </cell>
          <cell r="BU561"/>
          <cell r="BW561"/>
          <cell r="BY561"/>
          <cell r="CA561"/>
          <cell r="CC561"/>
          <cell r="CE561"/>
        </row>
        <row r="562">
          <cell r="B562" t="str">
            <v>1904443</v>
          </cell>
          <cell r="C562" t="str">
            <v>Võ Cường</v>
          </cell>
          <cell r="D562" t="str">
            <v>Nam</v>
          </cell>
          <cell r="E562" t="str">
            <v>Quảng Nam</v>
          </cell>
          <cell r="F562">
            <v>25204</v>
          </cell>
          <cell r="G562">
            <v>43570</v>
          </cell>
          <cell r="J562">
            <v>43570</v>
          </cell>
          <cell r="K562" t="str">
            <v>Không</v>
          </cell>
          <cell r="L562" t="str">
            <v>205575421</v>
          </cell>
          <cell r="M562">
            <v>39634</v>
          </cell>
          <cell r="N562" t="str">
            <v>205575421-05/07/2008</v>
          </cell>
          <cell r="O562" t="str">
            <v>Quảng Nam</v>
          </cell>
          <cell r="P562" t="str">
            <v>Kinh</v>
          </cell>
          <cell r="Q562" t="str">
            <v>Không</v>
          </cell>
          <cell r="R562" t="str">
            <v>03735785581</v>
          </cell>
          <cell r="T562" t="str">
            <v>Đã Kết Hôn</v>
          </cell>
          <cell r="U562" t="str">
            <v>Chưa có</v>
          </cell>
          <cell r="V562" t="str">
            <v>Không</v>
          </cell>
          <cell r="Y562" t="str">
            <v>Khối phố 1</v>
          </cell>
          <cell r="Z562" t="str">
            <v>Phường Trường Xuân</v>
          </cell>
          <cell r="AA562" t="str">
            <v>Tp. Tam Kỳ</v>
          </cell>
          <cell r="AB562" t="str">
            <v>Quảng Nam</v>
          </cell>
          <cell r="AC562" t="str">
            <v>Khối phố 1, Phường Trường Xuân, Tp. Tam Kỳ, Quảng Nam</v>
          </cell>
          <cell r="AD562" t="str">
            <v>Khối phố 1</v>
          </cell>
          <cell r="AE562" t="str">
            <v>Phường Trường Xuân</v>
          </cell>
          <cell r="AF562" t="str">
            <v>Tp. Tam Kỳ</v>
          </cell>
          <cell r="AG562" t="str">
            <v>Quảng Nam</v>
          </cell>
          <cell r="AH562" t="str">
            <v>Khối phố 1, Phường Trường Xuân, Tp. Tam Kỳ, Quảng Nam</v>
          </cell>
          <cell r="AI562" t="str">
            <v>1.8.4.6</v>
          </cell>
          <cell r="AJ562" t="str">
            <v>TP Nhân sự khác</v>
          </cell>
          <cell r="AK562" t="str">
            <v>Công nhân</v>
          </cell>
          <cell r="AL562" t="str">
            <v>Công nhân lái xe đưa đón</v>
          </cell>
          <cell r="AM562" t="str">
            <v>Lĩnh vực Logistics</v>
          </cell>
          <cell r="AN562" t="str">
            <v>Công ty Vận Tải Đường Bộ</v>
          </cell>
          <cell r="AO562" t="str">
            <v>Bộ phận đưa đón CBCNV</v>
          </cell>
          <cell r="AP562" t="str">
            <v>Khác</v>
          </cell>
          <cell r="AQ562" t="str">
            <v>Khác</v>
          </cell>
          <cell r="AR562">
            <v>43570</v>
          </cell>
          <cell r="AS562" t="str">
            <v>12/12</v>
          </cell>
          <cell r="AT562" t="str">
            <v>Sơ cấp</v>
          </cell>
          <cell r="AU562" t="str">
            <v>Sơ cấp</v>
          </cell>
          <cell r="AV562" t="str">
            <v>Sở giao thông vận tải Quảng Ngãi</v>
          </cell>
          <cell r="AW562" t="str">
            <v>Giấy phép lái xe hạng E</v>
          </cell>
          <cell r="AX562" t="str">
            <v>Không xếp loại</v>
          </cell>
          <cell r="AZ562" t="str">
            <v>Công nhân lái xe đưa đón CBCNV</v>
          </cell>
          <cell r="BB562" t="str">
            <v>THACO GROUP</v>
          </cell>
          <cell r="BC562" t="str">
            <v>Lĩnh vực Logistics</v>
          </cell>
          <cell r="BD562" t="str">
            <v>Công ty Vận Tải Đường Bộ</v>
          </cell>
          <cell r="BJ562" t="str">
            <v>Trực Tiếp</v>
          </cell>
          <cell r="BK562" t="str">
            <v>HĐLĐ xác định thời hạn 1 năm</v>
          </cell>
          <cell r="BL562">
            <v>43600</v>
          </cell>
          <cell r="BM562" t="str">
            <v>Công ty TNHH Một Thành Viên Vận Tải Đường Bộ Chu Lai – Trường Hải</v>
          </cell>
          <cell r="BN562">
            <v>43600</v>
          </cell>
          <cell r="BO562">
            <v>3660000</v>
          </cell>
          <cell r="BP562" t="str">
            <v>B3</v>
          </cell>
          <cell r="BQ562" t="str">
            <v>Bậc 2</v>
          </cell>
          <cell r="BR562">
            <v>6500000</v>
          </cell>
          <cell r="BS562">
            <v>43570</v>
          </cell>
          <cell r="BU562"/>
          <cell r="BW562"/>
          <cell r="BY562"/>
          <cell r="CA562"/>
          <cell r="CC562"/>
          <cell r="CE562"/>
        </row>
        <row r="563">
          <cell r="B563" t="str">
            <v>1505192</v>
          </cell>
          <cell r="C563" t="str">
            <v>Châu Ngọc Phụng</v>
          </cell>
          <cell r="D563" t="str">
            <v>Nam</v>
          </cell>
          <cell r="E563" t="str">
            <v>Quảng Nam</v>
          </cell>
          <cell r="F563">
            <v>26032</v>
          </cell>
          <cell r="G563">
            <v>42110</v>
          </cell>
          <cell r="J563">
            <v>42110</v>
          </cell>
          <cell r="K563" t="str">
            <v>Không</v>
          </cell>
          <cell r="L563" t="str">
            <v>205121428</v>
          </cell>
          <cell r="M563">
            <v>36630</v>
          </cell>
          <cell r="N563" t="str">
            <v>205121428-14/04/2000</v>
          </cell>
          <cell r="O563" t="str">
            <v>Quảng Nam</v>
          </cell>
          <cell r="P563" t="str">
            <v>Kinh</v>
          </cell>
          <cell r="Q563" t="str">
            <v>Không</v>
          </cell>
          <cell r="R563" t="str">
            <v>0979422614</v>
          </cell>
          <cell r="T563" t="str">
            <v>Đã Kết Hôn</v>
          </cell>
          <cell r="U563" t="str">
            <v>9003003262</v>
          </cell>
          <cell r="V563" t="str">
            <v>Có</v>
          </cell>
          <cell r="W563">
            <v>42579</v>
          </cell>
          <cell r="Y563" t="str">
            <v>Thôn Hòa Vân</v>
          </cell>
          <cell r="Z563" t="str">
            <v>Xã Tam Nghĩa</v>
          </cell>
          <cell r="AA563" t="str">
            <v>Huyện Núi Thành</v>
          </cell>
          <cell r="AB563" t="str">
            <v>Quảng Nam</v>
          </cell>
          <cell r="AC563" t="str">
            <v>Thôn Hòa Vân, Xã Tam Nghĩa, Huyện Núi Thành, Quảng Nam</v>
          </cell>
          <cell r="AD563" t="str">
            <v>Thôn Hòa Vân</v>
          </cell>
          <cell r="AE563" t="str">
            <v>Xã Tam Nghĩa</v>
          </cell>
          <cell r="AF563" t="str">
            <v>Huyện Núi Thành</v>
          </cell>
          <cell r="AG563" t="str">
            <v>Quảng Nam</v>
          </cell>
          <cell r="AH563" t="str">
            <v>Thôn Hòa Vân, Xã Tam Nghĩa, Huyện Núi Thành, Quảng Nam</v>
          </cell>
          <cell r="AI563" t="str">
            <v>1.8.3.3.1</v>
          </cell>
          <cell r="AJ563" t="str">
            <v>TP Nhân sự khác</v>
          </cell>
          <cell r="AK563" t="str">
            <v>Công nhân</v>
          </cell>
          <cell r="AL563" t="str">
            <v>Công nhân lái xe đầu kéo</v>
          </cell>
          <cell r="AM563" t="str">
            <v>Lĩnh vực Logistics</v>
          </cell>
          <cell r="AN563" t="str">
            <v>Công ty Cảng Chu Lai</v>
          </cell>
          <cell r="AO563" t="str">
            <v>Bộ phận rút Cont</v>
          </cell>
          <cell r="AP563" t="str">
            <v>Khác</v>
          </cell>
          <cell r="AQ563" t="str">
            <v>Khác</v>
          </cell>
          <cell r="AR563">
            <v>43586</v>
          </cell>
          <cell r="AS563" t="str">
            <v>9/12</v>
          </cell>
          <cell r="AT563" t="str">
            <v>Sơ cấp</v>
          </cell>
          <cell r="AU563" t="str">
            <v>Sơ cấp</v>
          </cell>
          <cell r="AV563" t="str">
            <v>Sở giao thông vận tải Quảng Nam</v>
          </cell>
          <cell r="AW563" t="str">
            <v>Giấy phép lái xe hạng C</v>
          </cell>
          <cell r="AX563" t="str">
            <v>Không xếp loại</v>
          </cell>
          <cell r="AY563">
            <v>35065</v>
          </cell>
          <cell r="AZ563" t="str">
            <v>Công nhân lái xe đầu kéo</v>
          </cell>
          <cell r="BB563" t="str">
            <v>THACO GROUP</v>
          </cell>
          <cell r="BC563" t="str">
            <v>Lĩnh vực Logistics</v>
          </cell>
          <cell r="BD563" t="str">
            <v>Công ty Cảng Chu Lai</v>
          </cell>
          <cell r="BE563" t="str">
            <v>Phòng quản lý kho cảng</v>
          </cell>
          <cell r="BF563" t="str">
            <v>Bộ phận rút Cont</v>
          </cell>
          <cell r="BJ563" t="str">
            <v>Trực Tiếp</v>
          </cell>
          <cell r="BK563" t="str">
            <v>HĐLĐ không xác định thời hạn</v>
          </cell>
          <cell r="BL563">
            <v>42841</v>
          </cell>
          <cell r="BM563" t="str">
            <v>Công ty TNHH Một Thành Viên Vận Tải Đường Bộ Chu Lai – Trường Hải</v>
          </cell>
          <cell r="BN563">
            <v>42110</v>
          </cell>
          <cell r="BO563">
            <v>3660000</v>
          </cell>
          <cell r="BP563" t="str">
            <v>B3</v>
          </cell>
          <cell r="BQ563" t="str">
            <v>Bậc 2</v>
          </cell>
          <cell r="BR563">
            <v>8000000</v>
          </cell>
          <cell r="BS563">
            <v>43586</v>
          </cell>
          <cell r="BT563">
            <v>43252</v>
          </cell>
          <cell r="BU563"/>
          <cell r="BW563"/>
          <cell r="BY563"/>
          <cell r="CA563"/>
          <cell r="CC563"/>
          <cell r="CE563"/>
        </row>
        <row r="564">
          <cell r="B564" t="str">
            <v>1606029</v>
          </cell>
          <cell r="C564" t="str">
            <v>Nguyễn Hữu Thọ</v>
          </cell>
          <cell r="D564" t="str">
            <v>Nam</v>
          </cell>
          <cell r="E564" t="str">
            <v>Quảng Nam</v>
          </cell>
          <cell r="F564">
            <v>28820</v>
          </cell>
          <cell r="G564">
            <v>42522</v>
          </cell>
          <cell r="J564">
            <v>42522</v>
          </cell>
          <cell r="K564" t="str">
            <v>Không</v>
          </cell>
          <cell r="L564" t="str">
            <v>205777907</v>
          </cell>
          <cell r="M564">
            <v>40551</v>
          </cell>
          <cell r="N564" t="str">
            <v>205777907-08/01/2011</v>
          </cell>
          <cell r="O564" t="str">
            <v>Quảng Nam</v>
          </cell>
          <cell r="P564" t="str">
            <v>Kinh</v>
          </cell>
          <cell r="Q564" t="str">
            <v>Không</v>
          </cell>
          <cell r="R564" t="str">
            <v>0905259583 hoặc 0941817815</v>
          </cell>
          <cell r="T564" t="str">
            <v>Đã Kết Hôn</v>
          </cell>
          <cell r="U564" t="str">
            <v>4915001917</v>
          </cell>
          <cell r="V564" t="str">
            <v>Có</v>
          </cell>
          <cell r="W564">
            <v>42857</v>
          </cell>
          <cell r="Y564" t="str">
            <v>Khối Phố 1</v>
          </cell>
          <cell r="Z564" t="str">
            <v>Phường Trường Xuân</v>
          </cell>
          <cell r="AA564" t="str">
            <v>Tp. Tam Kỳ</v>
          </cell>
          <cell r="AB564" t="str">
            <v>Quảng Nam</v>
          </cell>
          <cell r="AC564" t="str">
            <v>Khối Phố 1, Phường Trường Xuân, Tp. Tam Kỳ, Quảng Nam</v>
          </cell>
          <cell r="AD564" t="str">
            <v>Khối Phố 1</v>
          </cell>
          <cell r="AE564" t="str">
            <v>Phường Trường Xuân</v>
          </cell>
          <cell r="AF564" t="str">
            <v>Tp. Tam Kỳ</v>
          </cell>
          <cell r="AG564" t="str">
            <v>Quảng Nam</v>
          </cell>
          <cell r="AH564" t="str">
            <v>Khối Phố 1, Phường Trường Xuân, Tp. Tam Kỳ, Quảng Nam</v>
          </cell>
          <cell r="AI564" t="str">
            <v>1.8.4.4.2.3</v>
          </cell>
          <cell r="AJ564" t="str">
            <v>TP Nhân sự khác</v>
          </cell>
          <cell r="AK564" t="str">
            <v>Công nhân</v>
          </cell>
          <cell r="AL564" t="str">
            <v>Công nhân lái xe trung chuyển</v>
          </cell>
          <cell r="AM564" t="str">
            <v>Lĩnh vực Logistics</v>
          </cell>
          <cell r="AN564" t="str">
            <v>Công ty Vận Tải Đường Bộ</v>
          </cell>
          <cell r="AO564" t="str">
            <v>Đội lái xe trung chuyển</v>
          </cell>
          <cell r="AP564" t="str">
            <v>Khác</v>
          </cell>
          <cell r="AQ564" t="str">
            <v>Khác</v>
          </cell>
          <cell r="AR564">
            <v>43313</v>
          </cell>
          <cell r="AS564" t="str">
            <v>12/12</v>
          </cell>
          <cell r="AT564" t="str">
            <v>Sơ cấp</v>
          </cell>
          <cell r="AU564" t="str">
            <v>Sơ cấp</v>
          </cell>
          <cell r="AV564" t="str">
            <v>Sở GTVT Quảng Nam</v>
          </cell>
          <cell r="AW564" t="str">
            <v>GPLX hạng D</v>
          </cell>
          <cell r="AX564" t="str">
            <v>Khá</v>
          </cell>
          <cell r="AY564">
            <v>38718</v>
          </cell>
          <cell r="AZ564" t="str">
            <v>Công nhân lái xe trung chuyển</v>
          </cell>
          <cell r="BB564" t="str">
            <v>THACO GROUP</v>
          </cell>
          <cell r="BC564" t="str">
            <v>Lĩnh vực Logistics</v>
          </cell>
          <cell r="BD564" t="str">
            <v>Công ty Vận Tải Đường Bộ</v>
          </cell>
          <cell r="BE564" t="str">
            <v>Phòng vận chuyển</v>
          </cell>
          <cell r="BF564" t="str">
            <v>Bộ phận vận chuyển xe thành phẩm</v>
          </cell>
          <cell r="BG564" t="str">
            <v>Đội lái xe trung chuyển</v>
          </cell>
          <cell r="BJ564" t="str">
            <v>Trực Tiếp</v>
          </cell>
          <cell r="BK564" t="str">
            <v>HĐLĐ xác định thời hạn 2 năm</v>
          </cell>
          <cell r="BL564">
            <v>43069</v>
          </cell>
          <cell r="BM564" t="str">
            <v>Công ty TNHH Một Thành Viên Vận Tải Đường Bộ Chu Lai – Trường Hải</v>
          </cell>
          <cell r="BN564">
            <v>42705</v>
          </cell>
          <cell r="BO564">
            <v>3660000</v>
          </cell>
          <cell r="BP564" t="str">
            <v>B3</v>
          </cell>
          <cell r="BQ564" t="str">
            <v>Bậc 2</v>
          </cell>
          <cell r="BR564">
            <v>6000000</v>
          </cell>
          <cell r="BS564">
            <v>43252</v>
          </cell>
          <cell r="BT564">
            <v>42522</v>
          </cell>
          <cell r="BU564"/>
          <cell r="BW564"/>
          <cell r="BY564"/>
          <cell r="CA564"/>
          <cell r="CC564"/>
          <cell r="CE564"/>
        </row>
        <row r="565">
          <cell r="B565" t="str">
            <v>1507068</v>
          </cell>
          <cell r="C565" t="str">
            <v>Nguyễn Văn Hồng</v>
          </cell>
          <cell r="D565" t="str">
            <v>Nam</v>
          </cell>
          <cell r="E565" t="str">
            <v>Quảng Nam</v>
          </cell>
          <cell r="F565">
            <v>26881</v>
          </cell>
          <cell r="G565">
            <v>42186</v>
          </cell>
          <cell r="J565">
            <v>42186</v>
          </cell>
          <cell r="K565" t="str">
            <v>Không</v>
          </cell>
          <cell r="L565" t="str">
            <v>205493058</v>
          </cell>
          <cell r="M565">
            <v>39016</v>
          </cell>
          <cell r="N565" t="str">
            <v>205493058-26/10/2006</v>
          </cell>
          <cell r="O565" t="str">
            <v>Quảng Nam</v>
          </cell>
          <cell r="P565" t="str">
            <v>Kinh</v>
          </cell>
          <cell r="Q565" t="str">
            <v>Không</v>
          </cell>
          <cell r="R565" t="str">
            <v>0914782171</v>
          </cell>
          <cell r="T565" t="str">
            <v>Đã Kết Hôn</v>
          </cell>
          <cell r="U565" t="str">
            <v>4910006032</v>
          </cell>
          <cell r="V565" t="str">
            <v>Có</v>
          </cell>
          <cell r="W565">
            <v>42857</v>
          </cell>
          <cell r="Y565" t="str">
            <v>Thôn Thọ Khương</v>
          </cell>
          <cell r="Z565" t="str">
            <v>Xã Tam Hiệp</v>
          </cell>
          <cell r="AA565" t="str">
            <v>Huyện Núi Thành</v>
          </cell>
          <cell r="AB565" t="str">
            <v>Quảng Nam</v>
          </cell>
          <cell r="AC565" t="str">
            <v>Thôn Thọ Khương, Xã Tam Hiệp, Huyện Núi Thành, Quảng Nam</v>
          </cell>
          <cell r="AD565" t="str">
            <v>Thôn Thọ Khương</v>
          </cell>
          <cell r="AE565" t="str">
            <v>Xã Tam Hiệp</v>
          </cell>
          <cell r="AF565" t="str">
            <v>Huyện Núi Thành</v>
          </cell>
          <cell r="AG565" t="str">
            <v>Quảng Nam</v>
          </cell>
          <cell r="AH565" t="str">
            <v>Thôn Thọ Khương, Xã Tam Hiệp, Huyện Núi Thành, Quảng Nam</v>
          </cell>
          <cell r="AI565" t="str">
            <v>1.8.4.4.2.3</v>
          </cell>
          <cell r="AJ565" t="str">
            <v>TP Nhân sự khác</v>
          </cell>
          <cell r="AK565" t="str">
            <v>Công nhân</v>
          </cell>
          <cell r="AL565" t="str">
            <v>Công nhân lái xe trung chuyển</v>
          </cell>
          <cell r="AM565" t="str">
            <v>Lĩnh vực Logistics</v>
          </cell>
          <cell r="AN565" t="str">
            <v>Công ty Vận Tải Đường Bộ</v>
          </cell>
          <cell r="AO565" t="str">
            <v>Đội lái xe trung chuyển</v>
          </cell>
          <cell r="AP565" t="str">
            <v>Khác</v>
          </cell>
          <cell r="AQ565" t="str">
            <v>Khác</v>
          </cell>
          <cell r="AR565">
            <v>43313</v>
          </cell>
          <cell r="AS565" t="str">
            <v>9/12</v>
          </cell>
          <cell r="AT565" t="str">
            <v>Sơ cấp</v>
          </cell>
          <cell r="AU565" t="str">
            <v>Sơ cấp</v>
          </cell>
          <cell r="AV565" t="str">
            <v>Sở Giao thông vận tải Hải Phòng</v>
          </cell>
          <cell r="AW565" t="str">
            <v>Giấy phép lái xe hạng FC</v>
          </cell>
          <cell r="AX565" t="str">
            <v>Không xếp loại</v>
          </cell>
          <cell r="AY565">
            <v>42005</v>
          </cell>
          <cell r="AZ565" t="str">
            <v>Công nhân lái xe trung chuyển</v>
          </cell>
          <cell r="BB565" t="str">
            <v>THACO GROUP</v>
          </cell>
          <cell r="BC565" t="str">
            <v>Lĩnh vực Logistics</v>
          </cell>
          <cell r="BD565" t="str">
            <v>Công ty Vận Tải Đường Bộ</v>
          </cell>
          <cell r="BE565" t="str">
            <v>Phòng vận chuyển</v>
          </cell>
          <cell r="BF565" t="str">
            <v>Bộ phận vận chuyển xe thành phẩm</v>
          </cell>
          <cell r="BG565" t="str">
            <v>Đội lái xe trung chuyển</v>
          </cell>
          <cell r="BJ565" t="str">
            <v>Trực Tiếp</v>
          </cell>
          <cell r="BK565" t="str">
            <v>HĐLĐ không xác định thời hạn</v>
          </cell>
          <cell r="BL565">
            <v>43647</v>
          </cell>
          <cell r="BM565" t="str">
            <v>Công ty TNHH Một Thành Viên Vận Tải Đường Bộ Chu Lai – Trường Hải</v>
          </cell>
          <cell r="BN565">
            <v>42552</v>
          </cell>
          <cell r="BO565">
            <v>3660000</v>
          </cell>
          <cell r="BP565" t="str">
            <v>B3</v>
          </cell>
          <cell r="BQ565" t="str">
            <v>Bậc 2</v>
          </cell>
          <cell r="BR565">
            <v>6500000</v>
          </cell>
          <cell r="BS565">
            <v>43252</v>
          </cell>
          <cell r="BT565">
            <v>42552</v>
          </cell>
          <cell r="BU565"/>
          <cell r="BW565"/>
          <cell r="BY565"/>
          <cell r="CA565"/>
          <cell r="CC565"/>
          <cell r="CE565"/>
        </row>
        <row r="566">
          <cell r="B566" t="str">
            <v>0912056</v>
          </cell>
          <cell r="C566" t="str">
            <v>Trần Văn Trung</v>
          </cell>
          <cell r="D566" t="str">
            <v>Nam</v>
          </cell>
          <cell r="E566" t="str">
            <v>Quảng Nam</v>
          </cell>
          <cell r="F566">
            <v>29952</v>
          </cell>
          <cell r="G566">
            <v>40154</v>
          </cell>
          <cell r="J566">
            <v>40154</v>
          </cell>
          <cell r="K566" t="str">
            <v>Không</v>
          </cell>
          <cell r="L566" t="str">
            <v>205984884</v>
          </cell>
          <cell r="M566">
            <v>41452</v>
          </cell>
          <cell r="N566" t="str">
            <v>205984884-27/06/2013</v>
          </cell>
          <cell r="O566" t="str">
            <v>Quảng Nam</v>
          </cell>
          <cell r="P566" t="str">
            <v>Kinh</v>
          </cell>
          <cell r="Q566" t="str">
            <v>Không</v>
          </cell>
          <cell r="R566" t="str">
            <v>0933806274</v>
          </cell>
          <cell r="T566" t="str">
            <v>Đã Kết Hôn</v>
          </cell>
          <cell r="U566" t="str">
            <v>4808014779</v>
          </cell>
          <cell r="V566" t="str">
            <v>Có</v>
          </cell>
          <cell r="W566">
            <v>41936</v>
          </cell>
          <cell r="Y566" t="str">
            <v>Thôn Thuận An</v>
          </cell>
          <cell r="Z566" t="str">
            <v>Xã Tam Giang</v>
          </cell>
          <cell r="AA566" t="str">
            <v>Huyện Núi Thành</v>
          </cell>
          <cell r="AB566" t="str">
            <v>Quảng Nam</v>
          </cell>
          <cell r="AC566" t="str">
            <v>Thôn Thuận An, Xã Tam Giang, Huyện Núi Thành, Quảng Nam</v>
          </cell>
          <cell r="AD566" t="str">
            <v>Thôn Thuận An</v>
          </cell>
          <cell r="AE566" t="str">
            <v>Xã Tam Giang</v>
          </cell>
          <cell r="AF566" t="str">
            <v>Huyện Núi Thành</v>
          </cell>
          <cell r="AG566" t="str">
            <v>Quảng Nam</v>
          </cell>
          <cell r="AH566" t="str">
            <v>Thôn Thuận An, Xã Tam Giang, Huyện Núi Thành, Quảng Nam</v>
          </cell>
          <cell r="AI566" t="str">
            <v>1.8.4.4.1.6</v>
          </cell>
          <cell r="AJ566" t="str">
            <v>Nhân sự tiềm năng</v>
          </cell>
          <cell r="AK566" t="str">
            <v>Tổ trưởng</v>
          </cell>
          <cell r="AL566" t="str">
            <v>Tổ trưởng Giao nhận hàng hóa Phụ tùng</v>
          </cell>
          <cell r="AM566" t="str">
            <v>Lĩnh vực Logistics</v>
          </cell>
          <cell r="AN566" t="str">
            <v>Công ty Vận Tải Đường Bộ</v>
          </cell>
          <cell r="AO566" t="str">
            <v>Tổ đóng gói &amp; giao nhận hàng</v>
          </cell>
          <cell r="AP566" t="str">
            <v>Khác</v>
          </cell>
          <cell r="AQ566" t="str">
            <v>Khác</v>
          </cell>
          <cell r="AR566">
            <v>43313</v>
          </cell>
          <cell r="AS566" t="str">
            <v>12/12</v>
          </cell>
          <cell r="AT566" t="str">
            <v>Cử nhân</v>
          </cell>
          <cell r="AU566" t="str">
            <v>Đại học</v>
          </cell>
          <cell r="AV566" t="str">
            <v>Trường Đại học Đông Á</v>
          </cell>
          <cell r="AW566" t="str">
            <v>Kế toán</v>
          </cell>
          <cell r="AX566" t="str">
            <v>Khá</v>
          </cell>
          <cell r="AZ566" t="str">
            <v>Tổ trưởng</v>
          </cell>
          <cell r="BB566" t="str">
            <v>THACO GROUP</v>
          </cell>
          <cell r="BC566" t="str">
            <v>Lĩnh vực Logistics</v>
          </cell>
          <cell r="BD566" t="str">
            <v>Công ty Vận Tải Đường Bộ</v>
          </cell>
          <cell r="BE566" t="str">
            <v>Phòng vận chuyển</v>
          </cell>
          <cell r="BF566" t="str">
            <v>Bộ phận nghiệp vụ vận chuyển</v>
          </cell>
          <cell r="BG566" t="str">
            <v>Tổ đóng gói &amp; giao nhận hàng</v>
          </cell>
          <cell r="BJ566" t="str">
            <v>Trực Tiếp</v>
          </cell>
          <cell r="BK566" t="str">
            <v>HĐLĐ không xác định thời hạn</v>
          </cell>
          <cell r="BL566">
            <v>41677</v>
          </cell>
          <cell r="BM566" t="str">
            <v>Công ty TNHH Một Thành Viên Vận Tải Đường Bộ Chu Lai – Trường Hải</v>
          </cell>
          <cell r="BN566">
            <v>40361</v>
          </cell>
          <cell r="BO566">
            <v>4750000</v>
          </cell>
          <cell r="BP566" t="str">
            <v>B2</v>
          </cell>
          <cell r="BQ566" t="str">
            <v>Bậc 4</v>
          </cell>
          <cell r="BR566">
            <v>11000000</v>
          </cell>
          <cell r="BS566">
            <v>43466</v>
          </cell>
          <cell r="BT566">
            <v>43101</v>
          </cell>
          <cell r="BU566" t="str">
            <v>ThN</v>
          </cell>
          <cell r="BV566">
            <v>5</v>
          </cell>
          <cell r="BW566"/>
          <cell r="BY566"/>
          <cell r="CA566"/>
          <cell r="CC566"/>
          <cell r="CE566"/>
        </row>
        <row r="567">
          <cell r="B567" t="str">
            <v>0910102</v>
          </cell>
          <cell r="C567" t="str">
            <v>Nguyễn Vũ Bão</v>
          </cell>
          <cell r="D567" t="str">
            <v>Nam</v>
          </cell>
          <cell r="E567" t="str">
            <v>Quảng Nam</v>
          </cell>
          <cell r="F567">
            <v>31086</v>
          </cell>
          <cell r="G567">
            <v>40108</v>
          </cell>
          <cell r="J567">
            <v>40108</v>
          </cell>
          <cell r="K567" t="str">
            <v>Không</v>
          </cell>
          <cell r="L567" t="str">
            <v>205197649</v>
          </cell>
          <cell r="M567">
            <v>40922</v>
          </cell>
          <cell r="N567" t="str">
            <v>205197649-14/01/2012</v>
          </cell>
          <cell r="O567" t="str">
            <v>Quảng Nam</v>
          </cell>
          <cell r="P567" t="str">
            <v>Kinh</v>
          </cell>
          <cell r="Q567" t="str">
            <v>Không</v>
          </cell>
          <cell r="R567" t="str">
            <v>0933806318</v>
          </cell>
          <cell r="S567" t="str">
            <v>nguyenvubao@thaco.com.vn</v>
          </cell>
          <cell r="T567" t="str">
            <v>Đã Kết Hôn</v>
          </cell>
          <cell r="V567" t="str">
            <v>Có</v>
          </cell>
          <cell r="W567">
            <v>41936</v>
          </cell>
          <cell r="Y567" t="str">
            <v>Tam Nghĩa</v>
          </cell>
          <cell r="Z567" t="str">
            <v>Xã Tam Nghĩa</v>
          </cell>
          <cell r="AA567" t="str">
            <v>Huyện Núi Thành</v>
          </cell>
          <cell r="AB567" t="str">
            <v>Quảng Nam</v>
          </cell>
          <cell r="AC567" t="str">
            <v>Tam Nghĩa, Xã Tam Nghĩa, Huyện Núi Thành, Quảng Nam</v>
          </cell>
          <cell r="AD567" t="str">
            <v>Tam Nghĩa</v>
          </cell>
          <cell r="AE567" t="str">
            <v>Xã Tam Nghĩa</v>
          </cell>
          <cell r="AF567" t="str">
            <v>Huyện Núi Thành</v>
          </cell>
          <cell r="AG567" t="str">
            <v>Quảng Nam</v>
          </cell>
          <cell r="AH567" t="str">
            <v>Tam Nghĩa, Xã Tam Nghĩa, Huyện Núi Thành, Quảng Nam</v>
          </cell>
          <cell r="AI567" t="str">
            <v>1.8.1.1</v>
          </cell>
          <cell r="AJ567" t="str">
            <v>Sơ trung cấp</v>
          </cell>
          <cell r="AK567" t="str">
            <v>Trưởng bộ phận</v>
          </cell>
          <cell r="AL567" t="str">
            <v>Trưởng bộ phận Chiến lược - Kế hoạch</v>
          </cell>
          <cell r="AM567" t="str">
            <v>Lĩnh vực Logistics</v>
          </cell>
          <cell r="AN567" t="str">
            <v>Phòng nghiệp vụ Logisitcs</v>
          </cell>
          <cell r="AO567" t="str">
            <v>Phòng Chiến lược - kế hoạch</v>
          </cell>
          <cell r="AP567" t="str">
            <v>Khác</v>
          </cell>
          <cell r="AQ567" t="str">
            <v>Khác</v>
          </cell>
          <cell r="AR567">
            <v>43516</v>
          </cell>
          <cell r="AS567" t="str">
            <v>12/12</v>
          </cell>
          <cell r="AT567" t="str">
            <v>Kỹ sư</v>
          </cell>
          <cell r="AU567" t="str">
            <v>Đại học</v>
          </cell>
          <cell r="AV567" t="str">
            <v>Trường ĐH Bách Khoa Đà Nẵng</v>
          </cell>
          <cell r="AW567" t="str">
            <v>cơ khí chế tạo máy</v>
          </cell>
          <cell r="AX567" t="str">
            <v>TB-Khá</v>
          </cell>
          <cell r="AY567">
            <v>39814</v>
          </cell>
          <cell r="AZ567" t="str">
            <v>Trưởng bộ phận</v>
          </cell>
          <cell r="BB567" t="str">
            <v>THACO GROUP</v>
          </cell>
          <cell r="BC567" t="str">
            <v>Lĩnh vực Logistics</v>
          </cell>
          <cell r="BD567" t="str">
            <v>Phòng nghiệp vụ Logistics</v>
          </cell>
          <cell r="BE567" t="str">
            <v>Phòng Chiến lược - kế hoạch</v>
          </cell>
          <cell r="BJ567" t="str">
            <v>Gián Tiếp</v>
          </cell>
          <cell r="BK567" t="str">
            <v>HĐLĐ không xác định thời hạn</v>
          </cell>
          <cell r="BL567">
            <v>43518</v>
          </cell>
          <cell r="BM567" t="str">
            <v>Công ty TNHH MTV Vận Tải Biển Chu Lai – Trường Hải</v>
          </cell>
          <cell r="BN567">
            <v>40179</v>
          </cell>
          <cell r="BO567">
            <v>8500000</v>
          </cell>
          <cell r="BP567" t="str">
            <v>B1</v>
          </cell>
          <cell r="BQ567" t="str">
            <v>Bậc 4</v>
          </cell>
          <cell r="BR567">
            <v>22000000</v>
          </cell>
          <cell r="BS567">
            <v>43282</v>
          </cell>
          <cell r="BT567">
            <v>42979</v>
          </cell>
          <cell r="BU567" t="str">
            <v>ThN</v>
          </cell>
          <cell r="BV567">
            <v>5</v>
          </cell>
          <cell r="BW567"/>
          <cell r="BY567"/>
          <cell r="CA567"/>
          <cell r="CC567"/>
          <cell r="CE567"/>
        </row>
        <row r="568">
          <cell r="B568" t="str">
            <v>1906382</v>
          </cell>
          <cell r="C568" t="str">
            <v>Phan Hoàng Anh Vũ</v>
          </cell>
          <cell r="D568" t="str">
            <v>Nam</v>
          </cell>
          <cell r="E568" t="str">
            <v>Đồng Nai</v>
          </cell>
          <cell r="F568">
            <v>30153</v>
          </cell>
          <cell r="G568">
            <v>43633</v>
          </cell>
          <cell r="J568">
            <v>43633</v>
          </cell>
          <cell r="K568" t="str">
            <v>Không</v>
          </cell>
          <cell r="L568" t="str">
            <v>271481675</v>
          </cell>
          <cell r="M568">
            <v>43196</v>
          </cell>
          <cell r="N568" t="str">
            <v>271481675-06/04/2018</v>
          </cell>
          <cell r="O568" t="str">
            <v>Đồng Nai</v>
          </cell>
          <cell r="P568" t="str">
            <v>Kinh</v>
          </cell>
          <cell r="Q568" t="str">
            <v>Đạo Phật</v>
          </cell>
          <cell r="R568" t="str">
            <v>0931 097787</v>
          </cell>
          <cell r="T568" t="str">
            <v>Đã Kết Hôn</v>
          </cell>
          <cell r="U568" t="str">
            <v>7523613549</v>
          </cell>
          <cell r="V568" t="str">
            <v>Không</v>
          </cell>
          <cell r="Y568" t="str">
            <v>86/23 KP 2, đường Phan Đình Phùng</v>
          </cell>
          <cell r="Z568" t="str">
            <v>Phường Thanh Bình</v>
          </cell>
          <cell r="AA568" t="str">
            <v>Thành phố Biên Hòa</v>
          </cell>
          <cell r="AB568" t="str">
            <v>Đồng Nai</v>
          </cell>
          <cell r="AC568" t="str">
            <v>86/23 KP 2, đường Phan Đình Phùng, Phường Thanh Bình, Thành phố Biên Hòa, Đồng Nai</v>
          </cell>
          <cell r="AD568" t="str">
            <v>86/23 KP 2, đường Phan Đình Phùng</v>
          </cell>
          <cell r="AE568" t="str">
            <v>Phường Thanh Bình</v>
          </cell>
          <cell r="AF568" t="str">
            <v>Thành phố Biên Hòa</v>
          </cell>
          <cell r="AG568" t="str">
            <v>Đồng Nai</v>
          </cell>
          <cell r="AH568" t="str">
            <v>86/23 KP 2, đường Phan Đình Phùng, Phường Thanh Bình, Thành phố Biên Hòa, Đồng Nai</v>
          </cell>
          <cell r="AI568" t="str">
            <v>1.8.5.6</v>
          </cell>
          <cell r="AJ568" t="str">
            <v>TP Nhân sự khác</v>
          </cell>
          <cell r="AK568" t="str">
            <v>Công nhân</v>
          </cell>
          <cell r="AL568" t="str">
            <v>Công nhân Giao nhận hàng</v>
          </cell>
          <cell r="AM568" t="str">
            <v>Lĩnh vực Logistics</v>
          </cell>
          <cell r="AN568" t="str">
            <v>VPĐD NB</v>
          </cell>
          <cell r="AO568" t="str">
            <v>Phòng Vận chuyển</v>
          </cell>
          <cell r="AP568" t="str">
            <v>Khác</v>
          </cell>
          <cell r="AQ568" t="str">
            <v>Khác</v>
          </cell>
          <cell r="AR568">
            <v>43633</v>
          </cell>
          <cell r="AS568" t="str">
            <v>12/12</v>
          </cell>
          <cell r="AT568" t="str">
            <v>THPT</v>
          </cell>
          <cell r="AW568"/>
          <cell r="AZ568" t="str">
            <v>Công nhân Kho</v>
          </cell>
          <cell r="BB568" t="str">
            <v>THACO GROUP</v>
          </cell>
          <cell r="BC568" t="str">
            <v>Lĩnh vực Logistics</v>
          </cell>
          <cell r="BD568" t="str">
            <v>Văn phòng đại diện tại Hồ Chí Minh</v>
          </cell>
          <cell r="BE568" t="str">
            <v>Phòng Vận chuyển</v>
          </cell>
          <cell r="BJ568" t="str">
            <v>Trực Tiếp</v>
          </cell>
          <cell r="BK568" t="str">
            <v>HĐLĐ xác định thời hạn 1 năm</v>
          </cell>
          <cell r="BL568">
            <v>43663</v>
          </cell>
          <cell r="BM568" t="str">
            <v>Công ty TNHH Một Thành Viên Vận Tải Đường Bộ Chu Lai – Trường Hải</v>
          </cell>
          <cell r="BN568">
            <v>43663</v>
          </cell>
          <cell r="BO568">
            <v>5100000</v>
          </cell>
          <cell r="BP568" t="str">
            <v>B3</v>
          </cell>
          <cell r="BQ568" t="str">
            <v>Bậc 3</v>
          </cell>
          <cell r="BR568">
            <v>7000000</v>
          </cell>
          <cell r="BS568">
            <v>43663</v>
          </cell>
          <cell r="BT568">
            <v>43633</v>
          </cell>
          <cell r="BU568"/>
          <cell r="BW568"/>
          <cell r="BY568"/>
          <cell r="CA568"/>
          <cell r="CC568"/>
          <cell r="CE568"/>
        </row>
        <row r="569">
          <cell r="B569" t="str">
            <v>1504885</v>
          </cell>
          <cell r="C569" t="str">
            <v>Phạm Tiến Hùng</v>
          </cell>
          <cell r="D569" t="str">
            <v>Nam</v>
          </cell>
          <cell r="E569" t="str">
            <v>Quảng Nam</v>
          </cell>
          <cell r="F569">
            <v>24506</v>
          </cell>
          <cell r="G569">
            <v>42110</v>
          </cell>
          <cell r="J569">
            <v>42110</v>
          </cell>
          <cell r="K569" t="str">
            <v>Không</v>
          </cell>
          <cell r="L569" t="str">
            <v>205308625</v>
          </cell>
          <cell r="M569">
            <v>41949</v>
          </cell>
          <cell r="N569" t="str">
            <v>205308625-06/11/2014</v>
          </cell>
          <cell r="O569" t="str">
            <v>Quảng Nam</v>
          </cell>
          <cell r="P569" t="str">
            <v>Kinh</v>
          </cell>
          <cell r="Q569" t="str">
            <v>Không</v>
          </cell>
          <cell r="R569" t="str">
            <v>0935050717</v>
          </cell>
          <cell r="T569" t="str">
            <v>Đã Kết Hôn</v>
          </cell>
          <cell r="U569" t="str">
            <v>4915009687</v>
          </cell>
          <cell r="V569" t="str">
            <v>Có</v>
          </cell>
          <cell r="W569">
            <v>42461</v>
          </cell>
          <cell r="Y569" t="str">
            <v>Thôn Nam Sơn</v>
          </cell>
          <cell r="Z569" t="str">
            <v>Xã Tam Hiệp</v>
          </cell>
          <cell r="AA569" t="str">
            <v>Huyện Núi Thành</v>
          </cell>
          <cell r="AB569" t="str">
            <v>Quảng Nam</v>
          </cell>
          <cell r="AC569" t="str">
            <v>Thôn Nam Sơn, Xã Tam Hiệp, Huyện Núi Thành, Quảng Nam</v>
          </cell>
          <cell r="AD569" t="str">
            <v>Thôn Nam Sơn</v>
          </cell>
          <cell r="AE569" t="str">
            <v>Xã Tam Hiệp</v>
          </cell>
          <cell r="AF569" t="str">
            <v>Huyện Núi Thành</v>
          </cell>
          <cell r="AG569" t="str">
            <v>Quảng Nam</v>
          </cell>
          <cell r="AH569" t="str">
            <v>Thôn Nam Sơn, Xã Tam Hiệp, Huyện Núi Thành, Quảng Nam</v>
          </cell>
          <cell r="AI569" t="str">
            <v>1.8.3.3.1</v>
          </cell>
          <cell r="AJ569" t="str">
            <v>TP Nhân sự khác</v>
          </cell>
          <cell r="AK569" t="str">
            <v>Công nhân</v>
          </cell>
          <cell r="AL569" t="str">
            <v>Công nhân lái xe đầu kéo</v>
          </cell>
          <cell r="AM569" t="str">
            <v>Lĩnh vực Logistics</v>
          </cell>
          <cell r="AN569" t="str">
            <v>Công ty Cảng Chu Lai</v>
          </cell>
          <cell r="AO569" t="str">
            <v>Bộ phận rút Cont</v>
          </cell>
          <cell r="AP569" t="str">
            <v>Khác</v>
          </cell>
          <cell r="AQ569" t="str">
            <v>Khác</v>
          </cell>
          <cell r="AR569">
            <v>43586</v>
          </cell>
          <cell r="AS569" t="str">
            <v>12/12</v>
          </cell>
          <cell r="AT569" t="str">
            <v>Sơ cấp</v>
          </cell>
          <cell r="AU569" t="str">
            <v>Sơ cấp</v>
          </cell>
          <cell r="AV569" t="str">
            <v>Sở Giao thông vận tải Quảng Nam</v>
          </cell>
          <cell r="AW569" t="str">
            <v>Giấy phép lái xe hạng FC</v>
          </cell>
          <cell r="AX569" t="str">
            <v>Không xếp loại</v>
          </cell>
          <cell r="AY569">
            <v>42005</v>
          </cell>
          <cell r="AZ569" t="str">
            <v>Công nhân lái xe đầu kéo</v>
          </cell>
          <cell r="BB569" t="str">
            <v>THACO GROUP</v>
          </cell>
          <cell r="BC569" t="str">
            <v>Lĩnh vực Logistics</v>
          </cell>
          <cell r="BD569" t="str">
            <v>Công ty Cảng Chu Lai</v>
          </cell>
          <cell r="BE569" t="str">
            <v>Phòng quản lý kho cảng</v>
          </cell>
          <cell r="BF569" t="str">
            <v>Bộ phận rút Cont</v>
          </cell>
          <cell r="BJ569" t="str">
            <v>Trực Tiếp</v>
          </cell>
          <cell r="BK569" t="str">
            <v>HĐLĐ không xác định thời hạn</v>
          </cell>
          <cell r="BL569">
            <v>42841</v>
          </cell>
          <cell r="BM569" t="str">
            <v>Công ty TNHH Một Thành Viên Vận Tải Đường Bộ Chu Lai – Trường Hải</v>
          </cell>
          <cell r="BN569">
            <v>42110</v>
          </cell>
          <cell r="BO569">
            <v>3850000</v>
          </cell>
          <cell r="BP569" t="str">
            <v>B3</v>
          </cell>
          <cell r="BQ569" t="str">
            <v>Bậc 3</v>
          </cell>
          <cell r="BR569">
            <v>8000000</v>
          </cell>
          <cell r="BS569">
            <v>43586</v>
          </cell>
          <cell r="BT569">
            <v>43252</v>
          </cell>
          <cell r="BU569"/>
          <cell r="BW569"/>
          <cell r="BY569"/>
          <cell r="CA569"/>
          <cell r="CC569"/>
          <cell r="CE569"/>
        </row>
        <row r="570">
          <cell r="B570" t="str">
            <v>0704007</v>
          </cell>
          <cell r="C570" t="str">
            <v>Nguyễn Văn Pháp</v>
          </cell>
          <cell r="D570" t="str">
            <v>Nam</v>
          </cell>
          <cell r="E570" t="str">
            <v>Quảng Nam</v>
          </cell>
          <cell r="F570">
            <v>30930</v>
          </cell>
          <cell r="G570">
            <v>39175</v>
          </cell>
          <cell r="J570">
            <v>39175</v>
          </cell>
          <cell r="K570" t="str">
            <v>Không</v>
          </cell>
          <cell r="L570" t="str">
            <v>205188153</v>
          </cell>
          <cell r="M570">
            <v>42852</v>
          </cell>
          <cell r="N570" t="str">
            <v>205188153-27/04/2017</v>
          </cell>
          <cell r="O570" t="str">
            <v>Quảng Nam</v>
          </cell>
          <cell r="P570" t="str">
            <v>Kinh</v>
          </cell>
          <cell r="Q570" t="str">
            <v>Không</v>
          </cell>
          <cell r="R570" t="str">
            <v>0377407416</v>
          </cell>
          <cell r="T570" t="str">
            <v>Đã Kết Hôn</v>
          </cell>
          <cell r="U570" t="str">
            <v>4908009507</v>
          </cell>
          <cell r="V570" t="str">
            <v>Có</v>
          </cell>
          <cell r="W570">
            <v>40651</v>
          </cell>
          <cell r="Y570" t="str">
            <v>Tiên Xuân 2</v>
          </cell>
          <cell r="Z570" t="str">
            <v>Xã Tam Anh Nam</v>
          </cell>
          <cell r="AA570" t="str">
            <v>Huyện Núi Thành</v>
          </cell>
          <cell r="AB570" t="str">
            <v>Quảng Nam</v>
          </cell>
          <cell r="AC570" t="str">
            <v>Tiên Xuân 2, Xã Tam Anh Nam, Huyện Núi Thành, Quảng Nam</v>
          </cell>
          <cell r="AD570" t="str">
            <v>Tiên Xuân 2</v>
          </cell>
          <cell r="AE570" t="str">
            <v>Xã Tam Anh Nam</v>
          </cell>
          <cell r="AF570" t="str">
            <v>Huyện Núi Thành</v>
          </cell>
          <cell r="AG570" t="str">
            <v>Quảng Nam</v>
          </cell>
          <cell r="AH570" t="str">
            <v>Tiên Xuân 2, Xã Tam Anh Nam, Huyện Núi Thành, Quảng Nam</v>
          </cell>
          <cell r="AI570" t="str">
            <v>1.8.1.5.2</v>
          </cell>
          <cell r="AJ570" t="str">
            <v>Nhân sự tiềm năng</v>
          </cell>
          <cell r="AK570" t="str">
            <v>Phụ trách</v>
          </cell>
          <cell r="AL570" t="str">
            <v>Phụ trách an toàn lao động</v>
          </cell>
          <cell r="AM570" t="str">
            <v>Lĩnh vực Logistics</v>
          </cell>
          <cell r="AN570" t="str">
            <v>Phòng nghiệp vụ Logisitcs</v>
          </cell>
          <cell r="AO570" t="str">
            <v>Bộ phận ATLĐ-PCCN-MT</v>
          </cell>
          <cell r="AP570" t="str">
            <v>Khác</v>
          </cell>
          <cell r="AQ570" t="str">
            <v>Khác</v>
          </cell>
          <cell r="AR570">
            <v>43617</v>
          </cell>
          <cell r="AS570" t="str">
            <v>12/12</v>
          </cell>
          <cell r="AT570" t="str">
            <v>Kỹ sư</v>
          </cell>
          <cell r="AU570" t="str">
            <v>Đại học</v>
          </cell>
          <cell r="AV570" t="str">
            <v>Đại học Công nghiệp Hà Nội</v>
          </cell>
          <cell r="AW570" t="str">
            <v>Công nghệ kỹ thuật ô tô</v>
          </cell>
          <cell r="AX570" t="str">
            <v>Khá</v>
          </cell>
          <cell r="AY570">
            <v>43070</v>
          </cell>
          <cell r="AZ570" t="str">
            <v>Kỹ sư</v>
          </cell>
          <cell r="BB570" t="str">
            <v>THACO GROUP</v>
          </cell>
          <cell r="BC570" t="str">
            <v>Lĩnh vực Logistics</v>
          </cell>
          <cell r="BD570" t="str">
            <v>Phòng nghiệp vụ Logistics</v>
          </cell>
          <cell r="BE570" t="str">
            <v>Phòng HC-MT</v>
          </cell>
          <cell r="BF570" t="str">
            <v>Bộ phận ATLĐ-PCCN-MT</v>
          </cell>
          <cell r="BJ570" t="str">
            <v>Trực Tiếp</v>
          </cell>
          <cell r="BK570" t="str">
            <v>HĐLĐ không xác định thời hạn</v>
          </cell>
          <cell r="BL570">
            <v>39175</v>
          </cell>
          <cell r="BM570" t="str">
            <v>Công ty TNHH MTV Cảng Chu Lai - Trường Hải</v>
          </cell>
          <cell r="BN570">
            <v>39175</v>
          </cell>
          <cell r="BO570">
            <v>4500000</v>
          </cell>
          <cell r="BP570" t="str">
            <v>B3</v>
          </cell>
          <cell r="BQ570" t="str">
            <v>Bậc 5</v>
          </cell>
          <cell r="BR570">
            <v>10500000</v>
          </cell>
          <cell r="BS570">
            <v>43466</v>
          </cell>
          <cell r="BT570">
            <v>43221</v>
          </cell>
          <cell r="BU570" t="str">
            <v>ThN</v>
          </cell>
          <cell r="BV570">
            <v>10</v>
          </cell>
          <cell r="BW570"/>
          <cell r="BY570"/>
          <cell r="CA570"/>
          <cell r="CC570"/>
          <cell r="CE570"/>
        </row>
        <row r="571">
          <cell r="B571" t="str">
            <v>1505409</v>
          </cell>
          <cell r="C571" t="str">
            <v>Châu Ngọc Phương</v>
          </cell>
          <cell r="D571" t="str">
            <v>Nam</v>
          </cell>
          <cell r="E571" t="str">
            <v>Quảng Nam</v>
          </cell>
          <cell r="F571">
            <v>27082</v>
          </cell>
          <cell r="G571">
            <v>42110</v>
          </cell>
          <cell r="J571">
            <v>42110</v>
          </cell>
          <cell r="K571" t="str">
            <v>Không</v>
          </cell>
          <cell r="L571" t="str">
            <v>205077027</v>
          </cell>
          <cell r="M571">
            <v>40941</v>
          </cell>
          <cell r="N571" t="str">
            <v>205077027-02/02/2012</v>
          </cell>
          <cell r="O571" t="str">
            <v>Quảng Nam</v>
          </cell>
          <cell r="P571" t="str">
            <v>Kinh</v>
          </cell>
          <cell r="Q571" t="str">
            <v>Không</v>
          </cell>
          <cell r="R571" t="str">
            <v>0913134247</v>
          </cell>
          <cell r="T571" t="str">
            <v>Đã Kết Hôn</v>
          </cell>
          <cell r="U571" t="str">
            <v>4915009696</v>
          </cell>
          <cell r="V571" t="str">
            <v>Có</v>
          </cell>
          <cell r="W571">
            <v>42461</v>
          </cell>
          <cell r="Y571" t="str">
            <v>Thôn Trung Thành</v>
          </cell>
          <cell r="Z571" t="str">
            <v>Xã Tam Mỹ Tây</v>
          </cell>
          <cell r="AA571" t="str">
            <v>Huyện Núi Thành</v>
          </cell>
          <cell r="AB571" t="str">
            <v>Quảng Nam</v>
          </cell>
          <cell r="AC571" t="str">
            <v>Thôn Trung Thành, Xã Tam Mỹ Tây, Huyện Núi Thành, Quảng Nam</v>
          </cell>
          <cell r="AD571" t="str">
            <v>Thôn Trung Thành</v>
          </cell>
          <cell r="AE571" t="str">
            <v>Xã Tam Mỹ Tây</v>
          </cell>
          <cell r="AF571" t="str">
            <v>Huyện Núi Thành</v>
          </cell>
          <cell r="AG571" t="str">
            <v>Quảng Nam</v>
          </cell>
          <cell r="AH571" t="str">
            <v>Thôn Trung Thành, Xã Tam Mỹ Tây, Huyện Núi Thành, Quảng Nam</v>
          </cell>
          <cell r="AI571" t="str">
            <v>1.8.4.4.3.3</v>
          </cell>
          <cell r="AJ571" t="str">
            <v>TP Nhân sự khác</v>
          </cell>
          <cell r="AK571" t="str">
            <v>Công nhân</v>
          </cell>
          <cell r="AL571" t="str">
            <v>Công nhân lái xe đầu kéo</v>
          </cell>
          <cell r="AM571" t="str">
            <v>Lĩnh vực Logistics</v>
          </cell>
          <cell r="AN571" t="str">
            <v>Công ty Vận Tải Đường Bộ</v>
          </cell>
          <cell r="AO571" t="str">
            <v>Đội lái xe đầu kéo</v>
          </cell>
          <cell r="AP571" t="str">
            <v>Khác</v>
          </cell>
          <cell r="AQ571" t="str">
            <v>Khác</v>
          </cell>
          <cell r="AR571">
            <v>43313</v>
          </cell>
          <cell r="AS571" t="str">
            <v>10/12</v>
          </cell>
          <cell r="AT571" t="str">
            <v>Sơ cấp</v>
          </cell>
          <cell r="AU571" t="str">
            <v>Sơ cấp</v>
          </cell>
          <cell r="AV571" t="str">
            <v>Sở giao thông vận tải Hải Phòng</v>
          </cell>
          <cell r="AW571" t="str">
            <v>Giấy phép lái xe hạng FC</v>
          </cell>
          <cell r="AX571" t="str">
            <v>Không xếp loại</v>
          </cell>
          <cell r="AY571">
            <v>42005</v>
          </cell>
          <cell r="AZ571" t="str">
            <v>Công nhân lái xe đầu kéo</v>
          </cell>
          <cell r="BB571" t="str">
            <v>THACO GROUP</v>
          </cell>
          <cell r="BC571" t="str">
            <v>Lĩnh vực Logistics</v>
          </cell>
          <cell r="BD571" t="str">
            <v>Công ty Vận Tải Đường Bộ</v>
          </cell>
          <cell r="BE571" t="str">
            <v>Phòng vận chuyển</v>
          </cell>
          <cell r="BF571" t="str">
            <v>Bộ phận vận chuyển hàng Con't - hàng rời</v>
          </cell>
          <cell r="BG571" t="str">
            <v>Đội lái xe đầu kéo</v>
          </cell>
          <cell r="BJ571" t="str">
            <v>Trực Tiếp</v>
          </cell>
          <cell r="BK571" t="str">
            <v>HĐLĐ không xác định thời hạn</v>
          </cell>
          <cell r="BL571">
            <v>42841</v>
          </cell>
          <cell r="BM571" t="str">
            <v>Công ty TNHH Một Thành Viên Vận Tải Đường Bộ Chu Lai – Trường Hải</v>
          </cell>
          <cell r="BN571">
            <v>42110</v>
          </cell>
          <cell r="BO571">
            <v>3850000</v>
          </cell>
          <cell r="BP571" t="str">
            <v>B3</v>
          </cell>
          <cell r="BQ571" t="str">
            <v>Bậc 3</v>
          </cell>
          <cell r="BR571">
            <v>7500000</v>
          </cell>
          <cell r="BS571">
            <v>43116</v>
          </cell>
          <cell r="BT571">
            <v>42476</v>
          </cell>
          <cell r="BU571"/>
          <cell r="BW571"/>
          <cell r="BY571"/>
          <cell r="CA571"/>
          <cell r="CC571"/>
          <cell r="CE571"/>
        </row>
        <row r="572">
          <cell r="B572" t="str">
            <v>1505259</v>
          </cell>
          <cell r="C572" t="str">
            <v>Nguyễn Văn Cường</v>
          </cell>
          <cell r="D572" t="str">
            <v>Nam</v>
          </cell>
          <cell r="E572" t="str">
            <v>Quảng Nam</v>
          </cell>
          <cell r="F572">
            <v>30547</v>
          </cell>
          <cell r="G572">
            <v>42110</v>
          </cell>
          <cell r="J572">
            <v>42110</v>
          </cell>
          <cell r="K572" t="str">
            <v>Không</v>
          </cell>
          <cell r="L572" t="str">
            <v>205096465</v>
          </cell>
          <cell r="M572">
            <v>39493</v>
          </cell>
          <cell r="N572" t="str">
            <v>205096465-15/02/2008</v>
          </cell>
          <cell r="O572" t="str">
            <v>Quảng Nam</v>
          </cell>
          <cell r="P572" t="str">
            <v>Kinh</v>
          </cell>
          <cell r="Q572" t="str">
            <v>Không</v>
          </cell>
          <cell r="R572" t="str">
            <v>0985744868</v>
          </cell>
          <cell r="T572" t="str">
            <v>Độc Thân</v>
          </cell>
          <cell r="U572" t="str">
            <v>4915020344</v>
          </cell>
          <cell r="V572" t="str">
            <v>Có</v>
          </cell>
          <cell r="W572">
            <v>42461</v>
          </cell>
          <cell r="Y572" t="str">
            <v>Thôn 5</v>
          </cell>
          <cell r="Z572" t="str">
            <v>Xã Bình Lâm</v>
          </cell>
          <cell r="AA572" t="str">
            <v>Huyện Hiệp Đức</v>
          </cell>
          <cell r="AB572" t="str">
            <v>Quảng Nam</v>
          </cell>
          <cell r="AC572" t="str">
            <v>Thôn 5, Xã Bình Lâm, Huyện Hiệp Đức, Quảng Nam</v>
          </cell>
          <cell r="AD572" t="str">
            <v>Thôn 5</v>
          </cell>
          <cell r="AE572" t="str">
            <v>Xã Bình Lâm</v>
          </cell>
          <cell r="AF572" t="str">
            <v>Huyện Hiệp Đức</v>
          </cell>
          <cell r="AG572" t="str">
            <v>Quảng Nam</v>
          </cell>
          <cell r="AH572" t="str">
            <v>Thôn 5, Xã Bình Lâm, Huyện Hiệp Đức, Quảng Nam</v>
          </cell>
          <cell r="AI572" t="str">
            <v>1.8.4.4.3.3</v>
          </cell>
          <cell r="AJ572" t="str">
            <v>TP Nhân sự khác</v>
          </cell>
          <cell r="AK572" t="str">
            <v>Công nhân</v>
          </cell>
          <cell r="AL572" t="str">
            <v>Công nhân lái xe đầu kéo</v>
          </cell>
          <cell r="AM572" t="str">
            <v>Lĩnh vực Logistics</v>
          </cell>
          <cell r="AN572" t="str">
            <v>Công ty Vận Tải Đường Bộ</v>
          </cell>
          <cell r="AO572" t="str">
            <v>Đội lái xe đầu kéo</v>
          </cell>
          <cell r="AP572" t="str">
            <v>Khác</v>
          </cell>
          <cell r="AQ572" t="str">
            <v>Khác</v>
          </cell>
          <cell r="AR572">
            <v>43556</v>
          </cell>
          <cell r="AS572" t="str">
            <v>12/12</v>
          </cell>
          <cell r="AT572" t="str">
            <v>Sơ cấp</v>
          </cell>
          <cell r="AU572" t="str">
            <v>Sơ cấp</v>
          </cell>
          <cell r="AV572" t="str">
            <v>Sở Giao thông vận tải Quảng Nam</v>
          </cell>
          <cell r="AW572" t="str">
            <v>Giấy phép lái xe hạng C</v>
          </cell>
          <cell r="AX572" t="str">
            <v>Không xếp loại</v>
          </cell>
          <cell r="AY572">
            <v>40179</v>
          </cell>
          <cell r="AZ572" t="str">
            <v>Công nhân lái xe đầu kéo</v>
          </cell>
          <cell r="BB572" t="str">
            <v>THACO GROUP</v>
          </cell>
          <cell r="BC572" t="str">
            <v>Lĩnh vực Logistics</v>
          </cell>
          <cell r="BD572" t="str">
            <v>Công ty Vận Tải Đường Bộ</v>
          </cell>
          <cell r="BE572" t="str">
            <v>Phòng vận chuyển</v>
          </cell>
          <cell r="BF572" t="str">
            <v>Bộ phận vận chuyển hàng Con't - hàng rời</v>
          </cell>
          <cell r="BG572" t="str">
            <v>Đội lái xe đầu kéo</v>
          </cell>
          <cell r="BJ572" t="str">
            <v>Trực Tiếp</v>
          </cell>
          <cell r="BK572" t="str">
            <v>HĐLĐ không xác định thời hạn</v>
          </cell>
          <cell r="BL572">
            <v>43389</v>
          </cell>
          <cell r="BM572" t="str">
            <v>Công ty TNHH Một Thành Viên Vận Tải Đường Bộ Chu Lai – Trường Hải</v>
          </cell>
          <cell r="BN572">
            <v>42293</v>
          </cell>
          <cell r="BO572">
            <v>3660000</v>
          </cell>
          <cell r="BP572" t="str">
            <v>B3</v>
          </cell>
          <cell r="BQ572" t="str">
            <v>Bậc 3</v>
          </cell>
          <cell r="BR572">
            <v>7000000</v>
          </cell>
          <cell r="BS572">
            <v>43556</v>
          </cell>
          <cell r="BT572">
            <v>43252</v>
          </cell>
          <cell r="BU572"/>
          <cell r="BW572"/>
          <cell r="BY572"/>
          <cell r="CA572"/>
          <cell r="CC572"/>
          <cell r="CE572"/>
        </row>
        <row r="573">
          <cell r="B573" t="str">
            <v>1904445</v>
          </cell>
          <cell r="C573" t="str">
            <v>Trịnh Quốc Lý</v>
          </cell>
          <cell r="D573" t="str">
            <v>Nam</v>
          </cell>
          <cell r="E573" t="str">
            <v>Quảng Nam</v>
          </cell>
          <cell r="F573">
            <v>27831</v>
          </cell>
          <cell r="G573">
            <v>43570</v>
          </cell>
          <cell r="J573">
            <v>43570</v>
          </cell>
          <cell r="K573" t="str">
            <v>Không</v>
          </cell>
          <cell r="L573" t="str">
            <v>206117386</v>
          </cell>
          <cell r="M573">
            <v>41489</v>
          </cell>
          <cell r="N573" t="str">
            <v>206117386-03/08/2013</v>
          </cell>
          <cell r="O573" t="str">
            <v>Quảng Nam</v>
          </cell>
          <cell r="P573" t="str">
            <v>Kinh</v>
          </cell>
          <cell r="Q573" t="str">
            <v>Không</v>
          </cell>
          <cell r="R573" t="str">
            <v>0905662524</v>
          </cell>
          <cell r="T573" t="str">
            <v>Đã Kết Hôn</v>
          </cell>
          <cell r="U573" t="str">
            <v>CHƯA CÓ</v>
          </cell>
          <cell r="V573" t="str">
            <v>Không</v>
          </cell>
          <cell r="Y573" t="str">
            <v>495 Trần Cao Vân</v>
          </cell>
          <cell r="Z573" t="str">
            <v>Phường Trường Xuân</v>
          </cell>
          <cell r="AA573" t="str">
            <v>Tp. Tam Kỳ</v>
          </cell>
          <cell r="AB573" t="str">
            <v>Quảng Nam</v>
          </cell>
          <cell r="AC573" t="str">
            <v>495 Trần Cao Vân, Phường Trường Xuân, Tp. Tam Kỳ, Quảng Nam</v>
          </cell>
          <cell r="AD573" t="str">
            <v>495 Trần Cao Vân</v>
          </cell>
          <cell r="AE573" t="str">
            <v>Phường Trường Xuân</v>
          </cell>
          <cell r="AF573" t="str">
            <v>Tp. Tam Kỳ</v>
          </cell>
          <cell r="AG573" t="str">
            <v>Quảng Nam</v>
          </cell>
          <cell r="AH573" t="str">
            <v>495 Trần Cao Vân, Phường Trường Xuân, Tp. Tam Kỳ, Quảng Nam</v>
          </cell>
          <cell r="AI573" t="str">
            <v>1.8.4.6</v>
          </cell>
          <cell r="AJ573" t="str">
            <v>TP Nhân sự khác</v>
          </cell>
          <cell r="AK573" t="str">
            <v>Công nhân</v>
          </cell>
          <cell r="AL573" t="str">
            <v>Công nhân lái xe đưa đón</v>
          </cell>
          <cell r="AM573" t="str">
            <v>Lĩnh vực Logistics</v>
          </cell>
          <cell r="AN573" t="str">
            <v>Công ty Vận Tải Đường Bộ</v>
          </cell>
          <cell r="AO573" t="str">
            <v>Bộ phận đưa đón CBCNV</v>
          </cell>
          <cell r="AP573" t="str">
            <v>Khác</v>
          </cell>
          <cell r="AQ573" t="str">
            <v>Khác</v>
          </cell>
          <cell r="AR573">
            <v>43570</v>
          </cell>
          <cell r="AS573" t="str">
            <v>9/12</v>
          </cell>
          <cell r="AT573" t="str">
            <v>Sơ cấp</v>
          </cell>
          <cell r="AU573" t="str">
            <v>Sơ cấp</v>
          </cell>
          <cell r="AV573" t="str">
            <v>Sở GTVT Quảng Nam</v>
          </cell>
          <cell r="AW573" t="str">
            <v>Giấy phép lái xe hạng E</v>
          </cell>
          <cell r="AX573" t="str">
            <v>Không xếp loại</v>
          </cell>
          <cell r="AY573">
            <v>43248</v>
          </cell>
          <cell r="AZ573" t="str">
            <v>Công nhân lái xe đưa đón CBCNV</v>
          </cell>
          <cell r="BB573" t="str">
            <v>THACO GROUP</v>
          </cell>
          <cell r="BC573" t="str">
            <v>Lĩnh vực Logistics</v>
          </cell>
          <cell r="BD573" t="str">
            <v>Công ty Vận Tải Đường Bộ</v>
          </cell>
          <cell r="BJ573" t="str">
            <v>Gián Tiếp</v>
          </cell>
          <cell r="BK573" t="str">
            <v>HĐLĐ xác định thời hạn 1 năm</v>
          </cell>
          <cell r="BL573">
            <v>43600</v>
          </cell>
          <cell r="BM573" t="str">
            <v>Công ty TNHH Một Thành Viên Vận Tải Đường Bộ Chu Lai – Trường Hải</v>
          </cell>
          <cell r="BN573">
            <v>43600</v>
          </cell>
          <cell r="BO573">
            <v>3660000</v>
          </cell>
          <cell r="BP573" t="str">
            <v>B3</v>
          </cell>
          <cell r="BQ573" t="str">
            <v>Bậc 2</v>
          </cell>
          <cell r="BR573">
            <v>6500000</v>
          </cell>
          <cell r="BS573">
            <v>43570</v>
          </cell>
          <cell r="BU573"/>
          <cell r="BW573"/>
          <cell r="BY573"/>
          <cell r="CA573"/>
          <cell r="CC573"/>
          <cell r="CE573"/>
        </row>
        <row r="574">
          <cell r="B574" t="str">
            <v>1505216</v>
          </cell>
          <cell r="C574" t="str">
            <v>Nguyễn Cường</v>
          </cell>
          <cell r="D574" t="str">
            <v>Nam</v>
          </cell>
          <cell r="E574" t="str">
            <v>Quảng Nam</v>
          </cell>
          <cell r="F574">
            <v>27826</v>
          </cell>
          <cell r="G574">
            <v>42110</v>
          </cell>
          <cell r="J574">
            <v>42110</v>
          </cell>
          <cell r="K574" t="str">
            <v>Không</v>
          </cell>
          <cell r="L574" t="str">
            <v>205050795</v>
          </cell>
          <cell r="M574">
            <v>39547</v>
          </cell>
          <cell r="N574" t="str">
            <v>205050795-09/04/2008</v>
          </cell>
          <cell r="O574" t="str">
            <v>Quảng Nam</v>
          </cell>
          <cell r="P574" t="str">
            <v>Kinh</v>
          </cell>
          <cell r="Q574" t="str">
            <v>Không</v>
          </cell>
          <cell r="R574" t="str">
            <v>0935790545</v>
          </cell>
          <cell r="T574" t="str">
            <v>Độc Thân</v>
          </cell>
          <cell r="U574" t="str">
            <v>4915020392</v>
          </cell>
          <cell r="V574" t="str">
            <v>Có</v>
          </cell>
          <cell r="W574">
            <v>42461</v>
          </cell>
          <cell r="Y574" t="str">
            <v>Thôn Định Phước</v>
          </cell>
          <cell r="Z574" t="str">
            <v>Xã Tam Nghĩa</v>
          </cell>
          <cell r="AA574" t="str">
            <v>Huyện Núi Thành</v>
          </cell>
          <cell r="AB574" t="str">
            <v>Quảng Nam</v>
          </cell>
          <cell r="AC574" t="str">
            <v>Thôn Định Phước, Xã Tam Nghĩa, Huyện Núi Thành, Quảng Nam</v>
          </cell>
          <cell r="AD574" t="str">
            <v>Thôn Định Phước</v>
          </cell>
          <cell r="AE574" t="str">
            <v>Xã Tam Nghĩa</v>
          </cell>
          <cell r="AF574" t="str">
            <v>Huyện Núi Thành</v>
          </cell>
          <cell r="AG574" t="str">
            <v>Quảng Nam</v>
          </cell>
          <cell r="AH574" t="str">
            <v>Thôn Định Phước, Xã Tam Nghĩa, Huyện Núi Thành, Quảng Nam</v>
          </cell>
          <cell r="AI574" t="str">
            <v>1.8.4.4.2.3</v>
          </cell>
          <cell r="AJ574" t="str">
            <v>TP Nhân sự khác</v>
          </cell>
          <cell r="AK574" t="str">
            <v>Công nhân</v>
          </cell>
          <cell r="AL574" t="str">
            <v>Công nhân lái xe trung chuyển</v>
          </cell>
          <cell r="AM574" t="str">
            <v>Lĩnh vực Logistics</v>
          </cell>
          <cell r="AN574" t="str">
            <v>Công ty Vận Tải Đường Bộ</v>
          </cell>
          <cell r="AO574" t="str">
            <v>Đội lái xe trung chuyển</v>
          </cell>
          <cell r="AP574" t="str">
            <v>Khác</v>
          </cell>
          <cell r="AQ574" t="str">
            <v>Khác</v>
          </cell>
          <cell r="AR574">
            <v>43313</v>
          </cell>
          <cell r="AS574" t="str">
            <v>9/12</v>
          </cell>
          <cell r="AT574" t="str">
            <v>Sơ cấp</v>
          </cell>
          <cell r="AU574" t="str">
            <v>Sơ cấp</v>
          </cell>
          <cell r="AV574" t="str">
            <v>Sở giao thông Vận Tải Quảng Ngãi</v>
          </cell>
          <cell r="AW574" t="str">
            <v>Lái xe C</v>
          </cell>
          <cell r="AX574" t="str">
            <v>Không xếp loại</v>
          </cell>
          <cell r="AY574">
            <v>37987</v>
          </cell>
          <cell r="AZ574" t="str">
            <v>Công nhân lái xe trung chuyển</v>
          </cell>
          <cell r="BB574" t="str">
            <v>THACO GROUP</v>
          </cell>
          <cell r="BC574" t="str">
            <v>Lĩnh vực Logistics</v>
          </cell>
          <cell r="BD574" t="str">
            <v>Công ty Vận Tải Đường Bộ</v>
          </cell>
          <cell r="BE574" t="str">
            <v>Phòng vận chuyển</v>
          </cell>
          <cell r="BF574" t="str">
            <v>Bộ phận vận chuyển xe thành phẩm</v>
          </cell>
          <cell r="BG574" t="str">
            <v>Đội lái xe trung chuyển</v>
          </cell>
          <cell r="BJ574" t="str">
            <v>Trực Tiếp</v>
          </cell>
          <cell r="BK574" t="str">
            <v>HĐLĐ không xác định thời hạn</v>
          </cell>
          <cell r="BL574">
            <v>43389</v>
          </cell>
          <cell r="BM574" t="str">
            <v>Công ty TNHH Một Thành Viên Vận Tải Đường Bộ Chu Lai – Trường Hải</v>
          </cell>
          <cell r="BN574">
            <v>42293</v>
          </cell>
          <cell r="BO574">
            <v>3850000</v>
          </cell>
          <cell r="BP574" t="str">
            <v>B3</v>
          </cell>
          <cell r="BQ574" t="str">
            <v>Bậc 3</v>
          </cell>
          <cell r="BR574">
            <v>7000000</v>
          </cell>
          <cell r="BS574">
            <v>43252</v>
          </cell>
          <cell r="BT574">
            <v>42110</v>
          </cell>
          <cell r="BU574"/>
          <cell r="BW574"/>
          <cell r="BY574"/>
          <cell r="CA574"/>
          <cell r="CC574"/>
          <cell r="CE574"/>
        </row>
        <row r="575">
          <cell r="B575" t="str">
            <v>1510336</v>
          </cell>
          <cell r="C575" t="str">
            <v>Nguyễn Thế Sĩ</v>
          </cell>
          <cell r="D575" t="str">
            <v>Nam</v>
          </cell>
          <cell r="E575" t="str">
            <v>Quảng Nam</v>
          </cell>
          <cell r="F575">
            <v>31537</v>
          </cell>
          <cell r="G575">
            <v>42299</v>
          </cell>
          <cell r="J575">
            <v>42299</v>
          </cell>
          <cell r="K575" t="str">
            <v>Không</v>
          </cell>
          <cell r="L575" t="str">
            <v>205183210</v>
          </cell>
          <cell r="M575">
            <v>40922</v>
          </cell>
          <cell r="N575" t="str">
            <v>205183210-14/01/2012</v>
          </cell>
          <cell r="O575" t="str">
            <v>Quảng Nam</v>
          </cell>
          <cell r="P575" t="str">
            <v>Kinh</v>
          </cell>
          <cell r="Q575" t="str">
            <v>Không</v>
          </cell>
          <cell r="R575" t="str">
            <v>0913618093</v>
          </cell>
          <cell r="T575" t="str">
            <v>Độc Thân</v>
          </cell>
          <cell r="U575" t="str">
            <v>4909018379</v>
          </cell>
          <cell r="V575" t="str">
            <v>Có</v>
          </cell>
          <cell r="W575">
            <v>42461</v>
          </cell>
          <cell r="Y575" t="str">
            <v>Tổ 6, Thôn Ngọc Mỹ</v>
          </cell>
          <cell r="Z575" t="str">
            <v>Xã Tam Phú</v>
          </cell>
          <cell r="AA575" t="str">
            <v>Tp. Tam Kỳ</v>
          </cell>
          <cell r="AB575" t="str">
            <v>Quảng Nam</v>
          </cell>
          <cell r="AC575" t="str">
            <v>Tổ 6, Thôn Ngọc Mỹ, Xã Tam Phú, Tp. Tam Kỳ, Quảng Nam</v>
          </cell>
          <cell r="AD575" t="str">
            <v>Tổ 6, Thôn Ngọc Mỹ</v>
          </cell>
          <cell r="AE575" t="str">
            <v>Xã Tam Phú</v>
          </cell>
          <cell r="AF575" t="str">
            <v>Tp. Tam Kỳ</v>
          </cell>
          <cell r="AG575" t="str">
            <v>Quảng Nam</v>
          </cell>
          <cell r="AH575" t="str">
            <v>Tổ 6, Thôn Ngọc Mỹ, Xã Tam Phú, Tp. Tam Kỳ, Quảng Nam</v>
          </cell>
          <cell r="AI575" t="str">
            <v>1.8.3.5.5</v>
          </cell>
          <cell r="AJ575" t="str">
            <v>TP Nhân sự khác</v>
          </cell>
          <cell r="AK575" t="str">
            <v>Công nhân</v>
          </cell>
          <cell r="AL575" t="str">
            <v>Công nhân Xếp dỡ</v>
          </cell>
          <cell r="AM575" t="str">
            <v>Lĩnh vực Logistics</v>
          </cell>
          <cell r="AN575" t="str">
            <v>Công ty Cảng Chu Lai</v>
          </cell>
          <cell r="AO575" t="str">
            <v>Bộ phận bốc xếp</v>
          </cell>
          <cell r="AP575" t="str">
            <v>Khác</v>
          </cell>
          <cell r="AQ575" t="str">
            <v>Khác</v>
          </cell>
          <cell r="AR575">
            <v>43313</v>
          </cell>
          <cell r="AS575" t="str">
            <v>12/12</v>
          </cell>
          <cell r="AT575" t="str">
            <v>Cao đẳng kinh tế</v>
          </cell>
          <cell r="AU575" t="str">
            <v>Cao đẳng</v>
          </cell>
          <cell r="AV575" t="str">
            <v>Cao đẳng kỹ thuật Quảng Nam</v>
          </cell>
          <cell r="AW575" t="str">
            <v>Quản lý đất đai</v>
          </cell>
          <cell r="AX575" t="str">
            <v>TB-Khá</v>
          </cell>
          <cell r="AY575">
            <v>39082</v>
          </cell>
          <cell r="AZ575" t="str">
            <v>Nhân viên Bốc xếp</v>
          </cell>
          <cell r="BB575" t="str">
            <v>THACO GROUP</v>
          </cell>
          <cell r="BC575" t="str">
            <v>Lĩnh vực Logistics</v>
          </cell>
          <cell r="BD575" t="str">
            <v>Công ty Cảng Chu Lai</v>
          </cell>
          <cell r="BE575" t="str">
            <v>Phòng Điều độ</v>
          </cell>
          <cell r="BF575" t="str">
            <v>Bộ phận bốc xếp</v>
          </cell>
          <cell r="BJ575" t="str">
            <v>Trực Tiếp</v>
          </cell>
          <cell r="BK575" t="str">
            <v>HĐLĐ không xác định thời hạn</v>
          </cell>
          <cell r="BL575">
            <v>43459</v>
          </cell>
          <cell r="BM575" t="str">
            <v>Công ty TNHH MTV Cảng Chu Lai - Trường Hải</v>
          </cell>
          <cell r="BN575">
            <v>42360</v>
          </cell>
          <cell r="BO575">
            <v>3730000</v>
          </cell>
          <cell r="BP575" t="str">
            <v>B3</v>
          </cell>
          <cell r="BQ575" t="str">
            <v>Bậc 1</v>
          </cell>
          <cell r="BR575">
            <v>5800000</v>
          </cell>
          <cell r="BS575">
            <v>43466</v>
          </cell>
          <cell r="BT575">
            <v>43101</v>
          </cell>
          <cell r="BU575"/>
          <cell r="BW575"/>
          <cell r="BY575"/>
          <cell r="CA575"/>
          <cell r="CC575"/>
          <cell r="CE575"/>
        </row>
        <row r="576">
          <cell r="B576" t="str">
            <v>0809017</v>
          </cell>
          <cell r="C576" t="str">
            <v>Trần Quang Thái</v>
          </cell>
          <cell r="D576" t="str">
            <v>Nam</v>
          </cell>
          <cell r="E576" t="str">
            <v>Bình Định</v>
          </cell>
          <cell r="F576">
            <v>27583</v>
          </cell>
          <cell r="G576">
            <v>39715</v>
          </cell>
          <cell r="H576">
            <v>43466</v>
          </cell>
          <cell r="I576">
            <v>43639</v>
          </cell>
          <cell r="J576">
            <v>43639</v>
          </cell>
          <cell r="K576" t="str">
            <v>Có</v>
          </cell>
          <cell r="L576" t="str">
            <v>211809644</v>
          </cell>
          <cell r="M576">
            <v>36658</v>
          </cell>
          <cell r="N576" t="str">
            <v>211809644-12/05/2000</v>
          </cell>
          <cell r="O576" t="str">
            <v>Bình Định</v>
          </cell>
          <cell r="P576" t="str">
            <v>Kinh</v>
          </cell>
          <cell r="Q576" t="str">
            <v>Không</v>
          </cell>
          <cell r="R576" t="str">
            <v>0918212156</v>
          </cell>
          <cell r="T576" t="str">
            <v>Đã Kết Hôn</v>
          </cell>
          <cell r="U576" t="str">
            <v>0201110653</v>
          </cell>
          <cell r="V576" t="str">
            <v>Có</v>
          </cell>
          <cell r="W576">
            <v>41571</v>
          </cell>
          <cell r="Y576" t="str">
            <v>Thạch Xuân Đông</v>
          </cell>
          <cell r="Z576" t="str">
            <v>Xã Hoài Hương</v>
          </cell>
          <cell r="AA576" t="str">
            <v>Huyện Hoài Nhơn</v>
          </cell>
          <cell r="AB576" t="str">
            <v>Bình Định</v>
          </cell>
          <cell r="AC576" t="str">
            <v>Thạch Xuân Đông, Xã Hoài Hương, Huyện Hoài Nhơn, Bình Định</v>
          </cell>
          <cell r="AD576" t="str">
            <v>Thạch Xuân Đông</v>
          </cell>
          <cell r="AE576" t="str">
            <v>Xã Hoài Hương</v>
          </cell>
          <cell r="AF576" t="str">
            <v>Huyện Hoài Nhơn</v>
          </cell>
          <cell r="AG576" t="str">
            <v>Bình Định</v>
          </cell>
          <cell r="AH576" t="str">
            <v>Thạch Xuân Đông, Xã Hoài Hương, Huyện Hoài Nhơn, Bình Định</v>
          </cell>
          <cell r="AI576" t="str">
            <v>1.8.2.3.3</v>
          </cell>
          <cell r="AJ576" t="str">
            <v>Sơ trung cấp</v>
          </cell>
          <cell r="AK576" t="str">
            <v>Máy trưởng</v>
          </cell>
          <cell r="AL576" t="str">
            <v>Máy trưởng</v>
          </cell>
          <cell r="AM576" t="str">
            <v>Lĩnh vực Logistics</v>
          </cell>
          <cell r="AN576" t="str">
            <v>Công ty Vận Tải Biển</v>
          </cell>
          <cell r="AO576" t="str">
            <v>Tàu THS3</v>
          </cell>
          <cell r="AP576" t="str">
            <v>Khác</v>
          </cell>
          <cell r="AQ576" t="str">
            <v>Khác</v>
          </cell>
          <cell r="AR576">
            <v>43639</v>
          </cell>
          <cell r="AS576" t="str">
            <v>12/12</v>
          </cell>
          <cell r="AT576" t="str">
            <v>Cao đẳng kỹ thuật</v>
          </cell>
          <cell r="AU576" t="str">
            <v>Cao đẳng</v>
          </cell>
          <cell r="AV576" t="str">
            <v>Đại học Hàng Hải</v>
          </cell>
          <cell r="AW576" t="str">
            <v>Máy tàu Biển</v>
          </cell>
          <cell r="AX576" t="str">
            <v>Khá</v>
          </cell>
          <cell r="AY576">
            <v>36526</v>
          </cell>
          <cell r="AZ576" t="str">
            <v>Máy trưởng</v>
          </cell>
          <cell r="BB576" t="str">
            <v>THACO GROUP</v>
          </cell>
          <cell r="BC576" t="str">
            <v>Lĩnh vực Logistics</v>
          </cell>
          <cell r="BD576" t="str">
            <v>Công ty Vận Tải Biển</v>
          </cell>
          <cell r="BE576" t="str">
            <v>Phòng Quản lý tàu</v>
          </cell>
          <cell r="BF576" t="str">
            <v>Tàu THS3</v>
          </cell>
          <cell r="BJ576" t="str">
            <v>Trực Tiếp</v>
          </cell>
          <cell r="BK576" t="str">
            <v>HĐLĐ xác định thời hạn 1 năm</v>
          </cell>
          <cell r="BL576">
            <v>43639</v>
          </cell>
          <cell r="BM576" t="str">
            <v>Công ty TNHH MTV Vận Tải Biển Chu Lai – Trường Hải</v>
          </cell>
          <cell r="BN576">
            <v>39630</v>
          </cell>
          <cell r="BO576">
            <v>9250000</v>
          </cell>
          <cell r="BP576" t="str">
            <v>TV2</v>
          </cell>
          <cell r="BQ576" t="str">
            <v>Bậc 4</v>
          </cell>
          <cell r="BR576">
            <v>45000000</v>
          </cell>
          <cell r="BS576">
            <v>43639</v>
          </cell>
          <cell r="BT576">
            <v>43282</v>
          </cell>
          <cell r="BU576"/>
          <cell r="BV576">
            <v>0</v>
          </cell>
          <cell r="BW576"/>
          <cell r="BY576"/>
          <cell r="CA576"/>
          <cell r="CC576"/>
          <cell r="CE576"/>
        </row>
        <row r="577">
          <cell r="B577" t="str">
            <v>1203055</v>
          </cell>
          <cell r="C577" t="str">
            <v>Phạm Như Thắng</v>
          </cell>
          <cell r="D577" t="str">
            <v>Nam</v>
          </cell>
          <cell r="E577" t="str">
            <v>Quảng Nam</v>
          </cell>
          <cell r="F577">
            <v>32550</v>
          </cell>
          <cell r="G577">
            <v>40980</v>
          </cell>
          <cell r="J577">
            <v>40980</v>
          </cell>
          <cell r="K577" t="str">
            <v>Không</v>
          </cell>
          <cell r="L577" t="str">
            <v>205533588</v>
          </cell>
          <cell r="M577">
            <v>39753</v>
          </cell>
          <cell r="N577" t="str">
            <v>205533588-01/11/2008</v>
          </cell>
          <cell r="O577" t="str">
            <v>Quảng Nam</v>
          </cell>
          <cell r="P577" t="str">
            <v>Kinh</v>
          </cell>
          <cell r="Q577" t="str">
            <v>Không</v>
          </cell>
          <cell r="R577" t="str">
            <v>0935039024</v>
          </cell>
          <cell r="S577" t="str">
            <v>phamnhuthang@thaco.com.vn</v>
          </cell>
          <cell r="T577" t="str">
            <v>Đã Kết Hôn</v>
          </cell>
          <cell r="U577" t="str">
            <v>4912013024</v>
          </cell>
          <cell r="V577" t="str">
            <v>Có</v>
          </cell>
          <cell r="W577">
            <v>42461</v>
          </cell>
          <cell r="Y577" t="str">
            <v>Thôn 9</v>
          </cell>
          <cell r="Z577" t="str">
            <v>Xã Quế Phú</v>
          </cell>
          <cell r="AA577" t="str">
            <v>Huyện Quế Sơn</v>
          </cell>
          <cell r="AB577" t="str">
            <v>Quảng Nam</v>
          </cell>
          <cell r="AC577" t="str">
            <v>Thôn 9, Xã Quế Phú, Huyện Quế Sơn, Quảng Nam</v>
          </cell>
          <cell r="AD577" t="str">
            <v>Thôn 9</v>
          </cell>
          <cell r="AE577" t="str">
            <v>Xã Quế Phú</v>
          </cell>
          <cell r="AF577" t="str">
            <v>Huyện Quế Sơn</v>
          </cell>
          <cell r="AG577" t="str">
            <v>Quảng Nam</v>
          </cell>
          <cell r="AH577" t="str">
            <v>Thôn 9, Xã Quế Phú, Huyện Quế Sơn, Quảng Nam</v>
          </cell>
          <cell r="AI577" t="str">
            <v>1.8.1.4</v>
          </cell>
          <cell r="AJ577" t="str">
            <v>Sơ trung cấp</v>
          </cell>
          <cell r="AK577" t="str">
            <v>Phó phòng</v>
          </cell>
          <cell r="AL577" t="str">
            <v>Phó phòng Nhân sự Khối Logistics</v>
          </cell>
          <cell r="AM577" t="str">
            <v>Lĩnh vực Logistics</v>
          </cell>
          <cell r="AN577" t="str">
            <v>Phòng nghiệp vụ Logisitcs</v>
          </cell>
          <cell r="AO577" t="str">
            <v>Phòng nhân sự</v>
          </cell>
          <cell r="AP577" t="str">
            <v>Khác</v>
          </cell>
          <cell r="AQ577" t="str">
            <v>Nhân sự</v>
          </cell>
          <cell r="AR577">
            <v>43693</v>
          </cell>
          <cell r="AS577" t="str">
            <v>12/12</v>
          </cell>
          <cell r="AT577" t="str">
            <v>Cử nhân</v>
          </cell>
          <cell r="AU577" t="str">
            <v>Đại học</v>
          </cell>
          <cell r="AV577" t="str">
            <v>Đại học kinh tế Đà Nẵng</v>
          </cell>
          <cell r="AW577" t="str">
            <v>Quản trị kinh doanh tổng quát</v>
          </cell>
          <cell r="AX577" t="str">
            <v>Khá</v>
          </cell>
          <cell r="AY577">
            <v>40544</v>
          </cell>
          <cell r="AZ577" t="str">
            <v>Phó phòng</v>
          </cell>
          <cell r="BB577" t="str">
            <v>THACO GROUP</v>
          </cell>
          <cell r="BC577" t="str">
            <v>Lĩnh vực Logistics</v>
          </cell>
          <cell r="BD577" t="str">
            <v>Phòng nghiệp vụ Logistics</v>
          </cell>
          <cell r="BE577" t="str">
            <v>Phòng nhân sự</v>
          </cell>
          <cell r="BJ577" t="str">
            <v>Gián Tiếp</v>
          </cell>
          <cell r="BK577" t="str">
            <v>HĐLĐ không xác định thời hạn</v>
          </cell>
          <cell r="BL577">
            <v>41528</v>
          </cell>
          <cell r="BM577" t="str">
            <v>Công ty TNHH Một Thành Viên Vận Tải Đường Bộ Chu Lai – Trường Hải</v>
          </cell>
          <cell r="BN577">
            <v>41528</v>
          </cell>
          <cell r="BO577">
            <v>6990000</v>
          </cell>
          <cell r="BP577" t="str">
            <v>B1</v>
          </cell>
          <cell r="BQ577" t="str">
            <v>Bậc 2</v>
          </cell>
          <cell r="BR577">
            <v>18000000</v>
          </cell>
          <cell r="BS577">
            <v>43466</v>
          </cell>
          <cell r="BT577">
            <v>43101</v>
          </cell>
          <cell r="BU577" t="str">
            <v>ThN</v>
          </cell>
          <cell r="BV577">
            <v>5</v>
          </cell>
          <cell r="BW577"/>
          <cell r="BY577"/>
          <cell r="CA577"/>
          <cell r="CC577"/>
          <cell r="CE577"/>
        </row>
        <row r="578">
          <cell r="B578" t="str">
            <v>1505393</v>
          </cell>
          <cell r="C578" t="str">
            <v>Nguyễn Xuân Phát</v>
          </cell>
          <cell r="D578" t="str">
            <v>Nam</v>
          </cell>
          <cell r="E578" t="str">
            <v>Quảng Nam</v>
          </cell>
          <cell r="F578">
            <v>33082</v>
          </cell>
          <cell r="G578">
            <v>42110</v>
          </cell>
          <cell r="J578">
            <v>42110</v>
          </cell>
          <cell r="K578" t="str">
            <v>Không</v>
          </cell>
          <cell r="L578" t="str">
            <v>205540263</v>
          </cell>
          <cell r="M578">
            <v>39286</v>
          </cell>
          <cell r="N578" t="str">
            <v>205540263-23/07/2007</v>
          </cell>
          <cell r="O578" t="str">
            <v>Quảng Nam</v>
          </cell>
          <cell r="P578" t="str">
            <v>Kinh</v>
          </cell>
          <cell r="Q578" t="str">
            <v>Không</v>
          </cell>
          <cell r="R578" t="str">
            <v>01206239267</v>
          </cell>
          <cell r="T578" t="str">
            <v>Đã Kết Hôn</v>
          </cell>
          <cell r="U578" t="str">
            <v>4916009487</v>
          </cell>
          <cell r="V578" t="str">
            <v>Có</v>
          </cell>
          <cell r="W578">
            <v>42579</v>
          </cell>
          <cell r="Y578" t="str">
            <v>Khối phố 6</v>
          </cell>
          <cell r="Z578" t="str">
            <v>Phường An Mỹ</v>
          </cell>
          <cell r="AA578" t="str">
            <v>Tp. Tam Kỳ</v>
          </cell>
          <cell r="AB578" t="str">
            <v>Quảng Nam</v>
          </cell>
          <cell r="AC578" t="str">
            <v>Khối phố 6, Phường An Mỹ, Tp. Tam Kỳ, Quảng Nam</v>
          </cell>
          <cell r="AD578" t="str">
            <v>Khối phố 6</v>
          </cell>
          <cell r="AE578" t="str">
            <v>Phường An Mỹ</v>
          </cell>
          <cell r="AF578" t="str">
            <v>Tp. Tam Kỳ</v>
          </cell>
          <cell r="AG578" t="str">
            <v>Quảng Nam</v>
          </cell>
          <cell r="AH578" t="str">
            <v>Khối phố 6, Phường An Mỹ, Tp. Tam Kỳ, Quảng Nam</v>
          </cell>
          <cell r="AI578" t="str">
            <v>1.8.4.4.2.3</v>
          </cell>
          <cell r="AJ578" t="str">
            <v>TP Nhân sự khác</v>
          </cell>
          <cell r="AK578" t="str">
            <v>Công nhân</v>
          </cell>
          <cell r="AL578" t="str">
            <v>Công nhân lái xe trung chuyển</v>
          </cell>
          <cell r="AM578" t="str">
            <v>Lĩnh vực Logistics</v>
          </cell>
          <cell r="AN578" t="str">
            <v>Công ty Vận Tải Đường Bộ</v>
          </cell>
          <cell r="AO578" t="str">
            <v>Đội lái xe trung chuyển</v>
          </cell>
          <cell r="AP578" t="str">
            <v>Khác</v>
          </cell>
          <cell r="AQ578" t="str">
            <v>Khác</v>
          </cell>
          <cell r="AR578">
            <v>43313</v>
          </cell>
          <cell r="AS578" t="str">
            <v>12/12</v>
          </cell>
          <cell r="AT578" t="str">
            <v>Sơ cấp</v>
          </cell>
          <cell r="AU578" t="str">
            <v>Sơ cấp</v>
          </cell>
          <cell r="AV578" t="str">
            <v>Sở Giao thông vận tải Quảng Nam</v>
          </cell>
          <cell r="AW578" t="str">
            <v>Giấy phép lái xe hạng FC</v>
          </cell>
          <cell r="AX578" t="str">
            <v>Không xếp loại</v>
          </cell>
          <cell r="AY578">
            <v>42370</v>
          </cell>
          <cell r="AZ578" t="str">
            <v>Công nhân lái xe trung chuyển</v>
          </cell>
          <cell r="BB578" t="str">
            <v>THACO GROUP</v>
          </cell>
          <cell r="BC578" t="str">
            <v>Lĩnh vực Logistics</v>
          </cell>
          <cell r="BD578" t="str">
            <v>Công ty Vận Tải Đường Bộ</v>
          </cell>
          <cell r="BE578" t="str">
            <v>Phòng vận chuyển</v>
          </cell>
          <cell r="BF578" t="str">
            <v>Bộ phận vận chuyển xe thành phẩm</v>
          </cell>
          <cell r="BG578" t="str">
            <v>Đội lái xe trung chuyển</v>
          </cell>
          <cell r="BJ578" t="str">
            <v>Trực Tiếp</v>
          </cell>
          <cell r="BK578" t="str">
            <v>HĐLĐ không xác định thời hạn</v>
          </cell>
          <cell r="BL578">
            <v>43571</v>
          </cell>
          <cell r="BM578" t="str">
            <v>Công ty TNHH Một Thành Viên Vận Tải Đường Bộ Chu Lai – Trường Hải</v>
          </cell>
          <cell r="BN578">
            <v>42476</v>
          </cell>
          <cell r="BO578">
            <v>3660000</v>
          </cell>
          <cell r="BP578" t="str">
            <v>B3</v>
          </cell>
          <cell r="BQ578" t="str">
            <v>Bậc 2</v>
          </cell>
          <cell r="BR578">
            <v>6500000</v>
          </cell>
          <cell r="BS578">
            <v>43252</v>
          </cell>
          <cell r="BT578">
            <v>42110</v>
          </cell>
          <cell r="BU578"/>
          <cell r="BW578"/>
          <cell r="BY578"/>
          <cell r="CA578"/>
          <cell r="CC578"/>
          <cell r="CE578"/>
        </row>
        <row r="579">
          <cell r="B579" t="str">
            <v>1505116</v>
          </cell>
          <cell r="C579" t="str">
            <v>Lê Văn Nhân</v>
          </cell>
          <cell r="D579" t="str">
            <v>Nam</v>
          </cell>
          <cell r="E579" t="str">
            <v>Quảng Nam</v>
          </cell>
          <cell r="F579">
            <v>28694</v>
          </cell>
          <cell r="G579">
            <v>42110</v>
          </cell>
          <cell r="J579">
            <v>42110</v>
          </cell>
          <cell r="K579" t="str">
            <v>Không</v>
          </cell>
          <cell r="L579" t="str">
            <v>205179506</v>
          </cell>
          <cell r="M579">
            <v>40064</v>
          </cell>
          <cell r="N579" t="str">
            <v>205179506-08/09/2009</v>
          </cell>
          <cell r="O579" t="str">
            <v>Quảng Nam</v>
          </cell>
          <cell r="P579" t="str">
            <v>Kinh</v>
          </cell>
          <cell r="Q579" t="str">
            <v>Không</v>
          </cell>
          <cell r="R579" t="str">
            <v>0979176245</v>
          </cell>
          <cell r="T579" t="str">
            <v>Đã Kết Hôn</v>
          </cell>
          <cell r="U579" t="str">
            <v>4915009664</v>
          </cell>
          <cell r="V579" t="str">
            <v>Có</v>
          </cell>
          <cell r="W579">
            <v>42461</v>
          </cell>
          <cell r="Y579" t="str">
            <v>Khối 6</v>
          </cell>
          <cell r="Z579" t="str">
            <v>Thị trấn Núi Thành</v>
          </cell>
          <cell r="AA579" t="str">
            <v>Huyện Núi Thành</v>
          </cell>
          <cell r="AB579" t="str">
            <v>Quảng Nam</v>
          </cell>
          <cell r="AC579" t="str">
            <v>Khối 6, Thị trấn Núi Thành, Huyện Núi Thành, Quảng Nam</v>
          </cell>
          <cell r="AD579" t="str">
            <v>Khối 6</v>
          </cell>
          <cell r="AE579" t="str">
            <v>Thị trấn Núi Thành</v>
          </cell>
          <cell r="AF579" t="str">
            <v>Huyện Núi Thành</v>
          </cell>
          <cell r="AG579" t="str">
            <v>Quảng Nam</v>
          </cell>
          <cell r="AH579" t="str">
            <v>Khối 6, Thị trấn Núi Thành, Huyện Núi Thành, Quảng Nam</v>
          </cell>
          <cell r="AI579" t="str">
            <v>1.8.3.3.1</v>
          </cell>
          <cell r="AJ579" t="str">
            <v>TP Nhân sự khác</v>
          </cell>
          <cell r="AK579" t="str">
            <v>Công nhân</v>
          </cell>
          <cell r="AL579" t="str">
            <v>Công nhân lái xe đầu kéo</v>
          </cell>
          <cell r="AM579" t="str">
            <v>Lĩnh vực Logistics</v>
          </cell>
          <cell r="AN579" t="str">
            <v>Công ty Cảng Chu Lai</v>
          </cell>
          <cell r="AO579" t="str">
            <v>Bộ phận rút Cont</v>
          </cell>
          <cell r="AP579" t="str">
            <v>Khác</v>
          </cell>
          <cell r="AQ579" t="str">
            <v>Khác</v>
          </cell>
          <cell r="AR579">
            <v>42856</v>
          </cell>
          <cell r="AS579" t="str">
            <v>9/12</v>
          </cell>
          <cell r="AT579" t="str">
            <v>Sơ cấp</v>
          </cell>
          <cell r="AU579" t="str">
            <v>Sơ cấp</v>
          </cell>
          <cell r="AV579" t="str">
            <v>Sở Giao thông Vận tải Quảng Nam</v>
          </cell>
          <cell r="AW579" t="str">
            <v>Giấy phép lái xe hạng FC</v>
          </cell>
          <cell r="AX579" t="str">
            <v>Không xếp loại</v>
          </cell>
          <cell r="AY579">
            <v>41640</v>
          </cell>
          <cell r="AZ579" t="str">
            <v>Công nhân lái xe đầu kéo</v>
          </cell>
          <cell r="BB579" t="str">
            <v>THACO GROUP</v>
          </cell>
          <cell r="BC579" t="str">
            <v>Lĩnh vực Logistics</v>
          </cell>
          <cell r="BD579" t="str">
            <v>Công ty Cảng Chu Lai</v>
          </cell>
          <cell r="BE579" t="str">
            <v>Phòng quản lý kho cảng</v>
          </cell>
          <cell r="BF579" t="str">
            <v>Bộ phận rút Cont</v>
          </cell>
          <cell r="BJ579" t="str">
            <v>Trực Tiếp</v>
          </cell>
          <cell r="BK579" t="str">
            <v>HĐLĐ không xác định thời hạn</v>
          </cell>
          <cell r="BL579">
            <v>43572</v>
          </cell>
          <cell r="BM579" t="str">
            <v>Công ty TNHH MTV Cảng Chu Lai - Trường Hải</v>
          </cell>
          <cell r="BN579">
            <v>42110</v>
          </cell>
          <cell r="BO579">
            <v>4050000</v>
          </cell>
          <cell r="BP579" t="str">
            <v>B3</v>
          </cell>
          <cell r="BQ579" t="str">
            <v>Bậc 4</v>
          </cell>
          <cell r="BR579">
            <v>8000000</v>
          </cell>
          <cell r="BS579">
            <v>43466</v>
          </cell>
          <cell r="BT579">
            <v>42629</v>
          </cell>
          <cell r="BU579"/>
          <cell r="BW579"/>
          <cell r="BY579"/>
          <cell r="CA579"/>
          <cell r="CC579"/>
          <cell r="CE579"/>
        </row>
        <row r="580">
          <cell r="B580" t="str">
            <v>1505368</v>
          </cell>
          <cell r="C580" t="str">
            <v>Huỳnh Minh Luật</v>
          </cell>
          <cell r="D580" t="str">
            <v>Nam</v>
          </cell>
          <cell r="E580" t="str">
            <v>Quảng Nam</v>
          </cell>
          <cell r="F580">
            <v>32015</v>
          </cell>
          <cell r="G580">
            <v>42110</v>
          </cell>
          <cell r="J580">
            <v>42110</v>
          </cell>
          <cell r="K580" t="str">
            <v>Không</v>
          </cell>
          <cell r="L580" t="str">
            <v>205321602</v>
          </cell>
          <cell r="M580">
            <v>39314</v>
          </cell>
          <cell r="N580" t="str">
            <v>205321602-20/08/2007</v>
          </cell>
          <cell r="O580" t="str">
            <v>Quảng Nam</v>
          </cell>
          <cell r="P580" t="str">
            <v>Kinh</v>
          </cell>
          <cell r="Q580" t="str">
            <v>Không</v>
          </cell>
          <cell r="R580" t="str">
            <v>0935225295</v>
          </cell>
          <cell r="T580" t="str">
            <v>Đã Kết Hôn</v>
          </cell>
          <cell r="U580" t="str">
            <v>4911012314</v>
          </cell>
          <cell r="V580" t="str">
            <v>Có</v>
          </cell>
          <cell r="W580">
            <v>42461</v>
          </cell>
          <cell r="Y580" t="str">
            <v>Khối phố Hương Trung</v>
          </cell>
          <cell r="Z580" t="str">
            <v>Phường Hòa Hương</v>
          </cell>
          <cell r="AA580" t="str">
            <v>Tp. Tam Kỳ</v>
          </cell>
          <cell r="AB580" t="str">
            <v>Quảng Nam</v>
          </cell>
          <cell r="AC580" t="str">
            <v>Khối phố Hương Trung, Phường Hòa Hương, Tp. Tam Kỳ, Quảng Nam</v>
          </cell>
          <cell r="AD580" t="str">
            <v>Khối phố Hương Trung</v>
          </cell>
          <cell r="AE580" t="str">
            <v>Phường Hòa Hương</v>
          </cell>
          <cell r="AF580" t="str">
            <v>Tp. Tam Kỳ</v>
          </cell>
          <cell r="AG580" t="str">
            <v>Quảng Nam</v>
          </cell>
          <cell r="AH580" t="str">
            <v>Khối phố Hương Trung, Phường Hòa Hương, Tp. Tam Kỳ, Quảng Nam</v>
          </cell>
          <cell r="AI580" t="str">
            <v>1.8.4.4.2.3</v>
          </cell>
          <cell r="AJ580" t="str">
            <v>TP Nhân sự khác</v>
          </cell>
          <cell r="AK580" t="str">
            <v>Công nhân</v>
          </cell>
          <cell r="AL580" t="str">
            <v>Công nhân lái xe trung chuyển</v>
          </cell>
          <cell r="AM580" t="str">
            <v>Lĩnh vực Logistics</v>
          </cell>
          <cell r="AN580" t="str">
            <v>Công ty Vận Tải Đường Bộ</v>
          </cell>
          <cell r="AO580" t="str">
            <v>Đội lái xe trung chuyển</v>
          </cell>
          <cell r="AP580" t="str">
            <v>Khác</v>
          </cell>
          <cell r="AQ580" t="str">
            <v>Khác</v>
          </cell>
          <cell r="AR580">
            <v>43313</v>
          </cell>
          <cell r="AS580" t="str">
            <v>12/12</v>
          </cell>
          <cell r="AT580" t="str">
            <v>Sơ cấp</v>
          </cell>
          <cell r="AU580" t="str">
            <v>Sơ cấp</v>
          </cell>
          <cell r="AV580" t="str">
            <v>Sở giao thông Vận tải Quảng Nam</v>
          </cell>
          <cell r="AW580" t="str">
            <v>Giấy phép lái xe hạng C</v>
          </cell>
          <cell r="AX580" t="str">
            <v>Không xếp loại</v>
          </cell>
          <cell r="AY580">
            <v>41275</v>
          </cell>
          <cell r="AZ580" t="str">
            <v>Công nhân lái xe trung chuyển</v>
          </cell>
          <cell r="BB580" t="str">
            <v>THACO GROUP</v>
          </cell>
          <cell r="BC580" t="str">
            <v>Lĩnh vực Logistics</v>
          </cell>
          <cell r="BD580" t="str">
            <v>Công ty Vận Tải Đường Bộ</v>
          </cell>
          <cell r="BE580" t="str">
            <v>Phòng vận chuyển</v>
          </cell>
          <cell r="BF580" t="str">
            <v>Bộ phận vận chuyển xe thành phẩm</v>
          </cell>
          <cell r="BG580" t="str">
            <v>Đội lái xe trung chuyển</v>
          </cell>
          <cell r="BJ580" t="str">
            <v>Trực Tiếp</v>
          </cell>
          <cell r="BK580" t="str">
            <v>HĐLĐ không xác định thời hạn</v>
          </cell>
          <cell r="BL580">
            <v>43389</v>
          </cell>
          <cell r="BM580" t="str">
            <v>Công ty TNHH Một Thành Viên Vận Tải Đường Bộ Chu Lai – Trường Hải</v>
          </cell>
          <cell r="BN580">
            <v>42293</v>
          </cell>
          <cell r="BO580">
            <v>3850000</v>
          </cell>
          <cell r="BP580" t="str">
            <v>B3</v>
          </cell>
          <cell r="BQ580" t="str">
            <v>Bậc 3</v>
          </cell>
          <cell r="BR580">
            <v>7000000</v>
          </cell>
          <cell r="BS580">
            <v>43252</v>
          </cell>
          <cell r="BT580">
            <v>42293</v>
          </cell>
          <cell r="BU580"/>
          <cell r="BW580"/>
          <cell r="BY580"/>
          <cell r="CA580"/>
          <cell r="CC580"/>
          <cell r="CE580"/>
        </row>
        <row r="581">
          <cell r="B581" t="str">
            <v>1506546</v>
          </cell>
          <cell r="C581" t="str">
            <v>Trần Kim Long</v>
          </cell>
          <cell r="D581" t="str">
            <v>Nam</v>
          </cell>
          <cell r="E581" t="str">
            <v>Bến tre</v>
          </cell>
          <cell r="F581">
            <v>31638</v>
          </cell>
          <cell r="G581">
            <v>42156</v>
          </cell>
          <cell r="J581">
            <v>42156</v>
          </cell>
          <cell r="K581" t="str">
            <v>Không</v>
          </cell>
          <cell r="L581" t="str">
            <v>271743474</v>
          </cell>
          <cell r="M581">
            <v>40633</v>
          </cell>
          <cell r="N581" t="str">
            <v>271743474-31/03/2011</v>
          </cell>
          <cell r="O581" t="str">
            <v>Đồng Nai</v>
          </cell>
          <cell r="P581" t="str">
            <v>Kinh</v>
          </cell>
          <cell r="Q581" t="str">
            <v>Không</v>
          </cell>
          <cell r="R581" t="str">
            <v>0902830039</v>
          </cell>
          <cell r="T581" t="str">
            <v>Đã Kết Hôn</v>
          </cell>
          <cell r="U581" t="str">
            <v>7910306558</v>
          </cell>
          <cell r="V581" t="str">
            <v>Không</v>
          </cell>
          <cell r="Y581" t="str">
            <v>23/2B, tổ 32, khu phố 7</v>
          </cell>
          <cell r="Z581" t="str">
            <v>Phường Tân Phong</v>
          </cell>
          <cell r="AA581" t="str">
            <v>Thành phố Biên Hòa</v>
          </cell>
          <cell r="AB581" t="str">
            <v>Đồng Nai</v>
          </cell>
          <cell r="AC581" t="str">
            <v>23/2B, tổ 32, khu phố 7, Phường Tân Phong, Thành phố Biên Hòa, Đồng Nai</v>
          </cell>
          <cell r="AD581" t="str">
            <v>23/2B, tổ 32, khu phố 7</v>
          </cell>
          <cell r="AE581" t="str">
            <v>Phường Tân Phong</v>
          </cell>
          <cell r="AF581" t="str">
            <v>Thành phố Biên Hòa</v>
          </cell>
          <cell r="AG581" t="str">
            <v>Đồng Nai</v>
          </cell>
          <cell r="AH581" t="str">
            <v>23/2B, tổ 32, khu phố 7, Phường Tân Phong, Thành phố Biên Hòa, Đồng Nai</v>
          </cell>
          <cell r="AI581" t="str">
            <v>1.8.5.6.4</v>
          </cell>
          <cell r="AJ581" t="str">
            <v>TP Nhân sự khác</v>
          </cell>
          <cell r="AK581" t="str">
            <v>Công nhân</v>
          </cell>
          <cell r="AL581" t="str">
            <v>Công nhân lái xe chuyên dụng</v>
          </cell>
          <cell r="AM581" t="str">
            <v>Lĩnh vực Logistics</v>
          </cell>
          <cell r="AN581" t="str">
            <v>VPĐD NB</v>
          </cell>
          <cell r="AO581" t="str">
            <v>Đội lái xe chuyên dụng</v>
          </cell>
          <cell r="AP581" t="str">
            <v>Khác</v>
          </cell>
          <cell r="AQ581" t="str">
            <v>Khác</v>
          </cell>
          <cell r="AR581">
            <v>42370</v>
          </cell>
          <cell r="AS581" t="str">
            <v>12/12</v>
          </cell>
          <cell r="AT581" t="str">
            <v>Sơ cấp</v>
          </cell>
          <cell r="AU581" t="str">
            <v>Sơ cấp</v>
          </cell>
          <cell r="AV581" t="str">
            <v>Sở GTVT tỉnh Đồng Nai</v>
          </cell>
          <cell r="AW581" t="str">
            <v>GPLX hạng D</v>
          </cell>
          <cell r="AX581" t="str">
            <v>Khá</v>
          </cell>
          <cell r="AY581">
            <v>41969</v>
          </cell>
          <cell r="AZ581" t="str">
            <v>Công nhân lái xe chuyên dụng</v>
          </cell>
          <cell r="BB581" t="str">
            <v>THACO GROUP</v>
          </cell>
          <cell r="BC581" t="str">
            <v>Lĩnh vực Logistics</v>
          </cell>
          <cell r="BD581" t="str">
            <v>Văn phòng đại diện tại Hồ Chí Minh</v>
          </cell>
          <cell r="BE581" t="str">
            <v>Phòng Vận chuyển</v>
          </cell>
          <cell r="BF581" t="str">
            <v>Đội lái xe chuyên dụng</v>
          </cell>
          <cell r="BJ581" t="str">
            <v>Trực Tiếp</v>
          </cell>
          <cell r="BK581" t="str">
            <v>HĐLĐ không xác định thời hạn</v>
          </cell>
          <cell r="BL581">
            <v>43435</v>
          </cell>
          <cell r="BM581" t="str">
            <v>Công ty TNHH Một Thành Viên Vận Tải Đường Bộ Chu Lai – Trường Hải</v>
          </cell>
          <cell r="BN581">
            <v>42339</v>
          </cell>
          <cell r="BO581">
            <v>4830000</v>
          </cell>
          <cell r="BP581" t="str">
            <v>B3</v>
          </cell>
          <cell r="BQ581" t="str">
            <v>Bậc 2</v>
          </cell>
          <cell r="BR581">
            <v>6800000</v>
          </cell>
          <cell r="BS581">
            <v>43252</v>
          </cell>
          <cell r="BT581">
            <v>42826</v>
          </cell>
          <cell r="BU581"/>
          <cell r="BW581"/>
          <cell r="BY581"/>
          <cell r="CA581"/>
          <cell r="CC581"/>
          <cell r="CE581"/>
        </row>
        <row r="582">
          <cell r="B582" t="str">
            <v>1507071</v>
          </cell>
          <cell r="C582" t="str">
            <v>Trần Văn Binh</v>
          </cell>
          <cell r="D582" t="str">
            <v>Nam</v>
          </cell>
          <cell r="E582" t="str">
            <v>Quảng Nam</v>
          </cell>
          <cell r="F582">
            <v>28765</v>
          </cell>
          <cell r="G582">
            <v>42184</v>
          </cell>
          <cell r="J582">
            <v>42184</v>
          </cell>
          <cell r="K582" t="str">
            <v>Không</v>
          </cell>
          <cell r="L582" t="str">
            <v>205361682</v>
          </cell>
          <cell r="M582">
            <v>40129</v>
          </cell>
          <cell r="N582" t="str">
            <v>205361682-12/11/2009</v>
          </cell>
          <cell r="O582" t="str">
            <v>Quảng Nam</v>
          </cell>
          <cell r="P582" t="str">
            <v>Kinh</v>
          </cell>
          <cell r="Q582" t="str">
            <v>Không</v>
          </cell>
          <cell r="R582" t="str">
            <v>01626867583 hoặc 0935347472</v>
          </cell>
          <cell r="T582" t="str">
            <v>Đã Kết Hôn</v>
          </cell>
          <cell r="U582" t="str">
            <v>4916002056</v>
          </cell>
          <cell r="V582" t="str">
            <v>Có</v>
          </cell>
          <cell r="W582">
            <v>42461</v>
          </cell>
          <cell r="Y582" t="str">
            <v>Thôn  Phú Quý 3</v>
          </cell>
          <cell r="Z582" t="str">
            <v>Xã Tam Mỹ Đông</v>
          </cell>
          <cell r="AA582" t="str">
            <v>Huyện Núi Thành</v>
          </cell>
          <cell r="AB582" t="str">
            <v>Quảng Nam</v>
          </cell>
          <cell r="AC582" t="str">
            <v>Thôn  Phú Quý 3, Xã Tam Mỹ Đông, Huyện Núi Thành, Quảng Nam</v>
          </cell>
          <cell r="AD582" t="str">
            <v>Thôn  Phú Quý 3</v>
          </cell>
          <cell r="AE582" t="str">
            <v>Xã Tam Mỹ Đông</v>
          </cell>
          <cell r="AF582" t="str">
            <v>Huyện Núi Thành</v>
          </cell>
          <cell r="AG582" t="str">
            <v>Quảng Nam</v>
          </cell>
          <cell r="AH582" t="str">
            <v>Thôn  Phú Quý 3, Xã Tam Mỹ Đông, Huyện Núi Thành, Quảng Nam</v>
          </cell>
          <cell r="AI582" t="str">
            <v>1.8.4.4.2.3</v>
          </cell>
          <cell r="AJ582" t="str">
            <v>TP Nhân sự khác</v>
          </cell>
          <cell r="AK582" t="str">
            <v>Công nhân</v>
          </cell>
          <cell r="AL582" t="str">
            <v>Công nhân lái xe trung chuyển</v>
          </cell>
          <cell r="AM582" t="str">
            <v>Lĩnh vực Logistics</v>
          </cell>
          <cell r="AN582" t="str">
            <v>Công ty Vận Tải Đường Bộ</v>
          </cell>
          <cell r="AO582" t="str">
            <v>Đội lái xe trung chuyển</v>
          </cell>
          <cell r="AP582" t="str">
            <v>Khác</v>
          </cell>
          <cell r="AQ582" t="str">
            <v>Khác</v>
          </cell>
          <cell r="AR582">
            <v>43313</v>
          </cell>
          <cell r="AS582" t="str">
            <v>9/12</v>
          </cell>
          <cell r="AT582" t="str">
            <v>Sơ cấp</v>
          </cell>
          <cell r="AU582" t="str">
            <v>Sơ cấp</v>
          </cell>
          <cell r="AV582" t="str">
            <v>Sở giao thông vận tải Quảng Nam</v>
          </cell>
          <cell r="AW582" t="str">
            <v>Giấy phép Lái xe hạng C</v>
          </cell>
          <cell r="AX582" t="str">
            <v>Không xếp loại</v>
          </cell>
          <cell r="AY582">
            <v>42005</v>
          </cell>
          <cell r="AZ582" t="str">
            <v>Công nhân lái xe trung chuyển</v>
          </cell>
          <cell r="BB582" t="str">
            <v>THACO GROUP</v>
          </cell>
          <cell r="BC582" t="str">
            <v>Lĩnh vực Logistics</v>
          </cell>
          <cell r="BD582" t="str">
            <v>Công ty Vận Tải Đường Bộ</v>
          </cell>
          <cell r="BE582" t="str">
            <v>Phòng vận chuyển</v>
          </cell>
          <cell r="BF582" t="str">
            <v>Bộ phận vận chuyển xe thành phẩm</v>
          </cell>
          <cell r="BG582" t="str">
            <v>Đội lái xe trung chuyển</v>
          </cell>
          <cell r="BJ582" t="str">
            <v>Trực Tiếp</v>
          </cell>
          <cell r="BK582" t="str">
            <v>HĐLĐ không xác định thời hạn</v>
          </cell>
          <cell r="BL582">
            <v>43463</v>
          </cell>
          <cell r="BM582" t="str">
            <v>Công ty TNHH Một Thành Viên Vận Tải Đường Bộ Chu Lai – Trường Hải</v>
          </cell>
          <cell r="BN582">
            <v>42367</v>
          </cell>
          <cell r="BO582">
            <v>3660000</v>
          </cell>
          <cell r="BP582" t="str">
            <v>B3</v>
          </cell>
          <cell r="BQ582" t="str">
            <v>Bậc 2</v>
          </cell>
          <cell r="BR582">
            <v>6000000</v>
          </cell>
          <cell r="BS582">
            <v>43252</v>
          </cell>
          <cell r="BT582">
            <v>42184</v>
          </cell>
          <cell r="BU582"/>
          <cell r="BW582"/>
          <cell r="BY582"/>
          <cell r="CA582"/>
          <cell r="CC582"/>
          <cell r="CE582"/>
        </row>
        <row r="583">
          <cell r="B583" t="str">
            <v>1909073</v>
          </cell>
          <cell r="C583" t="str">
            <v>Hà Văn Quảng</v>
          </cell>
          <cell r="D583" t="str">
            <v>Nam</v>
          </cell>
          <cell r="E583" t="str">
            <v>Hà Tĩnh</v>
          </cell>
          <cell r="F583">
            <v>35353</v>
          </cell>
          <cell r="G583">
            <v>43711</v>
          </cell>
          <cell r="J583">
            <v>43711</v>
          </cell>
          <cell r="K583" t="str">
            <v>Không</v>
          </cell>
          <cell r="L583" t="str">
            <v>184213598</v>
          </cell>
          <cell r="M583">
            <v>41144</v>
          </cell>
          <cell r="N583" t="str">
            <v>184213598-23/08/2012</v>
          </cell>
          <cell r="O583" t="str">
            <v>Hà Tĩnh</v>
          </cell>
          <cell r="P583" t="str">
            <v>Kinh</v>
          </cell>
          <cell r="Q583" t="str">
            <v>Không</v>
          </cell>
          <cell r="T583" t="str">
            <v>Độc Thân</v>
          </cell>
          <cell r="V583" t="str">
            <v>Không</v>
          </cell>
          <cell r="Y583" t="str">
            <v>Thôn Hữu Ninh</v>
          </cell>
          <cell r="Z583" t="str">
            <v>Xã Thạch Mỹ</v>
          </cell>
          <cell r="AA583" t="str">
            <v>Huyện Lộc Hà</v>
          </cell>
          <cell r="AB583" t="str">
            <v>Hà Tĩnh</v>
          </cell>
          <cell r="AC583" t="str">
            <v>Thôn Hữu Ninh, Xã Thạch Mỹ, Huyện Lộc Hà, Hà Tĩnh</v>
          </cell>
          <cell r="AD583" t="str">
            <v>Thôn Hữu Ninh</v>
          </cell>
          <cell r="AE583" t="str">
            <v>Xã Thạch Mỹ</v>
          </cell>
          <cell r="AF583" t="str">
            <v>Huyện Lộc Hà</v>
          </cell>
          <cell r="AG583" t="str">
            <v>Hà Tĩnh</v>
          </cell>
          <cell r="AH583" t="str">
            <v>Thôn Hữu Ninh, Xã Thạch Mỹ, Huyện Lộc Hà, Hà Tĩnh</v>
          </cell>
          <cell r="AI583" t="str">
            <v>1.8.3.3.2</v>
          </cell>
          <cell r="AJ583" t="str">
            <v>TP Nhân sự khác</v>
          </cell>
          <cell r="AK583" t="str">
            <v>Chuyên viên</v>
          </cell>
          <cell r="AL583" t="str">
            <v>Chuyên viên Quản lý kho hàng</v>
          </cell>
          <cell r="AM583" t="str">
            <v>Lĩnh vực Logistics</v>
          </cell>
          <cell r="AN583" t="str">
            <v>Công ty Cảng Chu Lai</v>
          </cell>
          <cell r="AO583" t="str">
            <v>Bộ phận kho ngoại quan</v>
          </cell>
          <cell r="AP583" t="str">
            <v>Khác</v>
          </cell>
          <cell r="AQ583" t="str">
            <v>Khác</v>
          </cell>
          <cell r="AR583">
            <v>43711</v>
          </cell>
          <cell r="AS583" t="str">
            <v>12/12</v>
          </cell>
          <cell r="AT583" t="str">
            <v>Kỹ sư</v>
          </cell>
          <cell r="AU583" t="str">
            <v>Kỹ sư</v>
          </cell>
          <cell r="AV583" t="str">
            <v>Đại học Bách khoa - Đại học Đà Nẵng</v>
          </cell>
          <cell r="AW583" t="str">
            <v>Ngành Quản Lý Công Nghiệp</v>
          </cell>
          <cell r="AX583" t="str">
            <v>Khá</v>
          </cell>
          <cell r="AY583">
            <v>43655</v>
          </cell>
          <cell r="AZ583" t="str">
            <v>Kỹ sư</v>
          </cell>
          <cell r="BB583" t="str">
            <v>THACO GROUP</v>
          </cell>
          <cell r="BC583" t="str">
            <v>Lĩnh vực Logistics</v>
          </cell>
          <cell r="BD583" t="str">
            <v>Công ty Cảng Chu Lai</v>
          </cell>
          <cell r="BE583" t="str">
            <v>Phòng quản lý kho cảng</v>
          </cell>
          <cell r="BF583" t="str">
            <v>Bộ phận kho ngoại quan</v>
          </cell>
          <cell r="BJ583" t="str">
            <v>Gián Tiếp</v>
          </cell>
          <cell r="BK583" t="str">
            <v>Hợp đồng thử việc - 60 ngày</v>
          </cell>
          <cell r="BL583">
            <v>43711</v>
          </cell>
          <cell r="BM583" t="str">
            <v>Công ty TNHH MTV Cảng Chu Lai - Trường Hải</v>
          </cell>
          <cell r="BO583">
            <v>4070000</v>
          </cell>
          <cell r="BP583" t="str">
            <v>B2</v>
          </cell>
          <cell r="BQ583" t="str">
            <v>Bậc 1</v>
          </cell>
          <cell r="BR583">
            <v>6500000</v>
          </cell>
          <cell r="BS583">
            <v>43711</v>
          </cell>
          <cell r="BU583"/>
          <cell r="BW583"/>
          <cell r="BY583"/>
          <cell r="CA583"/>
          <cell r="CC583"/>
          <cell r="CE583"/>
        </row>
        <row r="584">
          <cell r="B584" t="str">
            <v>1611073</v>
          </cell>
          <cell r="C584" t="str">
            <v>Nguyễn Thị Kim Chi</v>
          </cell>
          <cell r="D584" t="str">
            <v>Nữ</v>
          </cell>
          <cell r="E584" t="str">
            <v>Quảng Nam</v>
          </cell>
          <cell r="F584">
            <v>34596</v>
          </cell>
          <cell r="G584">
            <v>42683</v>
          </cell>
          <cell r="J584">
            <v>42683</v>
          </cell>
          <cell r="K584" t="str">
            <v>Không</v>
          </cell>
          <cell r="L584" t="str">
            <v>205687930</v>
          </cell>
          <cell r="M584">
            <v>40070</v>
          </cell>
          <cell r="N584" t="str">
            <v>205687930-14/09/2009</v>
          </cell>
          <cell r="O584" t="str">
            <v>Quảng Nam</v>
          </cell>
          <cell r="P584" t="str">
            <v>Kinh</v>
          </cell>
          <cell r="Q584" t="str">
            <v>Không</v>
          </cell>
          <cell r="R584" t="str">
            <v>01206127280</v>
          </cell>
          <cell r="T584" t="str">
            <v>Độc Thân</v>
          </cell>
          <cell r="U584" t="str">
            <v>4916044671</v>
          </cell>
          <cell r="V584" t="str">
            <v>Có</v>
          </cell>
          <cell r="W584">
            <v>43235</v>
          </cell>
          <cell r="Y584" t="str">
            <v>Thôn Song Bình</v>
          </cell>
          <cell r="Z584" t="str">
            <v>Xã Đại Quang</v>
          </cell>
          <cell r="AA584" t="str">
            <v>Huyện Đại Lộc</v>
          </cell>
          <cell r="AB584" t="str">
            <v>Quảng Nam</v>
          </cell>
          <cell r="AC584" t="str">
            <v>Thôn Song Bình, Xã Đại Quang, Huyện Đại Lộc, Quảng Nam</v>
          </cell>
          <cell r="AD584" t="str">
            <v>Thôn Song Bình</v>
          </cell>
          <cell r="AE584" t="str">
            <v>Xã Đại Quang</v>
          </cell>
          <cell r="AF584" t="str">
            <v>Huyện Đại Lộc</v>
          </cell>
          <cell r="AG584" t="str">
            <v>Quảng Nam</v>
          </cell>
          <cell r="AH584" t="str">
            <v>Thôn Song Bình, Xã Đại Quang, Huyện Đại Lộc, Quảng Nam</v>
          </cell>
          <cell r="AI584" t="str">
            <v>1.8.3.6.2</v>
          </cell>
          <cell r="AJ584" t="str">
            <v>TP Nhân sự khác</v>
          </cell>
          <cell r="AK584" t="str">
            <v>Chuyên viên</v>
          </cell>
          <cell r="AL584" t="str">
            <v>Chuyên viên Quản lý bãi cảng</v>
          </cell>
          <cell r="AM584" t="str">
            <v>Lĩnh vực Logistics</v>
          </cell>
          <cell r="AN584" t="str">
            <v>Công ty Cảng Chu Lai</v>
          </cell>
          <cell r="AO584" t="str">
            <v>Bộ phận quản lý container</v>
          </cell>
          <cell r="AP584" t="str">
            <v>Khác</v>
          </cell>
          <cell r="AQ584" t="str">
            <v>Khác</v>
          </cell>
          <cell r="AR584">
            <v>43739</v>
          </cell>
          <cell r="AS584" t="str">
            <v>12/12</v>
          </cell>
          <cell r="AT584" t="str">
            <v>Cử nhân</v>
          </cell>
          <cell r="AU584" t="str">
            <v>Đại học</v>
          </cell>
          <cell r="AV584" t="str">
            <v>Đại học kinh tế - Đại học Đà Nẵng</v>
          </cell>
          <cell r="AW584" t="str">
            <v>Quản trị kinh doanh quốc tế</v>
          </cell>
          <cell r="AX584" t="str">
            <v>Khá</v>
          </cell>
          <cell r="AY584">
            <v>42370</v>
          </cell>
          <cell r="AZ584" t="str">
            <v>Cử nhân</v>
          </cell>
          <cell r="BB584" t="str">
            <v>THACO GROUP</v>
          </cell>
          <cell r="BC584" t="str">
            <v>Lĩnh vực Logistics</v>
          </cell>
          <cell r="BD584" t="str">
            <v>Công ty Cảng Chu Lai</v>
          </cell>
          <cell r="BJ584" t="str">
            <v>Gián Tiếp</v>
          </cell>
          <cell r="BK584" t="str">
            <v>HĐLĐ xác định thời hạn 2 năm</v>
          </cell>
          <cell r="BL584">
            <v>43267</v>
          </cell>
          <cell r="BM584" t="str">
            <v>Công ty TNHH MTV Cảng Chu Lai - Trường Hải</v>
          </cell>
          <cell r="BN584">
            <v>42902</v>
          </cell>
          <cell r="BO584">
            <v>4070000</v>
          </cell>
          <cell r="BP584" t="str">
            <v>B2</v>
          </cell>
          <cell r="BQ584" t="str">
            <v>Bậc 1</v>
          </cell>
          <cell r="BR584">
            <v>8500000</v>
          </cell>
          <cell r="BS584">
            <v>43466</v>
          </cell>
          <cell r="BT584">
            <v>43101</v>
          </cell>
          <cell r="BU584"/>
          <cell r="BW584"/>
          <cell r="BY584"/>
          <cell r="CA584"/>
          <cell r="CC584"/>
          <cell r="CE584"/>
        </row>
        <row r="585">
          <cell r="B585" t="str">
            <v>1106025</v>
          </cell>
          <cell r="C585" t="str">
            <v>Ngô Văn Sự</v>
          </cell>
          <cell r="D585" t="str">
            <v>Nam</v>
          </cell>
          <cell r="E585" t="str">
            <v>Thanh Hóa</v>
          </cell>
          <cell r="F585">
            <v>31171</v>
          </cell>
          <cell r="G585">
            <v>40695</v>
          </cell>
          <cell r="J585">
            <v>40695</v>
          </cell>
          <cell r="K585" t="str">
            <v>Không</v>
          </cell>
          <cell r="L585" t="str">
            <v>172244259</v>
          </cell>
          <cell r="M585">
            <v>39146</v>
          </cell>
          <cell r="N585" t="str">
            <v>172244259-05/03/2007</v>
          </cell>
          <cell r="O585" t="str">
            <v>Thanh Hóa</v>
          </cell>
          <cell r="P585" t="str">
            <v>Kinh</v>
          </cell>
          <cell r="Q585" t="str">
            <v>Không</v>
          </cell>
          <cell r="R585" t="str">
            <v>0986.564.887</v>
          </cell>
          <cell r="T585" t="str">
            <v>Đã Kết Hôn</v>
          </cell>
          <cell r="U585" t="str">
            <v>0112220481</v>
          </cell>
          <cell r="V585" t="str">
            <v>Có</v>
          </cell>
          <cell r="W585">
            <v>42612</v>
          </cell>
          <cell r="Y585" t="str">
            <v>Thôn 6</v>
          </cell>
          <cell r="Z585" t="str">
            <v>Xã Định Long</v>
          </cell>
          <cell r="AA585" t="str">
            <v>Huyện Yên Định</v>
          </cell>
          <cell r="AB585" t="str">
            <v>Thanh Hóa</v>
          </cell>
          <cell r="AC585" t="str">
            <v>Thôn 6, Xã Định Long, Huyện Yên Định, Thanh Hóa</v>
          </cell>
          <cell r="AD585" t="str">
            <v>KĐT Đặng Xá</v>
          </cell>
          <cell r="AE585" t="str">
            <v>Xã Đặng Xá</v>
          </cell>
          <cell r="AF585" t="str">
            <v>Huyện Gia Lâm</v>
          </cell>
          <cell r="AG585" t="str">
            <v>Hà Nội</v>
          </cell>
          <cell r="AH585" t="str">
            <v>KĐT Đặng Xá, Xã Đặng Xá, Huyện Gia Lâm, Hà Nội</v>
          </cell>
          <cell r="AI585" t="str">
            <v>1.8.6.5.2</v>
          </cell>
          <cell r="AJ585" t="str">
            <v>TP Nhân sự khác</v>
          </cell>
          <cell r="AK585" t="str">
            <v>Công nhân</v>
          </cell>
          <cell r="AL585" t="str">
            <v>Công nhân lái xe trung chuyển</v>
          </cell>
          <cell r="AM585" t="str">
            <v>Lĩnh vực Logistics</v>
          </cell>
          <cell r="AN585" t="str">
            <v>VPĐD BB</v>
          </cell>
          <cell r="AO585" t="str">
            <v>BP Lái xe</v>
          </cell>
          <cell r="AP585" t="str">
            <v>Khác</v>
          </cell>
          <cell r="AQ585" t="str">
            <v>Khác</v>
          </cell>
          <cell r="AR585">
            <v>42370</v>
          </cell>
          <cell r="AS585" t="str">
            <v>12/12</v>
          </cell>
          <cell r="AT585" t="str">
            <v>Sơ cấp</v>
          </cell>
          <cell r="AU585" t="str">
            <v>Sơ cấp</v>
          </cell>
          <cell r="AV585" t="str">
            <v>Trung tâm đào tạo nghề</v>
          </cell>
          <cell r="AW585" t="str">
            <v>Lái xe hạng E</v>
          </cell>
          <cell r="AX585" t="str">
            <v>Không xếp loại</v>
          </cell>
          <cell r="AY585">
            <v>41640</v>
          </cell>
          <cell r="AZ585" t="str">
            <v>Công nhân lái xe trung chuyển</v>
          </cell>
          <cell r="BB585" t="str">
            <v>THACO GROUP</v>
          </cell>
          <cell r="BC585" t="str">
            <v>Lĩnh vực Logistics</v>
          </cell>
          <cell r="BD585" t="str">
            <v>Văn phòng đại diện tại Hà Nội</v>
          </cell>
          <cell r="BE585" t="str">
            <v>Phòng Kinh doanh vận chuyển</v>
          </cell>
          <cell r="BF585" t="str">
            <v>BP Lái xe</v>
          </cell>
          <cell r="BJ585" t="str">
            <v>Trực Tiếp</v>
          </cell>
          <cell r="BK585" t="str">
            <v>HĐLĐ không xác định thời hạn</v>
          </cell>
          <cell r="BL585">
            <v>42156</v>
          </cell>
          <cell r="BM585" t="str">
            <v>Công ty TNHH Một Thành Viên Vận Tải Đường Bộ Chu Lai – Trường Hải</v>
          </cell>
          <cell r="BN585">
            <v>40756</v>
          </cell>
          <cell r="BO585">
            <v>5100000</v>
          </cell>
          <cell r="BP585" t="str">
            <v>B3</v>
          </cell>
          <cell r="BQ585" t="str">
            <v>Bậc 3</v>
          </cell>
          <cell r="BR585">
            <v>7000000</v>
          </cell>
          <cell r="BS585">
            <v>43252</v>
          </cell>
          <cell r="BT585">
            <v>42583</v>
          </cell>
          <cell r="BU585" t="str">
            <v>ThN</v>
          </cell>
          <cell r="BV585">
            <v>5</v>
          </cell>
          <cell r="BW585"/>
          <cell r="BY585"/>
          <cell r="CA585"/>
          <cell r="CC585"/>
          <cell r="CE585"/>
        </row>
        <row r="586">
          <cell r="B586" t="str">
            <v>1506598</v>
          </cell>
          <cell r="C586" t="str">
            <v>Đoàn Tuấn Khương</v>
          </cell>
          <cell r="D586" t="str">
            <v>Nam</v>
          </cell>
          <cell r="E586" t="str">
            <v>Đồng Nai</v>
          </cell>
          <cell r="F586">
            <v>30211</v>
          </cell>
          <cell r="G586">
            <v>42156</v>
          </cell>
          <cell r="J586">
            <v>42156</v>
          </cell>
          <cell r="K586" t="str">
            <v>Không</v>
          </cell>
          <cell r="L586" t="str">
            <v>271477388</v>
          </cell>
          <cell r="M586">
            <v>39802</v>
          </cell>
          <cell r="N586" t="str">
            <v>271477388-20/12/2008</v>
          </cell>
          <cell r="O586" t="str">
            <v>Đồng Nai</v>
          </cell>
          <cell r="P586" t="str">
            <v>Kinh</v>
          </cell>
          <cell r="Q586" t="str">
            <v>Không</v>
          </cell>
          <cell r="R586" t="str">
            <v>0943485979</v>
          </cell>
          <cell r="T586" t="str">
            <v>Đã Kết Hôn</v>
          </cell>
          <cell r="U586" t="str">
            <v>7511156791</v>
          </cell>
          <cell r="V586" t="str">
            <v>Không</v>
          </cell>
          <cell r="Y586" t="str">
            <v>293/55, khu phố 5, Bình Hòa</v>
          </cell>
          <cell r="Z586" t="str">
            <v>Phường Hòa Bình</v>
          </cell>
          <cell r="AA586" t="str">
            <v>Thành phố Biên Hòa</v>
          </cell>
          <cell r="AB586" t="str">
            <v>Đồng Nai</v>
          </cell>
          <cell r="AC586" t="str">
            <v>293/55, khu phố 5, Bình Hòa, Phường Hòa Bình, Thành phố Biên Hòa, Đồng Nai</v>
          </cell>
          <cell r="AD586" t="str">
            <v>293/55, khu phố 5, Bình Hòa</v>
          </cell>
          <cell r="AE586" t="str">
            <v>Phường Hòa Bình</v>
          </cell>
          <cell r="AF586" t="str">
            <v>Thành phố Biên Hòa</v>
          </cell>
          <cell r="AG586" t="str">
            <v>Đồng Nai</v>
          </cell>
          <cell r="AH586" t="str">
            <v>293/55, khu phố 5, Bình Hòa, Phường Hòa Bình, Thành phố Biên Hòa, Đồng Nai</v>
          </cell>
          <cell r="AI586" t="str">
            <v>1.8.5.6.4</v>
          </cell>
          <cell r="AJ586" t="str">
            <v>TP Nhân sự khác</v>
          </cell>
          <cell r="AK586" t="str">
            <v>Công nhân</v>
          </cell>
          <cell r="AL586" t="str">
            <v>Công nhân lái xe chuyên dụng</v>
          </cell>
          <cell r="AM586" t="str">
            <v>Lĩnh vực Logistics</v>
          </cell>
          <cell r="AN586" t="str">
            <v>VPĐD NB</v>
          </cell>
          <cell r="AO586" t="str">
            <v>Đội lái xe chuyên dụng</v>
          </cell>
          <cell r="AP586" t="str">
            <v>Khác</v>
          </cell>
          <cell r="AQ586" t="str">
            <v>Khác</v>
          </cell>
          <cell r="AR586">
            <v>42522</v>
          </cell>
          <cell r="AS586" t="str">
            <v>12/12</v>
          </cell>
          <cell r="AT586" t="str">
            <v>Sơ cấp</v>
          </cell>
          <cell r="AU586" t="str">
            <v>Sơ cấp</v>
          </cell>
          <cell r="AV586" t="str">
            <v>Sở GTVT TP HCM</v>
          </cell>
          <cell r="AW586" t="str">
            <v>GPLX hạng E</v>
          </cell>
          <cell r="AX586" t="str">
            <v>Khá</v>
          </cell>
          <cell r="AY586">
            <v>41294</v>
          </cell>
          <cell r="AZ586" t="str">
            <v>Công nhân lái xe chuyên dụng</v>
          </cell>
          <cell r="BB586" t="str">
            <v>THACO GROUP</v>
          </cell>
          <cell r="BC586" t="str">
            <v>Lĩnh vực Logistics</v>
          </cell>
          <cell r="BD586" t="str">
            <v>Văn phòng đại diện tại Hồ Chí Minh</v>
          </cell>
          <cell r="BE586" t="str">
            <v>Phòng Vận chuyển</v>
          </cell>
          <cell r="BF586" t="str">
            <v>Đội lái xe chuyên dụng</v>
          </cell>
          <cell r="BJ586" t="str">
            <v>Trực Tiếp</v>
          </cell>
          <cell r="BK586" t="str">
            <v>HĐLĐ không xác định thời hạn</v>
          </cell>
          <cell r="BL586">
            <v>42886</v>
          </cell>
          <cell r="BM586" t="str">
            <v>Công ty TNHH Một Thành Viên Vận Tải Đường Bộ Chu Lai – Trường Hải</v>
          </cell>
          <cell r="BN586">
            <v>42156</v>
          </cell>
          <cell r="BO586">
            <v>5100000</v>
          </cell>
          <cell r="BP586" t="str">
            <v>B3</v>
          </cell>
          <cell r="BQ586" t="str">
            <v>Bậc 3</v>
          </cell>
          <cell r="BR586">
            <v>7500000</v>
          </cell>
          <cell r="BS586">
            <v>43252</v>
          </cell>
          <cell r="BT586">
            <v>42156</v>
          </cell>
          <cell r="BU586"/>
          <cell r="BW586"/>
          <cell r="BY586"/>
          <cell r="CA586"/>
          <cell r="CC586"/>
          <cell r="CE586"/>
        </row>
        <row r="587">
          <cell r="B587" t="str">
            <v>1604581</v>
          </cell>
          <cell r="C587" t="str">
            <v>Đoàn Văn Trà</v>
          </cell>
          <cell r="D587" t="str">
            <v>Nam</v>
          </cell>
          <cell r="E587" t="str">
            <v>Quảng Nam</v>
          </cell>
          <cell r="F587">
            <v>31014</v>
          </cell>
          <cell r="G587">
            <v>42486</v>
          </cell>
          <cell r="J587">
            <v>42486</v>
          </cell>
          <cell r="K587" t="str">
            <v>Không</v>
          </cell>
          <cell r="L587" t="str">
            <v>205188241</v>
          </cell>
          <cell r="M587">
            <v>42061</v>
          </cell>
          <cell r="N587" t="str">
            <v>205188241-26/02/2015</v>
          </cell>
          <cell r="O587" t="str">
            <v>Quảng Nam</v>
          </cell>
          <cell r="P587" t="str">
            <v>Kinh</v>
          </cell>
          <cell r="Q587" t="str">
            <v>Không</v>
          </cell>
          <cell r="R587" t="str">
            <v>0988140114</v>
          </cell>
          <cell r="T587" t="str">
            <v>Đã Kết Hôn</v>
          </cell>
          <cell r="U587" t="str">
            <v>4916022208</v>
          </cell>
          <cell r="V587" t="str">
            <v>Có</v>
          </cell>
          <cell r="W587">
            <v>42857</v>
          </cell>
          <cell r="Y587" t="str">
            <v>Thôn Lý Trà</v>
          </cell>
          <cell r="Z587" t="str">
            <v>Xã Tam Anh Bắc</v>
          </cell>
          <cell r="AA587" t="str">
            <v>Huyện Núi Thành</v>
          </cell>
          <cell r="AB587" t="str">
            <v>Quảng Nam</v>
          </cell>
          <cell r="AC587" t="str">
            <v>Thôn Lý Trà, Xã Tam Anh Bắc, Huyện Núi Thành, Quảng Nam</v>
          </cell>
          <cell r="AD587" t="str">
            <v>Thôn Lý Trà</v>
          </cell>
          <cell r="AE587" t="str">
            <v>Xã Tam Anh Bắc</v>
          </cell>
          <cell r="AF587" t="str">
            <v>Huyện Núi Thành</v>
          </cell>
          <cell r="AG587" t="str">
            <v>Quảng Nam</v>
          </cell>
          <cell r="AH587" t="str">
            <v>Thôn Lý Trà, Xã Tam Anh Bắc, Huyện Núi Thành, Quảng Nam</v>
          </cell>
          <cell r="AI587" t="str">
            <v>1.8.4.4.2.3</v>
          </cell>
          <cell r="AJ587" t="str">
            <v>TP Nhân sự khác</v>
          </cell>
          <cell r="AK587" t="str">
            <v>Công nhân</v>
          </cell>
          <cell r="AL587" t="str">
            <v>Công nhân lái xe trung chuyển</v>
          </cell>
          <cell r="AM587" t="str">
            <v>Lĩnh vực Logistics</v>
          </cell>
          <cell r="AN587" t="str">
            <v>Công ty Vận Tải Đường Bộ</v>
          </cell>
          <cell r="AO587" t="str">
            <v>Đội lái xe trung chuyển</v>
          </cell>
          <cell r="AP587" t="str">
            <v>Khác</v>
          </cell>
          <cell r="AQ587" t="str">
            <v>Khác</v>
          </cell>
          <cell r="AR587">
            <v>43313</v>
          </cell>
          <cell r="AS587" t="str">
            <v>10/12</v>
          </cell>
          <cell r="AT587" t="str">
            <v>Sơ cấp</v>
          </cell>
          <cell r="AU587" t="str">
            <v>Sơ cấp</v>
          </cell>
          <cell r="AV587" t="str">
            <v>Sở Giao thông vận tải Quảng Ngãi</v>
          </cell>
          <cell r="AW587" t="str">
            <v>Giấy phép lái xe hạng FC</v>
          </cell>
          <cell r="AX587" t="str">
            <v>Khá</v>
          </cell>
          <cell r="AY587">
            <v>42370</v>
          </cell>
          <cell r="AZ587" t="str">
            <v>Công nhân lái xe trung chuyển</v>
          </cell>
          <cell r="BB587" t="str">
            <v>THACO GROUP</v>
          </cell>
          <cell r="BC587" t="str">
            <v>Lĩnh vực Logistics</v>
          </cell>
          <cell r="BD587" t="str">
            <v>Công ty Vận Tải Đường Bộ</v>
          </cell>
          <cell r="BE587" t="str">
            <v>Phòng vận chuyển</v>
          </cell>
          <cell r="BF587" t="str">
            <v>Bộ phận vận chuyển xe thành phẩm</v>
          </cell>
          <cell r="BG587" t="str">
            <v>Đội lái xe trung chuyển</v>
          </cell>
          <cell r="BJ587" t="str">
            <v>Trực Tiếp</v>
          </cell>
          <cell r="BK587" t="str">
            <v>HĐLĐ xác định thời hạn 2 năm</v>
          </cell>
          <cell r="BL587">
            <v>43034</v>
          </cell>
          <cell r="BM587" t="str">
            <v>Công ty TNHH Một Thành Viên Vận Tải Đường Bộ Chu Lai – Trường Hải</v>
          </cell>
          <cell r="BN587">
            <v>42669</v>
          </cell>
          <cell r="BO587">
            <v>3660000</v>
          </cell>
          <cell r="BP587" t="str">
            <v>B3</v>
          </cell>
          <cell r="BQ587" t="str">
            <v>Bậc 3</v>
          </cell>
          <cell r="BR587">
            <v>7500000</v>
          </cell>
          <cell r="BS587">
            <v>43497</v>
          </cell>
          <cell r="BT587">
            <v>43252</v>
          </cell>
          <cell r="BU587"/>
          <cell r="BW587"/>
          <cell r="BY587"/>
          <cell r="CA587"/>
          <cell r="CC587"/>
          <cell r="CE587"/>
        </row>
        <row r="588">
          <cell r="B588" t="str">
            <v>1505194</v>
          </cell>
          <cell r="C588" t="str">
            <v>Nguyễn Tấn Tùng</v>
          </cell>
          <cell r="D588" t="str">
            <v>Nam</v>
          </cell>
          <cell r="E588" t="str">
            <v>Quảng Nam</v>
          </cell>
          <cell r="F588">
            <v>28743</v>
          </cell>
          <cell r="G588">
            <v>42110</v>
          </cell>
          <cell r="J588">
            <v>42110</v>
          </cell>
          <cell r="K588" t="str">
            <v>Không</v>
          </cell>
          <cell r="L588" t="str">
            <v>205031305</v>
          </cell>
          <cell r="M588">
            <v>41942</v>
          </cell>
          <cell r="N588" t="str">
            <v>205031305-30/10/2014</v>
          </cell>
          <cell r="O588" t="str">
            <v>Quảng Nam</v>
          </cell>
          <cell r="P588" t="str">
            <v>Kinh</v>
          </cell>
          <cell r="Q588" t="str">
            <v>Không</v>
          </cell>
          <cell r="R588" t="str">
            <v>0935821988 hoặc 0968412424</v>
          </cell>
          <cell r="T588" t="str">
            <v>Đã Kết Hôn</v>
          </cell>
          <cell r="U588" t="str">
            <v>9007006314</v>
          </cell>
          <cell r="V588" t="str">
            <v>Có</v>
          </cell>
          <cell r="W588">
            <v>42461</v>
          </cell>
          <cell r="Y588" t="str">
            <v>Thôn Đại Phú</v>
          </cell>
          <cell r="Z588" t="str">
            <v>Xã Tam Hiệp</v>
          </cell>
          <cell r="AA588" t="str">
            <v>Huyện Núi Thành</v>
          </cell>
          <cell r="AB588" t="str">
            <v>Quảng Nam</v>
          </cell>
          <cell r="AC588" t="str">
            <v>Thôn Đại Phú, Xã Tam Hiệp, Huyện Núi Thành, Quảng Nam</v>
          </cell>
          <cell r="AD588" t="str">
            <v>Thôn Đại Phú</v>
          </cell>
          <cell r="AE588" t="str">
            <v>Xã Tam Hiệp</v>
          </cell>
          <cell r="AF588" t="str">
            <v>Huyện Núi Thành</v>
          </cell>
          <cell r="AG588" t="str">
            <v>Quảng Nam</v>
          </cell>
          <cell r="AH588" t="str">
            <v>Thôn Đại Phú, Xã Tam Hiệp, Huyện Núi Thành, Quảng Nam</v>
          </cell>
          <cell r="AI588" t="str">
            <v>1.8.4.4.2.3</v>
          </cell>
          <cell r="AJ588" t="str">
            <v>TP Nhân sự khác</v>
          </cell>
          <cell r="AK588" t="str">
            <v>Công nhân</v>
          </cell>
          <cell r="AL588" t="str">
            <v>Công nhân lái xe trung chuyển</v>
          </cell>
          <cell r="AM588" t="str">
            <v>Lĩnh vực Logistics</v>
          </cell>
          <cell r="AN588" t="str">
            <v>Công ty Vận Tải Đường Bộ</v>
          </cell>
          <cell r="AO588" t="str">
            <v>Đội lái xe trung chuyển</v>
          </cell>
          <cell r="AP588" t="str">
            <v>Khác</v>
          </cell>
          <cell r="AQ588" t="str">
            <v>Khác</v>
          </cell>
          <cell r="AR588">
            <v>43313</v>
          </cell>
          <cell r="AS588" t="str">
            <v>12/12</v>
          </cell>
          <cell r="AT588" t="str">
            <v>Sơ cấp</v>
          </cell>
          <cell r="AU588" t="str">
            <v>Sơ cấp</v>
          </cell>
          <cell r="AV588" t="str">
            <v>Sở giao thông vận tải Hải Phòng</v>
          </cell>
          <cell r="AW588" t="str">
            <v>Giấy phép lái xe hạng E</v>
          </cell>
          <cell r="AX588" t="str">
            <v>Không xếp loại</v>
          </cell>
          <cell r="AY588">
            <v>42370</v>
          </cell>
          <cell r="AZ588" t="str">
            <v>Công nhân lái xe trung chuyển</v>
          </cell>
          <cell r="BB588" t="str">
            <v>THACO GROUP</v>
          </cell>
          <cell r="BC588" t="str">
            <v>Lĩnh vực Logistics</v>
          </cell>
          <cell r="BD588" t="str">
            <v>Công ty Vận Tải Đường Bộ</v>
          </cell>
          <cell r="BE588" t="str">
            <v>Phòng vận chuyển</v>
          </cell>
          <cell r="BF588" t="str">
            <v>Bộ phận vận chuyển xe thành phẩm</v>
          </cell>
          <cell r="BG588" t="str">
            <v>Đội lái xe trung chuyển</v>
          </cell>
          <cell r="BJ588" t="str">
            <v>Trực Tiếp</v>
          </cell>
          <cell r="BK588" t="str">
            <v>HĐLĐ không xác định thời hạn</v>
          </cell>
          <cell r="BL588">
            <v>42841</v>
          </cell>
          <cell r="BM588" t="str">
            <v>Công ty TNHH Một Thành Viên Vận Tải Đường Bộ Chu Lai – Trường Hải</v>
          </cell>
          <cell r="BN588">
            <v>42110</v>
          </cell>
          <cell r="BO588">
            <v>3850000</v>
          </cell>
          <cell r="BP588" t="str">
            <v>B3</v>
          </cell>
          <cell r="BQ588" t="str">
            <v>Bậc 3</v>
          </cell>
          <cell r="BR588">
            <v>7500000</v>
          </cell>
          <cell r="BS588">
            <v>43252</v>
          </cell>
          <cell r="BT588">
            <v>42476</v>
          </cell>
          <cell r="BU588"/>
          <cell r="BW588"/>
          <cell r="BY588"/>
          <cell r="CA588"/>
          <cell r="CC588"/>
          <cell r="CE588"/>
        </row>
        <row r="589">
          <cell r="B589" t="str">
            <v>1505384</v>
          </cell>
          <cell r="C589" t="str">
            <v>Lưu Văn Chương</v>
          </cell>
          <cell r="D589" t="str">
            <v>Nam</v>
          </cell>
          <cell r="E589" t="str">
            <v>Quảng Nam</v>
          </cell>
          <cell r="F589">
            <v>27643</v>
          </cell>
          <cell r="G589">
            <v>42110</v>
          </cell>
          <cell r="J589">
            <v>42110</v>
          </cell>
          <cell r="K589" t="str">
            <v>Không</v>
          </cell>
          <cell r="L589" t="str">
            <v>205903500</v>
          </cell>
          <cell r="M589">
            <v>40978</v>
          </cell>
          <cell r="N589" t="str">
            <v>205903500-10/03/2012</v>
          </cell>
          <cell r="O589" t="str">
            <v>Quảng Nam</v>
          </cell>
          <cell r="P589" t="str">
            <v>Kinh</v>
          </cell>
          <cell r="Q589" t="str">
            <v>Không</v>
          </cell>
          <cell r="R589" t="str">
            <v>0906565961 hoặc 0942985074</v>
          </cell>
          <cell r="T589" t="str">
            <v>Đã Kết Hôn</v>
          </cell>
          <cell r="U589" t="str">
            <v>4916009478</v>
          </cell>
          <cell r="V589" t="str">
            <v>Có</v>
          </cell>
          <cell r="W589">
            <v>42579</v>
          </cell>
          <cell r="Y589" t="str">
            <v>21 Lê Văn Long, khối phố 10</v>
          </cell>
          <cell r="Z589" t="str">
            <v>Phường An Xuân</v>
          </cell>
          <cell r="AA589" t="str">
            <v>Tp. Tam Kỳ</v>
          </cell>
          <cell r="AB589" t="str">
            <v>Quảng Nam</v>
          </cell>
          <cell r="AC589" t="str">
            <v>21 Lê Văn Long, khối phố 10, Phường An Xuân, Tp. Tam Kỳ, Quảng Nam</v>
          </cell>
          <cell r="AD589" t="str">
            <v>21 Lê Văn Long, khối phố 10</v>
          </cell>
          <cell r="AE589" t="str">
            <v>Phường An Xuân</v>
          </cell>
          <cell r="AF589" t="str">
            <v>Tp. Tam Kỳ</v>
          </cell>
          <cell r="AG589" t="str">
            <v>Quảng Nam</v>
          </cell>
          <cell r="AH589" t="str">
            <v>21 Lê Văn Long, khối phố 10, Phường An Xuân, Tp. Tam Kỳ, Quảng Nam</v>
          </cell>
          <cell r="AI589" t="str">
            <v>1.8.4.4.2.3</v>
          </cell>
          <cell r="AJ589" t="str">
            <v>TP Nhân sự khác</v>
          </cell>
          <cell r="AK589" t="str">
            <v>Công nhân</v>
          </cell>
          <cell r="AL589" t="str">
            <v>Công nhân lái xe trung chuyển</v>
          </cell>
          <cell r="AM589" t="str">
            <v>Lĩnh vực Logistics</v>
          </cell>
          <cell r="AN589" t="str">
            <v>Công ty Vận Tải Đường Bộ</v>
          </cell>
          <cell r="AO589" t="str">
            <v>Đội lái xe trung chuyển</v>
          </cell>
          <cell r="AP589" t="str">
            <v>Khác</v>
          </cell>
          <cell r="AQ589" t="str">
            <v>Khác</v>
          </cell>
          <cell r="AR589">
            <v>43313</v>
          </cell>
          <cell r="AS589" t="str">
            <v>12/12</v>
          </cell>
          <cell r="AT589" t="str">
            <v>Sơ cấp</v>
          </cell>
          <cell r="AU589" t="str">
            <v>Sơ cấp</v>
          </cell>
          <cell r="AV589" t="str">
            <v>Sở Giao thông vận tải Quảng Nam</v>
          </cell>
          <cell r="AW589" t="str">
            <v>Giấy phép lái xe hạng C</v>
          </cell>
          <cell r="AX589" t="str">
            <v>Không xếp loại</v>
          </cell>
          <cell r="AY589">
            <v>35796</v>
          </cell>
          <cell r="AZ589" t="str">
            <v>Công nhân lái xe trung chuyển</v>
          </cell>
          <cell r="BB589" t="str">
            <v>THACO GROUP</v>
          </cell>
          <cell r="BC589" t="str">
            <v>Lĩnh vực Logistics</v>
          </cell>
          <cell r="BD589" t="str">
            <v>Công ty Vận Tải Đường Bộ</v>
          </cell>
          <cell r="BE589" t="str">
            <v>Phòng vận chuyển</v>
          </cell>
          <cell r="BF589" t="str">
            <v>Bộ phận vận chuyển xe thành phẩm</v>
          </cell>
          <cell r="BG589" t="str">
            <v>Đội lái xe trung chuyển</v>
          </cell>
          <cell r="BJ589" t="str">
            <v>Trực Tiếp</v>
          </cell>
          <cell r="BK589" t="str">
            <v>HĐLĐ không xác định thời hạn</v>
          </cell>
          <cell r="BL589">
            <v>43571</v>
          </cell>
          <cell r="BM589" t="str">
            <v>Công ty TNHH Một Thành Viên Vận Tải Đường Bộ Chu Lai – Trường Hải</v>
          </cell>
          <cell r="BN589">
            <v>42476</v>
          </cell>
          <cell r="BO589">
            <v>3850000</v>
          </cell>
          <cell r="BP589" t="str">
            <v>B3</v>
          </cell>
          <cell r="BQ589" t="str">
            <v>Bậc 3</v>
          </cell>
          <cell r="BR589">
            <v>7500000</v>
          </cell>
          <cell r="BS589">
            <v>43252</v>
          </cell>
          <cell r="BT589">
            <v>42476</v>
          </cell>
          <cell r="BU589"/>
          <cell r="BW589"/>
          <cell r="BY589"/>
          <cell r="CA589"/>
          <cell r="CC589"/>
          <cell r="CE589"/>
        </row>
        <row r="590">
          <cell r="B590" t="str">
            <v>1506408</v>
          </cell>
          <cell r="C590" t="str">
            <v>Lê Đức Lảm</v>
          </cell>
          <cell r="D590" t="str">
            <v>Nam</v>
          </cell>
          <cell r="E590" t="str">
            <v>Bình Định</v>
          </cell>
          <cell r="F590">
            <v>33523</v>
          </cell>
          <cell r="G590">
            <v>42167</v>
          </cell>
          <cell r="J590">
            <v>42167</v>
          </cell>
          <cell r="K590" t="str">
            <v>Không</v>
          </cell>
          <cell r="L590" t="str">
            <v>215383505</v>
          </cell>
          <cell r="M590">
            <v>40625</v>
          </cell>
          <cell r="N590" t="str">
            <v>215383505-23/03/2011</v>
          </cell>
          <cell r="O590" t="str">
            <v>Bình Định</v>
          </cell>
          <cell r="P590" t="str">
            <v>Kinh</v>
          </cell>
          <cell r="Q590" t="str">
            <v>Không</v>
          </cell>
          <cell r="R590" t="str">
            <v>01655139484</v>
          </cell>
          <cell r="S590" t="str">
            <v>leduclam@thaco.com.vn</v>
          </cell>
          <cell r="T590" t="str">
            <v>Độc Thân</v>
          </cell>
          <cell r="U590" t="str">
            <v>7515109674</v>
          </cell>
          <cell r="V590" t="str">
            <v>Có</v>
          </cell>
          <cell r="W590">
            <v>42598</v>
          </cell>
          <cell r="Y590" t="str">
            <v>Đội 8, ấp Cẩm Đức</v>
          </cell>
          <cell r="Z590" t="str">
            <v>Xã Ân Hảo</v>
          </cell>
          <cell r="AA590" t="str">
            <v>Huyện Hoài Ân</v>
          </cell>
          <cell r="AB590" t="str">
            <v>Bình Định</v>
          </cell>
          <cell r="AC590" t="str">
            <v>Đội 8, ấp Cẩm Đức, Xã Ân Hảo, Huyện Hoài Ân, Bình Định</v>
          </cell>
          <cell r="AD590" t="str">
            <v>khu phố 1</v>
          </cell>
          <cell r="AE590" t="str">
            <v>Phường Long Bình</v>
          </cell>
          <cell r="AF590" t="str">
            <v>Thành phố Biên Hòa</v>
          </cell>
          <cell r="AG590" t="str">
            <v>Đồng Nai</v>
          </cell>
          <cell r="AH590" t="str">
            <v>khu phố 1, Phường Long Bình, Thành phố Biên Hòa, Đồng Nai</v>
          </cell>
          <cell r="AI590" t="str">
            <v>1.8.5.7</v>
          </cell>
          <cell r="AJ590" t="str">
            <v>Nhân sự tiềm năng</v>
          </cell>
          <cell r="AK590" t="str">
            <v>Trưởng nhóm</v>
          </cell>
          <cell r="AL590" t="str">
            <v>Trưởng nhóm PDI</v>
          </cell>
          <cell r="AM590" t="str">
            <v>Lĩnh vực Logistics</v>
          </cell>
          <cell r="AN590" t="str">
            <v>VPĐD NB</v>
          </cell>
          <cell r="AO590" t="str">
            <v>Phòng Quản lý Kho bãi</v>
          </cell>
          <cell r="AP590" t="str">
            <v>Khác</v>
          </cell>
          <cell r="AQ590" t="str">
            <v>Khác</v>
          </cell>
          <cell r="AR590">
            <v>43191</v>
          </cell>
          <cell r="AS590" t="str">
            <v>12/12</v>
          </cell>
          <cell r="AT590" t="str">
            <v>Cao đẳng kỹ thuật</v>
          </cell>
          <cell r="AU590" t="str">
            <v>Cao đẳng</v>
          </cell>
          <cell r="AV590" t="str">
            <v>Đại Học Công nghệ Đồng Nai</v>
          </cell>
          <cell r="AW590" t="str">
            <v>Công nghệ kỹ thuật ô tô</v>
          </cell>
          <cell r="AX590" t="str">
            <v>Khá</v>
          </cell>
          <cell r="AY590">
            <v>41640</v>
          </cell>
          <cell r="AZ590" t="str">
            <v>Nhóm trưởng</v>
          </cell>
          <cell r="BB590" t="str">
            <v>THACO GROUP</v>
          </cell>
          <cell r="BC590" t="str">
            <v>Lĩnh vực Logistics</v>
          </cell>
          <cell r="BD590" t="str">
            <v>Văn phòng đại diện tại Hồ Chí Minh</v>
          </cell>
          <cell r="BE590" t="str">
            <v>Phòng Quản lý Kho bãi</v>
          </cell>
          <cell r="BJ590" t="str">
            <v>Trực Tiếp</v>
          </cell>
          <cell r="BK590" t="str">
            <v>HĐLĐ không xác định thời hạn</v>
          </cell>
          <cell r="BL590">
            <v>42958</v>
          </cell>
          <cell r="BM590" t="str">
            <v>Công ty TNHH Một Thành Viên Vận Tải Đường Bộ Chu Lai – Trường Hải</v>
          </cell>
          <cell r="BN590">
            <v>42228</v>
          </cell>
          <cell r="BO590">
            <v>5250000</v>
          </cell>
          <cell r="BP590" t="str">
            <v>B2</v>
          </cell>
          <cell r="BQ590" t="str">
            <v>Bậc 2</v>
          </cell>
          <cell r="BR590">
            <v>9000000</v>
          </cell>
          <cell r="BS590">
            <v>43466</v>
          </cell>
          <cell r="BT590">
            <v>43101</v>
          </cell>
          <cell r="BU590"/>
          <cell r="BW590"/>
          <cell r="BY590"/>
          <cell r="CA590"/>
          <cell r="CC590"/>
          <cell r="CE590"/>
        </row>
        <row r="591">
          <cell r="B591" t="str">
            <v>1507054</v>
          </cell>
          <cell r="C591" t="str">
            <v>Nguyễn Tấn Phương</v>
          </cell>
          <cell r="D591" t="str">
            <v>Nam</v>
          </cell>
          <cell r="E591" t="str">
            <v>Quảng Nam</v>
          </cell>
          <cell r="F591">
            <v>34084</v>
          </cell>
          <cell r="G591">
            <v>42184</v>
          </cell>
          <cell r="J591">
            <v>42184</v>
          </cell>
          <cell r="K591" t="str">
            <v>Không</v>
          </cell>
          <cell r="L591" t="str">
            <v>205588769</v>
          </cell>
          <cell r="M591">
            <v>42310</v>
          </cell>
          <cell r="N591" t="str">
            <v>205588769-02/11/2015</v>
          </cell>
          <cell r="O591" t="str">
            <v>Quảng Nam</v>
          </cell>
          <cell r="P591" t="str">
            <v>Kinh</v>
          </cell>
          <cell r="Q591" t="str">
            <v>Không</v>
          </cell>
          <cell r="R591" t="str">
            <v>01646685346</v>
          </cell>
          <cell r="T591" t="str">
            <v>Độc Thân</v>
          </cell>
          <cell r="U591" t="str">
            <v>4916002064</v>
          </cell>
          <cell r="V591" t="str">
            <v>Có</v>
          </cell>
          <cell r="W591">
            <v>42461</v>
          </cell>
          <cell r="Y591" t="str">
            <v>Thôn Phú Quý 1</v>
          </cell>
          <cell r="Z591" t="str">
            <v>Xã Tam Mỹ Đông</v>
          </cell>
          <cell r="AA591" t="str">
            <v>Huyện Núi Thành</v>
          </cell>
          <cell r="AB591" t="str">
            <v>Quảng Nam</v>
          </cell>
          <cell r="AC591" t="str">
            <v>Thôn Phú Quý 1, Xã Tam Mỹ Đông, Huyện Núi Thành, Quảng Nam</v>
          </cell>
          <cell r="AD591" t="str">
            <v>Thôn Phú Quý 1</v>
          </cell>
          <cell r="AE591" t="str">
            <v>Xã Tam Mỹ Đông</v>
          </cell>
          <cell r="AF591" t="str">
            <v>Huyện Núi Thành</v>
          </cell>
          <cell r="AG591" t="str">
            <v>Quảng Nam</v>
          </cell>
          <cell r="AH591" t="str">
            <v>Thôn Phú Quý 1, Xã Tam Mỹ Đông, Huyện Núi Thành, Quảng Nam</v>
          </cell>
          <cell r="AI591" t="str">
            <v>1.8.4.4.2.3</v>
          </cell>
          <cell r="AJ591" t="str">
            <v>TP Nhân sự khác</v>
          </cell>
          <cell r="AK591" t="str">
            <v>Công nhân</v>
          </cell>
          <cell r="AL591" t="str">
            <v>Công nhân lái xe trung chuyển</v>
          </cell>
          <cell r="AM591" t="str">
            <v>Lĩnh vực Logistics</v>
          </cell>
          <cell r="AN591" t="str">
            <v>Công ty Vận Tải Đường Bộ</v>
          </cell>
          <cell r="AO591" t="str">
            <v>Đội lái xe trung chuyển</v>
          </cell>
          <cell r="AP591" t="str">
            <v>Khác</v>
          </cell>
          <cell r="AQ591" t="str">
            <v>Khác</v>
          </cell>
          <cell r="AR591">
            <v>43313</v>
          </cell>
          <cell r="AS591" t="str">
            <v>9/12</v>
          </cell>
          <cell r="AT591" t="str">
            <v>Sơ cấp</v>
          </cell>
          <cell r="AU591" t="str">
            <v>Sơ cấp</v>
          </cell>
          <cell r="AV591" t="str">
            <v>Sở Giao thông vận tải Quảng Nam</v>
          </cell>
          <cell r="AW591" t="str">
            <v>Giấy phép lái xe hạng C</v>
          </cell>
          <cell r="AX591" t="str">
            <v>Không xếp loại</v>
          </cell>
          <cell r="AY591">
            <v>41640</v>
          </cell>
          <cell r="AZ591" t="str">
            <v>Công nhân lái xe trung chuyển</v>
          </cell>
          <cell r="BB591" t="str">
            <v>THACO GROUP</v>
          </cell>
          <cell r="BC591" t="str">
            <v>Lĩnh vực Logistics</v>
          </cell>
          <cell r="BD591" t="str">
            <v>Công ty Vận Tải Đường Bộ</v>
          </cell>
          <cell r="BE591" t="str">
            <v>Phòng vận chuyển</v>
          </cell>
          <cell r="BF591" t="str">
            <v>Bộ phận vận chuyển xe thành phẩm</v>
          </cell>
          <cell r="BG591" t="str">
            <v>Đội lái xe trung chuyển</v>
          </cell>
          <cell r="BJ591" t="str">
            <v>Trực Tiếp</v>
          </cell>
          <cell r="BK591" t="str">
            <v>HĐLĐ không xác định thời hạn</v>
          </cell>
          <cell r="BL591">
            <v>43463</v>
          </cell>
          <cell r="BM591" t="str">
            <v>Công ty TNHH Một Thành Viên Vận Tải Đường Bộ Chu Lai – Trường Hải</v>
          </cell>
          <cell r="BN591">
            <v>42367</v>
          </cell>
          <cell r="BO591">
            <v>3660000</v>
          </cell>
          <cell r="BP591" t="str">
            <v>B3</v>
          </cell>
          <cell r="BQ591" t="str">
            <v>Bậc 2</v>
          </cell>
          <cell r="BR591">
            <v>6000000</v>
          </cell>
          <cell r="BS591">
            <v>43252</v>
          </cell>
          <cell r="BT591">
            <v>42184</v>
          </cell>
          <cell r="BU591"/>
          <cell r="BW591"/>
          <cell r="BY591"/>
          <cell r="CA591"/>
          <cell r="CC591"/>
          <cell r="CE591"/>
        </row>
        <row r="592">
          <cell r="B592" t="str">
            <v>1605214</v>
          </cell>
          <cell r="C592" t="str">
            <v>Huỳnh Ngọc Sa</v>
          </cell>
          <cell r="D592" t="str">
            <v>Nam</v>
          </cell>
          <cell r="E592" t="str">
            <v>Quảng Ngãi</v>
          </cell>
          <cell r="F592">
            <v>33102</v>
          </cell>
          <cell r="G592">
            <v>42502</v>
          </cell>
          <cell r="J592">
            <v>42502</v>
          </cell>
          <cell r="K592" t="str">
            <v>Không</v>
          </cell>
          <cell r="L592" t="str">
            <v>212313215</v>
          </cell>
          <cell r="M592">
            <v>39156</v>
          </cell>
          <cell r="N592" t="str">
            <v>212313215-15/03/2007</v>
          </cell>
          <cell r="O592" t="str">
            <v>Quảng Ngãi</v>
          </cell>
          <cell r="P592" t="str">
            <v>Kinh</v>
          </cell>
          <cell r="Q592" t="str">
            <v>Không</v>
          </cell>
          <cell r="R592" t="str">
            <v>0349.847.127</v>
          </cell>
          <cell r="T592" t="str">
            <v>Đã Kết Hôn</v>
          </cell>
          <cell r="U592" t="str">
            <v>4916023779</v>
          </cell>
          <cell r="V592" t="str">
            <v>Có</v>
          </cell>
          <cell r="W592">
            <v>42857</v>
          </cell>
          <cell r="Y592" t="str">
            <v>Thôn Phú Lễ 1</v>
          </cell>
          <cell r="Z592" t="str">
            <v>Xã Bình Trung</v>
          </cell>
          <cell r="AA592" t="str">
            <v>Huyện Bình Sơn</v>
          </cell>
          <cell r="AB592" t="str">
            <v>Quảng Ngãi</v>
          </cell>
          <cell r="AC592" t="str">
            <v>Thôn Phú Lễ 1, Xã Bình Trung, Huyện Bình Sơn, Quảng Ngãi</v>
          </cell>
          <cell r="AD592" t="str">
            <v>Thôn Phú Lễ 1</v>
          </cell>
          <cell r="AE592" t="str">
            <v>Xã Bình Trung</v>
          </cell>
          <cell r="AF592" t="str">
            <v>Huyện Bình Sơn</v>
          </cell>
          <cell r="AG592" t="str">
            <v>Quảng Ngãi</v>
          </cell>
          <cell r="AH592" t="str">
            <v>Thôn Phú Lễ 1, Xã Bình Trung, Huyện Bình Sơn, Quảng Ngãi</v>
          </cell>
          <cell r="AI592" t="str">
            <v>1.8.3.3.3</v>
          </cell>
          <cell r="AJ592" t="str">
            <v>TP Nhân sự khác</v>
          </cell>
          <cell r="AK592" t="str">
            <v>Công nhân</v>
          </cell>
          <cell r="AL592" t="str">
            <v>Công nhân lái xe tải</v>
          </cell>
          <cell r="AM592" t="str">
            <v>Lĩnh vực Logistics</v>
          </cell>
          <cell r="AN592" t="str">
            <v>Công ty Cảng Chu Lai</v>
          </cell>
          <cell r="AO592" t="str">
            <v>Bộ phận kho hàng</v>
          </cell>
          <cell r="AP592" t="str">
            <v>Khác</v>
          </cell>
          <cell r="AQ592" t="str">
            <v>Khác</v>
          </cell>
          <cell r="AR592">
            <v>43662</v>
          </cell>
          <cell r="AS592" t="str">
            <v>12/12</v>
          </cell>
          <cell r="AT592" t="str">
            <v>Cao đẳng kỹ thuật</v>
          </cell>
          <cell r="AU592" t="str">
            <v>Cao đẳng</v>
          </cell>
          <cell r="AV592" t="str">
            <v>Cao đẳng nghề Đà Nẵng</v>
          </cell>
          <cell r="AW592" t="str">
            <v>Công nghệ ô tô</v>
          </cell>
          <cell r="AX592" t="str">
            <v>Khá</v>
          </cell>
          <cell r="AY592">
            <v>41640</v>
          </cell>
          <cell r="AZ592" t="str">
            <v>Công nhân lái xe tải cấp hàng</v>
          </cell>
          <cell r="BB592" t="str">
            <v>THACO GROUP</v>
          </cell>
          <cell r="BC592" t="str">
            <v>Lĩnh vực Logistics</v>
          </cell>
          <cell r="BD592" t="str">
            <v>Công ty Cảng Chu Lai</v>
          </cell>
          <cell r="BE592" t="str">
            <v>Phòng quản lý kho cảng</v>
          </cell>
          <cell r="BF592" t="str">
            <v>Bộ phận kho hàng</v>
          </cell>
          <cell r="BJ592" t="str">
            <v>Trực Tiếp</v>
          </cell>
          <cell r="BK592" t="str">
            <v>HĐLĐ xác định thời hạn 2 năm</v>
          </cell>
          <cell r="BL592">
            <v>43375</v>
          </cell>
          <cell r="BM592" t="str">
            <v>Công ty TNHH MTV SX Và LR Ô Tô Du Lịch Trường Hải - Kia</v>
          </cell>
          <cell r="BN592">
            <v>43010</v>
          </cell>
          <cell r="BO592">
            <v>3920000</v>
          </cell>
          <cell r="BP592" t="str">
            <v>B3</v>
          </cell>
          <cell r="BQ592" t="str">
            <v>Bậc 2</v>
          </cell>
          <cell r="BR592">
            <v>6900000</v>
          </cell>
          <cell r="BS592">
            <v>43466</v>
          </cell>
          <cell r="BT592">
            <v>43101</v>
          </cell>
          <cell r="BU592"/>
          <cell r="BW592"/>
          <cell r="BY592"/>
          <cell r="CA592"/>
          <cell r="CC592"/>
          <cell r="CE592"/>
        </row>
        <row r="593">
          <cell r="B593" t="str">
            <v>1908281</v>
          </cell>
          <cell r="C593" t="str">
            <v>Ngô Văn Đức</v>
          </cell>
          <cell r="D593" t="str">
            <v>Nam</v>
          </cell>
          <cell r="E593" t="str">
            <v>Quảng Nam</v>
          </cell>
          <cell r="F593">
            <v>33435</v>
          </cell>
          <cell r="G593">
            <v>43692</v>
          </cell>
          <cell r="J593">
            <v>43692</v>
          </cell>
          <cell r="K593" t="str">
            <v>Không</v>
          </cell>
          <cell r="L593" t="str">
            <v>205697665</v>
          </cell>
          <cell r="M593">
            <v>39921</v>
          </cell>
          <cell r="N593" t="str">
            <v>205697665-18/04/2009</v>
          </cell>
          <cell r="O593" t="str">
            <v>Quảng Nam</v>
          </cell>
          <cell r="P593" t="str">
            <v>Kinh</v>
          </cell>
          <cell r="Q593" t="str">
            <v>Không</v>
          </cell>
          <cell r="R593" t="str">
            <v>0941092000</v>
          </cell>
          <cell r="T593" t="str">
            <v>Đã Kết Hôn</v>
          </cell>
          <cell r="V593" t="str">
            <v>Không</v>
          </cell>
          <cell r="Y593" t="str">
            <v>Thôn Phú Nam</v>
          </cell>
          <cell r="Z593" t="str">
            <v>Xã Tam Xuân II</v>
          </cell>
          <cell r="AA593" t="str">
            <v>Huyện Núi Thành</v>
          </cell>
          <cell r="AB593" t="str">
            <v>Quảng Nam</v>
          </cell>
          <cell r="AC593" t="str">
            <v>Thôn Phú Nam, Xã Tam Xuân II, Huyện Núi Thành, Quảng Nam</v>
          </cell>
          <cell r="AD593" t="str">
            <v>Thôn Phú Nam</v>
          </cell>
          <cell r="AE593" t="str">
            <v>Xã Tam Xuân II</v>
          </cell>
          <cell r="AF593" t="str">
            <v>Huyện Núi Thành</v>
          </cell>
          <cell r="AG593" t="str">
            <v>Quảng Nam</v>
          </cell>
          <cell r="AH593" t="str">
            <v>Thôn Phú Nam, Xã Tam Xuân II, Huyện Núi Thành, Quảng Nam</v>
          </cell>
          <cell r="AI593" t="str">
            <v>1.8.1.5.1.1</v>
          </cell>
          <cell r="AJ593" t="str">
            <v>TP Nhân sự khác</v>
          </cell>
          <cell r="AK593" t="str">
            <v>Chuyên viên</v>
          </cell>
          <cell r="AL593" t="str">
            <v>Chuyên viên IT</v>
          </cell>
          <cell r="AM593" t="str">
            <v>Lĩnh vực Logistics</v>
          </cell>
          <cell r="AN593" t="str">
            <v>Phòng nghiệp vụ Logisitcs</v>
          </cell>
          <cell r="AO593" t="str">
            <v>Hành chính</v>
          </cell>
          <cell r="AP593" t="str">
            <v>Khác</v>
          </cell>
          <cell r="AQ593" t="str">
            <v>Ứng dụng Công nghệ thông tin</v>
          </cell>
          <cell r="AR593">
            <v>43692</v>
          </cell>
          <cell r="AS593" t="str">
            <v>12/12</v>
          </cell>
          <cell r="AT593" t="str">
            <v>Kỹ sư</v>
          </cell>
          <cell r="AU593" t="str">
            <v>Đại học</v>
          </cell>
          <cell r="AV593" t="str">
            <v>Trường Đại Học Duy Tân</v>
          </cell>
          <cell r="AW593" t="str">
            <v>Công Nghệ Thông Tin</v>
          </cell>
          <cell r="AX593" t="str">
            <v>Khá</v>
          </cell>
          <cell r="AY593">
            <v>41424</v>
          </cell>
          <cell r="AZ593" t="str">
            <v>Kỹ sư</v>
          </cell>
          <cell r="BB593" t="str">
            <v>THACO GROUP</v>
          </cell>
          <cell r="BC593" t="str">
            <v>Lĩnh vực Logistics</v>
          </cell>
          <cell r="BD593" t="str">
            <v>Phòng nghiệp vụ Logistics</v>
          </cell>
          <cell r="BE593" t="str">
            <v>Phòng HC-MT</v>
          </cell>
          <cell r="BF593" t="str">
            <v>Bộ phận nghiệp vụ hành chính</v>
          </cell>
          <cell r="BG593" t="str">
            <v>Hành chính</v>
          </cell>
          <cell r="BJ593" t="str">
            <v>Gián Tiếp</v>
          </cell>
          <cell r="BK593" t="str">
            <v>Hợp đồng thử việc - 60 ngày</v>
          </cell>
          <cell r="BL593">
            <v>43692</v>
          </cell>
          <cell r="BM593" t="str">
            <v>Công ty TNHH MTV Vận Tải Biển Chu Lai – Trường Hải</v>
          </cell>
          <cell r="BO593">
            <v>4070000</v>
          </cell>
          <cell r="BP593" t="str">
            <v>B2</v>
          </cell>
          <cell r="BQ593" t="str">
            <v>Bậc 1</v>
          </cell>
          <cell r="BR593">
            <v>8000000</v>
          </cell>
          <cell r="BS593">
            <v>43692</v>
          </cell>
          <cell r="BU593"/>
          <cell r="BW593"/>
          <cell r="BY593"/>
          <cell r="CA593"/>
          <cell r="CC593"/>
          <cell r="CE593"/>
        </row>
        <row r="594">
          <cell r="B594" t="str">
            <v>1506215</v>
          </cell>
          <cell r="C594" t="str">
            <v>Trần Quốc Việt</v>
          </cell>
          <cell r="D594" t="str">
            <v>Nam</v>
          </cell>
          <cell r="E594" t="str">
            <v>Quảng Nam</v>
          </cell>
          <cell r="F594">
            <v>28270</v>
          </cell>
          <cell r="G594">
            <v>42768</v>
          </cell>
          <cell r="J594">
            <v>42768</v>
          </cell>
          <cell r="K594" t="str">
            <v>Không</v>
          </cell>
          <cell r="L594" t="str">
            <v>205290897</v>
          </cell>
          <cell r="M594">
            <v>38332</v>
          </cell>
          <cell r="N594" t="str">
            <v>205290897-11/12/2004</v>
          </cell>
          <cell r="O594" t="str">
            <v>Quảng Nam</v>
          </cell>
          <cell r="P594" t="str">
            <v>Kinh</v>
          </cell>
          <cell r="Q594" t="str">
            <v>Không</v>
          </cell>
          <cell r="R594" t="str">
            <v>0905840562</v>
          </cell>
          <cell r="T594" t="str">
            <v>Độc Thân</v>
          </cell>
          <cell r="U594" t="str">
            <v>4908004068</v>
          </cell>
          <cell r="V594" t="str">
            <v>Có</v>
          </cell>
          <cell r="W594">
            <v>42857</v>
          </cell>
          <cell r="Y594" t="str">
            <v>Khối 2</v>
          </cell>
          <cell r="Z594" t="str">
            <v>Thị trấn Núi Thành</v>
          </cell>
          <cell r="AA594" t="str">
            <v>Huyện Núi Thành</v>
          </cell>
          <cell r="AB594" t="str">
            <v>Quảng Nam</v>
          </cell>
          <cell r="AC594" t="str">
            <v>Khối 2, Thị trấn Núi Thành, Huyện Núi Thành, Quảng Nam</v>
          </cell>
          <cell r="AD594" t="str">
            <v>Khối 2</v>
          </cell>
          <cell r="AE594" t="str">
            <v>Thị trấn Núi Thành</v>
          </cell>
          <cell r="AF594" t="str">
            <v>Huyện Núi Thành</v>
          </cell>
          <cell r="AG594" t="str">
            <v>Quảng Nam</v>
          </cell>
          <cell r="AH594" t="str">
            <v>Khối 2, Thị trấn Núi Thành, Huyện Núi Thành, Quảng Nam</v>
          </cell>
          <cell r="AI594" t="str">
            <v>1.8.4.4.2.3</v>
          </cell>
          <cell r="AJ594" t="str">
            <v>TP Nhân sự khác</v>
          </cell>
          <cell r="AK594" t="str">
            <v>Công nhân</v>
          </cell>
          <cell r="AL594" t="str">
            <v>Công nhân lái xe trung chuyển</v>
          </cell>
          <cell r="AM594" t="str">
            <v>Lĩnh vực Logistics</v>
          </cell>
          <cell r="AN594" t="str">
            <v>Công ty Vận Tải Đường Bộ</v>
          </cell>
          <cell r="AO594" t="str">
            <v>Đội lái xe trung chuyển</v>
          </cell>
          <cell r="AP594" t="str">
            <v>Khác</v>
          </cell>
          <cell r="AQ594" t="str">
            <v>Khác</v>
          </cell>
          <cell r="AR594">
            <v>43313</v>
          </cell>
          <cell r="AS594" t="str">
            <v>12/12</v>
          </cell>
          <cell r="AT594" t="str">
            <v>Sơ cấp</v>
          </cell>
          <cell r="AU594" t="str">
            <v>Sơ cấp</v>
          </cell>
          <cell r="AV594" t="str">
            <v>Sở Giao thông vận tải Quảng Nam</v>
          </cell>
          <cell r="AW594" t="str">
            <v>Giấy phép lái xe hạng C</v>
          </cell>
          <cell r="AX594" t="str">
            <v>Không xếp loại</v>
          </cell>
          <cell r="AY594">
            <v>36526</v>
          </cell>
          <cell r="AZ594" t="str">
            <v>Công nhân lái xe trung chuyển</v>
          </cell>
          <cell r="BB594" t="str">
            <v>THACO GROUP</v>
          </cell>
          <cell r="BC594" t="str">
            <v>Lĩnh vực Logistics</v>
          </cell>
          <cell r="BD594" t="str">
            <v>Công ty Vận Tải Đường Bộ</v>
          </cell>
          <cell r="BE594" t="str">
            <v>Phòng vận chuyển</v>
          </cell>
          <cell r="BF594" t="str">
            <v>Bộ phận vận chuyển xe thành phẩm</v>
          </cell>
          <cell r="BG594" t="str">
            <v>Đội lái xe trung chuyển</v>
          </cell>
          <cell r="BJ594" t="str">
            <v>Trực Tiếp</v>
          </cell>
          <cell r="BK594" t="str">
            <v>HĐLĐ xác định thời hạn 2 năm</v>
          </cell>
          <cell r="BL594">
            <v>43192</v>
          </cell>
          <cell r="BM594" t="str">
            <v>Công ty TNHH Một Thành Viên Vận Tải Đường Bộ Chu Lai – Trường Hải</v>
          </cell>
          <cell r="BN594">
            <v>42827</v>
          </cell>
          <cell r="BO594">
            <v>3660000</v>
          </cell>
          <cell r="BP594" t="str">
            <v>B3</v>
          </cell>
          <cell r="BQ594" t="str">
            <v>Bậc 2</v>
          </cell>
          <cell r="BR594">
            <v>6000000</v>
          </cell>
          <cell r="BS594">
            <v>43252</v>
          </cell>
          <cell r="BT594">
            <v>42948</v>
          </cell>
          <cell r="BU594"/>
          <cell r="BW594"/>
          <cell r="BY594"/>
          <cell r="CA594"/>
          <cell r="CC594"/>
          <cell r="CE594"/>
        </row>
        <row r="595">
          <cell r="B595" t="str">
            <v>1210172</v>
          </cell>
          <cell r="C595" t="str">
            <v>Vũ Văn Sỹ</v>
          </cell>
          <cell r="D595" t="str">
            <v>Nam</v>
          </cell>
          <cell r="E595" t="str">
            <v>Nam Định</v>
          </cell>
          <cell r="F595">
            <v>31663</v>
          </cell>
          <cell r="G595">
            <v>41211</v>
          </cell>
          <cell r="J595">
            <v>41211</v>
          </cell>
          <cell r="K595" t="str">
            <v>Không</v>
          </cell>
          <cell r="L595" t="str">
            <v>036086008681</v>
          </cell>
          <cell r="M595">
            <v>43362</v>
          </cell>
          <cell r="N595" t="str">
            <v>036086008681-19/09/2018</v>
          </cell>
          <cell r="O595" t="str">
            <v>Cục CS ĐKQL Cư trú và DLQG về dân cư</v>
          </cell>
          <cell r="P595" t="str">
            <v>Kinh</v>
          </cell>
          <cell r="Q595" t="str">
            <v>Thiên chúa giáo</v>
          </cell>
          <cell r="R595" t="str">
            <v>0356650500</v>
          </cell>
          <cell r="T595" t="str">
            <v>Đã Kết Hôn</v>
          </cell>
          <cell r="U595" t="str">
            <v>0113064650</v>
          </cell>
          <cell r="V595" t="str">
            <v>Có</v>
          </cell>
          <cell r="W595">
            <v>42612</v>
          </cell>
          <cell r="Y595" t="str">
            <v>Xóm 12</v>
          </cell>
          <cell r="Z595" t="str">
            <v>Phường Thượng Thanh</v>
          </cell>
          <cell r="AA595" t="str">
            <v>Quận Long Biên</v>
          </cell>
          <cell r="AB595" t="str">
            <v>Hà Nội</v>
          </cell>
          <cell r="AC595" t="str">
            <v>Xóm 12, Phường Thượng Thanh, Quận Long Biên, Hà Nội</v>
          </cell>
          <cell r="AD595" t="str">
            <v>Xóm 12</v>
          </cell>
          <cell r="AE595" t="str">
            <v>Phường Thượng Thanh</v>
          </cell>
          <cell r="AF595" t="str">
            <v>Quận Long Biên</v>
          </cell>
          <cell r="AG595" t="str">
            <v>Hà Nội</v>
          </cell>
          <cell r="AH595" t="str">
            <v>Xóm 12, Phường Thượng Thanh, Quận Long Biên, Hà Nội</v>
          </cell>
          <cell r="AI595" t="str">
            <v>1.8.6.6.2</v>
          </cell>
          <cell r="AJ595" t="str">
            <v>Nhân sự tiềm năng</v>
          </cell>
          <cell r="AK595" t="str">
            <v>Tổ trưởng</v>
          </cell>
          <cell r="AL595" t="str">
            <v>Tổ trưởng Bảo dưỡng lưu kho</v>
          </cell>
          <cell r="AM595" t="str">
            <v>Lĩnh vực Logistics</v>
          </cell>
          <cell r="AN595" t="str">
            <v>VPĐD BB</v>
          </cell>
          <cell r="AO595" t="str">
            <v>BP Bảo dưỡng, sửa chữa</v>
          </cell>
          <cell r="AP595" t="str">
            <v>Khác</v>
          </cell>
          <cell r="AQ595" t="str">
            <v>Khác</v>
          </cell>
          <cell r="AR595">
            <v>42370</v>
          </cell>
          <cell r="AS595" t="str">
            <v>12/12</v>
          </cell>
          <cell r="AT595" t="str">
            <v>Cao đẳng kỹ thuật</v>
          </cell>
          <cell r="AU595" t="str">
            <v>Cao đẳng</v>
          </cell>
          <cell r="AV595" t="str">
            <v>Cao đẳng nghề số 3- Bộ Quốc Phòng</v>
          </cell>
          <cell r="AW595" t="str">
            <v>Công nghệ Ô tô</v>
          </cell>
          <cell r="AX595" t="str">
            <v>Khá</v>
          </cell>
          <cell r="AY595">
            <v>40544</v>
          </cell>
          <cell r="AZ595" t="str">
            <v>Tổ trưởng</v>
          </cell>
          <cell r="BB595" t="str">
            <v>THACO GROUP</v>
          </cell>
          <cell r="BC595" t="str">
            <v>Lĩnh vực Logistics</v>
          </cell>
          <cell r="BD595" t="str">
            <v>Văn phòng đại diện tại Hà Nội</v>
          </cell>
          <cell r="BE595" t="str">
            <v>Phòng QL kho bãi</v>
          </cell>
          <cell r="BF595" t="str">
            <v>BP Bảo dưỡng, sửa chữa</v>
          </cell>
          <cell r="BJ595" t="str">
            <v>Trực Tiếp</v>
          </cell>
          <cell r="BK595" t="str">
            <v>HĐLĐ không xác định thời hạn</v>
          </cell>
          <cell r="BL595">
            <v>41791</v>
          </cell>
          <cell r="BM595" t="str">
            <v>Công ty TNHH Một Thành Viên Vận Tải Đường Bộ Chu Lai – Trường Hải</v>
          </cell>
          <cell r="BN595">
            <v>41393</v>
          </cell>
          <cell r="BO595">
            <v>5670000</v>
          </cell>
          <cell r="BP595" t="str">
            <v>B3</v>
          </cell>
          <cell r="BQ595" t="str">
            <v>Bậc 5</v>
          </cell>
          <cell r="BR595">
            <v>12000000</v>
          </cell>
          <cell r="BS595">
            <v>43466</v>
          </cell>
          <cell r="BT595">
            <v>43101</v>
          </cell>
          <cell r="BU595" t="str">
            <v>ThN</v>
          </cell>
          <cell r="BV595">
            <v>5</v>
          </cell>
          <cell r="BW595"/>
          <cell r="BY595"/>
          <cell r="CA595"/>
          <cell r="CC595"/>
          <cell r="CE595"/>
        </row>
        <row r="596">
          <cell r="B596" t="str">
            <v>1804087</v>
          </cell>
          <cell r="C596" t="str">
            <v>Cao Trần Chính</v>
          </cell>
          <cell r="D596" t="str">
            <v>Nam</v>
          </cell>
          <cell r="E596" t="str">
            <v>Quảng Nam</v>
          </cell>
          <cell r="F596">
            <v>34087</v>
          </cell>
          <cell r="G596">
            <v>43195</v>
          </cell>
          <cell r="J596">
            <v>43195</v>
          </cell>
          <cell r="K596" t="str">
            <v>Không</v>
          </cell>
          <cell r="L596" t="str">
            <v>205733319</v>
          </cell>
          <cell r="M596">
            <v>40372</v>
          </cell>
          <cell r="N596" t="str">
            <v>205733319-13/07/2010</v>
          </cell>
          <cell r="O596" t="str">
            <v>Quảng Nam</v>
          </cell>
          <cell r="P596" t="str">
            <v>Kinh</v>
          </cell>
          <cell r="Q596" t="str">
            <v>Không</v>
          </cell>
          <cell r="R596" t="str">
            <v>01679967463</v>
          </cell>
          <cell r="T596" t="str">
            <v>Độc Thân</v>
          </cell>
          <cell r="V596" t="str">
            <v>Không</v>
          </cell>
          <cell r="Y596" t="str">
            <v>Khánh Thịnh</v>
          </cell>
          <cell r="Z596" t="str">
            <v>Xã Tam Thái</v>
          </cell>
          <cell r="AA596" t="str">
            <v>Huyện Phú Ninh</v>
          </cell>
          <cell r="AB596" t="str">
            <v>Quảng Nam</v>
          </cell>
          <cell r="AC596" t="str">
            <v>Khánh Thịnh, Xã Tam Thái, Huyện Phú Ninh, Quảng Nam</v>
          </cell>
          <cell r="AD596" t="str">
            <v>Khánh Thịnh</v>
          </cell>
          <cell r="AE596" t="str">
            <v>Xã Tam Thái</v>
          </cell>
          <cell r="AF596" t="str">
            <v>Huyện Phú Ninh</v>
          </cell>
          <cell r="AG596" t="str">
            <v>Quảng Nam</v>
          </cell>
          <cell r="AH596" t="str">
            <v>Khánh Thịnh, Xã Tam Thái, Huyện Phú Ninh, Quảng Nam</v>
          </cell>
          <cell r="AI596" t="str">
            <v>1.8.2.3.3</v>
          </cell>
          <cell r="AJ596" t="str">
            <v>TP Nhân sự khác</v>
          </cell>
          <cell r="AK596" t="str">
            <v>Thủy thủ</v>
          </cell>
          <cell r="AL596" t="str">
            <v>Thủy thủ</v>
          </cell>
          <cell r="AM596" t="str">
            <v>Lĩnh vực Logistics</v>
          </cell>
          <cell r="AN596" t="str">
            <v>Công ty Vận Tải Biển</v>
          </cell>
          <cell r="AO596" t="str">
            <v>Tàu THS3</v>
          </cell>
          <cell r="AP596" t="str">
            <v>Khác</v>
          </cell>
          <cell r="AQ596" t="str">
            <v>Khác</v>
          </cell>
          <cell r="AR596">
            <v>43313</v>
          </cell>
          <cell r="AS596" t="str">
            <v>12/12</v>
          </cell>
          <cell r="AT596" t="str">
            <v>Kỹ sư</v>
          </cell>
          <cell r="AU596" t="str">
            <v>Đại học</v>
          </cell>
          <cell r="AV596" t="str">
            <v>Đại học giao thông vận tải TP Hồ Chí Minh</v>
          </cell>
          <cell r="AW596" t="str">
            <v>Điều khiển tàu biển</v>
          </cell>
          <cell r="AX596" t="str">
            <v>Khá</v>
          </cell>
          <cell r="AZ596" t="str">
            <v>Thủy thủ</v>
          </cell>
          <cell r="BB596" t="str">
            <v>THACO GROUP</v>
          </cell>
          <cell r="BC596" t="str">
            <v>Lĩnh vực Logistics</v>
          </cell>
          <cell r="BD596" t="str">
            <v>Công ty Vận Tải Biển</v>
          </cell>
          <cell r="BE596" t="str">
            <v>Phòng Quản lý tàu</v>
          </cell>
          <cell r="BF596" t="str">
            <v>Tàu THS3</v>
          </cell>
          <cell r="BJ596" t="str">
            <v>Trực Tiếp</v>
          </cell>
          <cell r="BK596" t="str">
            <v>HĐLĐ xác định thời hạn 2 năm</v>
          </cell>
          <cell r="BL596">
            <v>43590</v>
          </cell>
          <cell r="BM596" t="str">
            <v>Công ty TNHH MTV Vận Tải Biển Chu Lai – Trường Hải</v>
          </cell>
          <cell r="BN596">
            <v>43225</v>
          </cell>
          <cell r="BO596">
            <v>4330000</v>
          </cell>
          <cell r="BP596" t="str">
            <v>TV7</v>
          </cell>
          <cell r="BQ596" t="str">
            <v>Bậc 4</v>
          </cell>
          <cell r="BR596">
            <v>10000000</v>
          </cell>
          <cell r="BS596">
            <v>43466</v>
          </cell>
          <cell r="BT596">
            <v>43221</v>
          </cell>
          <cell r="BU596"/>
          <cell r="BW596"/>
          <cell r="BY596"/>
          <cell r="CA596"/>
          <cell r="CC596"/>
          <cell r="CE596"/>
        </row>
        <row r="597">
          <cell r="B597" t="str">
            <v>1606031</v>
          </cell>
          <cell r="C597" t="str">
            <v>Hồ Thanh Hải</v>
          </cell>
          <cell r="D597" t="str">
            <v>Nam</v>
          </cell>
          <cell r="E597" t="str">
            <v>Quảng Nam</v>
          </cell>
          <cell r="F597">
            <v>28139</v>
          </cell>
          <cell r="G597">
            <v>42522</v>
          </cell>
          <cell r="J597">
            <v>42522</v>
          </cell>
          <cell r="K597" t="str">
            <v>Không</v>
          </cell>
          <cell r="L597" t="str">
            <v>205318614</v>
          </cell>
          <cell r="M597">
            <v>41876</v>
          </cell>
          <cell r="N597" t="str">
            <v>205318614-25/08/2014</v>
          </cell>
          <cell r="O597" t="str">
            <v>Quảng Nam</v>
          </cell>
          <cell r="P597" t="str">
            <v>Kinh</v>
          </cell>
          <cell r="Q597" t="str">
            <v>Không</v>
          </cell>
          <cell r="R597" t="str">
            <v>0916494939 hoặc 0961298139</v>
          </cell>
          <cell r="T597" t="str">
            <v>Đã Kết Hôn</v>
          </cell>
          <cell r="U597" t="str">
            <v>4916024946</v>
          </cell>
          <cell r="V597" t="str">
            <v>Có</v>
          </cell>
          <cell r="W597">
            <v>42857</v>
          </cell>
          <cell r="Y597" t="str">
            <v>100/15 Trần Cao Vân</v>
          </cell>
          <cell r="Z597" t="str">
            <v>Phường An Xuân</v>
          </cell>
          <cell r="AA597" t="str">
            <v>Tp. Tam Kỳ</v>
          </cell>
          <cell r="AB597" t="str">
            <v>Quảng Nam</v>
          </cell>
          <cell r="AC597" t="str">
            <v>100/15 Trần Cao Vân, Phường An Xuân, Tp. Tam Kỳ, Quảng Nam</v>
          </cell>
          <cell r="AD597" t="str">
            <v>100/15 Trần Cao Vân</v>
          </cell>
          <cell r="AE597" t="str">
            <v>Phường An Xuân</v>
          </cell>
          <cell r="AF597" t="str">
            <v>Tp. Tam Kỳ</v>
          </cell>
          <cell r="AG597" t="str">
            <v>Quảng Nam</v>
          </cell>
          <cell r="AH597" t="str">
            <v>100/15 Trần Cao Vân, Phường An Xuân, Tp. Tam Kỳ, Quảng Nam</v>
          </cell>
          <cell r="AI597" t="str">
            <v>1.8.4.4.2.3</v>
          </cell>
          <cell r="AJ597" t="str">
            <v>TP Nhân sự khác</v>
          </cell>
          <cell r="AK597" t="str">
            <v>Công nhân</v>
          </cell>
          <cell r="AL597" t="str">
            <v>Công nhân lái xe trung chuyển</v>
          </cell>
          <cell r="AM597" t="str">
            <v>Lĩnh vực Logistics</v>
          </cell>
          <cell r="AN597" t="str">
            <v>Công ty Vận Tải Đường Bộ</v>
          </cell>
          <cell r="AO597" t="str">
            <v>Đội lái xe trung chuyển</v>
          </cell>
          <cell r="AP597" t="str">
            <v>Khác</v>
          </cell>
          <cell r="AQ597" t="str">
            <v>Khác</v>
          </cell>
          <cell r="AR597">
            <v>43675</v>
          </cell>
          <cell r="AS597" t="str">
            <v>12/12</v>
          </cell>
          <cell r="AT597" t="str">
            <v>Sơ cấp</v>
          </cell>
          <cell r="AU597" t="str">
            <v>Sơ cấp</v>
          </cell>
          <cell r="AV597" t="str">
            <v>Sở Giao thông vận tải Quảng Nam</v>
          </cell>
          <cell r="AW597" t="str">
            <v>Giấy phép lái xe hạng C</v>
          </cell>
          <cell r="AX597" t="str">
            <v>Khá</v>
          </cell>
          <cell r="AY597">
            <v>42005</v>
          </cell>
          <cell r="AZ597" t="str">
            <v>Công nhân lái xe trung chuyển</v>
          </cell>
          <cell r="BB597" t="str">
            <v>THACO GROUP</v>
          </cell>
          <cell r="BC597" t="str">
            <v>Lĩnh vực Logistics</v>
          </cell>
          <cell r="BD597" t="str">
            <v>Công ty Vận Tải Đường Bộ</v>
          </cell>
          <cell r="BE597" t="str">
            <v>Phòng vận chuyển</v>
          </cell>
          <cell r="BF597" t="str">
            <v>Bộ phận vận chuyển xe thành phẩm</v>
          </cell>
          <cell r="BG597" t="str">
            <v>Đội lái xe trung chuyển</v>
          </cell>
          <cell r="BJ597" t="str">
            <v>Trực Tiếp</v>
          </cell>
          <cell r="BK597" t="str">
            <v>HĐLĐ xác định thời hạn 2 năm</v>
          </cell>
          <cell r="BL597">
            <v>43069</v>
          </cell>
          <cell r="BM597" t="str">
            <v>Công ty TNHH Một Thành Viên Vận Tải Đường Bộ Chu Lai – Trường Hải</v>
          </cell>
          <cell r="BN597">
            <v>42705</v>
          </cell>
          <cell r="BO597">
            <v>3660000</v>
          </cell>
          <cell r="BP597" t="str">
            <v>B3</v>
          </cell>
          <cell r="BQ597" t="str">
            <v>Bậc 2</v>
          </cell>
          <cell r="BR597">
            <v>6000000</v>
          </cell>
          <cell r="BS597">
            <v>43252</v>
          </cell>
          <cell r="BT597">
            <v>42522</v>
          </cell>
          <cell r="BU597"/>
          <cell r="BW597"/>
          <cell r="BY597"/>
          <cell r="CA597"/>
          <cell r="CC597"/>
          <cell r="CE597"/>
        </row>
        <row r="598">
          <cell r="B598" t="str">
            <v>1505129</v>
          </cell>
          <cell r="C598" t="str">
            <v>Phạm Văn Quảng</v>
          </cell>
          <cell r="D598" t="str">
            <v>Nam</v>
          </cell>
          <cell r="E598" t="str">
            <v>Quảng Nam</v>
          </cell>
          <cell r="F598">
            <v>27764</v>
          </cell>
          <cell r="G598">
            <v>42110</v>
          </cell>
          <cell r="J598">
            <v>42110</v>
          </cell>
          <cell r="K598" t="str">
            <v>Không</v>
          </cell>
          <cell r="L598" t="str">
            <v>205413661</v>
          </cell>
          <cell r="M598">
            <v>38492</v>
          </cell>
          <cell r="N598" t="str">
            <v>205413661-20/05/2005</v>
          </cell>
          <cell r="O598" t="str">
            <v>Quảng Nam</v>
          </cell>
          <cell r="P598" t="str">
            <v>Kinh</v>
          </cell>
          <cell r="Q598" t="str">
            <v>Không</v>
          </cell>
          <cell r="R598" t="str">
            <v>01287776086</v>
          </cell>
          <cell r="T598" t="str">
            <v>Đã Kết Hôn</v>
          </cell>
          <cell r="U598" t="str">
            <v>4915009690</v>
          </cell>
          <cell r="V598" t="str">
            <v>Có</v>
          </cell>
          <cell r="W598">
            <v>42461</v>
          </cell>
          <cell r="Y598" t="str">
            <v>Thôn 10</v>
          </cell>
          <cell r="Z598" t="str">
            <v>Xã Tam Xuân I</v>
          </cell>
          <cell r="AA598" t="str">
            <v>Huyện Núi Thành</v>
          </cell>
          <cell r="AB598" t="str">
            <v>Quảng Nam</v>
          </cell>
          <cell r="AC598" t="str">
            <v>Thôn 10, Xã Tam Xuân I, Huyện Núi Thành, Quảng Nam</v>
          </cell>
          <cell r="AD598" t="str">
            <v>Thôn 10</v>
          </cell>
          <cell r="AE598" t="str">
            <v>Xã Tam Xuân I</v>
          </cell>
          <cell r="AF598" t="str">
            <v>Huyện Núi Thành</v>
          </cell>
          <cell r="AG598" t="str">
            <v>Quảng Nam</v>
          </cell>
          <cell r="AH598" t="str">
            <v>Thôn 10, Xã Tam Xuân I, Huyện Núi Thành, Quảng Nam</v>
          </cell>
          <cell r="AI598" t="str">
            <v>1.8.4.4.2.3</v>
          </cell>
          <cell r="AJ598" t="str">
            <v>TP Nhân sự khác</v>
          </cell>
          <cell r="AK598" t="str">
            <v>Công nhân</v>
          </cell>
          <cell r="AL598" t="str">
            <v>Công nhân lái xe trung chuyển</v>
          </cell>
          <cell r="AM598" t="str">
            <v>Lĩnh vực Logistics</v>
          </cell>
          <cell r="AN598" t="str">
            <v>Công ty Vận Tải Đường Bộ</v>
          </cell>
          <cell r="AO598" t="str">
            <v>Đội lái xe trung chuyển</v>
          </cell>
          <cell r="AP598" t="str">
            <v>Khác</v>
          </cell>
          <cell r="AQ598" t="str">
            <v>Khác</v>
          </cell>
          <cell r="AR598">
            <v>43706</v>
          </cell>
          <cell r="AS598" t="str">
            <v>9/12</v>
          </cell>
          <cell r="AT598" t="str">
            <v>Sơ cấp</v>
          </cell>
          <cell r="AU598" t="str">
            <v>Sơ cấp</v>
          </cell>
          <cell r="AV598" t="str">
            <v>Sở Giao thông vận tải Hải Phòng</v>
          </cell>
          <cell r="AW598" t="str">
            <v>Giấy phép lái xe hạng E</v>
          </cell>
          <cell r="AX598" t="str">
            <v>Không xếp loại</v>
          </cell>
          <cell r="AY598">
            <v>42005</v>
          </cell>
          <cell r="AZ598" t="str">
            <v>Công nhân lái xe trung chuyển</v>
          </cell>
          <cell r="BB598" t="str">
            <v>THACO GROUP</v>
          </cell>
          <cell r="BC598" t="str">
            <v>Lĩnh vực Logistics</v>
          </cell>
          <cell r="BD598" t="str">
            <v>Công ty Vận Tải Đường Bộ</v>
          </cell>
          <cell r="BE598" t="str">
            <v>Phòng vận chuyển</v>
          </cell>
          <cell r="BF598" t="str">
            <v>Bộ phận vận chuyển xe thành phẩm</v>
          </cell>
          <cell r="BG598" t="str">
            <v>Đội lái xe trung chuyển</v>
          </cell>
          <cell r="BJ598" t="str">
            <v>Trực Tiếp</v>
          </cell>
          <cell r="BK598" t="str">
            <v>HĐLĐ không xác định thời hạn</v>
          </cell>
          <cell r="BL598">
            <v>42841</v>
          </cell>
          <cell r="BM598" t="str">
            <v>Công ty TNHH Một Thành Viên Vận Tải Đường Bộ Chu Lai – Trường Hải</v>
          </cell>
          <cell r="BN598">
            <v>42110</v>
          </cell>
          <cell r="BO598">
            <v>3850000</v>
          </cell>
          <cell r="BP598" t="str">
            <v>B3</v>
          </cell>
          <cell r="BQ598" t="str">
            <v>Bậc 3</v>
          </cell>
          <cell r="BR598">
            <v>7000000</v>
          </cell>
          <cell r="BS598">
            <v>43252</v>
          </cell>
          <cell r="BT598">
            <v>42476</v>
          </cell>
          <cell r="BU598"/>
          <cell r="BW598"/>
          <cell r="BY598"/>
          <cell r="CA598"/>
          <cell r="CC598"/>
          <cell r="CE598"/>
        </row>
        <row r="599">
          <cell r="B599" t="str">
            <v>1502003</v>
          </cell>
          <cell r="C599" t="str">
            <v>Hường Quang Đô</v>
          </cell>
          <cell r="D599" t="str">
            <v>Nam</v>
          </cell>
          <cell r="E599" t="str">
            <v>Quảng Ngãi</v>
          </cell>
          <cell r="F599">
            <v>32822</v>
          </cell>
          <cell r="G599">
            <v>42036</v>
          </cell>
          <cell r="J599">
            <v>42036</v>
          </cell>
          <cell r="K599" t="str">
            <v>Không</v>
          </cell>
          <cell r="L599" t="str">
            <v>212299562</v>
          </cell>
          <cell r="M599">
            <v>38385</v>
          </cell>
          <cell r="N599" t="str">
            <v>212299562-02/02/2005</v>
          </cell>
          <cell r="O599" t="str">
            <v>Quảng Ngãi</v>
          </cell>
          <cell r="P599" t="str">
            <v>Kinh</v>
          </cell>
          <cell r="Q599" t="str">
            <v>Không</v>
          </cell>
          <cell r="R599" t="str">
            <v>0982026020</v>
          </cell>
          <cell r="T599" t="str">
            <v>Đã Kết Hôn</v>
          </cell>
          <cell r="U599" t="str">
            <v>5110012628</v>
          </cell>
          <cell r="V599" t="str">
            <v>Có</v>
          </cell>
          <cell r="W599">
            <v>42248</v>
          </cell>
          <cell r="Y599" t="str">
            <v>Đội 11, thôn Mỹ Long</v>
          </cell>
          <cell r="Z599" t="str">
            <v>Xã Bình Minh</v>
          </cell>
          <cell r="AA599" t="str">
            <v>Huyện Bình Sơn</v>
          </cell>
          <cell r="AB599" t="str">
            <v>Quảng Ngãi</v>
          </cell>
          <cell r="AC599" t="str">
            <v>Đội 11, thôn Mỹ Long, Xã Bình Minh, Huyện Bình Sơn, Quảng Ngãi</v>
          </cell>
          <cell r="AD599" t="str">
            <v>Đội 11, thôn Mỹ Long</v>
          </cell>
          <cell r="AE599" t="str">
            <v>Xã Bình Minh</v>
          </cell>
          <cell r="AF599" t="str">
            <v>Huyện Bình Sơn</v>
          </cell>
          <cell r="AG599" t="str">
            <v>Quảng Ngãi</v>
          </cell>
          <cell r="AH599" t="str">
            <v>Đội 11, thôn Mỹ Long, Xã Bình Minh, Huyện Bình Sơn, Quảng Ngãi</v>
          </cell>
          <cell r="AI599" t="str">
            <v>1.8.3.6.1.2</v>
          </cell>
          <cell r="AJ599" t="str">
            <v>TP Nhân sự khác</v>
          </cell>
          <cell r="AK599" t="str">
            <v>Công nhân</v>
          </cell>
          <cell r="AL599" t="str">
            <v>Công nhân vận hành xe nâng chụp</v>
          </cell>
          <cell r="AM599" t="str">
            <v>Lĩnh vực Logistics</v>
          </cell>
          <cell r="AN599" t="str">
            <v>Công ty Cảng Chu Lai</v>
          </cell>
          <cell r="AO599" t="str">
            <v>Tổ vận hành xe nâng chụp</v>
          </cell>
          <cell r="AP599" t="str">
            <v>Khác</v>
          </cell>
          <cell r="AQ599" t="str">
            <v>Khác</v>
          </cell>
          <cell r="AR599">
            <v>43739</v>
          </cell>
          <cell r="AS599" t="str">
            <v>11/12</v>
          </cell>
          <cell r="AT599" t="str">
            <v>Sơ cấp</v>
          </cell>
          <cell r="AU599" t="str">
            <v>Sơ cấp</v>
          </cell>
          <cell r="AV599" t="str">
            <v>CĐN Cơ giới</v>
          </cell>
          <cell r="AW599" t="str">
            <v>Vận hành nâng cẩu</v>
          </cell>
          <cell r="AX599" t="str">
            <v>Khá</v>
          </cell>
          <cell r="AY599">
            <v>40179</v>
          </cell>
          <cell r="AZ599" t="str">
            <v>Công nhân Vận hành xe nâng chụp</v>
          </cell>
          <cell r="BB599" t="str">
            <v>THACO GROUP</v>
          </cell>
          <cell r="BC599" t="str">
            <v>Lĩnh vực Logistics</v>
          </cell>
          <cell r="BD599" t="str">
            <v>Công ty Cảng Chu Lai</v>
          </cell>
          <cell r="BJ599" t="str">
            <v>Trực Tiếp</v>
          </cell>
          <cell r="BK599" t="str">
            <v>HĐLĐ không xác định thời hạn</v>
          </cell>
          <cell r="BL599">
            <v>43192</v>
          </cell>
          <cell r="BM599" t="str">
            <v>Công ty TNHH MTV Cảng Chu Lai - Trường Hải</v>
          </cell>
          <cell r="BN599">
            <v>42095</v>
          </cell>
          <cell r="BO599">
            <v>4550000</v>
          </cell>
          <cell r="BP599" t="str">
            <v>B3</v>
          </cell>
          <cell r="BQ599" t="str">
            <v>Bậc 5</v>
          </cell>
          <cell r="BR599">
            <v>9000000</v>
          </cell>
          <cell r="BS599">
            <v>43466</v>
          </cell>
          <cell r="BT599">
            <v>43101</v>
          </cell>
          <cell r="BU599"/>
          <cell r="BW599"/>
          <cell r="BY599"/>
          <cell r="CA599"/>
          <cell r="CC599"/>
          <cell r="CE599"/>
        </row>
        <row r="600">
          <cell r="B600" t="str">
            <v>1202020</v>
          </cell>
          <cell r="C600" t="str">
            <v>Diệp Thành Hưng</v>
          </cell>
          <cell r="D600" t="str">
            <v>Nam</v>
          </cell>
          <cell r="E600" t="str">
            <v>Bình Định</v>
          </cell>
          <cell r="F600">
            <v>26153</v>
          </cell>
          <cell r="G600">
            <v>40940</v>
          </cell>
          <cell r="J600">
            <v>40940</v>
          </cell>
          <cell r="K600" t="str">
            <v>Không</v>
          </cell>
          <cell r="L600" t="str">
            <v>211273703</v>
          </cell>
          <cell r="M600">
            <v>39737</v>
          </cell>
          <cell r="N600" t="str">
            <v>211273703-16/10/2008</v>
          </cell>
          <cell r="O600" t="str">
            <v>Bình Định</v>
          </cell>
          <cell r="P600" t="str">
            <v>Kinh</v>
          </cell>
          <cell r="Q600" t="str">
            <v>Không</v>
          </cell>
          <cell r="R600" t="str">
            <v>0914.191.136</v>
          </cell>
          <cell r="T600" t="str">
            <v>Đã Kết Hôn</v>
          </cell>
          <cell r="U600" t="str">
            <v>4912013049</v>
          </cell>
          <cell r="V600" t="str">
            <v>Có</v>
          </cell>
          <cell r="W600">
            <v>41571</v>
          </cell>
          <cell r="Y600" t="str">
            <v>KV7</v>
          </cell>
          <cell r="Z600" t="str">
            <v>Phường Hải Cảng</v>
          </cell>
          <cell r="AA600" t="str">
            <v>Tp. Quy Nhơn</v>
          </cell>
          <cell r="AB600" t="str">
            <v>Bình Định</v>
          </cell>
          <cell r="AC600" t="str">
            <v>KV7, Phường Hải Cảng, Tp. Quy Nhơn, Bình Định</v>
          </cell>
          <cell r="AD600" t="str">
            <v>KV7</v>
          </cell>
          <cell r="AE600" t="str">
            <v>Phường Hải Cảng</v>
          </cell>
          <cell r="AF600" t="str">
            <v>Tp. Quy Nhơn</v>
          </cell>
          <cell r="AG600" t="str">
            <v>Bình Định</v>
          </cell>
          <cell r="AH600" t="str">
            <v>KV7, Phường Hải Cảng, Tp. Quy Nhơn, Bình Định</v>
          </cell>
          <cell r="AI600" t="str">
            <v>1.8.3.5.6</v>
          </cell>
          <cell r="AJ600" t="str">
            <v>Sơ trung cấp</v>
          </cell>
          <cell r="AK600" t="str">
            <v>Thuyền trưởng</v>
          </cell>
          <cell r="AL600" t="str">
            <v>Thuyền trưởng tàu lai</v>
          </cell>
          <cell r="AM600" t="str">
            <v>Lĩnh vực Logistics</v>
          </cell>
          <cell r="AN600" t="str">
            <v>Công ty Cảng Chu Lai</v>
          </cell>
          <cell r="AO600" t="str">
            <v>Tàu lai dắt</v>
          </cell>
          <cell r="AP600" t="str">
            <v>Khác</v>
          </cell>
          <cell r="AQ600" t="str">
            <v>Khác</v>
          </cell>
          <cell r="AR600">
            <v>43313</v>
          </cell>
          <cell r="AS600" t="str">
            <v>12/12</v>
          </cell>
          <cell r="AT600" t="str">
            <v>Trung cấp kỹ thuật</v>
          </cell>
          <cell r="AU600" t="str">
            <v>Trung cấp</v>
          </cell>
          <cell r="AV600" t="str">
            <v>Trung cấp thủy sản Thanh Hóa</v>
          </cell>
          <cell r="AW600" t="str">
            <v>Điều khiển tàu biển</v>
          </cell>
          <cell r="AX600" t="str">
            <v>TB-Khá</v>
          </cell>
          <cell r="AY600">
            <v>40179</v>
          </cell>
          <cell r="AZ600" t="str">
            <v>Thuyền trưởng</v>
          </cell>
          <cell r="BB600" t="str">
            <v>THACO GROUP</v>
          </cell>
          <cell r="BC600" t="str">
            <v>Lĩnh vực Logistics</v>
          </cell>
          <cell r="BD600" t="str">
            <v>Công ty Cảng Chu Lai</v>
          </cell>
          <cell r="BE600" t="str">
            <v>Phòng Điều độ</v>
          </cell>
          <cell r="BF600" t="str">
            <v>Tàu lai dắt</v>
          </cell>
          <cell r="BJ600" t="str">
            <v>Trực Tiếp</v>
          </cell>
          <cell r="BK600" t="str">
            <v>HĐLĐ không xác định thời hạn</v>
          </cell>
          <cell r="BL600">
            <v>41852</v>
          </cell>
          <cell r="BM600" t="str">
            <v>Công ty TNHH MTV Cảng Chu Lai - Trường Hải</v>
          </cell>
          <cell r="BN600">
            <v>41122</v>
          </cell>
          <cell r="BO600">
            <v>6690000</v>
          </cell>
          <cell r="BP600" t="str">
            <v>TV1</v>
          </cell>
          <cell r="BQ600" t="str">
            <v>Bậc 1</v>
          </cell>
          <cell r="BR600">
            <v>22000000</v>
          </cell>
          <cell r="BS600">
            <v>43466</v>
          </cell>
          <cell r="BT600">
            <v>42948</v>
          </cell>
          <cell r="BU600" t="str">
            <v>ThN</v>
          </cell>
          <cell r="BV600">
            <v>5</v>
          </cell>
          <cell r="BW600"/>
          <cell r="BY600"/>
          <cell r="CA600"/>
          <cell r="CC600"/>
          <cell r="CE600"/>
        </row>
        <row r="601">
          <cell r="B601" t="str">
            <v>1510043</v>
          </cell>
          <cell r="C601" t="str">
            <v>Nguyễn Bá Cúc</v>
          </cell>
          <cell r="D601" t="str">
            <v>Nam</v>
          </cell>
          <cell r="E601" t="str">
            <v>Hà Tĩnh</v>
          </cell>
          <cell r="F601">
            <v>24584</v>
          </cell>
          <cell r="G601">
            <v>42278</v>
          </cell>
          <cell r="J601">
            <v>42278</v>
          </cell>
          <cell r="K601" t="str">
            <v>Không</v>
          </cell>
          <cell r="L601" t="str">
            <v>272189621</v>
          </cell>
          <cell r="M601">
            <v>39367</v>
          </cell>
          <cell r="N601" t="str">
            <v>272189621-12/10/2007</v>
          </cell>
          <cell r="O601" t="str">
            <v>Đồng Nai</v>
          </cell>
          <cell r="P601" t="str">
            <v>Kinh</v>
          </cell>
          <cell r="Q601" t="str">
            <v>Không</v>
          </cell>
          <cell r="R601" t="str">
            <v>0168.4163.304</v>
          </cell>
          <cell r="T601" t="str">
            <v>Đã Kết Hôn</v>
          </cell>
          <cell r="U601" t="str">
            <v>7515152728</v>
          </cell>
          <cell r="V601" t="str">
            <v>Không</v>
          </cell>
          <cell r="Y601" t="str">
            <v>D356, Tổ 9, khu phố 4, đường Hoàng Bá Bích</v>
          </cell>
          <cell r="Z601" t="str">
            <v>Phường Long Bình</v>
          </cell>
          <cell r="AA601" t="str">
            <v>Thành phố Biên Hòa</v>
          </cell>
          <cell r="AB601" t="str">
            <v>Đồng Nai</v>
          </cell>
          <cell r="AC601" t="str">
            <v>D356, Tổ 9, khu phố 4, đường Hoàng Bá Bích, Phường Long Bình, Thành phố Biên Hòa, Đồng Nai</v>
          </cell>
          <cell r="AD601" t="str">
            <v>D356, Tổ 9, khu phố 4, đường Hoàng Bá Bích</v>
          </cell>
          <cell r="AE601" t="str">
            <v>Phường Long Bình</v>
          </cell>
          <cell r="AF601" t="str">
            <v>Thành phố Biên Hòa</v>
          </cell>
          <cell r="AG601" t="str">
            <v>Đồng Nai</v>
          </cell>
          <cell r="AH601" t="str">
            <v>D356, Tổ 9, khu phố 4, đường Hoàng Bá Bích, Phường Long Bình, Thành phố Biên Hòa, Đồng Nai</v>
          </cell>
          <cell r="AI601" t="str">
            <v>1.8.5.3.2</v>
          </cell>
          <cell r="AJ601" t="str">
            <v>TP Nhân sự khác</v>
          </cell>
          <cell r="AK601" t="str">
            <v>Nhân viên</v>
          </cell>
          <cell r="AL601" t="str">
            <v>Nhân viên Bảo vệ</v>
          </cell>
          <cell r="AM601" t="str">
            <v>Lĩnh vực Logistics</v>
          </cell>
          <cell r="AN601" t="str">
            <v>VPĐD NB</v>
          </cell>
          <cell r="AO601" t="str">
            <v>Bảo vệ</v>
          </cell>
          <cell r="AP601" t="str">
            <v>Khác</v>
          </cell>
          <cell r="AQ601" t="str">
            <v>Khác</v>
          </cell>
          <cell r="AR601">
            <v>42370</v>
          </cell>
          <cell r="AS601" t="str">
            <v>9/12</v>
          </cell>
          <cell r="AT601" t="str">
            <v>Sơ cấp</v>
          </cell>
          <cell r="AU601" t="str">
            <v>Sơ cấp</v>
          </cell>
          <cell r="AV601" t="str">
            <v>Trường trung cấp nghề Hà Tĩnh</v>
          </cell>
          <cell r="AW601" t="str">
            <v>Nghiệp vụ Bảo vệ</v>
          </cell>
          <cell r="AX601" t="str">
            <v>TB-Khá</v>
          </cell>
          <cell r="AZ601" t="str">
            <v>Nhân viên Bảo vệ</v>
          </cell>
          <cell r="BB601" t="str">
            <v>THACO GROUP</v>
          </cell>
          <cell r="BC601" t="str">
            <v>Lĩnh vực Logistics</v>
          </cell>
          <cell r="BD601" t="str">
            <v>Văn phòng đại diện tại Hồ Chí Minh</v>
          </cell>
          <cell r="BE601" t="str">
            <v>Bộ phận hành chính</v>
          </cell>
          <cell r="BF601" t="str">
            <v>Bảo vệ</v>
          </cell>
          <cell r="BJ601" t="str">
            <v>Gián Tiếp</v>
          </cell>
          <cell r="BK601" t="str">
            <v>HĐLĐ không xác định thời hạn</v>
          </cell>
          <cell r="BL601">
            <v>43434</v>
          </cell>
          <cell r="BM601" t="str">
            <v>Công ty TNHH Một Thành Viên Vận Tải Đường Bộ Chu Lai – Trường Hải</v>
          </cell>
          <cell r="BN601">
            <v>42339</v>
          </cell>
          <cell r="BO601">
            <v>5100000</v>
          </cell>
          <cell r="BP601" t="str">
            <v>B3</v>
          </cell>
          <cell r="BQ601" t="str">
            <v>Bậc 3</v>
          </cell>
          <cell r="BR601">
            <v>7100000</v>
          </cell>
          <cell r="BS601">
            <v>43466</v>
          </cell>
          <cell r="BT601">
            <v>43101</v>
          </cell>
          <cell r="BU601"/>
          <cell r="BW601"/>
          <cell r="BY601"/>
          <cell r="CA601"/>
          <cell r="CC601"/>
          <cell r="CE601"/>
        </row>
        <row r="602">
          <cell r="B602" t="str">
            <v>1408077</v>
          </cell>
          <cell r="C602" t="str">
            <v>Nguyễn Thị Thành</v>
          </cell>
          <cell r="D602" t="str">
            <v>Nữ</v>
          </cell>
          <cell r="E602" t="str">
            <v>Quảng Nam</v>
          </cell>
          <cell r="F602">
            <v>29269</v>
          </cell>
          <cell r="G602">
            <v>41862</v>
          </cell>
          <cell r="J602">
            <v>41862</v>
          </cell>
          <cell r="K602" t="str">
            <v>Không</v>
          </cell>
          <cell r="L602" t="str">
            <v>205077031</v>
          </cell>
          <cell r="M602">
            <v>40725</v>
          </cell>
          <cell r="N602" t="str">
            <v>205077031-01/07/2011</v>
          </cell>
          <cell r="O602" t="str">
            <v>Quảng Nam</v>
          </cell>
          <cell r="P602" t="str">
            <v>Kinh</v>
          </cell>
          <cell r="Q602" t="str">
            <v>Không</v>
          </cell>
          <cell r="R602" t="str">
            <v>0935650061</v>
          </cell>
          <cell r="T602" t="str">
            <v>Đã Kết Hôn</v>
          </cell>
          <cell r="U602" t="str">
            <v>4914016074</v>
          </cell>
          <cell r="V602" t="str">
            <v>Có</v>
          </cell>
          <cell r="W602">
            <v>41936</v>
          </cell>
          <cell r="Y602" t="str">
            <v>Thôn 3</v>
          </cell>
          <cell r="Z602" t="str">
            <v>Xã Tam Mỹ Đông</v>
          </cell>
          <cell r="AA602" t="str">
            <v>Huyện Núi Thành</v>
          </cell>
          <cell r="AB602" t="str">
            <v>Quảng Nam</v>
          </cell>
          <cell r="AC602" t="str">
            <v>Thôn 3, Xã Tam Mỹ Đông, Huyện Núi Thành, Quảng Nam</v>
          </cell>
          <cell r="AD602" t="str">
            <v>Thôn 3</v>
          </cell>
          <cell r="AE602" t="str">
            <v>Xã Tam Mỹ Đông</v>
          </cell>
          <cell r="AF602" t="str">
            <v>Huyện Núi Thành</v>
          </cell>
          <cell r="AG602" t="str">
            <v>Quảng Nam</v>
          </cell>
          <cell r="AH602" t="str">
            <v>Thôn 3, Xã Tam Mỹ Đông, Huyện Núi Thành, Quảng Nam</v>
          </cell>
          <cell r="AI602" t="str">
            <v>1.8.1.5.1.2</v>
          </cell>
          <cell r="AJ602" t="str">
            <v>TP Nhân sự khác</v>
          </cell>
          <cell r="AK602" t="str">
            <v>Nhân viên</v>
          </cell>
          <cell r="AL602" t="str">
            <v>Nhân Viên Vệ sinh công nghiệp</v>
          </cell>
          <cell r="AM602" t="str">
            <v>Lĩnh vực Logistics</v>
          </cell>
          <cell r="AN602" t="str">
            <v>Phòng nghiệp vụ Logisitcs</v>
          </cell>
          <cell r="AO602" t="str">
            <v>Tạp vụ</v>
          </cell>
          <cell r="AP602" t="str">
            <v>Khác</v>
          </cell>
          <cell r="AQ602" t="str">
            <v>Khác</v>
          </cell>
          <cell r="AR602">
            <v>42005</v>
          </cell>
          <cell r="AS602" t="str">
            <v>8/12</v>
          </cell>
          <cell r="AT602" t="str">
            <v>THCS</v>
          </cell>
          <cell r="AW602"/>
          <cell r="AZ602" t="str">
            <v>Nhân viên Tạp vụ</v>
          </cell>
          <cell r="BB602" t="str">
            <v>THACO GROUP</v>
          </cell>
          <cell r="BC602" t="str">
            <v>Lĩnh vực Logistics</v>
          </cell>
          <cell r="BD602" t="str">
            <v>Phòng nghiệp vụ Logistics</v>
          </cell>
          <cell r="BE602" t="str">
            <v>Phòng HC-MT</v>
          </cell>
          <cell r="BF602" t="str">
            <v>Bộ phận nghiệp vụ hành chính</v>
          </cell>
          <cell r="BG602" t="str">
            <v>Tạp vụ</v>
          </cell>
          <cell r="BJ602" t="str">
            <v>Gián Tiếp</v>
          </cell>
          <cell r="BK602" t="str">
            <v>HĐLĐ không xác định thời hạn</v>
          </cell>
          <cell r="BL602">
            <v>42410</v>
          </cell>
          <cell r="BM602" t="str">
            <v>Công ty TNHH MTV Cảng Chu Lai - Trường Hải</v>
          </cell>
          <cell r="BN602">
            <v>41923</v>
          </cell>
          <cell r="BO602">
            <v>3480000</v>
          </cell>
          <cell r="BP602" t="str">
            <v>B3</v>
          </cell>
          <cell r="BQ602" t="str">
            <v>Bậc 1</v>
          </cell>
          <cell r="BR602">
            <v>5500000</v>
          </cell>
          <cell r="BS602">
            <v>43466</v>
          </cell>
          <cell r="BT602">
            <v>43101</v>
          </cell>
          <cell r="BU602"/>
          <cell r="BW602"/>
          <cell r="BY602"/>
          <cell r="CA602"/>
          <cell r="CC602"/>
          <cell r="CE602"/>
        </row>
        <row r="603">
          <cell r="B603" t="str">
            <v>1108012</v>
          </cell>
          <cell r="C603" t="str">
            <v>Võ Như Lĩnh</v>
          </cell>
          <cell r="D603" t="str">
            <v>Nam</v>
          </cell>
          <cell r="E603" t="str">
            <v>Quảng Nam</v>
          </cell>
          <cell r="F603">
            <v>32488</v>
          </cell>
          <cell r="G603">
            <v>40757</v>
          </cell>
          <cell r="J603">
            <v>40757</v>
          </cell>
          <cell r="K603" t="str">
            <v>Không</v>
          </cell>
          <cell r="L603" t="str">
            <v>205332514</v>
          </cell>
          <cell r="M603">
            <v>39774</v>
          </cell>
          <cell r="N603" t="str">
            <v>205332514-22/11/2008</v>
          </cell>
          <cell r="O603" t="str">
            <v>Quảng Nam</v>
          </cell>
          <cell r="P603" t="str">
            <v>Kinh</v>
          </cell>
          <cell r="Q603" t="str">
            <v>Không</v>
          </cell>
          <cell r="R603" t="str">
            <v>01266.737.248</v>
          </cell>
          <cell r="T603" t="str">
            <v>Đã Kết Hôn</v>
          </cell>
          <cell r="U603" t="str">
            <v>4910007734</v>
          </cell>
          <cell r="V603" t="str">
            <v>Có</v>
          </cell>
          <cell r="W603">
            <v>41936</v>
          </cell>
          <cell r="Y603" t="str">
            <v>Tổ 1, thôn Trung Định</v>
          </cell>
          <cell r="Z603" t="str">
            <v>Xã Tam Đàn</v>
          </cell>
          <cell r="AA603" t="str">
            <v>Huyện Phú Ninh</v>
          </cell>
          <cell r="AB603" t="str">
            <v>Quảng Nam</v>
          </cell>
          <cell r="AC603" t="str">
            <v>Tổ 1, thôn Trung Định, Xã Tam Đàn, Huyện Phú Ninh, Quảng Nam</v>
          </cell>
          <cell r="AD603" t="str">
            <v>Tổ 1, thôn Trung Định</v>
          </cell>
          <cell r="AE603" t="str">
            <v>Xã Tam Đàn</v>
          </cell>
          <cell r="AF603" t="str">
            <v>Huyện Phú Ninh</v>
          </cell>
          <cell r="AG603" t="str">
            <v>Quảng Nam</v>
          </cell>
          <cell r="AH603" t="str">
            <v>Tổ 1, thôn Trung Định, Xã Tam Đàn, Huyện Phú Ninh, Quảng Nam</v>
          </cell>
          <cell r="AI603" t="str">
            <v>1.8.4.4.1.4</v>
          </cell>
          <cell r="AJ603" t="str">
            <v>TP Nhân sự khác</v>
          </cell>
          <cell r="AK603" t="str">
            <v>Công nhân</v>
          </cell>
          <cell r="AL603" t="str">
            <v>Công nhân giao nhận xe</v>
          </cell>
          <cell r="AM603" t="str">
            <v>Lĩnh vực Logistics</v>
          </cell>
          <cell r="AN603" t="str">
            <v>Công ty Vận Tải Đường Bộ</v>
          </cell>
          <cell r="AO603" t="str">
            <v>Tổ QLCL giao xe</v>
          </cell>
          <cell r="AP603" t="str">
            <v>Khác</v>
          </cell>
          <cell r="AQ603" t="str">
            <v>Khác</v>
          </cell>
          <cell r="AR603">
            <v>43313</v>
          </cell>
          <cell r="AS603" t="str">
            <v>12/12</v>
          </cell>
          <cell r="AT603" t="str">
            <v>Trung cấp kỹ thuật</v>
          </cell>
          <cell r="AU603" t="str">
            <v>Trung cấp</v>
          </cell>
          <cell r="AV603" t="str">
            <v>Trung Cấp Nghề Tỉnh Quảng Nam</v>
          </cell>
          <cell r="AW603" t="str">
            <v>Điện Công Nghiệp &amp; dân dụng</v>
          </cell>
          <cell r="AX603" t="str">
            <v>TB-Khá</v>
          </cell>
          <cell r="AY603">
            <v>39448</v>
          </cell>
          <cell r="AZ603" t="str">
            <v>Công nhân vận chuyển nội bộ</v>
          </cell>
          <cell r="BB603" t="str">
            <v>THACO GROUP</v>
          </cell>
          <cell r="BC603" t="str">
            <v>Lĩnh vực Logistics</v>
          </cell>
          <cell r="BD603" t="str">
            <v>Công ty Vận Tải Đường Bộ</v>
          </cell>
          <cell r="BE603" t="str">
            <v>Phòng vận chuyển</v>
          </cell>
          <cell r="BF603" t="str">
            <v>Bộ phận nghiệp vụ vận chuyển</v>
          </cell>
          <cell r="BG603" t="str">
            <v>Tổ QLCL giao xe</v>
          </cell>
          <cell r="BJ603" t="str">
            <v>Trực Tiếp</v>
          </cell>
          <cell r="BK603" t="str">
            <v>HĐLĐ không xác định thời hạn</v>
          </cell>
          <cell r="BL603">
            <v>42248</v>
          </cell>
          <cell r="BM603" t="str">
            <v>Công ty TNHH Một Thành Viên Vận Tải Đường Bộ Chu Lai – Trường Hải</v>
          </cell>
          <cell r="BN603">
            <v>40818</v>
          </cell>
          <cell r="BO603">
            <v>3850000</v>
          </cell>
          <cell r="BP603" t="str">
            <v>B3</v>
          </cell>
          <cell r="BQ603" t="str">
            <v>Bậc 3</v>
          </cell>
          <cell r="BR603">
            <v>7500000</v>
          </cell>
          <cell r="BS603">
            <v>43466</v>
          </cell>
          <cell r="BT603">
            <v>43101</v>
          </cell>
          <cell r="BU603" t="str">
            <v>ThN</v>
          </cell>
          <cell r="BV603">
            <v>5</v>
          </cell>
          <cell r="BW603"/>
          <cell r="BY603"/>
          <cell r="CA603"/>
          <cell r="CC603"/>
          <cell r="CE603"/>
        </row>
        <row r="604">
          <cell r="B604" t="str">
            <v>1804017</v>
          </cell>
          <cell r="C604" t="str">
            <v>Bùi Văn Hiền</v>
          </cell>
          <cell r="D604" t="str">
            <v>Nam</v>
          </cell>
          <cell r="E604" t="str">
            <v>Quảng Ngãi</v>
          </cell>
          <cell r="F604">
            <v>29857</v>
          </cell>
          <cell r="G604">
            <v>43192</v>
          </cell>
          <cell r="J604">
            <v>43192</v>
          </cell>
          <cell r="K604" t="str">
            <v>Không</v>
          </cell>
          <cell r="L604" t="str">
            <v>212124162</v>
          </cell>
          <cell r="M604">
            <v>38777</v>
          </cell>
          <cell r="N604" t="str">
            <v>212124162-01/03/2006</v>
          </cell>
          <cell r="O604" t="str">
            <v>Quảng Ngãi</v>
          </cell>
          <cell r="P604" t="str">
            <v>Kinh</v>
          </cell>
          <cell r="Q604" t="str">
            <v>Không</v>
          </cell>
          <cell r="R604" t="str">
            <v>0976815577</v>
          </cell>
          <cell r="T604" t="str">
            <v>Đã Kết Hôn</v>
          </cell>
          <cell r="V604" t="str">
            <v>Không</v>
          </cell>
          <cell r="Y604" t="str">
            <v>Trung An</v>
          </cell>
          <cell r="Z604" t="str">
            <v>Xã Bình Thạnh</v>
          </cell>
          <cell r="AA604" t="str">
            <v>Huyện Bình Sơn</v>
          </cell>
          <cell r="AB604" t="str">
            <v>Quảng Ngãi</v>
          </cell>
          <cell r="AC604" t="str">
            <v>Trung An, Xã Bình Thạnh, Huyện Bình Sơn, Quảng Ngãi</v>
          </cell>
          <cell r="AD604" t="str">
            <v>Trung An</v>
          </cell>
          <cell r="AE604" t="str">
            <v>Xã Bình Thạnh</v>
          </cell>
          <cell r="AF604" t="str">
            <v>Huyện Bình Sơn</v>
          </cell>
          <cell r="AG604" t="str">
            <v>Quảng Ngãi</v>
          </cell>
          <cell r="AH604" t="str">
            <v>Trung An, Xã Bình Thạnh, Huyện Bình Sơn, Quảng Ngãi</v>
          </cell>
          <cell r="AI604" t="str">
            <v>1.8.1.7.4</v>
          </cell>
          <cell r="AJ604" t="str">
            <v>Sơ trung cấp</v>
          </cell>
          <cell r="AK604" t="str">
            <v>Phó phòng</v>
          </cell>
          <cell r="AL604" t="str">
            <v>Phó phòng kinh doanh dịch vụ Logistics</v>
          </cell>
          <cell r="AM604" t="str">
            <v>Lĩnh vực Logistics</v>
          </cell>
          <cell r="AN604" t="str">
            <v>Phòng nghiệp vụ Logisitcs</v>
          </cell>
          <cell r="AO604" t="str">
            <v>Bộ phận kinh doanh dịch vụ VTB</v>
          </cell>
          <cell r="AP604" t="str">
            <v>Khác</v>
          </cell>
          <cell r="AQ604" t="str">
            <v>Khác</v>
          </cell>
          <cell r="AR604">
            <v>43693</v>
          </cell>
          <cell r="AS604" t="str">
            <v>12/12</v>
          </cell>
          <cell r="AT604" t="str">
            <v>Cử nhân</v>
          </cell>
          <cell r="AU604" t="str">
            <v>Đại học</v>
          </cell>
          <cell r="AV604" t="str">
            <v>trường Đại học Kinh tế Đà Nẵng</v>
          </cell>
          <cell r="AW604" t="str">
            <v>Quản trị kinh doanh</v>
          </cell>
          <cell r="AX604" t="str">
            <v>TB-Khá</v>
          </cell>
          <cell r="AZ604" t="str">
            <v>Phó phòng</v>
          </cell>
          <cell r="BB604" t="str">
            <v>THACO GROUP</v>
          </cell>
          <cell r="BC604" t="str">
            <v>Lĩnh vực Logistics</v>
          </cell>
          <cell r="BD604" t="str">
            <v>Phòng nghiệp vụ Logistics</v>
          </cell>
          <cell r="BE604" t="str">
            <v>Phòng kinh doanh</v>
          </cell>
          <cell r="BF604" t="str">
            <v>Bộ phận kinh doanh dịch vụ VTB</v>
          </cell>
          <cell r="BJ604" t="str">
            <v>Gián Tiếp</v>
          </cell>
          <cell r="BK604" t="str">
            <v>HĐLĐ xác định thời hạn 2 năm</v>
          </cell>
          <cell r="BL604">
            <v>43617</v>
          </cell>
          <cell r="BM604" t="str">
            <v>Công ty TNHH MTV Vận Tải Biển Chu Lai – Trường Hải</v>
          </cell>
          <cell r="BN604">
            <v>43252</v>
          </cell>
          <cell r="BO604">
            <v>7750000</v>
          </cell>
          <cell r="BP604" t="str">
            <v>B1</v>
          </cell>
          <cell r="BQ604" t="str">
            <v>Bậc 4</v>
          </cell>
          <cell r="BR604">
            <v>22000000</v>
          </cell>
          <cell r="BS604">
            <v>43252</v>
          </cell>
          <cell r="BT604">
            <v>43192</v>
          </cell>
          <cell r="BU604"/>
          <cell r="BW604"/>
          <cell r="BY604"/>
          <cell r="CA604"/>
          <cell r="CC604"/>
          <cell r="CE604"/>
        </row>
        <row r="605">
          <cell r="B605" t="str">
            <v>1504683</v>
          </cell>
          <cell r="C605" t="str">
            <v>Trần Ngọc Hoàng</v>
          </cell>
          <cell r="D605" t="str">
            <v>Nam</v>
          </cell>
          <cell r="E605" t="str">
            <v>Đồng Nai</v>
          </cell>
          <cell r="F605">
            <v>33779</v>
          </cell>
          <cell r="G605">
            <v>42110</v>
          </cell>
          <cell r="J605">
            <v>42110</v>
          </cell>
          <cell r="K605" t="str">
            <v>Không</v>
          </cell>
          <cell r="L605" t="str">
            <v>272045507</v>
          </cell>
          <cell r="M605">
            <v>41362</v>
          </cell>
          <cell r="N605" t="str">
            <v>272045507-29/03/2013</v>
          </cell>
          <cell r="O605" t="str">
            <v>Đồng Nai</v>
          </cell>
          <cell r="P605" t="str">
            <v>Kinh</v>
          </cell>
          <cell r="Q605" t="str">
            <v>Thiên chúa giáo</v>
          </cell>
          <cell r="R605" t="str">
            <v>0908835779</v>
          </cell>
          <cell r="S605" t="str">
            <v>tranngochoang@thaco.com.vn</v>
          </cell>
          <cell r="T605" t="str">
            <v>Đã Kết Hôn</v>
          </cell>
          <cell r="U605" t="str">
            <v>7513077690</v>
          </cell>
          <cell r="V605" t="str">
            <v>Có</v>
          </cell>
          <cell r="W605">
            <v>42598</v>
          </cell>
          <cell r="Y605" t="str">
            <v>Ấp 3</v>
          </cell>
          <cell r="Z605" t="str">
            <v>Xã Xuân Hưng</v>
          </cell>
          <cell r="AA605" t="str">
            <v>Huyện Xuân Lộc</v>
          </cell>
          <cell r="AB605" t="str">
            <v>Đồng Nai</v>
          </cell>
          <cell r="AC605" t="str">
            <v>Ấp 3, Xã Xuân Hưng, Huyện Xuân Lộc, Đồng Nai</v>
          </cell>
          <cell r="AD605" t="str">
            <v>khu phố 4</v>
          </cell>
          <cell r="AE605" t="str">
            <v>Phường Tam Hiệp</v>
          </cell>
          <cell r="AF605" t="str">
            <v>Thành phố Biên Hòa</v>
          </cell>
          <cell r="AG605" t="str">
            <v>Đồng Nai</v>
          </cell>
          <cell r="AH605" t="str">
            <v>khu phố 4, Phường Tam Hiệp, Thành phố Biên Hòa, Đồng Nai</v>
          </cell>
          <cell r="AI605" t="str">
            <v>1.8.5.6.1</v>
          </cell>
          <cell r="AJ605" t="str">
            <v>TP Nhân sự khác</v>
          </cell>
          <cell r="AK605" t="str">
            <v>Chuyên viên</v>
          </cell>
          <cell r="AL605" t="str">
            <v>Chuyên viên Điều phối</v>
          </cell>
          <cell r="AM605" t="str">
            <v>Lĩnh vực Logistics</v>
          </cell>
          <cell r="AN605" t="str">
            <v>VPĐD NB</v>
          </cell>
          <cell r="AO605" t="str">
            <v>Tổ Điều phối</v>
          </cell>
          <cell r="AP605" t="str">
            <v>Khác</v>
          </cell>
          <cell r="AQ605" t="str">
            <v>Khác</v>
          </cell>
          <cell r="AR605">
            <v>43525</v>
          </cell>
          <cell r="AS605" t="str">
            <v>12/12</v>
          </cell>
          <cell r="AT605" t="str">
            <v>Cao đẳng kỹ thuật</v>
          </cell>
          <cell r="AU605" t="str">
            <v>Cao đẳng</v>
          </cell>
          <cell r="AV605" t="str">
            <v>Cao đẳng Kỹ thuật Cao Thắng</v>
          </cell>
          <cell r="AW605" t="str">
            <v>Công nghệ kỹ thuật ô tô</v>
          </cell>
          <cell r="AX605" t="str">
            <v>Khá</v>
          </cell>
          <cell r="AY605">
            <v>41275</v>
          </cell>
          <cell r="AZ605" t="str">
            <v>Cao đẳng kỹ thuật</v>
          </cell>
          <cell r="BB605" t="str">
            <v>THACO GROUP</v>
          </cell>
          <cell r="BC605" t="str">
            <v>Lĩnh vực Logistics</v>
          </cell>
          <cell r="BD605" t="str">
            <v>Văn phòng đại diện tại Hồ Chí Minh</v>
          </cell>
          <cell r="BE605" t="str">
            <v>Phòng Vận chuyển</v>
          </cell>
          <cell r="BF605" t="str">
            <v>Tổ Điều phối</v>
          </cell>
          <cell r="BJ605" t="str">
            <v>Gián Tiếp</v>
          </cell>
          <cell r="BK605" t="str">
            <v>HĐLĐ không xác định thời hạn</v>
          </cell>
          <cell r="BL605">
            <v>42900</v>
          </cell>
          <cell r="BM605" t="str">
            <v>Công ty TNHH Một Thành Viên Vận Tải Đường Bộ Chu Lai – Trường Hải</v>
          </cell>
          <cell r="BN605">
            <v>42171</v>
          </cell>
          <cell r="BO605">
            <v>5250000</v>
          </cell>
          <cell r="BP605" t="str">
            <v>B2</v>
          </cell>
          <cell r="BQ605" t="str">
            <v>Bậc 2</v>
          </cell>
          <cell r="BR605">
            <v>9000000</v>
          </cell>
          <cell r="BS605">
            <v>43466</v>
          </cell>
          <cell r="BT605">
            <v>43101</v>
          </cell>
          <cell r="BU605"/>
          <cell r="BW605"/>
          <cell r="BY605"/>
          <cell r="CA605"/>
          <cell r="CC605"/>
          <cell r="CE605"/>
        </row>
        <row r="606">
          <cell r="B606" t="str">
            <v>1508190</v>
          </cell>
          <cell r="C606" t="str">
            <v>Nguyễn Anh Vũ</v>
          </cell>
          <cell r="D606" t="str">
            <v>Nam</v>
          </cell>
          <cell r="E606" t="str">
            <v>Quảng Nam</v>
          </cell>
          <cell r="F606">
            <v>28760</v>
          </cell>
          <cell r="G606">
            <v>42219</v>
          </cell>
          <cell r="J606">
            <v>42219</v>
          </cell>
          <cell r="K606" t="str">
            <v>Không</v>
          </cell>
          <cell r="L606" t="str">
            <v>205025185</v>
          </cell>
          <cell r="M606">
            <v>39352</v>
          </cell>
          <cell r="N606" t="str">
            <v>205025185-27/09/2007</v>
          </cell>
          <cell r="O606" t="str">
            <v>Quảng Nam</v>
          </cell>
          <cell r="P606" t="str">
            <v>Kinh</v>
          </cell>
          <cell r="Q606" t="str">
            <v>Không</v>
          </cell>
          <cell r="R606" t="str">
            <v>0934822180 hoặc 0969564269</v>
          </cell>
          <cell r="T606" t="str">
            <v>Đã Kết Hôn</v>
          </cell>
          <cell r="U606" t="str">
            <v>4913007859</v>
          </cell>
          <cell r="V606" t="str">
            <v>Có</v>
          </cell>
          <cell r="W606">
            <v>42579</v>
          </cell>
          <cell r="Y606" t="str">
            <v>Thôn Thạch Hòa 2</v>
          </cell>
          <cell r="Z606" t="str">
            <v>Xã Tam Đàn</v>
          </cell>
          <cell r="AA606" t="str">
            <v>Huyện Phú Ninh</v>
          </cell>
          <cell r="AB606" t="str">
            <v>Quảng Nam</v>
          </cell>
          <cell r="AC606" t="str">
            <v>Thôn Thạch Hòa 2, Xã Tam Đàn, Huyện Phú Ninh, Quảng Nam</v>
          </cell>
          <cell r="AD606" t="str">
            <v>Thôn Thạch Hòa 2</v>
          </cell>
          <cell r="AE606" t="str">
            <v>Xã Tam Đàn</v>
          </cell>
          <cell r="AF606" t="str">
            <v>Huyện Phú Ninh</v>
          </cell>
          <cell r="AG606" t="str">
            <v>Quảng Nam</v>
          </cell>
          <cell r="AH606" t="str">
            <v>Thôn Thạch Hòa 2, Xã Tam Đàn, Huyện Phú Ninh, Quảng Nam</v>
          </cell>
          <cell r="AI606" t="str">
            <v>1.8.4.4.2.3</v>
          </cell>
          <cell r="AJ606" t="str">
            <v>TP Nhân sự khác</v>
          </cell>
          <cell r="AK606" t="str">
            <v>Công nhân</v>
          </cell>
          <cell r="AL606" t="str">
            <v>Công nhân lái xe trung chuyển</v>
          </cell>
          <cell r="AM606" t="str">
            <v>Lĩnh vực Logistics</v>
          </cell>
          <cell r="AN606" t="str">
            <v>Công ty Vận Tải Đường Bộ</v>
          </cell>
          <cell r="AO606" t="str">
            <v>Đội lái xe trung chuyển</v>
          </cell>
          <cell r="AP606" t="str">
            <v>Khác</v>
          </cell>
          <cell r="AQ606" t="str">
            <v>Khác</v>
          </cell>
          <cell r="AR606">
            <v>43313</v>
          </cell>
          <cell r="AS606" t="str">
            <v>12/12</v>
          </cell>
          <cell r="AT606" t="str">
            <v>Sơ cấp</v>
          </cell>
          <cell r="AU606" t="str">
            <v>Sơ cấp</v>
          </cell>
          <cell r="AV606" t="str">
            <v>Sở Giao thông vận tải Quảng Nam</v>
          </cell>
          <cell r="AW606" t="str">
            <v>Giấy phép lái xe hạng C</v>
          </cell>
          <cell r="AX606" t="str">
            <v>Không xếp loại</v>
          </cell>
          <cell r="AY606">
            <v>40909</v>
          </cell>
          <cell r="AZ606" t="str">
            <v>Công nhân lái xe trung chuyển</v>
          </cell>
          <cell r="BB606" t="str">
            <v>THACO GROUP</v>
          </cell>
          <cell r="BC606" t="str">
            <v>Lĩnh vực Logistics</v>
          </cell>
          <cell r="BD606" t="str">
            <v>Công ty Vận Tải Đường Bộ</v>
          </cell>
          <cell r="BE606" t="str">
            <v>Phòng vận chuyển</v>
          </cell>
          <cell r="BF606" t="str">
            <v>Bộ phận vận chuyển xe thành phẩm</v>
          </cell>
          <cell r="BG606" t="str">
            <v>Đội lái xe trung chuyển</v>
          </cell>
          <cell r="BJ606" t="str">
            <v>Trực Tiếp</v>
          </cell>
          <cell r="BK606" t="str">
            <v>HĐLĐ không xác định thời hạn</v>
          </cell>
          <cell r="BL606">
            <v>43499</v>
          </cell>
          <cell r="BM606" t="str">
            <v>Công ty TNHH Một Thành Viên Vận Tải Đường Bộ Chu Lai – Trường Hải</v>
          </cell>
          <cell r="BN606">
            <v>42403</v>
          </cell>
          <cell r="BO606">
            <v>3660000</v>
          </cell>
          <cell r="BP606" t="str">
            <v>B3</v>
          </cell>
          <cell r="BQ606" t="str">
            <v>Bậc 3</v>
          </cell>
          <cell r="BR606">
            <v>7500000</v>
          </cell>
          <cell r="BS606">
            <v>43556</v>
          </cell>
          <cell r="BT606">
            <v>43252</v>
          </cell>
          <cell r="BU606"/>
          <cell r="BW606"/>
          <cell r="BY606"/>
          <cell r="CA606"/>
          <cell r="CC606"/>
          <cell r="CE606"/>
        </row>
        <row r="607">
          <cell r="B607" t="str">
            <v>1805371</v>
          </cell>
          <cell r="C607" t="str">
            <v>Nguyễn Quốc Nghi</v>
          </cell>
          <cell r="D607" t="str">
            <v>Nam</v>
          </cell>
          <cell r="E607" t="str">
            <v>Đà Nẵng</v>
          </cell>
          <cell r="F607">
            <v>29827</v>
          </cell>
          <cell r="G607">
            <v>43248</v>
          </cell>
          <cell r="J607">
            <v>43248</v>
          </cell>
          <cell r="K607" t="str">
            <v>Không</v>
          </cell>
          <cell r="L607" t="str">
            <v>273062039</v>
          </cell>
          <cell r="M607">
            <v>41240</v>
          </cell>
          <cell r="N607" t="str">
            <v>273062039-27/11/2012</v>
          </cell>
          <cell r="O607" t="str">
            <v>Bà Rịa - Vũng Tàu</v>
          </cell>
          <cell r="P607" t="str">
            <v>Kinh</v>
          </cell>
          <cell r="Q607" t="str">
            <v>Không</v>
          </cell>
          <cell r="R607" t="str">
            <v>0903548069</v>
          </cell>
          <cell r="T607" t="str">
            <v>Đã Kết Hôn</v>
          </cell>
          <cell r="V607" t="str">
            <v>Không</v>
          </cell>
          <cell r="Y607" t="str">
            <v>tổ 3, Tân Hạnh</v>
          </cell>
          <cell r="Z607" t="str">
            <v>Thị trấn Phú Mỹ</v>
          </cell>
          <cell r="AA607" t="str">
            <v>Thị xã Phú Mỹ</v>
          </cell>
          <cell r="AB607" t="str">
            <v>Bà Rịa - Vũng Tàu</v>
          </cell>
          <cell r="AC607" t="str">
            <v>tổ 3, Tân Hạnh, Thị trấn Phú Mỹ, Thị xã Phú Mỹ, Bà Rịa - Vũng Tàu</v>
          </cell>
          <cell r="AD607" t="str">
            <v>tổ 3, Tân Hạnh</v>
          </cell>
          <cell r="AE607" t="str">
            <v>Thị trấn Phú Mỹ</v>
          </cell>
          <cell r="AF607" t="str">
            <v>Thị xã Phú Mỹ</v>
          </cell>
          <cell r="AG607" t="str">
            <v>Bà Rịa - Vũng Tàu</v>
          </cell>
          <cell r="AH607" t="str">
            <v>tổ 3, Tân Hạnh, Thị trấn Phú Mỹ, Thị xã Phú Mỹ, Bà Rịa - Vũng Tàu</v>
          </cell>
          <cell r="AI607" t="str">
            <v>1.8.3.5.1</v>
          </cell>
          <cell r="AJ607" t="str">
            <v>TP Nhân sự khác</v>
          </cell>
          <cell r="AK607" t="str">
            <v>Chuyên viên</v>
          </cell>
          <cell r="AL607" t="str">
            <v>Chuyên viên Điều độ Cảng</v>
          </cell>
          <cell r="AM607" t="str">
            <v>Lĩnh vực Logistics</v>
          </cell>
          <cell r="AN607" t="str">
            <v>Công ty Cảng Chu Lai</v>
          </cell>
          <cell r="AO607" t="str">
            <v>Bộ phận điều độ</v>
          </cell>
          <cell r="AP607" t="str">
            <v>Khác</v>
          </cell>
          <cell r="AQ607" t="str">
            <v>Khác</v>
          </cell>
          <cell r="AR607">
            <v>43313</v>
          </cell>
          <cell r="AS607" t="str">
            <v>12/12</v>
          </cell>
          <cell r="AT607" t="str">
            <v>Kỹ sư</v>
          </cell>
          <cell r="AU607" t="str">
            <v>Đại học</v>
          </cell>
          <cell r="AV607" t="str">
            <v>Đại học giao thông vận tải TP Hồ Chí Minh</v>
          </cell>
          <cell r="AW607" t="str">
            <v>Điều khiển tàu biển</v>
          </cell>
          <cell r="AX607" t="str">
            <v>TB-Khá</v>
          </cell>
          <cell r="AY607">
            <v>38524</v>
          </cell>
          <cell r="AZ607" t="str">
            <v>Kỹ sư</v>
          </cell>
          <cell r="BB607" t="str">
            <v>THACO GROUP</v>
          </cell>
          <cell r="BC607" t="str">
            <v>Lĩnh vực Logistics</v>
          </cell>
          <cell r="BD607" t="str">
            <v>Công ty Cảng Chu Lai</v>
          </cell>
          <cell r="BE607" t="str">
            <v>Phòng Điều độ</v>
          </cell>
          <cell r="BF607" t="str">
            <v>Bộ phận điều độ</v>
          </cell>
          <cell r="BJ607" t="str">
            <v>Trực Tiếp</v>
          </cell>
          <cell r="BK607" t="str">
            <v>HĐLĐ xác định thời hạn 2 năm</v>
          </cell>
          <cell r="BL607">
            <v>43673</v>
          </cell>
          <cell r="BM607" t="str">
            <v>Công ty TNHH MTV Cảng Chu Lai - Trường Hải</v>
          </cell>
          <cell r="BN607">
            <v>43308</v>
          </cell>
          <cell r="BO607">
            <v>4280000</v>
          </cell>
          <cell r="BP607" t="str">
            <v>B2</v>
          </cell>
          <cell r="BQ607" t="str">
            <v>Bậc 2</v>
          </cell>
          <cell r="BR607">
            <v>9000000</v>
          </cell>
          <cell r="BS607">
            <v>43466</v>
          </cell>
          <cell r="BT607">
            <v>43248</v>
          </cell>
          <cell r="BU607"/>
          <cell r="BW607"/>
          <cell r="BY607"/>
          <cell r="CA607"/>
          <cell r="CC607"/>
          <cell r="CE607"/>
        </row>
        <row r="608">
          <cell r="B608" t="str">
            <v>1412113</v>
          </cell>
          <cell r="C608" t="str">
            <v>Bùi Hiếu</v>
          </cell>
          <cell r="D608" t="str">
            <v>Nam</v>
          </cell>
          <cell r="E608" t="str">
            <v>Nghệ An</v>
          </cell>
          <cell r="F608">
            <v>31975</v>
          </cell>
          <cell r="G608">
            <v>41983</v>
          </cell>
          <cell r="J608">
            <v>41983</v>
          </cell>
          <cell r="K608" t="str">
            <v>Không</v>
          </cell>
          <cell r="L608" t="str">
            <v>186704575</v>
          </cell>
          <cell r="M608">
            <v>39661</v>
          </cell>
          <cell r="N608" t="str">
            <v>186704575-01/08/2008</v>
          </cell>
          <cell r="O608" t="str">
            <v>Nghệ An</v>
          </cell>
          <cell r="P608" t="str">
            <v>Kinh</v>
          </cell>
          <cell r="Q608" t="str">
            <v>Không</v>
          </cell>
          <cell r="R608" t="str">
            <v>0988868837</v>
          </cell>
          <cell r="T608" t="str">
            <v>Đã Kết Hôn</v>
          </cell>
          <cell r="U608" t="str">
            <v>4915001080</v>
          </cell>
          <cell r="V608" t="str">
            <v>Có</v>
          </cell>
          <cell r="W608">
            <v>42248</v>
          </cell>
          <cell r="Y608" t="str">
            <v>Xóm 4</v>
          </cell>
          <cell r="Z608" t="str">
            <v>Xã Diễn Thọ</v>
          </cell>
          <cell r="AA608" t="str">
            <v>Huyện Diễn Châu</v>
          </cell>
          <cell r="AB608" t="str">
            <v>Nghệ An</v>
          </cell>
          <cell r="AC608" t="str">
            <v>Xóm 4, Xã Diễn Thọ, Huyện Diễn Châu, Nghệ An</v>
          </cell>
          <cell r="AD608" t="str">
            <v>Xóm 4</v>
          </cell>
          <cell r="AE608" t="str">
            <v>Xã Diễn Thọ</v>
          </cell>
          <cell r="AF608" t="str">
            <v>Huyện Diễn Châu</v>
          </cell>
          <cell r="AG608" t="str">
            <v>Nghệ An</v>
          </cell>
          <cell r="AH608" t="str">
            <v>Xóm 4, Xã Diễn Thọ, Huyện Diễn Châu, Nghệ An</v>
          </cell>
          <cell r="AI608" t="str">
            <v>1.8.3.6.2</v>
          </cell>
          <cell r="AJ608" t="str">
            <v>TP Nhân sự khác</v>
          </cell>
          <cell r="AK608" t="str">
            <v>Chuyên viên</v>
          </cell>
          <cell r="AL608" t="str">
            <v>Chuyên viên Quản lý bãi cảng</v>
          </cell>
          <cell r="AM608" t="str">
            <v>Lĩnh vực Logistics</v>
          </cell>
          <cell r="AN608" t="str">
            <v>Công ty Cảng Chu Lai</v>
          </cell>
          <cell r="AO608" t="str">
            <v>Bộ phận quản lý container</v>
          </cell>
          <cell r="AP608" t="str">
            <v>Khác</v>
          </cell>
          <cell r="AQ608" t="str">
            <v>Khác</v>
          </cell>
          <cell r="AR608">
            <v>43739</v>
          </cell>
          <cell r="AS608" t="str">
            <v>12/12</v>
          </cell>
          <cell r="AT608" t="str">
            <v>Kỹ sư</v>
          </cell>
          <cell r="AU608" t="str">
            <v>Đại học</v>
          </cell>
          <cell r="AV608" t="str">
            <v>Đại Học Bách Khoa- Đại Học Đà Nẵng</v>
          </cell>
          <cell r="AW608" t="str">
            <v>Cơ khí chế tạo máy</v>
          </cell>
          <cell r="AX608" t="str">
            <v>Trung Bình</v>
          </cell>
          <cell r="AY608">
            <v>41640</v>
          </cell>
          <cell r="AZ608" t="str">
            <v>Kỹ sư</v>
          </cell>
          <cell r="BB608" t="str">
            <v>THACO GROUP</v>
          </cell>
          <cell r="BC608" t="str">
            <v>Lĩnh vực Logistics</v>
          </cell>
          <cell r="BD608" t="str">
            <v>Công ty Cảng Chu Lai</v>
          </cell>
          <cell r="BJ608" t="str">
            <v>Trực Tiếp</v>
          </cell>
          <cell r="BK608" t="str">
            <v>HĐLĐ không xác định thời hạn</v>
          </cell>
          <cell r="BL608">
            <v>42887</v>
          </cell>
          <cell r="BM608" t="str">
            <v>Công ty TNHH MTV Cảng Chu Lai - Trường Hải</v>
          </cell>
          <cell r="BN608">
            <v>42036</v>
          </cell>
          <cell r="BO608">
            <v>4070000</v>
          </cell>
          <cell r="BP608" t="str">
            <v>B2</v>
          </cell>
          <cell r="BQ608" t="str">
            <v>Bậc 1</v>
          </cell>
          <cell r="BR608">
            <v>8000000</v>
          </cell>
          <cell r="BS608">
            <v>43101</v>
          </cell>
          <cell r="BT608">
            <v>42826</v>
          </cell>
          <cell r="BU608"/>
          <cell r="BW608"/>
          <cell r="BY608"/>
          <cell r="CA608"/>
          <cell r="CC608"/>
          <cell r="CE608"/>
        </row>
        <row r="609">
          <cell r="B609" t="str">
            <v>1611027</v>
          </cell>
          <cell r="C609" t="str">
            <v>Lương Văn Hậu</v>
          </cell>
          <cell r="D609" t="str">
            <v>Nam</v>
          </cell>
          <cell r="E609" t="str">
            <v>Quảng Nam</v>
          </cell>
          <cell r="F609">
            <v>33593</v>
          </cell>
          <cell r="G609">
            <v>42677</v>
          </cell>
          <cell r="J609">
            <v>42677</v>
          </cell>
          <cell r="K609" t="str">
            <v>Không</v>
          </cell>
          <cell r="L609" t="str">
            <v>205502940</v>
          </cell>
          <cell r="M609">
            <v>42075</v>
          </cell>
          <cell r="N609" t="str">
            <v>205502940-12/03/2015</v>
          </cell>
          <cell r="O609" t="str">
            <v>Quảng Nam</v>
          </cell>
          <cell r="P609" t="str">
            <v>Kinh</v>
          </cell>
          <cell r="Q609" t="str">
            <v>Không</v>
          </cell>
          <cell r="R609" t="str">
            <v>01688747232 hoặc 01208213805</v>
          </cell>
          <cell r="T609" t="str">
            <v>Đã Kết Hôn</v>
          </cell>
          <cell r="U609" t="str">
            <v>4916025247</v>
          </cell>
          <cell r="V609" t="str">
            <v>Có</v>
          </cell>
          <cell r="W609">
            <v>43235</v>
          </cell>
          <cell r="Y609" t="str">
            <v>An Tây</v>
          </cell>
          <cell r="Z609" t="str">
            <v>Xã Tam Quang</v>
          </cell>
          <cell r="AA609" t="str">
            <v>Huyện Núi Thành</v>
          </cell>
          <cell r="AB609" t="str">
            <v>Quảng Nam</v>
          </cell>
          <cell r="AC609" t="str">
            <v>An Tây, Xã Tam Quang, Huyện Núi Thành, Quảng Nam</v>
          </cell>
          <cell r="AD609" t="str">
            <v>An Tây</v>
          </cell>
          <cell r="AE609" t="str">
            <v>Xã Tam Quang</v>
          </cell>
          <cell r="AF609" t="str">
            <v>Huyện Núi Thành</v>
          </cell>
          <cell r="AG609" t="str">
            <v>Quảng Nam</v>
          </cell>
          <cell r="AH609" t="str">
            <v>An Tây, Xã Tam Quang, Huyện Núi Thành, Quảng Nam</v>
          </cell>
          <cell r="AI609" t="str">
            <v>1.8.3.3.1</v>
          </cell>
          <cell r="AJ609" t="str">
            <v>TP Nhân sự khác</v>
          </cell>
          <cell r="AK609" t="str">
            <v>Công nhân</v>
          </cell>
          <cell r="AL609" t="str">
            <v>Công nhân vận hành xe nâng</v>
          </cell>
          <cell r="AM609" t="str">
            <v>Lĩnh vực Logistics</v>
          </cell>
          <cell r="AN609" t="str">
            <v>Công ty Cảng Chu Lai</v>
          </cell>
          <cell r="AO609" t="str">
            <v>Bộ phận rút Cont</v>
          </cell>
          <cell r="AP609" t="str">
            <v>Khác</v>
          </cell>
          <cell r="AQ609" t="str">
            <v>Khác</v>
          </cell>
          <cell r="AR609">
            <v>42677</v>
          </cell>
          <cell r="AS609" t="str">
            <v>10/12</v>
          </cell>
          <cell r="AT609" t="str">
            <v>Sơ cấp</v>
          </cell>
          <cell r="AU609" t="str">
            <v>Sơ cấp</v>
          </cell>
          <cell r="AV609" t="str">
            <v>Cao đẳng nghề cơ giới</v>
          </cell>
          <cell r="AW609" t="str">
            <v>Vận hành nâng cẩu</v>
          </cell>
          <cell r="AX609" t="str">
            <v>Giỏi</v>
          </cell>
          <cell r="AY609">
            <v>40179</v>
          </cell>
          <cell r="AZ609" t="str">
            <v>Công nhân vận hành xe nâng</v>
          </cell>
          <cell r="BB609" t="str">
            <v>THACO GROUP</v>
          </cell>
          <cell r="BC609" t="str">
            <v>Lĩnh vực Logistics</v>
          </cell>
          <cell r="BD609" t="str">
            <v>Công ty Cảng Chu Lai</v>
          </cell>
          <cell r="BE609" t="str">
            <v>Phòng quản lý kho cảng</v>
          </cell>
          <cell r="BF609" t="str">
            <v>Bộ phận rút Cont</v>
          </cell>
          <cell r="BJ609" t="str">
            <v>Trực Tiếp</v>
          </cell>
          <cell r="BK609" t="str">
            <v>HĐLĐ xác định thời hạn 2 năm</v>
          </cell>
          <cell r="BL609">
            <v>43104</v>
          </cell>
          <cell r="BM609" t="str">
            <v>Công ty TNHH MTV Cảng Chu Lai - Trường Hải</v>
          </cell>
          <cell r="BN609">
            <v>42739</v>
          </cell>
          <cell r="BO609">
            <v>3920000</v>
          </cell>
          <cell r="BP609" t="str">
            <v>B3</v>
          </cell>
          <cell r="BQ609" t="str">
            <v>Bậc 2</v>
          </cell>
          <cell r="BR609">
            <v>6500000</v>
          </cell>
          <cell r="BS609">
            <v>43466</v>
          </cell>
          <cell r="BT609">
            <v>43101</v>
          </cell>
          <cell r="BU609"/>
          <cell r="BW609"/>
          <cell r="BY609"/>
          <cell r="CA609"/>
          <cell r="CC609"/>
          <cell r="CE609"/>
        </row>
        <row r="610">
          <cell r="B610" t="str">
            <v>1904454</v>
          </cell>
          <cell r="C610" t="str">
            <v>Mai Văn Tình</v>
          </cell>
          <cell r="D610" t="str">
            <v>Nam</v>
          </cell>
          <cell r="E610" t="str">
            <v>Quảng Ngãi</v>
          </cell>
          <cell r="F610">
            <v>26697</v>
          </cell>
          <cell r="G610">
            <v>43570</v>
          </cell>
          <cell r="J610">
            <v>43570</v>
          </cell>
          <cell r="K610" t="str">
            <v>Không</v>
          </cell>
          <cell r="L610" t="str">
            <v>211983445</v>
          </cell>
          <cell r="M610">
            <v>42088</v>
          </cell>
          <cell r="N610" t="str">
            <v>211983445-25/03/2015</v>
          </cell>
          <cell r="O610" t="str">
            <v>Quảng Ngãi</v>
          </cell>
          <cell r="P610" t="str">
            <v>Kinh</v>
          </cell>
          <cell r="Q610" t="str">
            <v>Không</v>
          </cell>
          <cell r="R610" t="str">
            <v>0352660839</v>
          </cell>
          <cell r="T610" t="str">
            <v>Đã Kết Hôn</v>
          </cell>
          <cell r="U610" t="str">
            <v>Chưa có</v>
          </cell>
          <cell r="V610" t="str">
            <v>Không</v>
          </cell>
          <cell r="Y610" t="str">
            <v>Thôn Phú Lễ</v>
          </cell>
          <cell r="Z610" t="str">
            <v>Xã Bình Trung</v>
          </cell>
          <cell r="AA610" t="str">
            <v>Huyện Bình Sơn</v>
          </cell>
          <cell r="AB610" t="str">
            <v>Quảng Ngãi</v>
          </cell>
          <cell r="AC610" t="str">
            <v>Thôn Phú Lễ, Xã Bình Trung, Huyện Bình Sơn, Quảng Ngãi</v>
          </cell>
          <cell r="AD610" t="str">
            <v>Thôn Phú Lễ</v>
          </cell>
          <cell r="AE610" t="str">
            <v>Xã Bình Trung</v>
          </cell>
          <cell r="AF610" t="str">
            <v>Huyện Bình Sơn</v>
          </cell>
          <cell r="AG610" t="str">
            <v>Quảng Ngãi</v>
          </cell>
          <cell r="AH610" t="str">
            <v>Thôn Phú Lễ, Xã Bình Trung, Huyện Bình Sơn, Quảng Ngãi</v>
          </cell>
          <cell r="AI610" t="str">
            <v>1.8.4.6</v>
          </cell>
          <cell r="AJ610" t="str">
            <v>TP Nhân sự khác</v>
          </cell>
          <cell r="AK610" t="str">
            <v>Công nhân</v>
          </cell>
          <cell r="AL610" t="str">
            <v>Công nhân lái xe đưa đón</v>
          </cell>
          <cell r="AM610" t="str">
            <v>Lĩnh vực Logistics</v>
          </cell>
          <cell r="AN610" t="str">
            <v>Công ty Vận Tải Đường Bộ</v>
          </cell>
          <cell r="AO610" t="str">
            <v>Bộ phận đưa đón CBCNV</v>
          </cell>
          <cell r="AP610" t="str">
            <v>Khác</v>
          </cell>
          <cell r="AQ610" t="str">
            <v>Khác</v>
          </cell>
          <cell r="AR610">
            <v>43570</v>
          </cell>
          <cell r="AS610" t="str">
            <v>9/12</v>
          </cell>
          <cell r="AT610" t="str">
            <v>Sơ cấp</v>
          </cell>
          <cell r="AU610" t="str">
            <v>Sơ cấp</v>
          </cell>
          <cell r="AV610" t="str">
            <v>Sở GTVT tỉnh Quảng Ngãi</v>
          </cell>
          <cell r="AW610" t="str">
            <v>Giấy phép lái xe hạng E</v>
          </cell>
          <cell r="AX610" t="str">
            <v>Không xếp loại</v>
          </cell>
          <cell r="AY610">
            <v>43348</v>
          </cell>
          <cell r="AZ610" t="str">
            <v>Công nhân lái xe đưa đón CBCNV</v>
          </cell>
          <cell r="BB610" t="str">
            <v>THACO GROUP</v>
          </cell>
          <cell r="BC610" t="str">
            <v>Lĩnh vực Logistics</v>
          </cell>
          <cell r="BD610" t="str">
            <v>Công ty Vận Tải Đường Bộ</v>
          </cell>
          <cell r="BJ610" t="str">
            <v>Gián Tiếp</v>
          </cell>
          <cell r="BK610" t="str">
            <v>HĐLĐ xác định thời hạn 1 năm</v>
          </cell>
          <cell r="BL610">
            <v>43600</v>
          </cell>
          <cell r="BM610" t="str">
            <v>Công ty TNHH Một Thành Viên Vận Tải Đường Bộ Chu Lai – Trường Hải</v>
          </cell>
          <cell r="BN610">
            <v>43600</v>
          </cell>
          <cell r="BO610">
            <v>3660000</v>
          </cell>
          <cell r="BP610" t="str">
            <v>B3</v>
          </cell>
          <cell r="BQ610" t="str">
            <v>Bậc 2</v>
          </cell>
          <cell r="BR610">
            <v>6500000</v>
          </cell>
          <cell r="BS610">
            <v>43570</v>
          </cell>
          <cell r="BU610"/>
          <cell r="BW610"/>
          <cell r="BY610"/>
          <cell r="CA610"/>
          <cell r="CC610"/>
          <cell r="CE610"/>
        </row>
        <row r="611">
          <cell r="B611" t="str">
            <v>1702038</v>
          </cell>
          <cell r="C611" t="str">
            <v>Nguyễn Mậu Sơn</v>
          </cell>
          <cell r="D611" t="str">
            <v>Nam</v>
          </cell>
          <cell r="E611" t="str">
            <v>Quảng Nam</v>
          </cell>
          <cell r="F611">
            <v>33022</v>
          </cell>
          <cell r="G611">
            <v>42782</v>
          </cell>
          <cell r="J611">
            <v>42782</v>
          </cell>
          <cell r="K611" t="str">
            <v>Không</v>
          </cell>
          <cell r="L611" t="str">
            <v>250741666</v>
          </cell>
          <cell r="M611">
            <v>38477</v>
          </cell>
          <cell r="N611" t="str">
            <v>250741666-05/05/2005</v>
          </cell>
          <cell r="O611" t="str">
            <v>Lâm Đồng</v>
          </cell>
          <cell r="P611" t="str">
            <v>Kinh</v>
          </cell>
          <cell r="Q611" t="str">
            <v>Không</v>
          </cell>
          <cell r="R611" t="str">
            <v>0962249872</v>
          </cell>
          <cell r="S611"/>
          <cell r="T611" t="str">
            <v>Đã Kết Hôn</v>
          </cell>
          <cell r="U611" t="str">
            <v>4916029893</v>
          </cell>
          <cell r="V611" t="str">
            <v>Có</v>
          </cell>
          <cell r="W611">
            <v>43235</v>
          </cell>
          <cell r="Y611" t="str">
            <v>Khối 6</v>
          </cell>
          <cell r="Z611" t="str">
            <v>Thị trấn Núi Thành</v>
          </cell>
          <cell r="AA611" t="str">
            <v>Huyện Núi Thành</v>
          </cell>
          <cell r="AB611" t="str">
            <v>Quảng Nam</v>
          </cell>
          <cell r="AC611" t="str">
            <v>Khối 6, Thị trấn Núi Thành, Huyện Núi Thành, Quảng Nam</v>
          </cell>
          <cell r="AD611" t="str">
            <v>Khối 6</v>
          </cell>
          <cell r="AE611" t="str">
            <v>Thị trấn Núi Thành</v>
          </cell>
          <cell r="AF611" t="str">
            <v>Huyện Núi Thành</v>
          </cell>
          <cell r="AG611" t="str">
            <v>Quảng Nam</v>
          </cell>
          <cell r="AH611" t="str">
            <v>Khối 6, Thị trấn Núi Thành, Huyện Núi Thành, Quảng Nam</v>
          </cell>
          <cell r="AI611" t="str">
            <v>1.8.3.3.3</v>
          </cell>
          <cell r="AJ611" t="str">
            <v>TP Nhân sự khác</v>
          </cell>
          <cell r="AK611" t="str">
            <v>Công nhân</v>
          </cell>
          <cell r="AL611" t="str">
            <v>Công nhân lái xe tải</v>
          </cell>
          <cell r="AM611" t="str">
            <v>Lĩnh vực Logistics</v>
          </cell>
          <cell r="AN611" t="str">
            <v>Công ty Cảng Chu Lai</v>
          </cell>
          <cell r="AO611" t="str">
            <v>Bộ phận kho hàng</v>
          </cell>
          <cell r="AP611" t="str">
            <v>Khác</v>
          </cell>
          <cell r="AQ611" t="str">
            <v>Khác</v>
          </cell>
          <cell r="AR611">
            <v>42782</v>
          </cell>
          <cell r="AS611" t="str">
            <v>12/12</v>
          </cell>
          <cell r="AT611" t="str">
            <v>Sơ cấp</v>
          </cell>
          <cell r="AU611" t="str">
            <v>Sơ cấp</v>
          </cell>
          <cell r="AV611" t="str">
            <v>Sở GTVT Ninh Bình</v>
          </cell>
          <cell r="AW611" t="str">
            <v>Lái xe hạng D</v>
          </cell>
          <cell r="AX611" t="str">
            <v>Không xếp loại</v>
          </cell>
          <cell r="AY611">
            <v>42370</v>
          </cell>
          <cell r="AZ611" t="str">
            <v>Công nhân lái xe tải cấp hàng</v>
          </cell>
          <cell r="BB611" t="str">
            <v>THACO GROUP</v>
          </cell>
          <cell r="BC611" t="str">
            <v>Lĩnh vực Logistics</v>
          </cell>
          <cell r="BD611" t="str">
            <v>Công ty Cảng Chu Lai</v>
          </cell>
          <cell r="BE611" t="str">
            <v>Phòng quản lý kho cảng</v>
          </cell>
          <cell r="BF611" t="str">
            <v>Bộ phận kho hàng</v>
          </cell>
          <cell r="BJ611" t="str">
            <v>Trực Tiếp</v>
          </cell>
          <cell r="BK611" t="str">
            <v>HĐLĐ xác định thời hạn 2 năm</v>
          </cell>
          <cell r="BL611">
            <v>43206</v>
          </cell>
          <cell r="BM611" t="str">
            <v>Công ty TNHH MTV Cảng Chu Lai - Trường Hải</v>
          </cell>
          <cell r="BN611">
            <v>42841</v>
          </cell>
          <cell r="BO611">
            <v>3660000</v>
          </cell>
          <cell r="BP611" t="str">
            <v>B3</v>
          </cell>
          <cell r="BQ611" t="str">
            <v>Bậc 2</v>
          </cell>
          <cell r="BR611">
            <v>6800000</v>
          </cell>
          <cell r="BS611">
            <v>43466</v>
          </cell>
          <cell r="BT611">
            <v>43101</v>
          </cell>
          <cell r="BU611"/>
          <cell r="BW611"/>
          <cell r="BY611"/>
          <cell r="CA611"/>
          <cell r="CC611"/>
          <cell r="CE611"/>
        </row>
        <row r="612">
          <cell r="B612" t="str">
            <v>0905260</v>
          </cell>
          <cell r="C612" t="str">
            <v>Bùi Thị Hồng Hoa</v>
          </cell>
          <cell r="D612" t="str">
            <v>Nữ</v>
          </cell>
          <cell r="E612" t="str">
            <v>Quảng Ngãi</v>
          </cell>
          <cell r="F612">
            <v>31145</v>
          </cell>
          <cell r="G612">
            <v>39962</v>
          </cell>
          <cell r="J612">
            <v>39962</v>
          </cell>
          <cell r="K612" t="str">
            <v>Không</v>
          </cell>
          <cell r="L612" t="str">
            <v>212339247</v>
          </cell>
          <cell r="M612">
            <v>37355</v>
          </cell>
          <cell r="N612" t="str">
            <v>212339247-09/04/2002</v>
          </cell>
          <cell r="O612" t="str">
            <v>Quảng Ngãi</v>
          </cell>
          <cell r="P612" t="str">
            <v>Kinh</v>
          </cell>
          <cell r="Q612" t="str">
            <v>Không</v>
          </cell>
          <cell r="R612" t="str">
            <v>0934709077</v>
          </cell>
          <cell r="S612" t="str">
            <v>buithihonghoa@thaco.com.vn</v>
          </cell>
          <cell r="T612" t="str">
            <v>Đã Kết Hôn</v>
          </cell>
          <cell r="U612" t="str">
            <v>4909017743</v>
          </cell>
          <cell r="V612" t="str">
            <v>Có</v>
          </cell>
          <cell r="W612">
            <v>42461</v>
          </cell>
          <cell r="Y612" t="str">
            <v>KDC 11, thôn Quyết Thắng</v>
          </cell>
          <cell r="Z612" t="str">
            <v>Phường Trương Quang Trọng</v>
          </cell>
          <cell r="AA612" t="str">
            <v>TP. Quảng Ngãi</v>
          </cell>
          <cell r="AB612" t="str">
            <v>Quảng Ngãi</v>
          </cell>
          <cell r="AC612" t="str">
            <v>KDC 11, thôn Quyết Thắng, Phường Trương Quang Trọng, TP. Quảng Ngãi, Quảng Ngãi</v>
          </cell>
          <cell r="AD612" t="str">
            <v>KDC 11, thôn Quyết Thắng</v>
          </cell>
          <cell r="AE612" t="str">
            <v>Phường Trương Quang Trọng</v>
          </cell>
          <cell r="AF612" t="str">
            <v>TP. Quảng Ngãi</v>
          </cell>
          <cell r="AG612" t="str">
            <v>Quảng Ngãi</v>
          </cell>
          <cell r="AH612" t="str">
            <v>KDC 11, thôn Quyết Thắng, Phường Trương Quang Trọng, TP. Quảng Ngãi, Quảng Ngãi</v>
          </cell>
          <cell r="AI612" t="str">
            <v>1.8.4.4.1.2</v>
          </cell>
          <cell r="AJ612" t="str">
            <v>TP Nhân sự khác</v>
          </cell>
          <cell r="AK612" t="str">
            <v>Chuyên viên</v>
          </cell>
          <cell r="AL612" t="str">
            <v>Chuyên viên Đăng ký số tạm</v>
          </cell>
          <cell r="AM612" t="str">
            <v>Lĩnh vực Logistics</v>
          </cell>
          <cell r="AN612" t="str">
            <v>Công ty Vận Tải Đường Bộ</v>
          </cell>
          <cell r="AO612" t="str">
            <v>Đăng ký số tạm</v>
          </cell>
          <cell r="AP612" t="str">
            <v>Khác</v>
          </cell>
          <cell r="AQ612" t="str">
            <v>Khác</v>
          </cell>
          <cell r="AR612">
            <v>43313</v>
          </cell>
          <cell r="AS612" t="str">
            <v>12/12</v>
          </cell>
          <cell r="AT612" t="str">
            <v>Cử nhân</v>
          </cell>
          <cell r="AU612" t="str">
            <v>Đại học</v>
          </cell>
          <cell r="AV612" t="str">
            <v>Đại học Mở Tp.HCM</v>
          </cell>
          <cell r="AW612" t="str">
            <v>Quản trị kinh doanh</v>
          </cell>
          <cell r="AX612" t="str">
            <v>TB-Khá</v>
          </cell>
          <cell r="AY612">
            <v>39448</v>
          </cell>
          <cell r="AZ612" t="str">
            <v>Cử nhân</v>
          </cell>
          <cell r="BB612" t="str">
            <v>THACO GROUP</v>
          </cell>
          <cell r="BC612" t="str">
            <v>Lĩnh vực Logistics</v>
          </cell>
          <cell r="BD612" t="str">
            <v>Công ty Vận Tải Đường Bộ</v>
          </cell>
          <cell r="BE612" t="str">
            <v>Phòng vận chuyển</v>
          </cell>
          <cell r="BF612" t="str">
            <v>Bộ phận nghiệp vụ vận chuyển</v>
          </cell>
          <cell r="BG612" t="str">
            <v>Đăng ký số tạm</v>
          </cell>
          <cell r="BJ612" t="str">
            <v>Gián Tiếp</v>
          </cell>
          <cell r="BK612" t="str">
            <v>HĐLĐ không xác định thời hạn</v>
          </cell>
          <cell r="BL612">
            <v>41791</v>
          </cell>
          <cell r="BM612" t="str">
            <v>Công ty TNHH Một Thành Viên Vận Tải Đường Bộ Chu Lai – Trường Hải</v>
          </cell>
          <cell r="BN612">
            <v>40023</v>
          </cell>
          <cell r="BO612">
            <v>4280000</v>
          </cell>
          <cell r="BP612" t="str">
            <v>B2</v>
          </cell>
          <cell r="BQ612" t="str">
            <v>Bậc 2</v>
          </cell>
          <cell r="BR612">
            <v>9500000</v>
          </cell>
          <cell r="BS612">
            <v>43678</v>
          </cell>
          <cell r="BT612">
            <v>43466</v>
          </cell>
          <cell r="BU612" t="str">
            <v>ThN</v>
          </cell>
          <cell r="BV612">
            <v>10</v>
          </cell>
          <cell r="BW612"/>
          <cell r="BY612"/>
          <cell r="CA612"/>
          <cell r="CC612"/>
          <cell r="CE612"/>
        </row>
        <row r="613">
          <cell r="B613" t="str">
            <v>1504843</v>
          </cell>
          <cell r="C613" t="str">
            <v>Võ Thiện Bình</v>
          </cell>
          <cell r="D613" t="str">
            <v>Nam</v>
          </cell>
          <cell r="E613" t="str">
            <v>Quảng Nam</v>
          </cell>
          <cell r="F613">
            <v>30266</v>
          </cell>
          <cell r="G613">
            <v>42110</v>
          </cell>
          <cell r="J613">
            <v>42110</v>
          </cell>
          <cell r="K613" t="str">
            <v>Không</v>
          </cell>
          <cell r="L613" t="str">
            <v>205000444</v>
          </cell>
          <cell r="M613">
            <v>40672</v>
          </cell>
          <cell r="N613" t="str">
            <v>205000444-09/05/2011</v>
          </cell>
          <cell r="O613" t="str">
            <v>Quảng Nam</v>
          </cell>
          <cell r="P613" t="str">
            <v>Kinh</v>
          </cell>
          <cell r="Q613" t="str">
            <v>Không</v>
          </cell>
          <cell r="R613" t="str">
            <v>0913811115</v>
          </cell>
          <cell r="T613" t="str">
            <v>Đã Kết Hôn</v>
          </cell>
          <cell r="U613" t="str">
            <v>4916009480</v>
          </cell>
          <cell r="V613" t="str">
            <v>Có</v>
          </cell>
          <cell r="W613">
            <v>42579</v>
          </cell>
          <cell r="Y613" t="str">
            <v>26 Trưng Nữ Vương, Tân Thạnh</v>
          </cell>
          <cell r="Z613" t="str">
            <v>Phường Tân Thạnh</v>
          </cell>
          <cell r="AA613" t="str">
            <v>Tp. Tam Kỳ</v>
          </cell>
          <cell r="AB613" t="str">
            <v>Quảng Nam</v>
          </cell>
          <cell r="AC613" t="str">
            <v>26 Trưng Nữ Vương, Tân Thạnh, Phường Tân Thạnh, Tp. Tam Kỳ, Quảng Nam</v>
          </cell>
          <cell r="AD613" t="str">
            <v>26 Trưng Nữ Vương, Tân Thạnh</v>
          </cell>
          <cell r="AE613" t="str">
            <v>Phường Tân Thạnh</v>
          </cell>
          <cell r="AF613" t="str">
            <v>Tp. Tam Kỳ</v>
          </cell>
          <cell r="AG613" t="str">
            <v>Quảng Nam</v>
          </cell>
          <cell r="AH613" t="str">
            <v>26 Trưng Nữ Vương, Tân Thạnh, Phường Tân Thạnh, Tp. Tam Kỳ, Quảng Nam</v>
          </cell>
          <cell r="AI613" t="str">
            <v>1.8.4.4.2.3</v>
          </cell>
          <cell r="AJ613" t="str">
            <v>TP Nhân sự khác</v>
          </cell>
          <cell r="AK613" t="str">
            <v>Công nhân</v>
          </cell>
          <cell r="AL613" t="str">
            <v>Công nhân lái xe trung chuyển</v>
          </cell>
          <cell r="AM613" t="str">
            <v>Lĩnh vực Logistics</v>
          </cell>
          <cell r="AN613" t="str">
            <v>Công ty Vận Tải Đường Bộ</v>
          </cell>
          <cell r="AO613" t="str">
            <v>Đội lái xe trung chuyển</v>
          </cell>
          <cell r="AP613" t="str">
            <v>Khác</v>
          </cell>
          <cell r="AQ613" t="str">
            <v>Khác</v>
          </cell>
          <cell r="AR613">
            <v>43313</v>
          </cell>
          <cell r="AS613" t="str">
            <v>12/12</v>
          </cell>
          <cell r="AT613" t="str">
            <v>Sơ cấp</v>
          </cell>
          <cell r="AU613" t="str">
            <v>Sơ cấp</v>
          </cell>
          <cell r="AV613" t="str">
            <v>Sở Giao thông vận tải Quảng Nam</v>
          </cell>
          <cell r="AW613" t="str">
            <v>Giấy phép lái xe hạng C</v>
          </cell>
          <cell r="AX613" t="str">
            <v>Không xếp loại</v>
          </cell>
          <cell r="AY613">
            <v>41640</v>
          </cell>
          <cell r="AZ613" t="str">
            <v>Công nhân lái xe trung chuyển</v>
          </cell>
          <cell r="BB613" t="str">
            <v>THACO GROUP</v>
          </cell>
          <cell r="BC613" t="str">
            <v>Lĩnh vực Logistics</v>
          </cell>
          <cell r="BD613" t="str">
            <v>Công ty Vận Tải Đường Bộ</v>
          </cell>
          <cell r="BE613" t="str">
            <v>Phòng vận chuyển</v>
          </cell>
          <cell r="BF613" t="str">
            <v>Bộ phận vận chuyển xe thành phẩm</v>
          </cell>
          <cell r="BG613" t="str">
            <v>Đội lái xe trung chuyển</v>
          </cell>
          <cell r="BJ613" t="str">
            <v>Trực Tiếp</v>
          </cell>
          <cell r="BK613" t="str">
            <v>HĐLĐ không xác định thời hạn</v>
          </cell>
          <cell r="BL613">
            <v>43571</v>
          </cell>
          <cell r="BM613" t="str">
            <v>Công ty TNHH Một Thành Viên Vận Tải Đường Bộ Chu Lai – Trường Hải</v>
          </cell>
          <cell r="BN613">
            <v>42476</v>
          </cell>
          <cell r="BO613">
            <v>3850000</v>
          </cell>
          <cell r="BP613" t="str">
            <v>B3</v>
          </cell>
          <cell r="BQ613" t="str">
            <v>Bậc 3</v>
          </cell>
          <cell r="BR613">
            <v>7000000</v>
          </cell>
          <cell r="BS613">
            <v>43252</v>
          </cell>
          <cell r="BT613">
            <v>42110</v>
          </cell>
          <cell r="BU613"/>
          <cell r="BW613"/>
          <cell r="BY613"/>
          <cell r="CA613"/>
          <cell r="CC613"/>
          <cell r="CE613"/>
        </row>
        <row r="614">
          <cell r="B614" t="str">
            <v>1505256</v>
          </cell>
          <cell r="C614" t="str">
            <v>Phạm Văn Thạnh</v>
          </cell>
          <cell r="D614" t="str">
            <v>Nam</v>
          </cell>
          <cell r="E614" t="str">
            <v>Quảng Nam</v>
          </cell>
          <cell r="F614">
            <v>28617</v>
          </cell>
          <cell r="G614">
            <v>42110</v>
          </cell>
          <cell r="J614">
            <v>42110</v>
          </cell>
          <cell r="K614" t="str">
            <v>Không</v>
          </cell>
          <cell r="L614" t="str">
            <v>205188328</v>
          </cell>
          <cell r="M614">
            <v>40368</v>
          </cell>
          <cell r="N614" t="str">
            <v>205188328-09/07/2010</v>
          </cell>
          <cell r="O614" t="str">
            <v>Quảng Nam</v>
          </cell>
          <cell r="P614" t="str">
            <v>Kinh</v>
          </cell>
          <cell r="Q614" t="str">
            <v>Không</v>
          </cell>
          <cell r="R614" t="str">
            <v>0975109394</v>
          </cell>
          <cell r="T614" t="str">
            <v>Đã Kết Hôn</v>
          </cell>
          <cell r="U614" t="str">
            <v>4909016687</v>
          </cell>
          <cell r="V614" t="str">
            <v>Có</v>
          </cell>
          <cell r="W614">
            <v>42579</v>
          </cell>
          <cell r="Y614" t="str">
            <v>Thôn Xuân Ngọc 1, Tam Anh Nam</v>
          </cell>
          <cell r="Z614" t="str">
            <v>Xã Tam Anh Nam</v>
          </cell>
          <cell r="AA614" t="str">
            <v>Huyện Núi Thành</v>
          </cell>
          <cell r="AB614" t="str">
            <v>Quảng Nam</v>
          </cell>
          <cell r="AC614" t="str">
            <v>Thôn Xuân Ngọc 1, Tam Anh Nam, Xã Tam Anh Nam, Huyện Núi Thành, Quảng Nam</v>
          </cell>
          <cell r="AD614" t="str">
            <v>Thôn Xuân Ngọc 1, Tam Anh Nam</v>
          </cell>
          <cell r="AE614" t="str">
            <v>Xã Tam Anh Nam</v>
          </cell>
          <cell r="AF614" t="str">
            <v>Huyện Núi Thành</v>
          </cell>
          <cell r="AG614" t="str">
            <v>Quảng Nam</v>
          </cell>
          <cell r="AH614" t="str">
            <v>Thôn Xuân Ngọc 1, Tam Anh Nam, Xã Tam Anh Nam, Huyện Núi Thành, Quảng Nam</v>
          </cell>
          <cell r="AI614" t="str">
            <v>1.8.4.4.2.3</v>
          </cell>
          <cell r="AJ614" t="str">
            <v>TP Nhân sự khác</v>
          </cell>
          <cell r="AK614" t="str">
            <v>Công nhân</v>
          </cell>
          <cell r="AL614" t="str">
            <v>Công nhân lái xe trung chuyển</v>
          </cell>
          <cell r="AM614" t="str">
            <v>Lĩnh vực Logistics</v>
          </cell>
          <cell r="AN614" t="str">
            <v>Công ty Vận Tải Đường Bộ</v>
          </cell>
          <cell r="AO614" t="str">
            <v>Đội lái xe trung chuyển</v>
          </cell>
          <cell r="AP614" t="str">
            <v>Khác</v>
          </cell>
          <cell r="AQ614" t="str">
            <v>Khác</v>
          </cell>
          <cell r="AR614">
            <v>43313</v>
          </cell>
          <cell r="AS614" t="str">
            <v>12/12</v>
          </cell>
          <cell r="AT614" t="str">
            <v>Sơ cấp</v>
          </cell>
          <cell r="AU614" t="str">
            <v>Sơ cấp</v>
          </cell>
          <cell r="AV614" t="str">
            <v>Sở Giao Thông Vận tải Quảng Nam</v>
          </cell>
          <cell r="AW614" t="str">
            <v>Giấy phép lái xe hạng E</v>
          </cell>
          <cell r="AX614" t="str">
            <v>Không xếp loại</v>
          </cell>
          <cell r="AY614">
            <v>38718</v>
          </cell>
          <cell r="AZ614" t="str">
            <v>Công nhân lái xe trung chuyển</v>
          </cell>
          <cell r="BB614" t="str">
            <v>THACO GROUP</v>
          </cell>
          <cell r="BC614" t="str">
            <v>Lĩnh vực Logistics</v>
          </cell>
          <cell r="BD614" t="str">
            <v>Công ty Vận Tải Đường Bộ</v>
          </cell>
          <cell r="BE614" t="str">
            <v>Phòng vận chuyển</v>
          </cell>
          <cell r="BF614" t="str">
            <v>Bộ phận vận chuyển xe thành phẩm</v>
          </cell>
          <cell r="BG614" t="str">
            <v>Đội lái xe trung chuyển</v>
          </cell>
          <cell r="BJ614" t="str">
            <v>Trực Tiếp</v>
          </cell>
          <cell r="BK614" t="str">
            <v>HĐLĐ không xác định thời hạn</v>
          </cell>
          <cell r="BL614">
            <v>43389</v>
          </cell>
          <cell r="BM614" t="str">
            <v>Công ty TNHH Một Thành Viên Vận Tải Đường Bộ Chu Lai – Trường Hải</v>
          </cell>
          <cell r="BN614">
            <v>42293</v>
          </cell>
          <cell r="BO614">
            <v>3850000</v>
          </cell>
          <cell r="BP614" t="str">
            <v>B3</v>
          </cell>
          <cell r="BQ614" t="str">
            <v>Bậc 3</v>
          </cell>
          <cell r="BR614">
            <v>7000000</v>
          </cell>
          <cell r="BS614">
            <v>43252</v>
          </cell>
          <cell r="BT614">
            <v>42293</v>
          </cell>
          <cell r="BU614"/>
          <cell r="BW614"/>
          <cell r="BY614"/>
          <cell r="CA614"/>
          <cell r="CC614"/>
          <cell r="CE614"/>
        </row>
        <row r="615">
          <cell r="B615" t="str">
            <v>0806019</v>
          </cell>
          <cell r="C615" t="str">
            <v>Phạm Công Chè</v>
          </cell>
          <cell r="D615" t="str">
            <v>Nam</v>
          </cell>
          <cell r="E615" t="str">
            <v>Hải Hưng</v>
          </cell>
          <cell r="F615">
            <v>22219</v>
          </cell>
          <cell r="G615">
            <v>39622</v>
          </cell>
          <cell r="J615">
            <v>39622</v>
          </cell>
          <cell r="K615" t="str">
            <v>Không</v>
          </cell>
          <cell r="L615" t="str">
            <v>030060000542</v>
          </cell>
          <cell r="M615">
            <v>42319</v>
          </cell>
          <cell r="N615" t="str">
            <v>030060000542-11/11/2015</v>
          </cell>
          <cell r="O615" t="str">
            <v>Cục CS ĐKQL Cư trú và DLQG về dân cư</v>
          </cell>
          <cell r="P615" t="str">
            <v>Kinh</v>
          </cell>
          <cell r="Q615" t="str">
            <v>Không</v>
          </cell>
          <cell r="R615" t="str">
            <v>039.623.2770</v>
          </cell>
          <cell r="T615" t="str">
            <v>Đã Kết Hôn</v>
          </cell>
          <cell r="U615" t="str">
            <v>0111095376</v>
          </cell>
          <cell r="V615" t="str">
            <v>Có</v>
          </cell>
          <cell r="W615">
            <v>41265</v>
          </cell>
          <cell r="Y615" t="str">
            <v>Vũ Xá</v>
          </cell>
          <cell r="Z615" t="str">
            <v>Xã Ngô Quyền</v>
          </cell>
          <cell r="AA615" t="str">
            <v>Huyện Thanh Miện</v>
          </cell>
          <cell r="AB615" t="str">
            <v>Hải Dương</v>
          </cell>
          <cell r="AC615" t="str">
            <v>Vũ Xá, Xã Ngô Quyền, Huyện Thanh Miện, Hải Dương</v>
          </cell>
          <cell r="AD615" t="str">
            <v>Vũ Xá</v>
          </cell>
          <cell r="AE615" t="str">
            <v>Xã Ngô Quyền</v>
          </cell>
          <cell r="AF615" t="str">
            <v>Huyện Thanh Miện</v>
          </cell>
          <cell r="AG615" t="str">
            <v>Hải Dương</v>
          </cell>
          <cell r="AH615" t="str">
            <v>Vũ Xá, Xã Ngô Quyền, Huyện Thanh Miện, Hải Dương</v>
          </cell>
          <cell r="AI615" t="str">
            <v>1.8.6.4.3</v>
          </cell>
          <cell r="AJ615" t="str">
            <v>TP Nhân sự khác</v>
          </cell>
          <cell r="AK615" t="str">
            <v>Nhân viên</v>
          </cell>
          <cell r="AL615" t="str">
            <v>Nhân viên Bảo vệ</v>
          </cell>
          <cell r="AM615" t="str">
            <v>Lĩnh vực Logistics</v>
          </cell>
          <cell r="AN615" t="str">
            <v>VPĐD BB</v>
          </cell>
          <cell r="AO615" t="str">
            <v>BP bảo vệ</v>
          </cell>
          <cell r="AP615" t="str">
            <v>Khác</v>
          </cell>
          <cell r="AQ615" t="str">
            <v>Khác</v>
          </cell>
          <cell r="AR615">
            <v>42370</v>
          </cell>
          <cell r="AS615" t="str">
            <v>9/12</v>
          </cell>
          <cell r="AT615" t="str">
            <v>THCS</v>
          </cell>
          <cell r="AW615"/>
          <cell r="AZ615" t="str">
            <v>Nhân viên Bảo vệ</v>
          </cell>
          <cell r="BB615" t="str">
            <v>THACO GROUP</v>
          </cell>
          <cell r="BC615" t="str">
            <v>Lĩnh vực Logistics</v>
          </cell>
          <cell r="BD615" t="str">
            <v>Văn phòng đại diện tại Hà Nội</v>
          </cell>
          <cell r="BE615" t="str">
            <v>Phòng QTNV</v>
          </cell>
          <cell r="BF615" t="str">
            <v>BP bảo vệ</v>
          </cell>
          <cell r="BJ615" t="str">
            <v>Gián Tiếp</v>
          </cell>
          <cell r="BK615" t="str">
            <v>HĐLĐ không xác định thời hạn</v>
          </cell>
          <cell r="BL615">
            <v>41831</v>
          </cell>
          <cell r="BM615" t="str">
            <v>Công ty TNHH Một Thành Viên Vận Tải Đường Bộ Chu Lai – Trường Hải</v>
          </cell>
          <cell r="BN615">
            <v>39692</v>
          </cell>
          <cell r="BO615">
            <v>5100000</v>
          </cell>
          <cell r="BP615" t="str">
            <v>B3</v>
          </cell>
          <cell r="BQ615" t="str">
            <v>Bậc 3</v>
          </cell>
          <cell r="BR615">
            <v>7200000</v>
          </cell>
          <cell r="BS615">
            <v>43466</v>
          </cell>
          <cell r="BT615">
            <v>43344</v>
          </cell>
          <cell r="BU615" t="str">
            <v>ThN</v>
          </cell>
          <cell r="BV615">
            <v>10</v>
          </cell>
          <cell r="BW615"/>
          <cell r="BY615"/>
          <cell r="CA615"/>
          <cell r="CC615"/>
          <cell r="CE615"/>
        </row>
        <row r="616">
          <cell r="B616" t="str">
            <v>1505351</v>
          </cell>
          <cell r="C616" t="str">
            <v>Nguyễn Chí Trung</v>
          </cell>
          <cell r="D616" t="str">
            <v>Nam</v>
          </cell>
          <cell r="E616" t="str">
            <v>Quảng Nam</v>
          </cell>
          <cell r="F616">
            <v>31335</v>
          </cell>
          <cell r="G616">
            <v>42110</v>
          </cell>
          <cell r="J616">
            <v>42110</v>
          </cell>
          <cell r="K616" t="str">
            <v>Không</v>
          </cell>
          <cell r="L616" t="str">
            <v>205191636</v>
          </cell>
          <cell r="M616">
            <v>40948</v>
          </cell>
          <cell r="N616" t="str">
            <v>205191636-09/02/2012</v>
          </cell>
          <cell r="O616" t="str">
            <v>Quảng Nam</v>
          </cell>
          <cell r="P616" t="str">
            <v>Kinh</v>
          </cell>
          <cell r="Q616" t="str">
            <v>Không</v>
          </cell>
          <cell r="R616" t="str">
            <v>01657772601</v>
          </cell>
          <cell r="T616" t="str">
            <v>Đã Kết Hôn</v>
          </cell>
          <cell r="U616" t="str">
            <v>4910008459</v>
          </cell>
          <cell r="V616" t="str">
            <v>Có</v>
          </cell>
          <cell r="W616">
            <v>42579</v>
          </cell>
          <cell r="Y616" t="str">
            <v>Thôn Đa Phú II</v>
          </cell>
          <cell r="Z616" t="str">
            <v>Xã Tam Mỹ Đông</v>
          </cell>
          <cell r="AA616" t="str">
            <v>Huyện Núi Thành</v>
          </cell>
          <cell r="AB616" t="str">
            <v>Quảng Nam</v>
          </cell>
          <cell r="AC616" t="str">
            <v>Thôn Đa Phú II, Xã Tam Mỹ Đông, Huyện Núi Thành, Quảng Nam</v>
          </cell>
          <cell r="AD616" t="str">
            <v>Thôn Đa Phú II</v>
          </cell>
          <cell r="AE616" t="str">
            <v>Xã Tam Mỹ Đông</v>
          </cell>
          <cell r="AF616" t="str">
            <v>Huyện Núi Thành</v>
          </cell>
          <cell r="AG616" t="str">
            <v>Quảng Nam</v>
          </cell>
          <cell r="AH616" t="str">
            <v>Thôn Đa Phú II, Xã Tam Mỹ Đông, Huyện Núi Thành, Quảng Nam</v>
          </cell>
          <cell r="AI616" t="str">
            <v>1.8.4.4.2.3</v>
          </cell>
          <cell r="AJ616" t="str">
            <v>TP Nhân sự khác</v>
          </cell>
          <cell r="AK616" t="str">
            <v>Công nhân</v>
          </cell>
          <cell r="AL616" t="str">
            <v>Công nhân lái xe trung chuyển</v>
          </cell>
          <cell r="AM616" t="str">
            <v>Lĩnh vực Logistics</v>
          </cell>
          <cell r="AN616" t="str">
            <v>Công ty Vận Tải Đường Bộ</v>
          </cell>
          <cell r="AO616" t="str">
            <v>Đội lái xe trung chuyển</v>
          </cell>
          <cell r="AP616" t="str">
            <v>Khác</v>
          </cell>
          <cell r="AQ616" t="str">
            <v>Khác</v>
          </cell>
          <cell r="AR616">
            <v>43313</v>
          </cell>
          <cell r="AS616" t="str">
            <v>12/12</v>
          </cell>
          <cell r="AT616" t="str">
            <v>Sơ cấp</v>
          </cell>
          <cell r="AU616" t="str">
            <v>Sơ cấp</v>
          </cell>
          <cell r="AV616" t="str">
            <v>Sở Giao thông vận tải Quảng Nam</v>
          </cell>
          <cell r="AW616" t="str">
            <v>Giấy phép lái xe hạng E</v>
          </cell>
          <cell r="AX616" t="str">
            <v>Không xếp loại</v>
          </cell>
          <cell r="AY616">
            <v>41640</v>
          </cell>
          <cell r="AZ616" t="str">
            <v>Công nhân lái xe trung chuyển</v>
          </cell>
          <cell r="BB616" t="str">
            <v>THACO GROUP</v>
          </cell>
          <cell r="BC616" t="str">
            <v>Lĩnh vực Logistics</v>
          </cell>
          <cell r="BD616" t="str">
            <v>Công ty Vận Tải Đường Bộ</v>
          </cell>
          <cell r="BE616" t="str">
            <v>Phòng vận chuyển</v>
          </cell>
          <cell r="BF616" t="str">
            <v>Bộ phận vận chuyển xe thành phẩm</v>
          </cell>
          <cell r="BG616" t="str">
            <v>Đội lái xe trung chuyển</v>
          </cell>
          <cell r="BJ616" t="str">
            <v>Trực Tiếp</v>
          </cell>
          <cell r="BK616" t="str">
            <v>HĐLĐ không xác định thời hạn</v>
          </cell>
          <cell r="BL616">
            <v>43571</v>
          </cell>
          <cell r="BM616" t="str">
            <v>Công ty TNHH Một Thành Viên Vận Tải Đường Bộ Chu Lai – Trường Hải</v>
          </cell>
          <cell r="BN616">
            <v>42293</v>
          </cell>
          <cell r="BO616">
            <v>3850000</v>
          </cell>
          <cell r="BP616" t="str">
            <v>B3</v>
          </cell>
          <cell r="BQ616" t="str">
            <v>Bậc 3</v>
          </cell>
          <cell r="BR616">
            <v>7500000</v>
          </cell>
          <cell r="BS616">
            <v>43252</v>
          </cell>
          <cell r="BT616">
            <v>42110</v>
          </cell>
          <cell r="BU616"/>
          <cell r="BW616"/>
          <cell r="BY616"/>
          <cell r="CA616"/>
          <cell r="CC616"/>
          <cell r="CE616"/>
        </row>
        <row r="617">
          <cell r="B617" t="str">
            <v>1508199</v>
          </cell>
          <cell r="C617" t="str">
            <v>Nguyễn Thành Tuấn</v>
          </cell>
          <cell r="D617" t="str">
            <v>Nam</v>
          </cell>
          <cell r="E617" t="str">
            <v>Quảng Nam</v>
          </cell>
          <cell r="F617">
            <v>30997</v>
          </cell>
          <cell r="G617">
            <v>42219</v>
          </cell>
          <cell r="J617">
            <v>42219</v>
          </cell>
          <cell r="K617" t="str">
            <v>Không</v>
          </cell>
          <cell r="L617" t="str">
            <v>205219742</v>
          </cell>
          <cell r="M617">
            <v>41531</v>
          </cell>
          <cell r="N617" t="str">
            <v>205219742-14/09/2013</v>
          </cell>
          <cell r="O617" t="str">
            <v>Quảng Nam</v>
          </cell>
          <cell r="P617" t="str">
            <v>Kinh</v>
          </cell>
          <cell r="Q617" t="str">
            <v>Không</v>
          </cell>
          <cell r="R617" t="str">
            <v>01628797482 hoặc 0971005053</v>
          </cell>
          <cell r="T617" t="str">
            <v>Đã Kết Hôn</v>
          </cell>
          <cell r="U617" t="str">
            <v>4916002588</v>
          </cell>
          <cell r="V617" t="str">
            <v>Có</v>
          </cell>
          <cell r="W617">
            <v>42461</v>
          </cell>
          <cell r="Y617" t="str">
            <v>323 Hùng Vương</v>
          </cell>
          <cell r="Z617" t="str">
            <v>Phường An Xuân</v>
          </cell>
          <cell r="AA617" t="str">
            <v>Tp. Tam Kỳ</v>
          </cell>
          <cell r="AB617" t="str">
            <v>Quảng Nam</v>
          </cell>
          <cell r="AC617" t="str">
            <v>323 Hùng Vương, Phường An Xuân, Tp. Tam Kỳ, Quảng Nam</v>
          </cell>
          <cell r="AD617" t="str">
            <v>323 Hùng Vương</v>
          </cell>
          <cell r="AE617" t="str">
            <v>Phường An Xuân</v>
          </cell>
          <cell r="AF617" t="str">
            <v>Tp. Tam Kỳ</v>
          </cell>
          <cell r="AG617" t="str">
            <v>Quảng Nam</v>
          </cell>
          <cell r="AH617" t="str">
            <v>323 Hùng Vương, Phường An Xuân, Tp. Tam Kỳ, Quảng Nam</v>
          </cell>
          <cell r="AI617" t="str">
            <v>1.8.4.4.2.3</v>
          </cell>
          <cell r="AJ617" t="str">
            <v>TP Nhân sự khác</v>
          </cell>
          <cell r="AK617" t="str">
            <v>Công nhân</v>
          </cell>
          <cell r="AL617" t="str">
            <v>Công nhân lái xe trung chuyển</v>
          </cell>
          <cell r="AM617" t="str">
            <v>Lĩnh vực Logistics</v>
          </cell>
          <cell r="AN617" t="str">
            <v>Công ty Vận Tải Đường Bộ</v>
          </cell>
          <cell r="AO617" t="str">
            <v>Đội lái xe trung chuyển</v>
          </cell>
          <cell r="AP617" t="str">
            <v>Khác</v>
          </cell>
          <cell r="AQ617" t="str">
            <v>Khác</v>
          </cell>
          <cell r="AR617">
            <v>43313</v>
          </cell>
          <cell r="AS617" t="str">
            <v>12/12</v>
          </cell>
          <cell r="AT617" t="str">
            <v>Sơ cấp</v>
          </cell>
          <cell r="AU617" t="str">
            <v>Sơ cấp</v>
          </cell>
          <cell r="AW617" t="str">
            <v>Giấy phép lái xe hạng E+FC</v>
          </cell>
          <cell r="AX617" t="str">
            <v>Không xếp loại</v>
          </cell>
          <cell r="AZ617" t="str">
            <v>Công nhân lái xe trung chuyển</v>
          </cell>
          <cell r="BB617" t="str">
            <v>THACO GROUP</v>
          </cell>
          <cell r="BC617" t="str">
            <v>Lĩnh vực Logistics</v>
          </cell>
          <cell r="BD617" t="str">
            <v>Công ty Vận Tải Đường Bộ</v>
          </cell>
          <cell r="BE617" t="str">
            <v>Phòng vận chuyển</v>
          </cell>
          <cell r="BF617" t="str">
            <v>Bộ phận vận chuyển xe thành phẩm</v>
          </cell>
          <cell r="BG617" t="str">
            <v>Đội lái xe trung chuyển</v>
          </cell>
          <cell r="BJ617" t="str">
            <v>Trực Tiếp</v>
          </cell>
          <cell r="BK617" t="str">
            <v>HĐLĐ không xác định thời hạn</v>
          </cell>
          <cell r="BL617">
            <v>43499</v>
          </cell>
          <cell r="BM617" t="str">
            <v>Công ty TNHH Một Thành Viên Vận Tải Đường Bộ Chu Lai – Trường Hải</v>
          </cell>
          <cell r="BN617">
            <v>42403</v>
          </cell>
          <cell r="BO617">
            <v>3660000</v>
          </cell>
          <cell r="BP617" t="str">
            <v>B3</v>
          </cell>
          <cell r="BQ617" t="str">
            <v>Bậc 2</v>
          </cell>
          <cell r="BR617">
            <v>6000000</v>
          </cell>
          <cell r="BS617">
            <v>43252</v>
          </cell>
          <cell r="BT617">
            <v>42219</v>
          </cell>
          <cell r="BU617"/>
          <cell r="BW617"/>
          <cell r="BY617"/>
          <cell r="CA617"/>
          <cell r="CC617"/>
          <cell r="CE617"/>
        </row>
        <row r="618">
          <cell r="B618" t="str">
            <v>1105176</v>
          </cell>
          <cell r="C618" t="str">
            <v>Nguyễn Đức Thắng</v>
          </cell>
          <cell r="D618" t="str">
            <v>Nam</v>
          </cell>
          <cell r="E618" t="str">
            <v>Quảng Nam</v>
          </cell>
          <cell r="F618">
            <v>34263</v>
          </cell>
          <cell r="G618">
            <v>40684</v>
          </cell>
          <cell r="I618">
            <v>43690</v>
          </cell>
          <cell r="J618">
            <v>43690</v>
          </cell>
          <cell r="K618" t="str">
            <v>Có</v>
          </cell>
          <cell r="L618" t="str">
            <v>205654145</v>
          </cell>
          <cell r="M618">
            <v>40073</v>
          </cell>
          <cell r="N618" t="str">
            <v>205654145-17/09/2009</v>
          </cell>
          <cell r="O618" t="str">
            <v>Quảng Nam</v>
          </cell>
          <cell r="P618" t="str">
            <v>Kinh</v>
          </cell>
          <cell r="Q618" t="str">
            <v>Không</v>
          </cell>
          <cell r="R618" t="str">
            <v>0387820933</v>
          </cell>
          <cell r="T618" t="str">
            <v>Độc Thân</v>
          </cell>
          <cell r="V618" t="str">
            <v>Không</v>
          </cell>
          <cell r="Y618" t="str">
            <v>Khối 3</v>
          </cell>
          <cell r="Z618" t="str">
            <v>Thị trấn Núi Thành</v>
          </cell>
          <cell r="AA618" t="str">
            <v>Huyện Núi Thành</v>
          </cell>
          <cell r="AB618" t="str">
            <v>Quảng Nam</v>
          </cell>
          <cell r="AC618" t="str">
            <v>Khối 3, Thị trấn Núi Thành, Huyện Núi Thành, Quảng Nam</v>
          </cell>
          <cell r="AD618" t="str">
            <v>Khối 3</v>
          </cell>
          <cell r="AE618" t="str">
            <v>Thị trấn Núi Thành</v>
          </cell>
          <cell r="AF618" t="str">
            <v>Huyện Núi Thành</v>
          </cell>
          <cell r="AG618" t="str">
            <v>Quảng Nam</v>
          </cell>
          <cell r="AH618" t="str">
            <v>Khối 3, Thị trấn Núi Thành, Huyện Núi Thành, Quảng Nam</v>
          </cell>
          <cell r="AI618" t="str">
            <v>1.8.3.4</v>
          </cell>
          <cell r="AJ618" t="str">
            <v>TP Nhân sự khác</v>
          </cell>
          <cell r="AK618" t="str">
            <v>Nhân viên</v>
          </cell>
          <cell r="AL618" t="str">
            <v>Nhân viên Bảo vệ</v>
          </cell>
          <cell r="AM618" t="str">
            <v>Lĩnh vực Logistics</v>
          </cell>
          <cell r="AN618" t="str">
            <v>Công ty Cảng Chu Lai</v>
          </cell>
          <cell r="AO618" t="str">
            <v>Tổ bảo vệ</v>
          </cell>
          <cell r="AP618" t="str">
            <v>Khác</v>
          </cell>
          <cell r="AQ618" t="str">
            <v>Khác</v>
          </cell>
          <cell r="AR618">
            <v>43690</v>
          </cell>
          <cell r="AS618" t="str">
            <v>10/12</v>
          </cell>
          <cell r="AT618" t="str">
            <v>THPT</v>
          </cell>
          <cell r="AW618"/>
          <cell r="AZ618" t="str">
            <v>Nhân viên Bảo vệ</v>
          </cell>
          <cell r="BB618" t="str">
            <v>THACO GROUP</v>
          </cell>
          <cell r="BC618" t="str">
            <v>Lĩnh vực Logistics</v>
          </cell>
          <cell r="BD618" t="str">
            <v>Công ty Cảng Chu Lai</v>
          </cell>
          <cell r="BE618" t="str">
            <v>Tổ bảo vệ</v>
          </cell>
          <cell r="BJ618" t="str">
            <v>Trực Tiếp</v>
          </cell>
          <cell r="BK618" t="str">
            <v>HĐLĐ xác định thời hạn 1 năm</v>
          </cell>
          <cell r="BL618">
            <v>43720</v>
          </cell>
          <cell r="BM618" t="str">
            <v>Công ty TNHH MTV Cảng Chu Lai - Trường Hải</v>
          </cell>
          <cell r="BN618">
            <v>43720</v>
          </cell>
          <cell r="BO618">
            <v>3480000</v>
          </cell>
          <cell r="BP618" t="str">
            <v>B3</v>
          </cell>
          <cell r="BQ618" t="str">
            <v>Bậc 1</v>
          </cell>
          <cell r="BR618">
            <v>5400000</v>
          </cell>
          <cell r="BS618">
            <v>43690</v>
          </cell>
          <cell r="BU618"/>
          <cell r="BW618"/>
          <cell r="BY618"/>
          <cell r="CA618"/>
          <cell r="CC618"/>
          <cell r="CE618"/>
        </row>
        <row r="619">
          <cell r="B619" t="str">
            <v>1605438</v>
          </cell>
          <cell r="C619" t="str">
            <v>Nguyễn Thiện</v>
          </cell>
          <cell r="D619" t="str">
            <v>Nam</v>
          </cell>
          <cell r="E619" t="str">
            <v>Quảng Ngãi</v>
          </cell>
          <cell r="F619">
            <v>31453</v>
          </cell>
          <cell r="G619">
            <v>42514</v>
          </cell>
          <cell r="J619">
            <v>42514</v>
          </cell>
          <cell r="K619" t="str">
            <v>Không</v>
          </cell>
          <cell r="L619" t="str">
            <v>212223015</v>
          </cell>
          <cell r="M619">
            <v>40582</v>
          </cell>
          <cell r="N619" t="str">
            <v>212223015-08/02/2011</v>
          </cell>
          <cell r="O619" t="str">
            <v>Quảng Ngãi</v>
          </cell>
          <cell r="P619" t="str">
            <v>Kinh</v>
          </cell>
          <cell r="Q619" t="str">
            <v>Không</v>
          </cell>
          <cell r="R619" t="str">
            <v>0965441160 hoặc 0909818381</v>
          </cell>
          <cell r="T619" t="str">
            <v>Đã Kết Hôn</v>
          </cell>
          <cell r="U619" t="str">
            <v>7408205701</v>
          </cell>
          <cell r="V619" t="str">
            <v>Có</v>
          </cell>
          <cell r="W619">
            <v>42579</v>
          </cell>
          <cell r="Y619" t="str">
            <v>Thôn Phú Quý 1</v>
          </cell>
          <cell r="Z619" t="str">
            <v>Xã Tam Mỹ Đông</v>
          </cell>
          <cell r="AA619" t="str">
            <v>Huyện Núi Thành</v>
          </cell>
          <cell r="AB619" t="str">
            <v>Quảng Nam</v>
          </cell>
          <cell r="AC619" t="str">
            <v>Thôn Phú Quý 1, Xã Tam Mỹ Đông, Huyện Núi Thành, Quảng Nam</v>
          </cell>
          <cell r="AD619" t="str">
            <v>Thôn Phú Quý 1</v>
          </cell>
          <cell r="AE619" t="str">
            <v>Xã Tam Mỹ Đông</v>
          </cell>
          <cell r="AF619" t="str">
            <v>Huyện Núi Thành</v>
          </cell>
          <cell r="AG619" t="str">
            <v>Quảng Nam</v>
          </cell>
          <cell r="AH619" t="str">
            <v>Thôn Phú Quý 1, Xã Tam Mỹ Đông, Huyện Núi Thành, Quảng Nam</v>
          </cell>
          <cell r="AI619" t="str">
            <v>1.8.3.3.2</v>
          </cell>
          <cell r="AJ619" t="str">
            <v>Nhân sự tiềm năng</v>
          </cell>
          <cell r="AK619" t="str">
            <v>Tổ trưởng</v>
          </cell>
          <cell r="AL619" t="str">
            <v>Tổ trưởng giao nhận hàng hóa</v>
          </cell>
          <cell r="AM619" t="str">
            <v>Lĩnh vực Logistics</v>
          </cell>
          <cell r="AN619" t="str">
            <v>Công ty Cảng Chu Lai</v>
          </cell>
          <cell r="AO619" t="str">
            <v>Bộ phận kho ngoại quan</v>
          </cell>
          <cell r="AP619" t="str">
            <v>Khác</v>
          </cell>
          <cell r="AQ619" t="str">
            <v>Khác</v>
          </cell>
          <cell r="AR619">
            <v>42736</v>
          </cell>
          <cell r="AS619" t="str">
            <v>12/12</v>
          </cell>
          <cell r="AT619" t="str">
            <v>Trung cấp kinh tế</v>
          </cell>
          <cell r="AU619" t="str">
            <v>Trung cấp</v>
          </cell>
          <cell r="AV619" t="str">
            <v>Cao Đẳng Đông Á</v>
          </cell>
          <cell r="AW619" t="str">
            <v>Hạch Toán kế toán</v>
          </cell>
          <cell r="AX619" t="str">
            <v>Giỏi</v>
          </cell>
          <cell r="AY619">
            <v>39083</v>
          </cell>
          <cell r="AZ619" t="str">
            <v>Tổ trưởng</v>
          </cell>
          <cell r="BB619" t="str">
            <v>THACO GROUP</v>
          </cell>
          <cell r="BC619" t="str">
            <v>Lĩnh vực Logistics</v>
          </cell>
          <cell r="BD619" t="str">
            <v>Công ty Cảng Chu Lai</v>
          </cell>
          <cell r="BE619" t="str">
            <v>Phòng quản lý kho cảng</v>
          </cell>
          <cell r="BF619" t="str">
            <v>Bộ phận kho ngoại quan</v>
          </cell>
          <cell r="BJ619" t="str">
            <v>Trực Tiếp</v>
          </cell>
          <cell r="BK619" t="str">
            <v>HĐLĐ không xác định thời hạn</v>
          </cell>
          <cell r="BL619">
            <v>43670</v>
          </cell>
          <cell r="BM619" t="str">
            <v>Công ty TNHH MTV Cảng Chu Lai - Trường Hải</v>
          </cell>
          <cell r="BN619">
            <v>42575</v>
          </cell>
          <cell r="BO619">
            <v>4120000</v>
          </cell>
          <cell r="BP619" t="str">
            <v>B3</v>
          </cell>
          <cell r="BQ619" t="str">
            <v>Bậc 3</v>
          </cell>
          <cell r="BR619">
            <v>7500000</v>
          </cell>
          <cell r="BS619">
            <v>43466</v>
          </cell>
          <cell r="BT619">
            <v>43101</v>
          </cell>
          <cell r="BU619"/>
          <cell r="BW619"/>
          <cell r="BY619"/>
          <cell r="CA619"/>
          <cell r="CC619"/>
          <cell r="CE619"/>
        </row>
        <row r="620">
          <cell r="B620" t="str">
            <v>1505390</v>
          </cell>
          <cell r="C620" t="str">
            <v>Trương Công Hiến</v>
          </cell>
          <cell r="D620" t="str">
            <v>Nam</v>
          </cell>
          <cell r="E620" t="str">
            <v>Quảng Nam</v>
          </cell>
          <cell r="F620">
            <v>30266</v>
          </cell>
          <cell r="G620">
            <v>42110</v>
          </cell>
          <cell r="J620">
            <v>42110</v>
          </cell>
          <cell r="K620" t="str">
            <v>Không</v>
          </cell>
          <cell r="L620" t="str">
            <v>205071665</v>
          </cell>
          <cell r="M620">
            <v>41181</v>
          </cell>
          <cell r="N620" t="str">
            <v>205071665-29/09/2012</v>
          </cell>
          <cell r="O620" t="str">
            <v>Quảng Nam</v>
          </cell>
          <cell r="P620" t="str">
            <v>Kinh</v>
          </cell>
          <cell r="Q620" t="str">
            <v>Không</v>
          </cell>
          <cell r="R620" t="str">
            <v>0919275253 hoặc 0914484539</v>
          </cell>
          <cell r="T620" t="str">
            <v>Đã Kết Hôn</v>
          </cell>
          <cell r="U620" t="str">
            <v>0406002794</v>
          </cell>
          <cell r="V620" t="str">
            <v>Có</v>
          </cell>
          <cell r="W620">
            <v>42461</v>
          </cell>
          <cell r="Y620" t="str">
            <v>Thôn Khánh Thịnh</v>
          </cell>
          <cell r="Z620" t="str">
            <v>Xã Tam Thái</v>
          </cell>
          <cell r="AA620" t="str">
            <v>Huyện Phú Ninh</v>
          </cell>
          <cell r="AB620" t="str">
            <v>Quảng Nam</v>
          </cell>
          <cell r="AC620" t="str">
            <v>Thôn Khánh Thịnh, Xã Tam Thái, Huyện Phú Ninh, Quảng Nam</v>
          </cell>
          <cell r="AD620" t="str">
            <v>Thôn Khánh Thịnh</v>
          </cell>
          <cell r="AE620" t="str">
            <v>Xã Tam Thái</v>
          </cell>
          <cell r="AF620" t="str">
            <v>Huyện Phú Ninh</v>
          </cell>
          <cell r="AG620" t="str">
            <v>Quảng Nam</v>
          </cell>
          <cell r="AH620" t="str">
            <v>Thôn Khánh Thịnh, Xã Tam Thái, Huyện Phú Ninh, Quảng Nam</v>
          </cell>
          <cell r="AI620" t="str">
            <v>1.8.4.4.2.3</v>
          </cell>
          <cell r="AJ620" t="str">
            <v>TP Nhân sự khác</v>
          </cell>
          <cell r="AK620" t="str">
            <v>Công nhân</v>
          </cell>
          <cell r="AL620" t="str">
            <v>Công nhân lái xe trung chuyển</v>
          </cell>
          <cell r="AM620" t="str">
            <v>Lĩnh vực Logistics</v>
          </cell>
          <cell r="AN620" t="str">
            <v>Công ty Vận Tải Đường Bộ</v>
          </cell>
          <cell r="AO620" t="str">
            <v>Đội lái xe trung chuyển</v>
          </cell>
          <cell r="AP620" t="str">
            <v>Khác</v>
          </cell>
          <cell r="AQ620" t="str">
            <v>Khác</v>
          </cell>
          <cell r="AR620">
            <v>43313</v>
          </cell>
          <cell r="AS620" t="str">
            <v>12/12</v>
          </cell>
          <cell r="AT620" t="str">
            <v>Sơ cấp</v>
          </cell>
          <cell r="AU620" t="str">
            <v>Sơ cấp</v>
          </cell>
          <cell r="AV620" t="str">
            <v>Sở Giao thông vận tải Quảng Nam</v>
          </cell>
          <cell r="AW620" t="str">
            <v>Giấy phép lái xe hạng D</v>
          </cell>
          <cell r="AX620" t="str">
            <v>Không xếp loại</v>
          </cell>
          <cell r="AY620">
            <v>40909</v>
          </cell>
          <cell r="AZ620" t="str">
            <v>Công nhân lái xe trung chuyển</v>
          </cell>
          <cell r="BB620" t="str">
            <v>THACO GROUP</v>
          </cell>
          <cell r="BC620" t="str">
            <v>Lĩnh vực Logistics</v>
          </cell>
          <cell r="BD620" t="str">
            <v>Công ty Vận Tải Đường Bộ</v>
          </cell>
          <cell r="BE620" t="str">
            <v>Phòng vận chuyển</v>
          </cell>
          <cell r="BF620" t="str">
            <v>Bộ phận vận chuyển xe thành phẩm</v>
          </cell>
          <cell r="BG620" t="str">
            <v>Đội lái xe trung chuyển</v>
          </cell>
          <cell r="BJ620" t="str">
            <v>Trực Tiếp</v>
          </cell>
          <cell r="BK620" t="str">
            <v>HĐLĐ không xác định thời hạn</v>
          </cell>
          <cell r="BL620">
            <v>43389</v>
          </cell>
          <cell r="BM620" t="str">
            <v>Công ty TNHH Một Thành Viên Vận Tải Đường Bộ Chu Lai – Trường Hải</v>
          </cell>
          <cell r="BN620">
            <v>42293</v>
          </cell>
          <cell r="BO620">
            <v>3850000</v>
          </cell>
          <cell r="BP620" t="str">
            <v>B3</v>
          </cell>
          <cell r="BQ620" t="str">
            <v>Bậc 3</v>
          </cell>
          <cell r="BR620">
            <v>7500000</v>
          </cell>
          <cell r="BS620">
            <v>43252</v>
          </cell>
          <cell r="BT620">
            <v>42110</v>
          </cell>
          <cell r="BU620"/>
          <cell r="BW620"/>
          <cell r="BY620"/>
          <cell r="CA620"/>
          <cell r="CC620"/>
          <cell r="CE620"/>
        </row>
        <row r="621">
          <cell r="B621" t="str">
            <v>1507567</v>
          </cell>
          <cell r="C621" t="str">
            <v>Nguyễn Văn Nam</v>
          </cell>
          <cell r="D621" t="str">
            <v>Nam</v>
          </cell>
          <cell r="E621" t="str">
            <v>Quảng Nam</v>
          </cell>
          <cell r="F621">
            <v>28126</v>
          </cell>
          <cell r="G621">
            <v>42208</v>
          </cell>
          <cell r="J621">
            <v>42208</v>
          </cell>
          <cell r="K621" t="str">
            <v>Không</v>
          </cell>
          <cell r="L621" t="str">
            <v>205016997</v>
          </cell>
          <cell r="M621">
            <v>40605</v>
          </cell>
          <cell r="N621" t="str">
            <v>205016997-03/03/2011</v>
          </cell>
          <cell r="O621" t="str">
            <v>Quảng Nam</v>
          </cell>
          <cell r="P621" t="str">
            <v>Kinh</v>
          </cell>
          <cell r="Q621" t="str">
            <v>Không</v>
          </cell>
          <cell r="R621" t="str">
            <v>0985145998</v>
          </cell>
          <cell r="T621" t="str">
            <v>Đã Kết Hôn</v>
          </cell>
          <cell r="U621" t="str">
            <v>9007008739</v>
          </cell>
          <cell r="V621" t="str">
            <v>Có</v>
          </cell>
          <cell r="W621">
            <v>42857</v>
          </cell>
          <cell r="Y621" t="str">
            <v>Thôn Vân Thạch</v>
          </cell>
          <cell r="Z621" t="str">
            <v>Xã Tam Hiệp</v>
          </cell>
          <cell r="AA621" t="str">
            <v>Huyện Núi Thành</v>
          </cell>
          <cell r="AB621" t="str">
            <v>Quảng Nam</v>
          </cell>
          <cell r="AC621" t="str">
            <v>Thôn Vân Thạch, Xã Tam Hiệp, Huyện Núi Thành, Quảng Nam</v>
          </cell>
          <cell r="AD621" t="str">
            <v>Thôn Vân Thạch</v>
          </cell>
          <cell r="AE621" t="str">
            <v>Xã Tam Hiệp</v>
          </cell>
          <cell r="AF621" t="str">
            <v>Huyện Núi Thành</v>
          </cell>
          <cell r="AG621" t="str">
            <v>Quảng Nam</v>
          </cell>
          <cell r="AH621" t="str">
            <v>Thôn Vân Thạch, Xã Tam Hiệp, Huyện Núi Thành, Quảng Nam</v>
          </cell>
          <cell r="AI621" t="str">
            <v>1.8.4.4.2.3</v>
          </cell>
          <cell r="AJ621" t="str">
            <v>TP Nhân sự khác</v>
          </cell>
          <cell r="AK621" t="str">
            <v>Công nhân</v>
          </cell>
          <cell r="AL621" t="str">
            <v>Công nhân lái xe trung chuyển</v>
          </cell>
          <cell r="AM621" t="str">
            <v>Lĩnh vực Logistics</v>
          </cell>
          <cell r="AN621" t="str">
            <v>Công ty Vận Tải Đường Bộ</v>
          </cell>
          <cell r="AO621" t="str">
            <v>Đội lái xe trung chuyển</v>
          </cell>
          <cell r="AP621" t="str">
            <v>Khác</v>
          </cell>
          <cell r="AQ621" t="str">
            <v>Khác</v>
          </cell>
          <cell r="AR621">
            <v>43313</v>
          </cell>
          <cell r="AS621" t="str">
            <v>9/12</v>
          </cell>
          <cell r="AT621" t="str">
            <v>Sơ cấp</v>
          </cell>
          <cell r="AU621" t="str">
            <v>Sơ cấp</v>
          </cell>
          <cell r="AV621" t="str">
            <v>Sở giao thông vận tải Hải Phòng</v>
          </cell>
          <cell r="AW621" t="str">
            <v>Giấy phép lái xe hạng E</v>
          </cell>
          <cell r="AX621" t="str">
            <v>Không xếp loại</v>
          </cell>
          <cell r="AY621">
            <v>42370</v>
          </cell>
          <cell r="AZ621" t="str">
            <v>Công nhân lái xe trung chuyển</v>
          </cell>
          <cell r="BB621" t="str">
            <v>THACO GROUP</v>
          </cell>
          <cell r="BC621" t="str">
            <v>Lĩnh vực Logistics</v>
          </cell>
          <cell r="BD621" t="str">
            <v>Công ty Vận Tải Đường Bộ</v>
          </cell>
          <cell r="BE621" t="str">
            <v>Phòng vận chuyển</v>
          </cell>
          <cell r="BF621" t="str">
            <v>Bộ phận vận chuyển xe thành phẩm</v>
          </cell>
          <cell r="BG621" t="str">
            <v>Đội lái xe trung chuyển</v>
          </cell>
          <cell r="BJ621" t="str">
            <v>Trực Tiếp</v>
          </cell>
          <cell r="BK621" t="str">
            <v>HĐLĐ không xác định thời hạn</v>
          </cell>
          <cell r="BL621">
            <v>43488</v>
          </cell>
          <cell r="BM621" t="str">
            <v>Công ty TNHH Một Thành Viên Vận Tải Đường Bộ Chu Lai – Trường Hải</v>
          </cell>
          <cell r="BN621">
            <v>42392</v>
          </cell>
          <cell r="BO621">
            <v>3850000</v>
          </cell>
          <cell r="BP621" t="str">
            <v>B3</v>
          </cell>
          <cell r="BQ621" t="str">
            <v>Bậc 3</v>
          </cell>
          <cell r="BR621">
            <v>7000000</v>
          </cell>
          <cell r="BS621">
            <v>43252</v>
          </cell>
          <cell r="BT621">
            <v>42208</v>
          </cell>
          <cell r="BU621"/>
          <cell r="BW621"/>
          <cell r="BY621"/>
          <cell r="CA621"/>
          <cell r="CC621"/>
          <cell r="CE621"/>
        </row>
        <row r="622">
          <cell r="B622" t="str">
            <v>1508195</v>
          </cell>
          <cell r="C622" t="str">
            <v>Nguyễn Thành Cường</v>
          </cell>
          <cell r="D622" t="str">
            <v>Nam</v>
          </cell>
          <cell r="E622" t="str">
            <v>Quảng Nam</v>
          </cell>
          <cell r="F622">
            <v>26390</v>
          </cell>
          <cell r="G622">
            <v>42219</v>
          </cell>
          <cell r="J622">
            <v>42219</v>
          </cell>
          <cell r="K622" t="str">
            <v>Không</v>
          </cell>
          <cell r="L622" t="str">
            <v>205477732</v>
          </cell>
          <cell r="M622">
            <v>42163</v>
          </cell>
          <cell r="N622" t="str">
            <v>205477732-08/06/2015</v>
          </cell>
          <cell r="O622" t="str">
            <v>Quảng Nam</v>
          </cell>
          <cell r="P622" t="str">
            <v>Kinh</v>
          </cell>
          <cell r="Q622" t="str">
            <v>Không</v>
          </cell>
          <cell r="R622" t="str">
            <v>0905321002</v>
          </cell>
          <cell r="T622" t="str">
            <v>Đã Kết Hôn</v>
          </cell>
          <cell r="U622" t="str">
            <v>4916002580</v>
          </cell>
          <cell r="V622" t="str">
            <v>Có</v>
          </cell>
          <cell r="W622">
            <v>42461</v>
          </cell>
          <cell r="Y622" t="str">
            <v>106 Phan Chu Trinh</v>
          </cell>
          <cell r="Z622" t="str">
            <v>Phường An Mỹ</v>
          </cell>
          <cell r="AA622" t="str">
            <v>Tp. Tam Kỳ</v>
          </cell>
          <cell r="AB622" t="str">
            <v>Quảng Nam</v>
          </cell>
          <cell r="AC622" t="str">
            <v>106 Phan Chu Trinh, Phường An Mỹ, Tp. Tam Kỳ, Quảng Nam</v>
          </cell>
          <cell r="AD622" t="str">
            <v>106 Phan Chu Trinh</v>
          </cell>
          <cell r="AE622" t="str">
            <v>Phường An Mỹ</v>
          </cell>
          <cell r="AF622" t="str">
            <v>Tp. Tam Kỳ</v>
          </cell>
          <cell r="AG622" t="str">
            <v>Quảng Nam</v>
          </cell>
          <cell r="AH622" t="str">
            <v>106 Phan Chu Trinh, Phường An Mỹ, Tp. Tam Kỳ, Quảng Nam</v>
          </cell>
          <cell r="AI622" t="str">
            <v>1.8.4.4.2.3</v>
          </cell>
          <cell r="AJ622" t="str">
            <v>TP Nhân sự khác</v>
          </cell>
          <cell r="AK622" t="str">
            <v>Công nhân</v>
          </cell>
          <cell r="AL622" t="str">
            <v>Công nhân lái xe trung chuyển</v>
          </cell>
          <cell r="AM622" t="str">
            <v>Lĩnh vực Logistics</v>
          </cell>
          <cell r="AN622" t="str">
            <v>Công ty Vận Tải Đường Bộ</v>
          </cell>
          <cell r="AO622" t="str">
            <v>Đội lái xe trung chuyển</v>
          </cell>
          <cell r="AP622" t="str">
            <v>Khác</v>
          </cell>
          <cell r="AQ622" t="str">
            <v>Khác</v>
          </cell>
          <cell r="AR622">
            <v>43313</v>
          </cell>
          <cell r="AS622" t="str">
            <v>12/12</v>
          </cell>
          <cell r="AT622" t="str">
            <v>Sơ cấp</v>
          </cell>
          <cell r="AU622" t="str">
            <v>Sơ cấp</v>
          </cell>
          <cell r="AV622" t="str">
            <v>Sở Giao thông vận tải Quảng Nam</v>
          </cell>
          <cell r="AW622" t="str">
            <v>Giấy phép lái xe hạng E</v>
          </cell>
          <cell r="AX622" t="str">
            <v>Không xếp loại</v>
          </cell>
          <cell r="AY622">
            <v>38353</v>
          </cell>
          <cell r="AZ622" t="str">
            <v>Công nhân lái xe trung chuyển</v>
          </cell>
          <cell r="BB622" t="str">
            <v>THACO GROUP</v>
          </cell>
          <cell r="BC622" t="str">
            <v>Lĩnh vực Logistics</v>
          </cell>
          <cell r="BD622" t="str">
            <v>Công ty Vận Tải Đường Bộ</v>
          </cell>
          <cell r="BE622" t="str">
            <v>Phòng vận chuyển</v>
          </cell>
          <cell r="BF622" t="str">
            <v>Bộ phận vận chuyển xe thành phẩm</v>
          </cell>
          <cell r="BG622" t="str">
            <v>Đội lái xe trung chuyển</v>
          </cell>
          <cell r="BJ622" t="str">
            <v>Trực Tiếp</v>
          </cell>
          <cell r="BK622" t="str">
            <v>HĐLĐ không xác định thời hạn</v>
          </cell>
          <cell r="BL622">
            <v>43499</v>
          </cell>
          <cell r="BM622" t="str">
            <v>Công ty TNHH Một Thành Viên Vận Tải Đường Bộ Chu Lai – Trường Hải</v>
          </cell>
          <cell r="BN622">
            <v>42403</v>
          </cell>
          <cell r="BO622">
            <v>3850000</v>
          </cell>
          <cell r="BP622" t="str">
            <v>B3</v>
          </cell>
          <cell r="BQ622" t="str">
            <v>Bậc 3</v>
          </cell>
          <cell r="BR622">
            <v>7000000</v>
          </cell>
          <cell r="BS622">
            <v>43252</v>
          </cell>
          <cell r="BT622">
            <v>42219</v>
          </cell>
          <cell r="BU622"/>
          <cell r="BW622"/>
          <cell r="BY622"/>
          <cell r="CA622"/>
          <cell r="CC622"/>
          <cell r="CE622"/>
        </row>
        <row r="623">
          <cell r="B623" t="str">
            <v>1507073</v>
          </cell>
          <cell r="C623" t="str">
            <v>Nguyễn Văn Tiến</v>
          </cell>
          <cell r="D623" t="str">
            <v>Nam</v>
          </cell>
          <cell r="E623" t="str">
            <v>Thanh Hóa</v>
          </cell>
          <cell r="F623">
            <v>27798</v>
          </cell>
          <cell r="G623">
            <v>42184</v>
          </cell>
          <cell r="J623">
            <v>42184</v>
          </cell>
          <cell r="K623" t="str">
            <v>Không</v>
          </cell>
          <cell r="L623" t="str">
            <v>171169875</v>
          </cell>
          <cell r="M623">
            <v>40583</v>
          </cell>
          <cell r="N623" t="str">
            <v>171169875-09/02/2011</v>
          </cell>
          <cell r="O623" t="str">
            <v>Thanh Hóa</v>
          </cell>
          <cell r="P623" t="str">
            <v>Kinh</v>
          </cell>
          <cell r="Q623" t="str">
            <v>Không</v>
          </cell>
          <cell r="R623" t="str">
            <v>0918691050</v>
          </cell>
          <cell r="T623" t="str">
            <v>Đã Kết Hôn</v>
          </cell>
          <cell r="U623" t="str">
            <v>7410005429</v>
          </cell>
          <cell r="V623" t="str">
            <v>Có</v>
          </cell>
          <cell r="W623">
            <v>42461</v>
          </cell>
          <cell r="Y623" t="str">
            <v>Khối phố 4</v>
          </cell>
          <cell r="Z623" t="str">
            <v>Phường An Mỹ</v>
          </cell>
          <cell r="AA623" t="str">
            <v>Tp. Tam Kỳ</v>
          </cell>
          <cell r="AB623" t="str">
            <v>Quảng Nam</v>
          </cell>
          <cell r="AC623" t="str">
            <v>Khối phố 4, Phường An Mỹ, Tp. Tam Kỳ, Quảng Nam</v>
          </cell>
          <cell r="AD623" t="str">
            <v>Khối phố 4</v>
          </cell>
          <cell r="AE623" t="str">
            <v>Phường An Mỹ</v>
          </cell>
          <cell r="AF623" t="str">
            <v>Tp. Tam Kỳ</v>
          </cell>
          <cell r="AG623" t="str">
            <v>Quảng Nam</v>
          </cell>
          <cell r="AH623" t="str">
            <v>Khối phố 4, Phường An Mỹ, Tp. Tam Kỳ, Quảng Nam</v>
          </cell>
          <cell r="AI623" t="str">
            <v>1.8.4.4.2.3</v>
          </cell>
          <cell r="AJ623" t="str">
            <v>TP Nhân sự khác</v>
          </cell>
          <cell r="AK623" t="str">
            <v>Công nhân</v>
          </cell>
          <cell r="AL623" t="str">
            <v>Công nhân lái xe trung chuyển</v>
          </cell>
          <cell r="AM623" t="str">
            <v>Lĩnh vực Logistics</v>
          </cell>
          <cell r="AN623" t="str">
            <v>Công ty Vận Tải Đường Bộ</v>
          </cell>
          <cell r="AO623" t="str">
            <v>Đội lái xe trung chuyển</v>
          </cell>
          <cell r="AP623" t="str">
            <v>Khác</v>
          </cell>
          <cell r="AQ623" t="str">
            <v>Khác</v>
          </cell>
          <cell r="AR623">
            <v>43313</v>
          </cell>
          <cell r="AS623" t="str">
            <v>12/12</v>
          </cell>
          <cell r="AT623" t="str">
            <v>Sơ cấp</v>
          </cell>
          <cell r="AU623" t="str">
            <v>Sơ cấp</v>
          </cell>
          <cell r="AV623" t="str">
            <v>Sở Giao thông vận tải Hải Phòng</v>
          </cell>
          <cell r="AW623" t="str">
            <v>Giấy phép lái xe hạng FC</v>
          </cell>
          <cell r="AX623" t="str">
            <v>Không xếp loại</v>
          </cell>
          <cell r="AY623">
            <v>42005</v>
          </cell>
          <cell r="AZ623" t="str">
            <v>Công nhân lái xe trung chuyển</v>
          </cell>
          <cell r="BB623" t="str">
            <v>THACO GROUP</v>
          </cell>
          <cell r="BC623" t="str">
            <v>Lĩnh vực Logistics</v>
          </cell>
          <cell r="BD623" t="str">
            <v>Công ty Vận Tải Đường Bộ</v>
          </cell>
          <cell r="BE623" t="str">
            <v>Phòng vận chuyển</v>
          </cell>
          <cell r="BF623" t="str">
            <v>Bộ phận vận chuyển xe thành phẩm</v>
          </cell>
          <cell r="BG623" t="str">
            <v>Đội lái xe trung chuyển</v>
          </cell>
          <cell r="BJ623" t="str">
            <v>Trực Tiếp</v>
          </cell>
          <cell r="BK623" t="str">
            <v>HĐLĐ không xác định thời hạn</v>
          </cell>
          <cell r="BL623">
            <v>43463</v>
          </cell>
          <cell r="BM623" t="str">
            <v>Công ty TNHH Một Thành Viên Vận Tải Đường Bộ Chu Lai – Trường Hải</v>
          </cell>
          <cell r="BN623">
            <v>42367</v>
          </cell>
          <cell r="BO623">
            <v>3660000</v>
          </cell>
          <cell r="BP623" t="str">
            <v>B3</v>
          </cell>
          <cell r="BQ623" t="str">
            <v>Bậc 3</v>
          </cell>
          <cell r="BR623">
            <v>7500000</v>
          </cell>
          <cell r="BS623">
            <v>43556</v>
          </cell>
          <cell r="BT623">
            <v>43252</v>
          </cell>
          <cell r="BU623"/>
          <cell r="BW623"/>
          <cell r="BY623"/>
          <cell r="CA623"/>
          <cell r="CC623"/>
          <cell r="CE623"/>
        </row>
        <row r="624">
          <cell r="B624" t="str">
            <v>1505532</v>
          </cell>
          <cell r="C624" t="str">
            <v>Trần Minh Nhật</v>
          </cell>
          <cell r="D624" t="str">
            <v>Nam</v>
          </cell>
          <cell r="E624" t="str">
            <v>Quảng Nam</v>
          </cell>
          <cell r="F624">
            <v>30249</v>
          </cell>
          <cell r="G624">
            <v>42110</v>
          </cell>
          <cell r="J624">
            <v>42110</v>
          </cell>
          <cell r="K624" t="str">
            <v>Không</v>
          </cell>
          <cell r="L624" t="str">
            <v>205131508</v>
          </cell>
          <cell r="M624">
            <v>42189</v>
          </cell>
          <cell r="N624" t="str">
            <v>205131508-04/07/2015</v>
          </cell>
          <cell r="O624" t="str">
            <v>Quảng Nam</v>
          </cell>
          <cell r="P624" t="str">
            <v>Kinh</v>
          </cell>
          <cell r="Q624" t="str">
            <v>Không</v>
          </cell>
          <cell r="R624" t="str">
            <v>0969785715 hoặc 0917623647</v>
          </cell>
          <cell r="T624" t="str">
            <v>Đã Kết Hôn</v>
          </cell>
          <cell r="U624" t="str">
            <v>4915020382</v>
          </cell>
          <cell r="V624" t="str">
            <v>Có</v>
          </cell>
          <cell r="W624">
            <v>42461</v>
          </cell>
          <cell r="Y624" t="str">
            <v>Thôn Tam Mỹ</v>
          </cell>
          <cell r="Z624" t="str">
            <v>Xã Tam Xuân I</v>
          </cell>
          <cell r="AA624" t="str">
            <v>Huyện Núi Thành</v>
          </cell>
          <cell r="AB624" t="str">
            <v>Quảng Nam</v>
          </cell>
          <cell r="AC624" t="str">
            <v>Thôn Tam Mỹ, Xã Tam Xuân I, Huyện Núi Thành, Quảng Nam</v>
          </cell>
          <cell r="AD624" t="str">
            <v>Thôn Tam Mỹ</v>
          </cell>
          <cell r="AE624" t="str">
            <v>Xã Tam Xuân I</v>
          </cell>
          <cell r="AF624" t="str">
            <v>Huyện Núi Thành</v>
          </cell>
          <cell r="AG624" t="str">
            <v>Quảng Nam</v>
          </cell>
          <cell r="AH624" t="str">
            <v>Thôn Tam Mỹ, Xã Tam Xuân I, Huyện Núi Thành, Quảng Nam</v>
          </cell>
          <cell r="AI624" t="str">
            <v>1.8.4.4.3.3</v>
          </cell>
          <cell r="AJ624" t="str">
            <v>TP Nhân sự khác</v>
          </cell>
          <cell r="AK624" t="str">
            <v>Công nhân</v>
          </cell>
          <cell r="AL624" t="str">
            <v>Công nhân lái xe đầu kéo</v>
          </cell>
          <cell r="AM624" t="str">
            <v>Lĩnh vực Logistics</v>
          </cell>
          <cell r="AN624" t="str">
            <v>Công ty Vận Tải Đường Bộ</v>
          </cell>
          <cell r="AO624" t="str">
            <v>Đội lái xe đầu kéo</v>
          </cell>
          <cell r="AP624" t="str">
            <v>Khác</v>
          </cell>
          <cell r="AQ624" t="str">
            <v>Khác</v>
          </cell>
          <cell r="AR624">
            <v>43617</v>
          </cell>
          <cell r="AS624" t="str">
            <v>11/12</v>
          </cell>
          <cell r="AT624" t="str">
            <v>Sơ cấp</v>
          </cell>
          <cell r="AU624" t="str">
            <v>Sơ cấp</v>
          </cell>
          <cell r="AV624" t="str">
            <v>Sở giao thông vận tải Quảng Nam</v>
          </cell>
          <cell r="AW624" t="str">
            <v>Giấy phép lái xe hạng C</v>
          </cell>
          <cell r="AX624" t="str">
            <v>Không xếp loại</v>
          </cell>
          <cell r="AY624">
            <v>40179</v>
          </cell>
          <cell r="AZ624" t="str">
            <v>Công nhân lái xe đầu kéo</v>
          </cell>
          <cell r="BB624" t="str">
            <v>THACO GROUP</v>
          </cell>
          <cell r="BC624" t="str">
            <v>Lĩnh vực Logistics</v>
          </cell>
          <cell r="BD624" t="str">
            <v>Công ty Vận Tải Đường Bộ</v>
          </cell>
          <cell r="BE624" t="str">
            <v>Phòng vận chuyển</v>
          </cell>
          <cell r="BF624" t="str">
            <v>Bộ phận vận chuyển hàng Con't - hàng rời</v>
          </cell>
          <cell r="BG624" t="str">
            <v>Đội lái xe đầu kéo</v>
          </cell>
          <cell r="BJ624" t="str">
            <v>Trực Tiếp</v>
          </cell>
          <cell r="BK624" t="str">
            <v>HĐLĐ không xác định thời hạn</v>
          </cell>
          <cell r="BL624">
            <v>43389</v>
          </cell>
          <cell r="BM624" t="str">
            <v>Công ty TNHH Một Thành Viên Vận Tải Đường Bộ Chu Lai – Trường Hải</v>
          </cell>
          <cell r="BN624">
            <v>42293</v>
          </cell>
          <cell r="BO624">
            <v>3660000</v>
          </cell>
          <cell r="BP624" t="str">
            <v>B3</v>
          </cell>
          <cell r="BQ624" t="str">
            <v>Bậc 3</v>
          </cell>
          <cell r="BR624">
            <v>7000000</v>
          </cell>
          <cell r="BS624">
            <v>43709</v>
          </cell>
          <cell r="BT624">
            <v>43617</v>
          </cell>
          <cell r="BU624"/>
          <cell r="BW624"/>
          <cell r="BY624"/>
          <cell r="CA624"/>
          <cell r="CC624"/>
          <cell r="CE624"/>
        </row>
        <row r="625">
          <cell r="B625" t="str">
            <v>0005005</v>
          </cell>
          <cell r="C625" t="str">
            <v>Vũ Quang Long</v>
          </cell>
          <cell r="D625" t="str">
            <v>Nam</v>
          </cell>
          <cell r="E625" t="str">
            <v>Hà Nội</v>
          </cell>
          <cell r="F625">
            <v>25572</v>
          </cell>
          <cell r="G625">
            <v>36661</v>
          </cell>
          <cell r="J625">
            <v>36661</v>
          </cell>
          <cell r="K625" t="str">
            <v>Không</v>
          </cell>
          <cell r="L625" t="str">
            <v>011877409</v>
          </cell>
          <cell r="M625">
            <v>39673</v>
          </cell>
          <cell r="N625" t="str">
            <v>011877409-13/08/2008</v>
          </cell>
          <cell r="O625" t="str">
            <v>Hà Nội</v>
          </cell>
          <cell r="P625" t="str">
            <v>Kinh</v>
          </cell>
          <cell r="Q625" t="str">
            <v>Không</v>
          </cell>
          <cell r="R625" t="str">
            <v>0933.805.995</v>
          </cell>
          <cell r="S625" t="str">
            <v>vuquanglong@thaco.com.vn</v>
          </cell>
          <cell r="T625" t="str">
            <v>Đã Kết Hôn</v>
          </cell>
          <cell r="U625" t="str">
            <v>0102031729</v>
          </cell>
          <cell r="V625" t="str">
            <v>Có</v>
          </cell>
          <cell r="W625">
            <v>40054</v>
          </cell>
          <cell r="Y625" t="str">
            <v>Nhà 38, tổ dân phố Viên 3, phố Viên</v>
          </cell>
          <cell r="Z625" t="str">
            <v>Phường Cổ Nhuế 2</v>
          </cell>
          <cell r="AA625" t="str">
            <v>Quận Bắc Từ Liêm</v>
          </cell>
          <cell r="AB625" t="str">
            <v>Hà Nội</v>
          </cell>
          <cell r="AC625" t="str">
            <v>Nhà 38, tổ dân phố Viên 3, phố Viên, Phường Cổ Nhuế 2, Quận Bắc Từ Liêm, Hà Nội</v>
          </cell>
          <cell r="AD625" t="str">
            <v>Nhà 38, tổ dân phố Viên 3, phố Viên</v>
          </cell>
          <cell r="AE625" t="str">
            <v>Phường Cổ Nhuế 2</v>
          </cell>
          <cell r="AF625" t="str">
            <v>Quận Bắc Từ Liêm</v>
          </cell>
          <cell r="AG625" t="str">
            <v>Hà Nội</v>
          </cell>
          <cell r="AH625" t="str">
            <v>Nhà 38, tổ dân phố Viên 3, phố Viên, Phường Cổ Nhuế 2, Quận Bắc Từ Liêm, Hà Nội</v>
          </cell>
          <cell r="AI625" t="str">
            <v>1.8.6.1</v>
          </cell>
          <cell r="AJ625" t="str">
            <v>Trung cấp</v>
          </cell>
          <cell r="AK625" t="str">
            <v>Phó giám đốc</v>
          </cell>
          <cell r="AL625" t="str">
            <v>Phó giám đốc</v>
          </cell>
          <cell r="AM625" t="str">
            <v>Lĩnh vực Logistics</v>
          </cell>
          <cell r="AN625" t="str">
            <v>VPĐD BB</v>
          </cell>
          <cell r="AO625" t="str">
            <v>Ban lãnh đạo</v>
          </cell>
          <cell r="AP625" t="str">
            <v>Khác</v>
          </cell>
          <cell r="AQ625" t="str">
            <v>Khác</v>
          </cell>
          <cell r="AR625">
            <v>42370</v>
          </cell>
          <cell r="AS625" t="str">
            <v>12/12</v>
          </cell>
          <cell r="AT625" t="str">
            <v>Cử nhân</v>
          </cell>
          <cell r="AU625" t="str">
            <v>Đại học</v>
          </cell>
          <cell r="AV625" t="str">
            <v>ĐH Thương Mại Hà Nội</v>
          </cell>
          <cell r="AW625" t="str">
            <v>Quản Trị Kinh doanh</v>
          </cell>
          <cell r="AX625" t="str">
            <v>Trung Bình</v>
          </cell>
          <cell r="AY625">
            <v>36526</v>
          </cell>
          <cell r="AZ625" t="str">
            <v>Phó giám đốc</v>
          </cell>
          <cell r="BB625" t="str">
            <v>THACO GROUP</v>
          </cell>
          <cell r="BC625" t="str">
            <v>Lĩnh vực Logistics</v>
          </cell>
          <cell r="BD625" t="str">
            <v>Văn phòng đại diện tại Hà Nội</v>
          </cell>
          <cell r="BE625" t="str">
            <v>Ban lãnh đạo</v>
          </cell>
          <cell r="BJ625" t="str">
            <v>Gián Tiếp</v>
          </cell>
          <cell r="BK625" t="str">
            <v>HĐLĐ không xác định thời hạn</v>
          </cell>
          <cell r="BL625">
            <v>41791</v>
          </cell>
          <cell r="BM625" t="str">
            <v>Công ty TNHH Một Thành Viên Vận Tải Đường Bộ Chu Lai – Trường Hải</v>
          </cell>
          <cell r="BN625">
            <v>38445</v>
          </cell>
          <cell r="BO625">
            <v>10800000</v>
          </cell>
          <cell r="BP625" t="str">
            <v>A6</v>
          </cell>
          <cell r="BQ625" t="str">
            <v>Bậc 2</v>
          </cell>
          <cell r="BR625">
            <v>60000000</v>
          </cell>
          <cell r="BS625">
            <v>43466</v>
          </cell>
          <cell r="BT625">
            <v>42370</v>
          </cell>
          <cell r="BU625" t="str">
            <v>ThN</v>
          </cell>
          <cell r="BV625">
            <v>10</v>
          </cell>
          <cell r="BW625" t="str">
            <v>TrN</v>
          </cell>
          <cell r="BX625">
            <v>20</v>
          </cell>
          <cell r="BY625"/>
          <cell r="CA625"/>
          <cell r="CC625"/>
          <cell r="CE625"/>
        </row>
        <row r="626">
          <cell r="B626" t="str">
            <v>0604008</v>
          </cell>
          <cell r="C626" t="str">
            <v>Nguyễn Minh Khánh</v>
          </cell>
          <cell r="D626" t="str">
            <v>Nam</v>
          </cell>
          <cell r="E626" t="str">
            <v>Quảng Nam</v>
          </cell>
          <cell r="F626">
            <v>31977</v>
          </cell>
          <cell r="G626">
            <v>41456</v>
          </cell>
          <cell r="J626">
            <v>41456</v>
          </cell>
          <cell r="K626" t="str">
            <v>Không</v>
          </cell>
          <cell r="L626" t="str">
            <v>205395313</v>
          </cell>
          <cell r="M626">
            <v>38377</v>
          </cell>
          <cell r="N626" t="str">
            <v>205395313-25/01/2005</v>
          </cell>
          <cell r="O626" t="str">
            <v>Quảng Nam</v>
          </cell>
          <cell r="P626" t="str">
            <v>Kinh</v>
          </cell>
          <cell r="Q626" t="str">
            <v>Không</v>
          </cell>
          <cell r="R626" t="str">
            <v>0935095612</v>
          </cell>
          <cell r="T626" t="str">
            <v>Đã Kết Hôn</v>
          </cell>
          <cell r="U626" t="str">
            <v>4909020085</v>
          </cell>
          <cell r="V626" t="str">
            <v>Có</v>
          </cell>
          <cell r="W626">
            <v>41571</v>
          </cell>
          <cell r="Y626" t="str">
            <v>Thôn Đức Bố 1</v>
          </cell>
          <cell r="Z626" t="str">
            <v>Xã Tam Anh Bắc</v>
          </cell>
          <cell r="AA626" t="str">
            <v>Huyện Núi Thành</v>
          </cell>
          <cell r="AB626" t="str">
            <v>Quảng Nam</v>
          </cell>
          <cell r="AC626" t="str">
            <v>Thôn Đức Bố 1, Xã Tam Anh Bắc, Huyện Núi Thành, Quảng Nam</v>
          </cell>
          <cell r="AD626" t="str">
            <v>Thôn Đức Bố 1</v>
          </cell>
          <cell r="AE626" t="str">
            <v>Xã Tam Anh Bắc</v>
          </cell>
          <cell r="AF626" t="str">
            <v>Huyện Núi Thành</v>
          </cell>
          <cell r="AG626" t="str">
            <v>Quảng Nam</v>
          </cell>
          <cell r="AH626" t="str">
            <v>Thôn Đức Bố 1, Xã Tam Anh Bắc, Huyện Núi Thành, Quảng Nam</v>
          </cell>
          <cell r="AI626" t="str">
            <v>1.8.4.4.1.6</v>
          </cell>
          <cell r="AJ626" t="str">
            <v>Nhân sự tiềm năng</v>
          </cell>
          <cell r="AK626" t="str">
            <v>Tổ trưởng</v>
          </cell>
          <cell r="AL626" t="str">
            <v>Tổ trưởng giao nhận hàng hóa</v>
          </cell>
          <cell r="AM626" t="str">
            <v>Lĩnh vực Logistics</v>
          </cell>
          <cell r="AN626" t="str">
            <v>Công ty Vận Tải Đường Bộ</v>
          </cell>
          <cell r="AO626" t="str">
            <v>Tổ đóng gói &amp; giao nhận hàng</v>
          </cell>
          <cell r="AP626" t="str">
            <v>Khác</v>
          </cell>
          <cell r="AQ626" t="str">
            <v>Khác</v>
          </cell>
          <cell r="AR626">
            <v>43525</v>
          </cell>
          <cell r="AS626" t="str">
            <v>12/12</v>
          </cell>
          <cell r="AT626" t="str">
            <v>Sơ cấp</v>
          </cell>
          <cell r="AU626" t="str">
            <v>Sơ cấp</v>
          </cell>
          <cell r="AV626" t="str">
            <v>Trường Cao đẳng nghề Chu Lai - Trường Hải</v>
          </cell>
          <cell r="AW626" t="str">
            <v>Vận hành máy xe nâng</v>
          </cell>
          <cell r="AX626" t="str">
            <v>TB-Khá</v>
          </cell>
          <cell r="AY626">
            <v>41275</v>
          </cell>
          <cell r="AZ626" t="str">
            <v>Tổ trưởng</v>
          </cell>
          <cell r="BB626" t="str">
            <v>THACO GROUP</v>
          </cell>
          <cell r="BC626" t="str">
            <v>Lĩnh vực Logistics</v>
          </cell>
          <cell r="BD626" t="str">
            <v>Công ty Vận Tải Đường Bộ</v>
          </cell>
          <cell r="BE626" t="str">
            <v>Phòng vận chuyển</v>
          </cell>
          <cell r="BF626" t="str">
            <v>Bộ phận nghiệp vụ vận chuyển</v>
          </cell>
          <cell r="BG626" t="str">
            <v>Tổ đóng gói &amp; giao nhận hàng</v>
          </cell>
          <cell r="BJ626" t="str">
            <v>Trực Tiếp</v>
          </cell>
          <cell r="BK626" t="str">
            <v>HĐLĐ không xác định thời hạn</v>
          </cell>
          <cell r="BL626">
            <v>42005</v>
          </cell>
          <cell r="BM626" t="str">
            <v>Công ty TNHH Một Thành Viên Vận Tải Đường Bộ Chu Lai – Trường Hải</v>
          </cell>
          <cell r="BN626">
            <v>41518</v>
          </cell>
          <cell r="BO626">
            <v>4330000</v>
          </cell>
          <cell r="BP626" t="str">
            <v>B3</v>
          </cell>
          <cell r="BQ626" t="str">
            <v>Bậc 4</v>
          </cell>
          <cell r="BR626">
            <v>8000000</v>
          </cell>
          <cell r="BS626">
            <v>43466</v>
          </cell>
          <cell r="BT626">
            <v>43344</v>
          </cell>
          <cell r="BU626" t="str">
            <v>ThN</v>
          </cell>
          <cell r="BV626">
            <v>5</v>
          </cell>
          <cell r="BW626"/>
          <cell r="BY626"/>
          <cell r="CA626"/>
          <cell r="CC626"/>
          <cell r="CE626"/>
        </row>
        <row r="627">
          <cell r="B627" t="str">
            <v>1504829</v>
          </cell>
          <cell r="C627" t="str">
            <v>Huỳnh Tấn Quốc</v>
          </cell>
          <cell r="D627" t="str">
            <v>Nam</v>
          </cell>
          <cell r="E627" t="str">
            <v>Quảng Nam</v>
          </cell>
          <cell r="F627">
            <v>27059</v>
          </cell>
          <cell r="G627">
            <v>42339</v>
          </cell>
          <cell r="J627">
            <v>42339</v>
          </cell>
          <cell r="K627" t="str">
            <v>Không</v>
          </cell>
          <cell r="L627" t="str">
            <v>205761753</v>
          </cell>
          <cell r="M627">
            <v>40345</v>
          </cell>
          <cell r="N627" t="str">
            <v>205761753-16/06/2010</v>
          </cell>
          <cell r="O627" t="str">
            <v>Quảng Nam</v>
          </cell>
          <cell r="P627" t="str">
            <v>Kinh</v>
          </cell>
          <cell r="Q627" t="str">
            <v>Không</v>
          </cell>
          <cell r="R627" t="str">
            <v>0905195992</v>
          </cell>
          <cell r="T627" t="str">
            <v>Đã Kết Hôn</v>
          </cell>
          <cell r="U627" t="str">
            <v>4915009651</v>
          </cell>
          <cell r="V627" t="str">
            <v>Có</v>
          </cell>
          <cell r="W627">
            <v>42461</v>
          </cell>
          <cell r="Y627" t="str">
            <v>Thôn Diêm Phổ</v>
          </cell>
          <cell r="Z627" t="str">
            <v>Xã Tam Anh Nam</v>
          </cell>
          <cell r="AA627" t="str">
            <v>Huyện Núi Thành</v>
          </cell>
          <cell r="AB627" t="str">
            <v>Quảng Nam</v>
          </cell>
          <cell r="AC627" t="str">
            <v>Thôn Diêm Phổ, Xã Tam Anh Nam, Huyện Núi Thành, Quảng Nam</v>
          </cell>
          <cell r="AD627" t="str">
            <v>Thôn Diêm Phổ</v>
          </cell>
          <cell r="AE627" t="str">
            <v>Xã Tam Anh Nam</v>
          </cell>
          <cell r="AF627" t="str">
            <v>Huyện Núi Thành</v>
          </cell>
          <cell r="AG627" t="str">
            <v>Quảng Nam</v>
          </cell>
          <cell r="AH627" t="str">
            <v>Thôn Diêm Phổ, Xã Tam Anh Nam, Huyện Núi Thành, Quảng Nam</v>
          </cell>
          <cell r="AI627" t="str">
            <v>1.8.4.4.2.3</v>
          </cell>
          <cell r="AJ627" t="str">
            <v>TP Nhân sự khác</v>
          </cell>
          <cell r="AK627" t="str">
            <v>Công nhân</v>
          </cell>
          <cell r="AL627" t="str">
            <v>Công nhân lái xe trung chuyển</v>
          </cell>
          <cell r="AM627" t="str">
            <v>Lĩnh vực Logistics</v>
          </cell>
          <cell r="AN627" t="str">
            <v>Công ty Vận Tải Đường Bộ</v>
          </cell>
          <cell r="AO627" t="str">
            <v>Đội lái xe trung chuyển</v>
          </cell>
          <cell r="AP627" t="str">
            <v>Khác</v>
          </cell>
          <cell r="AQ627" t="str">
            <v>Khác</v>
          </cell>
          <cell r="AR627">
            <v>43313</v>
          </cell>
          <cell r="AS627" t="str">
            <v>9/12</v>
          </cell>
          <cell r="AT627" t="str">
            <v>Sơ cấp</v>
          </cell>
          <cell r="AU627" t="str">
            <v>Sơ cấp</v>
          </cell>
          <cell r="AV627" t="str">
            <v>Sở giao thông vận tải Quảng Nam</v>
          </cell>
          <cell r="AW627" t="str">
            <v>Giấy phép lái xe hạng FC</v>
          </cell>
          <cell r="AX627" t="str">
            <v>Không xếp loại</v>
          </cell>
          <cell r="AY627">
            <v>40179</v>
          </cell>
          <cell r="AZ627" t="str">
            <v>Công nhân lái xe trung chuyển</v>
          </cell>
          <cell r="BB627" t="str">
            <v>THACO GROUP</v>
          </cell>
          <cell r="BC627" t="str">
            <v>Lĩnh vực Logistics</v>
          </cell>
          <cell r="BD627" t="str">
            <v>Công ty Vận Tải Đường Bộ</v>
          </cell>
          <cell r="BE627" t="str">
            <v>Phòng vận chuyển</v>
          </cell>
          <cell r="BF627" t="str">
            <v>Bộ phận vận chuyển xe thành phẩm</v>
          </cell>
          <cell r="BG627" t="str">
            <v>Đội lái xe trung chuyển</v>
          </cell>
          <cell r="BJ627" t="str">
            <v>Trực Tiếp</v>
          </cell>
          <cell r="BK627" t="str">
            <v>HĐLĐ không xác định thời hạn</v>
          </cell>
          <cell r="BL627">
            <v>43435</v>
          </cell>
          <cell r="BM627" t="str">
            <v>Công ty TNHH Một Thành Viên Vận Tải Đường Bộ Chu Lai – Trường Hải</v>
          </cell>
          <cell r="BN627">
            <v>42339</v>
          </cell>
          <cell r="BO627">
            <v>3850000</v>
          </cell>
          <cell r="BP627" t="str">
            <v>B3</v>
          </cell>
          <cell r="BQ627" t="str">
            <v>Bậc 3</v>
          </cell>
          <cell r="BR627">
            <v>7500000</v>
          </cell>
          <cell r="BS627">
            <v>43252</v>
          </cell>
          <cell r="BT627">
            <v>42705</v>
          </cell>
          <cell r="BU627"/>
          <cell r="BW627"/>
          <cell r="BY627"/>
          <cell r="CA627"/>
          <cell r="CC627"/>
          <cell r="CE627"/>
        </row>
        <row r="628">
          <cell r="B628" t="str">
            <v>1506554</v>
          </cell>
          <cell r="C628" t="str">
            <v>Nguyễn Trung Chính</v>
          </cell>
          <cell r="D628" t="str">
            <v>Nam</v>
          </cell>
          <cell r="E628" t="str">
            <v>Kiên Giang</v>
          </cell>
          <cell r="F628">
            <v>29353</v>
          </cell>
          <cell r="G628">
            <v>42156</v>
          </cell>
          <cell r="J628">
            <v>42156</v>
          </cell>
          <cell r="K628" t="str">
            <v>Không</v>
          </cell>
          <cell r="L628" t="str">
            <v>271352491</v>
          </cell>
          <cell r="M628">
            <v>38842</v>
          </cell>
          <cell r="N628" t="str">
            <v>271352491-05/05/2006</v>
          </cell>
          <cell r="O628" t="str">
            <v>Đồng  Nai</v>
          </cell>
          <cell r="P628" t="str">
            <v>Kinh</v>
          </cell>
          <cell r="Q628" t="str">
            <v>Thiên chúa giáo</v>
          </cell>
          <cell r="R628" t="str">
            <v>0933949126/0938907.729</v>
          </cell>
          <cell r="T628" t="str">
            <v>Đã Kết Hôn</v>
          </cell>
          <cell r="U628" t="str">
            <v>7515152724</v>
          </cell>
          <cell r="V628" t="str">
            <v>Có</v>
          </cell>
          <cell r="W628">
            <v>42156</v>
          </cell>
          <cell r="Y628" t="str">
            <v>30 ấp Thọ Phước</v>
          </cell>
          <cell r="Z628" t="str">
            <v>Xã Xuân Thọ</v>
          </cell>
          <cell r="AA628" t="str">
            <v>Huyện Xuân Lộc</v>
          </cell>
          <cell r="AB628" t="str">
            <v>Đồng Nai</v>
          </cell>
          <cell r="AC628" t="str">
            <v>30 ấp Thọ Phước, Xã Xuân Thọ, Huyện Xuân Lộc, Đồng Nai</v>
          </cell>
          <cell r="AD628" t="str">
            <v>81/5/25, khu phố 11, đường Nguyễn Văn Tiên</v>
          </cell>
          <cell r="AE628" t="str">
            <v>Phường Tân Phong</v>
          </cell>
          <cell r="AF628" t="str">
            <v>Thành phố Biên Hòa</v>
          </cell>
          <cell r="AG628" t="str">
            <v>Đồng Nai</v>
          </cell>
          <cell r="AH628" t="str">
            <v>81/5/25, khu phố 11, đường Nguyễn Văn Tiên, Phường Tân Phong, Thành phố Biên Hòa, Đồng Nai</v>
          </cell>
          <cell r="AI628" t="str">
            <v>1.8.5.6.3</v>
          </cell>
          <cell r="AJ628" t="str">
            <v>TP Nhân sự khác</v>
          </cell>
          <cell r="AK628" t="str">
            <v>Công nhân</v>
          </cell>
          <cell r="AL628" t="str">
            <v>Công nhân lái xe trung chuyển</v>
          </cell>
          <cell r="AM628" t="str">
            <v>Lĩnh vực Logistics</v>
          </cell>
          <cell r="AN628" t="str">
            <v>VPĐD NB</v>
          </cell>
          <cell r="AO628" t="str">
            <v>Đội lái xe trung chuyển</v>
          </cell>
          <cell r="AP628" t="str">
            <v>Khác</v>
          </cell>
          <cell r="AQ628" t="str">
            <v>Khác</v>
          </cell>
          <cell r="AR628">
            <v>42370</v>
          </cell>
          <cell r="AS628" t="str">
            <v>12/12</v>
          </cell>
          <cell r="AT628" t="str">
            <v>Sơ cấp</v>
          </cell>
          <cell r="AU628" t="str">
            <v>Sơ cấp</v>
          </cell>
          <cell r="AV628" t="str">
            <v>Sở GTVT tỉnh Đồng Nai</v>
          </cell>
          <cell r="AW628" t="str">
            <v>GPLX hạng E</v>
          </cell>
          <cell r="AX628" t="str">
            <v>Khá</v>
          </cell>
          <cell r="AZ628" t="str">
            <v>Công nhân lái xe trung chuyển</v>
          </cell>
          <cell r="BB628" t="str">
            <v>THACO GROUP</v>
          </cell>
          <cell r="BC628" t="str">
            <v>Lĩnh vực Logistics</v>
          </cell>
          <cell r="BD628" t="str">
            <v>Văn phòng đại diện tại Hồ Chí Minh</v>
          </cell>
          <cell r="BE628" t="str">
            <v>Phòng Vận chuyển</v>
          </cell>
          <cell r="BF628" t="str">
            <v>Đội lái xe trung chuyển</v>
          </cell>
          <cell r="BJ628" t="str">
            <v>Trực Tiếp</v>
          </cell>
          <cell r="BK628" t="str">
            <v>HĐLĐ không xác định thời hạn</v>
          </cell>
          <cell r="BL628">
            <v>43434</v>
          </cell>
          <cell r="BM628" t="str">
            <v>Công ty TNHH Một Thành Viên Vận Tải Đường Bộ Chu Lai – Trường Hải</v>
          </cell>
          <cell r="BN628">
            <v>42339</v>
          </cell>
          <cell r="BO628">
            <v>5100000</v>
          </cell>
          <cell r="BP628" t="str">
            <v>B3</v>
          </cell>
          <cell r="BQ628" t="str">
            <v>Bậc 3</v>
          </cell>
          <cell r="BR628">
            <v>7500000</v>
          </cell>
          <cell r="BS628">
            <v>43252</v>
          </cell>
          <cell r="BT628">
            <v>42156</v>
          </cell>
          <cell r="BU628"/>
          <cell r="BW628"/>
          <cell r="BY628"/>
          <cell r="CA628"/>
          <cell r="CC628"/>
          <cell r="CE628"/>
        </row>
        <row r="629">
          <cell r="B629" t="str">
            <v>1705028</v>
          </cell>
          <cell r="C629" t="str">
            <v>Võ Văn Tư</v>
          </cell>
          <cell r="D629" t="str">
            <v>Nam</v>
          </cell>
          <cell r="E629" t="str">
            <v>Quảng Nam</v>
          </cell>
          <cell r="F629">
            <v>31766</v>
          </cell>
          <cell r="G629">
            <v>42858</v>
          </cell>
          <cell r="J629">
            <v>42858</v>
          </cell>
          <cell r="K629" t="str">
            <v>Không</v>
          </cell>
          <cell r="L629" t="str">
            <v>205254795</v>
          </cell>
          <cell r="M629">
            <v>40003</v>
          </cell>
          <cell r="N629" t="str">
            <v>205254795-09/07/2009</v>
          </cell>
          <cell r="O629" t="str">
            <v>Quảng Nam</v>
          </cell>
          <cell r="P629" t="str">
            <v>Kinh</v>
          </cell>
          <cell r="Q629" t="str">
            <v>Không</v>
          </cell>
          <cell r="R629" t="str">
            <v>0973419212</v>
          </cell>
          <cell r="S629"/>
          <cell r="T629" t="str">
            <v>Đã Kết Hôn</v>
          </cell>
          <cell r="U629" t="str">
            <v>4912007727</v>
          </cell>
          <cell r="V629" t="str">
            <v>Có</v>
          </cell>
          <cell r="W629">
            <v>43235</v>
          </cell>
          <cell r="Y629" t="str">
            <v>Vân Thạch</v>
          </cell>
          <cell r="Z629" t="str">
            <v>Xã Tam Hiệp</v>
          </cell>
          <cell r="AA629" t="str">
            <v>Huyện Núi Thành</v>
          </cell>
          <cell r="AB629" t="str">
            <v>Quảng Nam</v>
          </cell>
          <cell r="AC629" t="str">
            <v>Vân Thạch, Xã Tam Hiệp, Huyện Núi Thành, Quảng Nam</v>
          </cell>
          <cell r="AD629" t="str">
            <v>Vân Thạch</v>
          </cell>
          <cell r="AE629" t="str">
            <v>Xã Tam Hiệp</v>
          </cell>
          <cell r="AF629" t="str">
            <v>Huyện Núi Thành</v>
          </cell>
          <cell r="AG629" t="str">
            <v>Quảng Nam</v>
          </cell>
          <cell r="AH629" t="str">
            <v>Vân Thạch, Xã Tam Hiệp, Huyện Núi Thành, Quảng Nam</v>
          </cell>
          <cell r="AI629" t="str">
            <v>1.8.3.3.1</v>
          </cell>
          <cell r="AJ629" t="str">
            <v>TP Nhân sự khác</v>
          </cell>
          <cell r="AK629" t="str">
            <v>Công nhân</v>
          </cell>
          <cell r="AL629" t="str">
            <v>Công nhân lái xe tải</v>
          </cell>
          <cell r="AM629" t="str">
            <v>Lĩnh vực Logistics</v>
          </cell>
          <cell r="AN629" t="str">
            <v>Công ty Cảng Chu Lai</v>
          </cell>
          <cell r="AO629" t="str">
            <v>Bộ phận rút Cont</v>
          </cell>
          <cell r="AP629" t="str">
            <v>Khác</v>
          </cell>
          <cell r="AQ629" t="str">
            <v>Khác</v>
          </cell>
          <cell r="AR629">
            <v>42858</v>
          </cell>
          <cell r="AS629" t="str">
            <v>12/12</v>
          </cell>
          <cell r="AT629" t="str">
            <v>Sơ cấp</v>
          </cell>
          <cell r="AU629" t="str">
            <v>Sơ cấp</v>
          </cell>
          <cell r="AV629" t="str">
            <v>SỞ GTVT Quảng Nam</v>
          </cell>
          <cell r="AW629" t="str">
            <v>Lái xe hạng C</v>
          </cell>
          <cell r="AX629" t="str">
            <v>Không xếp loại</v>
          </cell>
          <cell r="AY629">
            <v>42370</v>
          </cell>
          <cell r="AZ629" t="str">
            <v>Công nhân lái xe tải cấp hàng</v>
          </cell>
          <cell r="BB629" t="str">
            <v>THACO GROUP</v>
          </cell>
          <cell r="BC629" t="str">
            <v>Lĩnh vực Logistics</v>
          </cell>
          <cell r="BD629" t="str">
            <v>Công ty Cảng Chu Lai</v>
          </cell>
          <cell r="BE629" t="str">
            <v>Phòng quản lý kho cảng</v>
          </cell>
          <cell r="BF629" t="str">
            <v>Bộ phận rút Cont</v>
          </cell>
          <cell r="BJ629" t="str">
            <v>Trực Tiếp</v>
          </cell>
          <cell r="BK629" t="str">
            <v>HĐLĐ xác định thời hạn 2 năm</v>
          </cell>
          <cell r="BL629">
            <v>43254</v>
          </cell>
          <cell r="BM629" t="str">
            <v>Công ty TNHH MTV Cảng Chu Lai - Trường Hải</v>
          </cell>
          <cell r="BN629">
            <v>42889</v>
          </cell>
          <cell r="BO629">
            <v>3920000</v>
          </cell>
          <cell r="BP629" t="str">
            <v>B3</v>
          </cell>
          <cell r="BQ629" t="str">
            <v>Bậc 2</v>
          </cell>
          <cell r="BR629">
            <v>6700000</v>
          </cell>
          <cell r="BS629">
            <v>43466</v>
          </cell>
          <cell r="BT629">
            <v>43101</v>
          </cell>
          <cell r="BU629"/>
          <cell r="BW629"/>
          <cell r="BY629"/>
          <cell r="CA629"/>
          <cell r="CC629"/>
          <cell r="CE629"/>
        </row>
        <row r="630">
          <cell r="B630" t="str">
            <v>1505293</v>
          </cell>
          <cell r="C630" t="str">
            <v>Phạm Xuân Anh</v>
          </cell>
          <cell r="D630" t="str">
            <v>Nam</v>
          </cell>
          <cell r="E630" t="str">
            <v>Quảng Nam</v>
          </cell>
          <cell r="F630">
            <v>32453</v>
          </cell>
          <cell r="G630">
            <v>42110</v>
          </cell>
          <cell r="J630">
            <v>42110</v>
          </cell>
          <cell r="K630" t="str">
            <v>Không</v>
          </cell>
          <cell r="L630" t="str">
            <v>205502055</v>
          </cell>
          <cell r="M630">
            <v>39084</v>
          </cell>
          <cell r="N630" t="str">
            <v>205502055-02/01/2007</v>
          </cell>
          <cell r="O630" t="str">
            <v>Quảng Nam</v>
          </cell>
          <cell r="P630" t="str">
            <v>Kinh</v>
          </cell>
          <cell r="Q630" t="str">
            <v>Không</v>
          </cell>
          <cell r="R630" t="str">
            <v>01686611020</v>
          </cell>
          <cell r="T630" t="str">
            <v>Đã Kết Hôn</v>
          </cell>
          <cell r="U630" t="str">
            <v>4916009508</v>
          </cell>
          <cell r="V630" t="str">
            <v>Có</v>
          </cell>
          <cell r="W630">
            <v>42579</v>
          </cell>
          <cell r="Y630" t="str">
            <v>Thôn 2</v>
          </cell>
          <cell r="Z630" t="str">
            <v>Xã Tam Thạnh</v>
          </cell>
          <cell r="AA630" t="str">
            <v>Huyện Núi Thành</v>
          </cell>
          <cell r="AB630" t="str">
            <v>Quảng Nam</v>
          </cell>
          <cell r="AC630" t="str">
            <v>Thôn 2, Xã Tam Thạnh, Huyện Núi Thành, Quảng Nam</v>
          </cell>
          <cell r="AD630" t="str">
            <v>Thôn 2</v>
          </cell>
          <cell r="AE630" t="str">
            <v>Xã Tam Thạnh</v>
          </cell>
          <cell r="AF630" t="str">
            <v>Huyện Núi Thành</v>
          </cell>
          <cell r="AG630" t="str">
            <v>Quảng Nam</v>
          </cell>
          <cell r="AH630" t="str">
            <v>Thôn 2, Xã Tam Thạnh, Huyện Núi Thành, Quảng Nam</v>
          </cell>
          <cell r="AI630" t="str">
            <v>1.8.4.4.2.3</v>
          </cell>
          <cell r="AJ630" t="str">
            <v>TP Nhân sự khác</v>
          </cell>
          <cell r="AK630" t="str">
            <v>Công nhân</v>
          </cell>
          <cell r="AL630" t="str">
            <v>Công nhân lái xe trung chuyển</v>
          </cell>
          <cell r="AM630" t="str">
            <v>Lĩnh vực Logistics</v>
          </cell>
          <cell r="AN630" t="str">
            <v>Công ty Vận Tải Đường Bộ</v>
          </cell>
          <cell r="AO630" t="str">
            <v>Đội lái xe trung chuyển</v>
          </cell>
          <cell r="AP630" t="str">
            <v>Khác</v>
          </cell>
          <cell r="AQ630" t="str">
            <v>Khác</v>
          </cell>
          <cell r="AR630">
            <v>43313</v>
          </cell>
          <cell r="AS630" t="str">
            <v>9/12</v>
          </cell>
          <cell r="AT630" t="str">
            <v>Sơ cấp</v>
          </cell>
          <cell r="AU630" t="str">
            <v>Sơ cấp</v>
          </cell>
          <cell r="AV630" t="str">
            <v>Sở giao thông vận tải Quảng Nam</v>
          </cell>
          <cell r="AW630" t="str">
            <v>Giấy phép lái xe hạng C</v>
          </cell>
          <cell r="AX630" t="str">
            <v>Không xếp loại</v>
          </cell>
          <cell r="AY630">
            <v>41640</v>
          </cell>
          <cell r="AZ630" t="str">
            <v>Công nhân lái xe trung chuyển</v>
          </cell>
          <cell r="BB630" t="str">
            <v>THACO GROUP</v>
          </cell>
          <cell r="BC630" t="str">
            <v>Lĩnh vực Logistics</v>
          </cell>
          <cell r="BD630" t="str">
            <v>Công ty Vận Tải Đường Bộ</v>
          </cell>
          <cell r="BE630" t="str">
            <v>Phòng vận chuyển</v>
          </cell>
          <cell r="BF630" t="str">
            <v>Bộ phận vận chuyển xe thành phẩm</v>
          </cell>
          <cell r="BG630" t="str">
            <v>Đội lái xe trung chuyển</v>
          </cell>
          <cell r="BJ630" t="str">
            <v>Trực Tiếp</v>
          </cell>
          <cell r="BK630" t="str">
            <v>HĐLĐ không xác định thời hạn</v>
          </cell>
          <cell r="BL630">
            <v>43571</v>
          </cell>
          <cell r="BM630" t="str">
            <v>Công ty TNHH Một Thành Viên Vận Tải Đường Bộ Chu Lai – Trường Hải</v>
          </cell>
          <cell r="BN630">
            <v>42476</v>
          </cell>
          <cell r="BO630">
            <v>3660000</v>
          </cell>
          <cell r="BP630" t="str">
            <v>B3</v>
          </cell>
          <cell r="BQ630" t="str">
            <v>Bậc 2</v>
          </cell>
          <cell r="BR630">
            <v>6000000</v>
          </cell>
          <cell r="BS630">
            <v>43252</v>
          </cell>
          <cell r="BT630">
            <v>42110</v>
          </cell>
          <cell r="BU630"/>
          <cell r="BW630"/>
          <cell r="BY630"/>
          <cell r="CA630"/>
          <cell r="CC630"/>
          <cell r="CE630"/>
        </row>
        <row r="631">
          <cell r="B631" t="str">
            <v>1605480</v>
          </cell>
          <cell r="C631" t="str">
            <v>Đỗ Thanh Hùng</v>
          </cell>
          <cell r="D631" t="str">
            <v>Nam</v>
          </cell>
          <cell r="E631" t="str">
            <v>Quảng Nam</v>
          </cell>
          <cell r="F631">
            <v>26680</v>
          </cell>
          <cell r="G631">
            <v>42517</v>
          </cell>
          <cell r="J631">
            <v>42517</v>
          </cell>
          <cell r="K631" t="str">
            <v>Không</v>
          </cell>
          <cell r="L631" t="str">
            <v>211912029</v>
          </cell>
          <cell r="M631">
            <v>39414</v>
          </cell>
          <cell r="N631" t="str">
            <v>211912029-28/11/2007</v>
          </cell>
          <cell r="O631" t="str">
            <v>Quảng Ngãi</v>
          </cell>
          <cell r="P631" t="str">
            <v>Kinh</v>
          </cell>
          <cell r="Q631" t="str">
            <v>Không</v>
          </cell>
          <cell r="R631" t="str">
            <v>0905527217 hoặc 01692660728</v>
          </cell>
          <cell r="T631" t="str">
            <v>Đã Kết Hôn</v>
          </cell>
          <cell r="U631" t="str">
            <v>4916024934</v>
          </cell>
          <cell r="V631" t="str">
            <v>Có</v>
          </cell>
          <cell r="W631">
            <v>42857</v>
          </cell>
          <cell r="Y631" t="str">
            <v>Thôn Bình An Nội</v>
          </cell>
          <cell r="Z631" t="str">
            <v>Xã Bình Chánh</v>
          </cell>
          <cell r="AA631" t="str">
            <v>Huyện Bình Sơn</v>
          </cell>
          <cell r="AB631" t="str">
            <v>Quảng Ngãi</v>
          </cell>
          <cell r="AC631" t="str">
            <v>Thôn Bình An Nội, Xã Bình Chánh, Huyện Bình Sơn, Quảng Ngãi</v>
          </cell>
          <cell r="AD631" t="str">
            <v>Thôn Bình An Nội</v>
          </cell>
          <cell r="AE631" t="str">
            <v>Xã Bình Chánh</v>
          </cell>
          <cell r="AF631" t="str">
            <v>Huyện Bình Sơn</v>
          </cell>
          <cell r="AG631" t="str">
            <v>Quảng Ngãi</v>
          </cell>
          <cell r="AH631" t="str">
            <v>Thôn Bình An Nội, Xã Bình Chánh, Huyện Bình Sơn, Quảng Ngãi</v>
          </cell>
          <cell r="AI631" t="str">
            <v>1.8.4.4.2.3</v>
          </cell>
          <cell r="AJ631" t="str">
            <v>TP Nhân sự khác</v>
          </cell>
          <cell r="AK631" t="str">
            <v>Công nhân</v>
          </cell>
          <cell r="AL631" t="str">
            <v>Công nhân lái xe trung chuyển</v>
          </cell>
          <cell r="AM631" t="str">
            <v>Lĩnh vực Logistics</v>
          </cell>
          <cell r="AN631" t="str">
            <v>Công ty Vận Tải Đường Bộ</v>
          </cell>
          <cell r="AO631" t="str">
            <v>Đội lái xe trung chuyển</v>
          </cell>
          <cell r="AP631" t="str">
            <v>Khác</v>
          </cell>
          <cell r="AQ631" t="str">
            <v>Khác</v>
          </cell>
          <cell r="AR631">
            <v>43313</v>
          </cell>
          <cell r="AS631" t="str">
            <v>9/12</v>
          </cell>
          <cell r="AT631" t="str">
            <v>Sơ cấp</v>
          </cell>
          <cell r="AU631" t="str">
            <v>Sơ cấp</v>
          </cell>
          <cell r="AV631" t="str">
            <v>Sở Giao thông vận tải Quảng Ngãi</v>
          </cell>
          <cell r="AW631" t="str">
            <v>Giấy phép lái xe hạng C</v>
          </cell>
          <cell r="AX631" t="str">
            <v>Không xếp loại</v>
          </cell>
          <cell r="AY631">
            <v>39083</v>
          </cell>
          <cell r="AZ631" t="str">
            <v>Công nhân lái xe trung chuyển</v>
          </cell>
          <cell r="BB631" t="str">
            <v>THACO GROUP</v>
          </cell>
          <cell r="BC631" t="str">
            <v>Lĩnh vực Logistics</v>
          </cell>
          <cell r="BD631" t="str">
            <v>Công ty Vận Tải Đường Bộ</v>
          </cell>
          <cell r="BE631" t="str">
            <v>Phòng vận chuyển</v>
          </cell>
          <cell r="BF631" t="str">
            <v>Bộ phận vận chuyển xe thành phẩm</v>
          </cell>
          <cell r="BG631" t="str">
            <v>Đội lái xe trung chuyển</v>
          </cell>
          <cell r="BJ631" t="str">
            <v>Trực Tiếp</v>
          </cell>
          <cell r="BK631" t="str">
            <v>HĐLĐ xác định thời hạn 2 năm</v>
          </cell>
          <cell r="BL631">
            <v>43065</v>
          </cell>
          <cell r="BM631" t="str">
            <v>Công ty TNHH Một Thành Viên Vận Tải Đường Bộ Chu Lai – Trường Hải</v>
          </cell>
          <cell r="BN631">
            <v>42701</v>
          </cell>
          <cell r="BO631">
            <v>3660000</v>
          </cell>
          <cell r="BP631" t="str">
            <v>B3</v>
          </cell>
          <cell r="BQ631" t="str">
            <v>Bậc 2</v>
          </cell>
          <cell r="BR631">
            <v>6000000</v>
          </cell>
          <cell r="BS631">
            <v>43252</v>
          </cell>
          <cell r="BT631">
            <v>42517</v>
          </cell>
          <cell r="BU631"/>
          <cell r="BW631"/>
          <cell r="BY631"/>
          <cell r="CA631"/>
          <cell r="CC631"/>
          <cell r="CE631"/>
        </row>
        <row r="632">
          <cell r="B632" t="str">
            <v>1505284</v>
          </cell>
          <cell r="C632" t="str">
            <v>Hoàng Nguyễn Quốc Vũ</v>
          </cell>
          <cell r="D632" t="str">
            <v>Nam</v>
          </cell>
          <cell r="E632" t="str">
            <v>Quảng Nam</v>
          </cell>
          <cell r="F632">
            <v>30516</v>
          </cell>
          <cell r="G632">
            <v>42110</v>
          </cell>
          <cell r="I632">
            <v>43570</v>
          </cell>
          <cell r="J632">
            <v>43570</v>
          </cell>
          <cell r="K632" t="str">
            <v>Có</v>
          </cell>
          <cell r="L632" t="str">
            <v>205071462</v>
          </cell>
          <cell r="M632">
            <v>41818</v>
          </cell>
          <cell r="N632" t="str">
            <v>205071462-28/06/2014</v>
          </cell>
          <cell r="O632" t="str">
            <v>CA Quảng Nam</v>
          </cell>
          <cell r="P632" t="str">
            <v>Kinh</v>
          </cell>
          <cell r="Q632" t="str">
            <v>Không</v>
          </cell>
          <cell r="R632" t="str">
            <v>0973379111</v>
          </cell>
          <cell r="T632" t="str">
            <v>Đã Kết Hôn</v>
          </cell>
          <cell r="V632" t="str">
            <v>Không</v>
          </cell>
          <cell r="Y632" t="str">
            <v>Khối phố 1</v>
          </cell>
          <cell r="Z632" t="str">
            <v>Phường An Sơn</v>
          </cell>
          <cell r="AA632" t="str">
            <v>Tp. Tam Kỳ</v>
          </cell>
          <cell r="AB632" t="str">
            <v>Quảng Nam</v>
          </cell>
          <cell r="AC632" t="str">
            <v>Khối phố 1, Phường An Sơn, Tp. Tam Kỳ, Quảng Nam</v>
          </cell>
          <cell r="AD632" t="str">
            <v>Khối phố 1</v>
          </cell>
          <cell r="AE632" t="str">
            <v>Phường An Sơn</v>
          </cell>
          <cell r="AF632" t="str">
            <v>Tp. Tam Kỳ</v>
          </cell>
          <cell r="AG632" t="str">
            <v>Quảng Nam</v>
          </cell>
          <cell r="AH632" t="str">
            <v>Khối phố 1, Phường An Sơn, Tp. Tam Kỳ, Quảng Nam</v>
          </cell>
          <cell r="AI632" t="str">
            <v>1.8.4.6</v>
          </cell>
          <cell r="AJ632" t="str">
            <v>TP Nhân sự khác</v>
          </cell>
          <cell r="AK632" t="str">
            <v>Công nhân</v>
          </cell>
          <cell r="AL632" t="str">
            <v>Công nhân lái xe đưa đón</v>
          </cell>
          <cell r="AM632" t="str">
            <v>Lĩnh vực Logistics</v>
          </cell>
          <cell r="AN632" t="str">
            <v>Công ty Vận Tải Đường Bộ</v>
          </cell>
          <cell r="AO632" t="str">
            <v>Bộ phận đưa đón CBCNV</v>
          </cell>
          <cell r="AP632" t="str">
            <v>Khác</v>
          </cell>
          <cell r="AQ632" t="str">
            <v>Khác</v>
          </cell>
          <cell r="AR632">
            <v>43570</v>
          </cell>
          <cell r="AS632" t="str">
            <v>12/12</v>
          </cell>
          <cell r="AT632" t="str">
            <v>Sơ cấp</v>
          </cell>
          <cell r="AU632" t="str">
            <v>Sơ cấp</v>
          </cell>
          <cell r="AV632" t="str">
            <v>Sở GTVT Quảng Nam</v>
          </cell>
          <cell r="AW632" t="str">
            <v>Giấy phép lái xe hạng C</v>
          </cell>
          <cell r="AX632" t="str">
            <v>Không xếp loại</v>
          </cell>
          <cell r="AY632">
            <v>42005</v>
          </cell>
          <cell r="AZ632" t="str">
            <v>Công nhân lái xe đưa đón CBCNV</v>
          </cell>
          <cell r="BB632" t="str">
            <v>THACO GROUP</v>
          </cell>
          <cell r="BC632" t="str">
            <v>Lĩnh vực Logistics</v>
          </cell>
          <cell r="BD632" t="str">
            <v>Công ty Vận Tải Đường Bộ</v>
          </cell>
          <cell r="BJ632" t="str">
            <v>Trực Tiếp</v>
          </cell>
          <cell r="BK632" t="str">
            <v>HĐLĐ xác định thời hạn 1 năm</v>
          </cell>
          <cell r="BL632">
            <v>43601</v>
          </cell>
          <cell r="BM632" t="str">
            <v>Công ty TNHH Một Thành Viên Vận Tải Đường Bộ Chu Lai – Trường Hải</v>
          </cell>
          <cell r="BN632">
            <v>43601</v>
          </cell>
          <cell r="BO632">
            <v>3660000</v>
          </cell>
          <cell r="BP632" t="str">
            <v>B3</v>
          </cell>
          <cell r="BQ632" t="str">
            <v>Bậc 2</v>
          </cell>
          <cell r="BR632">
            <v>6500000</v>
          </cell>
          <cell r="BS632">
            <v>43570</v>
          </cell>
          <cell r="BU632"/>
          <cell r="BW632"/>
          <cell r="BY632"/>
          <cell r="CA632"/>
          <cell r="CC632"/>
          <cell r="CE632"/>
        </row>
        <row r="633">
          <cell r="B633" t="str">
            <v>1810376</v>
          </cell>
          <cell r="C633" t="str">
            <v>Nguyễn Văn Sáng</v>
          </cell>
          <cell r="D633" t="str">
            <v>Nam</v>
          </cell>
          <cell r="E633" t="str">
            <v>Bình Định</v>
          </cell>
          <cell r="F633">
            <v>24025</v>
          </cell>
          <cell r="G633">
            <v>43401</v>
          </cell>
          <cell r="J633">
            <v>43401</v>
          </cell>
          <cell r="K633" t="str">
            <v>Không</v>
          </cell>
          <cell r="L633" t="str">
            <v>210972124</v>
          </cell>
          <cell r="M633">
            <v>41788</v>
          </cell>
          <cell r="N633" t="str">
            <v>210972124-29/05/2014</v>
          </cell>
          <cell r="O633" t="str">
            <v>Bình Định</v>
          </cell>
          <cell r="P633" t="str">
            <v>Kinh</v>
          </cell>
          <cell r="Q633" t="str">
            <v>Không</v>
          </cell>
          <cell r="T633" t="str">
            <v>Đã Kết Hôn</v>
          </cell>
          <cell r="V633" t="str">
            <v>Không</v>
          </cell>
          <cell r="Y633" t="str">
            <v>thôn Quảng Nghiệp</v>
          </cell>
          <cell r="Z633" t="str">
            <v>Xã Phước Hưng</v>
          </cell>
          <cell r="AA633" t="str">
            <v>Huyện Tuy Phước</v>
          </cell>
          <cell r="AB633" t="str">
            <v>Bình Định</v>
          </cell>
          <cell r="AC633" t="str">
            <v>thôn Quảng Nghiệp, Xã Phước Hưng, Huyện Tuy Phước, Bình Định</v>
          </cell>
          <cell r="AD633" t="str">
            <v>thôn Quảng Nghiệp</v>
          </cell>
          <cell r="AE633" t="str">
            <v>Xã Phước Hưng</v>
          </cell>
          <cell r="AF633" t="str">
            <v>Huyện Tuy Phước</v>
          </cell>
          <cell r="AG633" t="str">
            <v>Bình Định</v>
          </cell>
          <cell r="AH633" t="str">
            <v>thôn Quảng Nghiệp, Xã Phước Hưng, Huyện Tuy Phước, Bình Định</v>
          </cell>
          <cell r="AI633" t="str">
            <v>1.8.2.3.2</v>
          </cell>
          <cell r="AJ633" t="str">
            <v>Trung cấp</v>
          </cell>
          <cell r="AK633" t="str">
            <v>Thuyền trưởng</v>
          </cell>
          <cell r="AL633" t="str">
            <v>Thuyền trưởng THS2</v>
          </cell>
          <cell r="AM633" t="str">
            <v>Lĩnh vực Logistics</v>
          </cell>
          <cell r="AN633" t="str">
            <v>Công ty Vận Tải Biển</v>
          </cell>
          <cell r="AO633" t="str">
            <v>Tàu THS2</v>
          </cell>
          <cell r="AP633" t="str">
            <v>Khác</v>
          </cell>
          <cell r="AQ633" t="str">
            <v>Khác</v>
          </cell>
          <cell r="AR633">
            <v>43401</v>
          </cell>
          <cell r="AS633" t="str">
            <v>12/12</v>
          </cell>
          <cell r="AT633" t="str">
            <v>Kỹ sư</v>
          </cell>
          <cell r="AU633" t="str">
            <v>Đại học</v>
          </cell>
          <cell r="AV633" t="str">
            <v>Cục hàng hải Việt Nam</v>
          </cell>
          <cell r="AW633" t="str">
            <v>Điều khiển tàu biển</v>
          </cell>
          <cell r="AX633" t="str">
            <v>Khá</v>
          </cell>
          <cell r="AZ633" t="str">
            <v>Thuyền trưởng</v>
          </cell>
          <cell r="BB633" t="str">
            <v>THACO GROUP</v>
          </cell>
          <cell r="BC633" t="str">
            <v>Lĩnh vực Logistics</v>
          </cell>
          <cell r="BD633" t="str">
            <v>Công ty Vận Tải Biển</v>
          </cell>
          <cell r="BE633" t="str">
            <v>Phòng Quản lý tàu</v>
          </cell>
          <cell r="BF633" t="str">
            <v>Tàu THS2</v>
          </cell>
          <cell r="BJ633" t="str">
            <v>Trực Tiếp</v>
          </cell>
          <cell r="BK633" t="str">
            <v>HĐLĐ xác định thời hạn 1 năm</v>
          </cell>
          <cell r="BL633">
            <v>43461</v>
          </cell>
          <cell r="BM633" t="str">
            <v>Công ty TNHH MTV Vận Tải Biển Chu Lai – Trường Hải</v>
          </cell>
          <cell r="BN633">
            <v>43461</v>
          </cell>
          <cell r="BO633">
            <v>8700000</v>
          </cell>
          <cell r="BP633" t="str">
            <v>TV1</v>
          </cell>
          <cell r="BQ633" t="str">
            <v>Bậc 4</v>
          </cell>
          <cell r="BR633">
            <v>45000000</v>
          </cell>
          <cell r="BS633">
            <v>43401</v>
          </cell>
          <cell r="BU633"/>
          <cell r="BW633"/>
          <cell r="BY633"/>
          <cell r="CA633"/>
          <cell r="CC633"/>
          <cell r="CE633"/>
        </row>
        <row r="634">
          <cell r="B634" t="str">
            <v>1908234</v>
          </cell>
          <cell r="C634" t="str">
            <v>Đỗ Văn Đức</v>
          </cell>
          <cell r="D634" t="str">
            <v>Nam</v>
          </cell>
          <cell r="E634" t="str">
            <v>Hà Nội</v>
          </cell>
          <cell r="F634">
            <v>33138</v>
          </cell>
          <cell r="G634">
            <v>43692</v>
          </cell>
          <cell r="J634">
            <v>43692</v>
          </cell>
          <cell r="K634" t="str">
            <v>Không</v>
          </cell>
          <cell r="L634" t="str">
            <v>272899249</v>
          </cell>
          <cell r="M634">
            <v>43516</v>
          </cell>
          <cell r="N634" t="str">
            <v>272899249-20/02/2019</v>
          </cell>
          <cell r="O634" t="str">
            <v>Đồng Nai</v>
          </cell>
          <cell r="P634" t="str">
            <v>Kinh</v>
          </cell>
          <cell r="Q634" t="str">
            <v>Không</v>
          </cell>
          <cell r="R634" t="str">
            <v>0938 626611</v>
          </cell>
          <cell r="T634" t="str">
            <v>Độc Thân</v>
          </cell>
          <cell r="V634" t="str">
            <v>Không</v>
          </cell>
          <cell r="Y634" t="str">
            <v>317 cư xá Đường</v>
          </cell>
          <cell r="Z634" t="str">
            <v>Phường An Bình</v>
          </cell>
          <cell r="AA634" t="str">
            <v>Thành phố Biên Hòa</v>
          </cell>
          <cell r="AB634" t="str">
            <v>Đồng Nai</v>
          </cell>
          <cell r="AC634" t="str">
            <v>317 cư xá Đường, Phường An Bình, Thành phố Biên Hòa, Đồng Nai</v>
          </cell>
          <cell r="AD634" t="str">
            <v>317 cư xá Đường</v>
          </cell>
          <cell r="AE634" t="str">
            <v>Phường An Bình</v>
          </cell>
          <cell r="AF634" t="str">
            <v>Thành phố Biên Hòa</v>
          </cell>
          <cell r="AG634" t="str">
            <v>Đồng Nai</v>
          </cell>
          <cell r="AH634" t="str">
            <v>317 cư xá Đường, Phường An Bình, Thành phố Biên Hòa, Đồng Nai</v>
          </cell>
          <cell r="AI634" t="str">
            <v>1.8.5.4</v>
          </cell>
          <cell r="AJ634" t="str">
            <v>TP Nhân sự khác</v>
          </cell>
          <cell r="AK634" t="str">
            <v>Chuyên viên</v>
          </cell>
          <cell r="AL634" t="str">
            <v>Chuyên viên Kế toán</v>
          </cell>
          <cell r="AM634" t="str">
            <v>Lĩnh vực Logistics</v>
          </cell>
          <cell r="AN634" t="str">
            <v>VPĐD NB</v>
          </cell>
          <cell r="AO634" t="str">
            <v>Phòng TCKT</v>
          </cell>
          <cell r="AP634" t="str">
            <v>Khác</v>
          </cell>
          <cell r="AQ634" t="str">
            <v>Kế toán</v>
          </cell>
          <cell r="AR634">
            <v>43692</v>
          </cell>
          <cell r="AS634" t="str">
            <v>12/12</v>
          </cell>
          <cell r="AT634" t="str">
            <v>Cử nhân</v>
          </cell>
          <cell r="AU634" t="str">
            <v>Đại học</v>
          </cell>
          <cell r="AV634" t="str">
            <v>Đại học Kinh tế TP. HCM</v>
          </cell>
          <cell r="AW634" t="str">
            <v>Kế toán</v>
          </cell>
          <cell r="AX634" t="str">
            <v>TB-Khá</v>
          </cell>
          <cell r="AY634">
            <v>43461</v>
          </cell>
          <cell r="AZ634" t="str">
            <v>Cử nhân</v>
          </cell>
          <cell r="BB634" t="str">
            <v>THACO GROUP</v>
          </cell>
          <cell r="BC634" t="str">
            <v>Lĩnh vực Logistics</v>
          </cell>
          <cell r="BD634" t="str">
            <v>Văn phòng đại diện tại Hồ Chí Minh</v>
          </cell>
          <cell r="BE634" t="str">
            <v>Phòng TCKT</v>
          </cell>
          <cell r="BJ634" t="str">
            <v>Gián Tiếp</v>
          </cell>
          <cell r="BK634" t="str">
            <v>Hợp đồng thử việc - 60 ngày</v>
          </cell>
          <cell r="BL634">
            <v>43692</v>
          </cell>
          <cell r="BM634" t="str">
            <v>Công ty TNHH Một Thành Viên Vận Tải Đường Bộ Chu Lai – Trường Hải</v>
          </cell>
          <cell r="BO634">
            <v>5000000</v>
          </cell>
          <cell r="BP634" t="str">
            <v>B2</v>
          </cell>
          <cell r="BQ634" t="str">
            <v>Bậc 1</v>
          </cell>
          <cell r="BR634">
            <v>7000000</v>
          </cell>
          <cell r="BS634">
            <v>43692</v>
          </cell>
          <cell r="BU634"/>
          <cell r="BW634"/>
          <cell r="BY634"/>
          <cell r="CA634"/>
          <cell r="CC634"/>
          <cell r="CE634"/>
        </row>
        <row r="635">
          <cell r="B635" t="str">
            <v>1501217</v>
          </cell>
          <cell r="C635" t="str">
            <v>Nguyễn Văn Sang</v>
          </cell>
          <cell r="D635" t="str">
            <v>Nam</v>
          </cell>
          <cell r="E635" t="str">
            <v>Quảng Nam</v>
          </cell>
          <cell r="F635">
            <v>33956</v>
          </cell>
          <cell r="G635">
            <v>42032</v>
          </cell>
          <cell r="J635">
            <v>42032</v>
          </cell>
          <cell r="K635" t="str">
            <v>Không</v>
          </cell>
          <cell r="L635" t="str">
            <v>205583431</v>
          </cell>
          <cell r="M635">
            <v>41984</v>
          </cell>
          <cell r="N635" t="str">
            <v>205583431-11/12/2014</v>
          </cell>
          <cell r="O635" t="str">
            <v>Quảng Nam</v>
          </cell>
          <cell r="P635" t="str">
            <v>Kinh</v>
          </cell>
          <cell r="Q635" t="str">
            <v>Không</v>
          </cell>
          <cell r="R635" t="str">
            <v>01649760416</v>
          </cell>
          <cell r="T635" t="str">
            <v>Độc Thân</v>
          </cell>
          <cell r="U635" t="str">
            <v>4915007984</v>
          </cell>
          <cell r="V635" t="str">
            <v>Có</v>
          </cell>
          <cell r="W635">
            <v>42248</v>
          </cell>
          <cell r="Y635" t="str">
            <v>Thọ Khương</v>
          </cell>
          <cell r="Z635" t="str">
            <v>Xã Tam Hiệp</v>
          </cell>
          <cell r="AA635" t="str">
            <v>Huyện Núi Thành</v>
          </cell>
          <cell r="AB635" t="str">
            <v>Quảng Nam</v>
          </cell>
          <cell r="AC635" t="str">
            <v>Thọ Khương, Xã Tam Hiệp, Huyện Núi Thành, Quảng Nam</v>
          </cell>
          <cell r="AD635" t="str">
            <v>Thọ Khương</v>
          </cell>
          <cell r="AE635" t="str">
            <v>Xã Tam Hiệp</v>
          </cell>
          <cell r="AF635" t="str">
            <v>Huyện Núi Thành</v>
          </cell>
          <cell r="AG635" t="str">
            <v>Quảng Nam</v>
          </cell>
          <cell r="AH635" t="str">
            <v>Thọ Khương, Xã Tam Hiệp, Huyện Núi Thành, Quảng Nam</v>
          </cell>
          <cell r="AI635" t="str">
            <v>1.8.3.4</v>
          </cell>
          <cell r="AJ635" t="str">
            <v>TP Nhân sự khác</v>
          </cell>
          <cell r="AK635" t="str">
            <v>Nhân viên</v>
          </cell>
          <cell r="AL635" t="str">
            <v>Nhân viên Bảo vệ</v>
          </cell>
          <cell r="AM635" t="str">
            <v>Lĩnh vực Logistics</v>
          </cell>
          <cell r="AN635" t="str">
            <v>Công ty Cảng Chu Lai</v>
          </cell>
          <cell r="AO635" t="str">
            <v>Tổ bảo vệ</v>
          </cell>
          <cell r="AP635" t="str">
            <v>Khác</v>
          </cell>
          <cell r="AQ635" t="str">
            <v>Khác</v>
          </cell>
          <cell r="AR635">
            <v>42217</v>
          </cell>
          <cell r="AS635" t="str">
            <v>12/12</v>
          </cell>
          <cell r="AT635" t="str">
            <v>Sơ cấp</v>
          </cell>
          <cell r="AU635" t="str">
            <v>Sơ cấp</v>
          </cell>
          <cell r="AV635" t="str">
            <v>Công an tỉnh Quảng Nam</v>
          </cell>
          <cell r="AW635" t="str">
            <v>Nghiệp vụ bảo vệ cơ quan doanh nghiệp</v>
          </cell>
          <cell r="AX635" t="str">
            <v>Không xếp loại</v>
          </cell>
          <cell r="AY635">
            <v>41640</v>
          </cell>
          <cell r="AZ635" t="str">
            <v>Nhân viên Bảo vệ</v>
          </cell>
          <cell r="BB635" t="str">
            <v>THACO GROUP</v>
          </cell>
          <cell r="BC635" t="str">
            <v>Lĩnh vực Logistics</v>
          </cell>
          <cell r="BD635" t="str">
            <v>Công ty Cảng Chu Lai</v>
          </cell>
          <cell r="BE635" t="str">
            <v>Tổ bảo vệ</v>
          </cell>
          <cell r="BJ635" t="str">
            <v>Gián Tiếp</v>
          </cell>
          <cell r="BK635" t="str">
            <v>HĐLĐ không xác định thời hạn</v>
          </cell>
          <cell r="BL635">
            <v>42943</v>
          </cell>
          <cell r="BM635" t="str">
            <v>Công ty TNHH MTV Cảng Chu Lai - Trường Hải</v>
          </cell>
          <cell r="BN635">
            <v>42091</v>
          </cell>
          <cell r="BO635">
            <v>3660000</v>
          </cell>
          <cell r="BP635" t="str">
            <v>B3</v>
          </cell>
          <cell r="BQ635" t="str">
            <v>Bậc 2</v>
          </cell>
          <cell r="BR635">
            <v>6400000</v>
          </cell>
          <cell r="BS635">
            <v>43466</v>
          </cell>
          <cell r="BT635">
            <v>43101</v>
          </cell>
          <cell r="BU635"/>
          <cell r="BW635"/>
          <cell r="BY635"/>
          <cell r="CA635"/>
          <cell r="CC635"/>
          <cell r="CE635"/>
        </row>
        <row r="636">
          <cell r="B636" t="str">
            <v>1505184</v>
          </cell>
          <cell r="C636" t="str">
            <v>Phạm Phít</v>
          </cell>
          <cell r="D636" t="str">
            <v>Nam</v>
          </cell>
          <cell r="E636" t="str">
            <v>Quảng Nam</v>
          </cell>
          <cell r="F636">
            <v>25277</v>
          </cell>
          <cell r="G636">
            <v>42110</v>
          </cell>
          <cell r="J636">
            <v>42110</v>
          </cell>
          <cell r="K636" t="str">
            <v>Không</v>
          </cell>
          <cell r="L636" t="str">
            <v>205761947</v>
          </cell>
          <cell r="M636">
            <v>40409</v>
          </cell>
          <cell r="N636" t="str">
            <v>205761947-19/08/2010</v>
          </cell>
          <cell r="O636" t="str">
            <v>Quảng Nam</v>
          </cell>
          <cell r="P636" t="str">
            <v>Kinh</v>
          </cell>
          <cell r="Q636" t="str">
            <v>Không</v>
          </cell>
          <cell r="R636" t="str">
            <v>0914916922 hoặc 0938705949</v>
          </cell>
          <cell r="T636" t="str">
            <v>Đã Kết Hôn</v>
          </cell>
          <cell r="U636" t="str">
            <v>4915009642</v>
          </cell>
          <cell r="V636" t="str">
            <v>Có</v>
          </cell>
          <cell r="W636">
            <v>42461</v>
          </cell>
          <cell r="Y636" t="str">
            <v>Khối 2</v>
          </cell>
          <cell r="Z636" t="str">
            <v>Thị trấn Núi Thành</v>
          </cell>
          <cell r="AA636" t="str">
            <v>Huyện Núi Thành</v>
          </cell>
          <cell r="AB636" t="str">
            <v>Quảng Nam</v>
          </cell>
          <cell r="AC636" t="str">
            <v>Khối 2, Thị trấn Núi Thành, Huyện Núi Thành, Quảng Nam</v>
          </cell>
          <cell r="AD636" t="str">
            <v>Khối 2</v>
          </cell>
          <cell r="AE636" t="str">
            <v>Thị trấn Núi Thành</v>
          </cell>
          <cell r="AF636" t="str">
            <v>Huyện Núi Thành</v>
          </cell>
          <cell r="AG636" t="str">
            <v>Quảng Nam</v>
          </cell>
          <cell r="AH636" t="str">
            <v>Khối 2, Thị trấn Núi Thành, Huyện Núi Thành, Quảng Nam</v>
          </cell>
          <cell r="AI636" t="str">
            <v>1.8.4.4.2.3</v>
          </cell>
          <cell r="AJ636" t="str">
            <v>TP Nhân sự khác</v>
          </cell>
          <cell r="AK636" t="str">
            <v>Công nhân</v>
          </cell>
          <cell r="AL636" t="str">
            <v>Công nhân lái xe trung chuyển</v>
          </cell>
          <cell r="AM636" t="str">
            <v>Lĩnh vực Logistics</v>
          </cell>
          <cell r="AN636" t="str">
            <v>Công ty Vận Tải Đường Bộ</v>
          </cell>
          <cell r="AO636" t="str">
            <v>Đội lái xe trung chuyển</v>
          </cell>
          <cell r="AP636" t="str">
            <v>Khác</v>
          </cell>
          <cell r="AQ636" t="str">
            <v>Khác</v>
          </cell>
          <cell r="AR636">
            <v>43313</v>
          </cell>
          <cell r="AS636" t="str">
            <v>9/12</v>
          </cell>
          <cell r="AT636" t="str">
            <v>Sơ cấp</v>
          </cell>
          <cell r="AU636" t="str">
            <v>Sơ cấp</v>
          </cell>
          <cell r="AV636" t="str">
            <v>Sở giao thông vận tải Quảng Ngãi</v>
          </cell>
          <cell r="AW636" t="str">
            <v>Giấy phép Lái xe hạng E</v>
          </cell>
          <cell r="AX636" t="str">
            <v>Không xếp loại</v>
          </cell>
          <cell r="AY636">
            <v>38353</v>
          </cell>
          <cell r="AZ636" t="str">
            <v>Công nhân lái xe trung chuyển</v>
          </cell>
          <cell r="BB636" t="str">
            <v>THACO GROUP</v>
          </cell>
          <cell r="BC636" t="str">
            <v>Lĩnh vực Logistics</v>
          </cell>
          <cell r="BD636" t="str">
            <v>Công ty Vận Tải Đường Bộ</v>
          </cell>
          <cell r="BE636" t="str">
            <v>Phòng vận chuyển</v>
          </cell>
          <cell r="BF636" t="str">
            <v>Bộ phận vận chuyển xe thành phẩm</v>
          </cell>
          <cell r="BG636" t="str">
            <v>Đội lái xe trung chuyển</v>
          </cell>
          <cell r="BJ636" t="str">
            <v>Trực Tiếp</v>
          </cell>
          <cell r="BK636" t="str">
            <v>HĐLĐ không xác định thời hạn</v>
          </cell>
          <cell r="BL636">
            <v>42841</v>
          </cell>
          <cell r="BM636" t="str">
            <v>Công ty TNHH Một Thành Viên Vận Tải Đường Bộ Chu Lai – Trường Hải</v>
          </cell>
          <cell r="BN636">
            <v>42110</v>
          </cell>
          <cell r="BO636">
            <v>3850000</v>
          </cell>
          <cell r="BP636" t="str">
            <v>B3</v>
          </cell>
          <cell r="BQ636" t="str">
            <v>Bậc 3</v>
          </cell>
          <cell r="BR636">
            <v>7000000</v>
          </cell>
          <cell r="BS636">
            <v>43252</v>
          </cell>
          <cell r="BT636">
            <v>42110</v>
          </cell>
          <cell r="BU636"/>
          <cell r="BW636"/>
          <cell r="BY636"/>
          <cell r="CA636"/>
          <cell r="CC636"/>
          <cell r="CE636"/>
        </row>
        <row r="637">
          <cell r="B637" t="str">
            <v>0704040</v>
          </cell>
          <cell r="C637" t="str">
            <v>Phan Văn Thịnh</v>
          </cell>
          <cell r="D637" t="str">
            <v>Nam</v>
          </cell>
          <cell r="E637" t="str">
            <v>Nam Định</v>
          </cell>
          <cell r="F637">
            <v>27628</v>
          </cell>
          <cell r="G637">
            <v>39188</v>
          </cell>
          <cell r="J637">
            <v>39188</v>
          </cell>
          <cell r="K637" t="str">
            <v>Không</v>
          </cell>
          <cell r="L637" t="str">
            <v>013362570</v>
          </cell>
          <cell r="M637">
            <v>40516</v>
          </cell>
          <cell r="N637" t="str">
            <v>013362570-04/12/2010</v>
          </cell>
          <cell r="O637" t="str">
            <v>Hà Nội</v>
          </cell>
          <cell r="P637" t="str">
            <v>Kinh</v>
          </cell>
          <cell r="Q637" t="str">
            <v>Không</v>
          </cell>
          <cell r="R637" t="str">
            <v>0934481226</v>
          </cell>
          <cell r="S637" t="str">
            <v>phanvanthinh@thaco.com.vn</v>
          </cell>
          <cell r="T637" t="str">
            <v>Đã Kết Hôn</v>
          </cell>
          <cell r="U637" t="str">
            <v>0106045019</v>
          </cell>
          <cell r="V637" t="str">
            <v>Có</v>
          </cell>
          <cell r="W637">
            <v>41264</v>
          </cell>
          <cell r="Y637" t="str">
            <v>Tổ 9</v>
          </cell>
          <cell r="Z637" t="str">
            <v>Phường Phúc Lợi</v>
          </cell>
          <cell r="AA637" t="str">
            <v>Quận Long Biên</v>
          </cell>
          <cell r="AB637" t="str">
            <v>Hà Nội</v>
          </cell>
          <cell r="AC637" t="str">
            <v>Tổ 9, Phường Phúc Lợi, Quận Long Biên, Hà Nội</v>
          </cell>
          <cell r="AD637" t="str">
            <v>Tổ 9</v>
          </cell>
          <cell r="AE637" t="str">
            <v>Phường Phúc Lợi</v>
          </cell>
          <cell r="AF637" t="str">
            <v>Quận Long Biên</v>
          </cell>
          <cell r="AG637" t="str">
            <v>Hà Nội</v>
          </cell>
          <cell r="AH637" t="str">
            <v>Tổ 9, Phường Phúc Lợi, Quận Long Biên, Hà Nội</v>
          </cell>
          <cell r="AI637" t="str">
            <v>1.8.6.5.2</v>
          </cell>
          <cell r="AJ637" t="str">
            <v>TP Nhân sự khác</v>
          </cell>
          <cell r="AK637" t="str">
            <v>Công nhân</v>
          </cell>
          <cell r="AL637" t="str">
            <v>Công nhân lái xe trung chuyển</v>
          </cell>
          <cell r="AM637" t="str">
            <v>Lĩnh vực Logistics</v>
          </cell>
          <cell r="AN637" t="str">
            <v>VPĐD BB</v>
          </cell>
          <cell r="AO637" t="str">
            <v>BP Lái xe</v>
          </cell>
          <cell r="AP637" t="str">
            <v>Khác</v>
          </cell>
          <cell r="AQ637" t="str">
            <v>Khác</v>
          </cell>
          <cell r="AR637">
            <v>42370</v>
          </cell>
          <cell r="AS637" t="str">
            <v>10/12</v>
          </cell>
          <cell r="AT637" t="str">
            <v>Sơ cấp</v>
          </cell>
          <cell r="AU637" t="str">
            <v>Sơ cấp</v>
          </cell>
          <cell r="AV637" t="str">
            <v>Trung tâm đào tạo nghề</v>
          </cell>
          <cell r="AW637" t="str">
            <v>Lái xe hạng E</v>
          </cell>
          <cell r="AX637" t="str">
            <v>Không xếp loại</v>
          </cell>
          <cell r="AY637">
            <v>40909</v>
          </cell>
          <cell r="AZ637" t="str">
            <v>Công nhân lái xe trung chuyển</v>
          </cell>
          <cell r="BB637" t="str">
            <v>THACO GROUP</v>
          </cell>
          <cell r="BC637" t="str">
            <v>Lĩnh vực Logistics</v>
          </cell>
          <cell r="BD637" t="str">
            <v>Văn phòng đại diện tại Hà Nội</v>
          </cell>
          <cell r="BE637" t="str">
            <v>Phòng Kinh doanh vận chuyển</v>
          </cell>
          <cell r="BF637" t="str">
            <v>BP Lái xe</v>
          </cell>
          <cell r="BJ637" t="str">
            <v>Trực Tiếp</v>
          </cell>
          <cell r="BK637" t="str">
            <v>HĐLĐ không xác định thời hạn</v>
          </cell>
          <cell r="BL637">
            <v>41791</v>
          </cell>
          <cell r="BM637" t="str">
            <v>Công ty TNHH Một Thành Viên Vận Tải Đường Bộ Chu Lai – Trường Hải</v>
          </cell>
          <cell r="BN637">
            <v>39722</v>
          </cell>
          <cell r="BO637">
            <v>5100000</v>
          </cell>
          <cell r="BP637" t="str">
            <v>B3</v>
          </cell>
          <cell r="BQ637" t="str">
            <v>Bậc 3</v>
          </cell>
          <cell r="BR637">
            <v>7000000</v>
          </cell>
          <cell r="BS637">
            <v>43252</v>
          </cell>
          <cell r="BT637">
            <v>42902</v>
          </cell>
          <cell r="BU637" t="str">
            <v>ThN</v>
          </cell>
          <cell r="BV637">
            <v>10</v>
          </cell>
          <cell r="BW637"/>
          <cell r="BY637"/>
          <cell r="CA637"/>
          <cell r="CC637"/>
          <cell r="CE637"/>
        </row>
        <row r="638">
          <cell r="B638" t="str">
            <v>1401021</v>
          </cell>
          <cell r="C638" t="str">
            <v>Nguyễn Đình Đạt</v>
          </cell>
          <cell r="D638" t="str">
            <v>Nam</v>
          </cell>
          <cell r="E638" t="str">
            <v>Bình Định</v>
          </cell>
          <cell r="F638">
            <v>33730</v>
          </cell>
          <cell r="G638">
            <v>41653</v>
          </cell>
          <cell r="J638">
            <v>41653</v>
          </cell>
          <cell r="K638" t="str">
            <v>Không</v>
          </cell>
          <cell r="L638" t="str">
            <v>215229588</v>
          </cell>
          <cell r="M638">
            <v>40945</v>
          </cell>
          <cell r="N638" t="str">
            <v>215229588-06/02/2012</v>
          </cell>
          <cell r="O638" t="str">
            <v>Bình Định</v>
          </cell>
          <cell r="P638" t="str">
            <v>Kinh</v>
          </cell>
          <cell r="Q638" t="str">
            <v>Không</v>
          </cell>
          <cell r="R638" t="str">
            <v>01635547393</v>
          </cell>
          <cell r="T638" t="str">
            <v>Đã Kết Hôn</v>
          </cell>
          <cell r="U638" t="str">
            <v>4914008663</v>
          </cell>
          <cell r="V638" t="str">
            <v>Có</v>
          </cell>
          <cell r="W638">
            <v>41936</v>
          </cell>
          <cell r="Y638" t="str">
            <v>Tổ Trung Thị</v>
          </cell>
          <cell r="Z638" t="str">
            <v>Xã Hoài Hải</v>
          </cell>
          <cell r="AA638" t="str">
            <v>Huyện Hoài Nhơn</v>
          </cell>
          <cell r="AB638" t="str">
            <v>Bình Định</v>
          </cell>
          <cell r="AC638" t="str">
            <v>Tổ Trung Thị, Xã Hoài Hải, Huyện Hoài Nhơn, Bình Định</v>
          </cell>
          <cell r="AD638" t="str">
            <v>Tổ Trung Thị</v>
          </cell>
          <cell r="AE638" t="str">
            <v>Xã Hoài Hải</v>
          </cell>
          <cell r="AF638" t="str">
            <v>Huyện Hoài Nhơn</v>
          </cell>
          <cell r="AG638" t="str">
            <v>Bình Định</v>
          </cell>
          <cell r="AH638" t="str">
            <v>Tổ Trung Thị, Xã Hoài Hải, Huyện Hoài Nhơn, Bình Định</v>
          </cell>
          <cell r="AI638" t="str">
            <v>1.8.3.3.3</v>
          </cell>
          <cell r="AJ638" t="str">
            <v>TP Nhân sự khác</v>
          </cell>
          <cell r="AK638" t="str">
            <v>Công nhân</v>
          </cell>
          <cell r="AL638" t="str">
            <v>Công nhân Giao nhận vật tư</v>
          </cell>
          <cell r="AM638" t="str">
            <v>Lĩnh vực Logistics</v>
          </cell>
          <cell r="AN638" t="str">
            <v>Công ty Cảng Chu Lai</v>
          </cell>
          <cell r="AO638" t="str">
            <v>Bộ phận kho hàng</v>
          </cell>
          <cell r="AP638" t="str">
            <v>Khác</v>
          </cell>
          <cell r="AQ638" t="str">
            <v>Khác</v>
          </cell>
          <cell r="AR638">
            <v>42370</v>
          </cell>
          <cell r="AS638" t="str">
            <v>12/12</v>
          </cell>
          <cell r="AT638" t="str">
            <v>Trung cấp kỹ thuật</v>
          </cell>
          <cell r="AU638" t="str">
            <v>Trung cấp</v>
          </cell>
          <cell r="AV638" t="str">
            <v>Cao đẳng Nghề số 5 - Bộ Quốc phòng</v>
          </cell>
          <cell r="AW638" t="str">
            <v>Công nghệ Ô tô</v>
          </cell>
          <cell r="AX638" t="str">
            <v>Không xếp loại</v>
          </cell>
          <cell r="AZ638" t="str">
            <v>Công nhân Kho</v>
          </cell>
          <cell r="BB638" t="str">
            <v>THACO GROUP</v>
          </cell>
          <cell r="BC638" t="str">
            <v>Lĩnh vực Logistics</v>
          </cell>
          <cell r="BD638" t="str">
            <v>Công ty Cảng Chu Lai</v>
          </cell>
          <cell r="BE638" t="str">
            <v>Phòng quản lý kho cảng</v>
          </cell>
          <cell r="BF638" t="str">
            <v>Bộ phận kho hàng</v>
          </cell>
          <cell r="BJ638" t="str">
            <v>Trực Tiếp</v>
          </cell>
          <cell r="BK638" t="str">
            <v>HĐLĐ không xác định thời hạn</v>
          </cell>
          <cell r="BL638">
            <v>42124</v>
          </cell>
          <cell r="BM638" t="str">
            <v>Công ty TNHH MTV Cảng Chu Lai - Trường Hải</v>
          </cell>
          <cell r="BN638">
            <v>41760</v>
          </cell>
          <cell r="BO638">
            <v>3920000</v>
          </cell>
          <cell r="BP638" t="str">
            <v>B3</v>
          </cell>
          <cell r="BQ638" t="str">
            <v>Bậc 2</v>
          </cell>
          <cell r="BR638">
            <v>6800000</v>
          </cell>
          <cell r="BS638">
            <v>43601</v>
          </cell>
          <cell r="BT638">
            <v>43466</v>
          </cell>
          <cell r="BU638">
            <v>0</v>
          </cell>
          <cell r="BV638">
            <v>5</v>
          </cell>
          <cell r="BW638"/>
          <cell r="BY638"/>
          <cell r="CA638"/>
          <cell r="CC638"/>
          <cell r="CE638"/>
        </row>
        <row r="639">
          <cell r="B639" t="str">
            <v>1705182</v>
          </cell>
          <cell r="C639" t="str">
            <v>Lê Công Thọ</v>
          </cell>
          <cell r="D639" t="str">
            <v>Nam</v>
          </cell>
          <cell r="E639" t="str">
            <v>Quảng Nam</v>
          </cell>
          <cell r="F639">
            <v>30896</v>
          </cell>
          <cell r="G639">
            <v>42877</v>
          </cell>
          <cell r="J639">
            <v>42877</v>
          </cell>
          <cell r="K639" t="str">
            <v>Không</v>
          </cell>
          <cell r="L639" t="str">
            <v>205375255</v>
          </cell>
          <cell r="M639">
            <v>42685</v>
          </cell>
          <cell r="N639" t="str">
            <v>205375255-11/11/2016</v>
          </cell>
          <cell r="O639" t="str">
            <v>Quảng Nam</v>
          </cell>
          <cell r="P639" t="str">
            <v>Kinh</v>
          </cell>
          <cell r="Q639" t="str">
            <v>Không</v>
          </cell>
          <cell r="R639" t="str">
            <v>0979094374</v>
          </cell>
          <cell r="S639"/>
          <cell r="T639" t="str">
            <v>Độc Thân</v>
          </cell>
          <cell r="U639" t="str">
            <v>4915008472</v>
          </cell>
          <cell r="V639" t="str">
            <v>Không</v>
          </cell>
          <cell r="Y639" t="str">
            <v>Khối phố 1</v>
          </cell>
          <cell r="Z639" t="str">
            <v>Phường An Mỹ</v>
          </cell>
          <cell r="AA639" t="str">
            <v>Tp. Tam Kỳ</v>
          </cell>
          <cell r="AB639" t="str">
            <v>Quảng Nam</v>
          </cell>
          <cell r="AC639" t="str">
            <v>Khối phố 1, Phường An Mỹ, Tp. Tam Kỳ, Quảng Nam</v>
          </cell>
          <cell r="AD639" t="str">
            <v>Khối phố 1</v>
          </cell>
          <cell r="AE639" t="str">
            <v>Phường An Mỹ</v>
          </cell>
          <cell r="AF639" t="str">
            <v>Tp. Tam Kỳ</v>
          </cell>
          <cell r="AG639" t="str">
            <v>Quảng Nam</v>
          </cell>
          <cell r="AH639" t="str">
            <v>Khối phố 1, Phường An Mỹ, Tp. Tam Kỳ, Quảng Nam</v>
          </cell>
          <cell r="AI639" t="str">
            <v>1.8.4.6</v>
          </cell>
          <cell r="AJ639" t="str">
            <v>TP Nhân sự khác</v>
          </cell>
          <cell r="AK639" t="str">
            <v>Công nhân</v>
          </cell>
          <cell r="AL639" t="str">
            <v>Công nhân lái xe đưa đón</v>
          </cell>
          <cell r="AM639" t="str">
            <v>Lĩnh vực Logistics</v>
          </cell>
          <cell r="AN639" t="str">
            <v>Công ty Vận Tải Đường Bộ</v>
          </cell>
          <cell r="AO639" t="str">
            <v>Bộ phận đưa đón CBCNV</v>
          </cell>
          <cell r="AP639" t="str">
            <v>Khác</v>
          </cell>
          <cell r="AQ639" t="str">
            <v>Khác</v>
          </cell>
          <cell r="AR639">
            <v>43313</v>
          </cell>
          <cell r="AS639" t="str">
            <v>12/12</v>
          </cell>
          <cell r="AT639" t="str">
            <v>Sơ cấp</v>
          </cell>
          <cell r="AU639" t="str">
            <v>Sơ cấp</v>
          </cell>
          <cell r="AV639" t="str">
            <v>Sở giao thông vận tải Quảng Ngãi</v>
          </cell>
          <cell r="AW639" t="str">
            <v>Giấy phép lái xe hạng E</v>
          </cell>
          <cell r="AX639" t="str">
            <v>Không xếp loại</v>
          </cell>
          <cell r="AY639">
            <v>42370</v>
          </cell>
          <cell r="AZ639" t="str">
            <v>Công nhân lái xe đưa đón CBCNV</v>
          </cell>
          <cell r="BB639" t="str">
            <v>THACO GROUP</v>
          </cell>
          <cell r="BC639" t="str">
            <v>Lĩnh vực Logistics</v>
          </cell>
          <cell r="BD639" t="str">
            <v>Công ty Vận Tải Đường Bộ</v>
          </cell>
          <cell r="BJ639" t="str">
            <v>Trực Tiếp</v>
          </cell>
          <cell r="BK639" t="str">
            <v>HĐLĐ xác định thời hạn 2 năm</v>
          </cell>
          <cell r="BL639">
            <v>43273</v>
          </cell>
          <cell r="BM639" t="str">
            <v>Công ty TNHH Một Thành Viên Vận Tải Đường Bộ Chu Lai – Trường Hải</v>
          </cell>
          <cell r="BN639">
            <v>42908</v>
          </cell>
          <cell r="BO639">
            <v>3660000</v>
          </cell>
          <cell r="BP639" t="str">
            <v>B3</v>
          </cell>
          <cell r="BQ639" t="str">
            <v>Bậc 2</v>
          </cell>
          <cell r="BR639">
            <v>6300000</v>
          </cell>
          <cell r="BS639">
            <v>43466</v>
          </cell>
          <cell r="BT639">
            <v>42877</v>
          </cell>
          <cell r="BU639"/>
          <cell r="BW639"/>
          <cell r="BY639"/>
          <cell r="CA639"/>
          <cell r="CC639"/>
          <cell r="CE639"/>
        </row>
        <row r="640">
          <cell r="B640" t="str">
            <v>1404295</v>
          </cell>
          <cell r="C640" t="str">
            <v>Hồ Đắc Hòa</v>
          </cell>
          <cell r="D640" t="str">
            <v>Nam</v>
          </cell>
          <cell r="E640" t="str">
            <v>Phú Yên</v>
          </cell>
          <cell r="F640">
            <v>27463</v>
          </cell>
          <cell r="G640">
            <v>41745</v>
          </cell>
          <cell r="J640">
            <v>41745</v>
          </cell>
          <cell r="K640" t="str">
            <v>Không</v>
          </cell>
          <cell r="L640" t="str">
            <v>025610485</v>
          </cell>
          <cell r="M640">
            <v>40944</v>
          </cell>
          <cell r="N640" t="str">
            <v>025610485-05/02/2012</v>
          </cell>
          <cell r="O640" t="str">
            <v>Tp. Hồ Chí Minh</v>
          </cell>
          <cell r="P640" t="str">
            <v>Kinh</v>
          </cell>
          <cell r="Q640" t="str">
            <v>Không</v>
          </cell>
          <cell r="R640" t="str">
            <v>0938806725</v>
          </cell>
          <cell r="T640" t="str">
            <v>Đã Kết Hôn</v>
          </cell>
          <cell r="U640" t="str">
            <v>3901001089</v>
          </cell>
          <cell r="V640" t="str">
            <v>Có</v>
          </cell>
          <cell r="W640">
            <v>41936</v>
          </cell>
          <cell r="Y640" t="str">
            <v>302/3/4/2 Lê Đình Cẩn</v>
          </cell>
          <cell r="Z640" t="str">
            <v>Phường Tân Tạo</v>
          </cell>
          <cell r="AA640" t="str">
            <v>Quận Bình Tân</v>
          </cell>
          <cell r="AB640" t="str">
            <v>Tp. Hồ Chí Minh</v>
          </cell>
          <cell r="AC640" t="str">
            <v>302/3/4/2 Lê Đình Cẩn, Phường Tân Tạo, Quận Bình Tân, Tp. Hồ Chí Minh</v>
          </cell>
          <cell r="AD640" t="str">
            <v>302/3/4/2 Lê Đình Cẩn</v>
          </cell>
          <cell r="AE640" t="str">
            <v>Phường Tân Tạo</v>
          </cell>
          <cell r="AF640" t="str">
            <v>Quận Bình Tân</v>
          </cell>
          <cell r="AG640" t="str">
            <v>Tp. Hồ Chí Minh</v>
          </cell>
          <cell r="AH640" t="str">
            <v>302/3/4/2 Lê Đình Cẩn, Phường Tân Tạo, Quận Bình Tân, Tp. Hồ Chí Minh</v>
          </cell>
          <cell r="AI640" t="str">
            <v>1.8.2.3.3</v>
          </cell>
          <cell r="AJ640" t="str">
            <v>Sơ trung cấp</v>
          </cell>
          <cell r="AK640" t="str">
            <v>Đại phó</v>
          </cell>
          <cell r="AL640" t="str">
            <v>Đại phó THS3</v>
          </cell>
          <cell r="AM640" t="str">
            <v>Lĩnh vực Logistics</v>
          </cell>
          <cell r="AN640" t="str">
            <v>Công ty Vận Tải Biển</v>
          </cell>
          <cell r="AO640" t="str">
            <v>Tàu THS3</v>
          </cell>
          <cell r="AP640" t="str">
            <v>Khác</v>
          </cell>
          <cell r="AQ640" t="str">
            <v>Khác</v>
          </cell>
          <cell r="AR640">
            <v>43313</v>
          </cell>
          <cell r="AS640" t="str">
            <v>12/12</v>
          </cell>
          <cell r="AT640" t="str">
            <v>Kỹ sư</v>
          </cell>
          <cell r="AU640" t="str">
            <v>Đại học</v>
          </cell>
          <cell r="AV640" t="str">
            <v>Đại học giao thông vận tải thành phố Hồ Chí Minh</v>
          </cell>
          <cell r="AW640" t="str">
            <v>Điều khiển tàu biển</v>
          </cell>
          <cell r="AX640" t="str">
            <v>Trung Bình</v>
          </cell>
          <cell r="AY640">
            <v>36892</v>
          </cell>
          <cell r="AZ640" t="str">
            <v>Đại phó</v>
          </cell>
          <cell r="BB640" t="str">
            <v>THACO GROUP</v>
          </cell>
          <cell r="BC640" t="str">
            <v>Lĩnh vực Logistics</v>
          </cell>
          <cell r="BD640" t="str">
            <v>Công ty Vận Tải Biển</v>
          </cell>
          <cell r="BE640" t="str">
            <v>Phòng Quản lý tàu</v>
          </cell>
          <cell r="BF640" t="str">
            <v>Tàu THS3</v>
          </cell>
          <cell r="BJ640" t="str">
            <v>Trực Tiếp</v>
          </cell>
          <cell r="BK640" t="str">
            <v>HĐLĐ không xác định thời hạn</v>
          </cell>
          <cell r="BL640">
            <v>42932</v>
          </cell>
          <cell r="BM640" t="str">
            <v>Công ty TNHH MTV Vận Tải Biển Chu Lai – Trường Hải</v>
          </cell>
          <cell r="BN640">
            <v>41836</v>
          </cell>
          <cell r="BO640">
            <v>9250000</v>
          </cell>
          <cell r="BP640" t="str">
            <v>TV3</v>
          </cell>
          <cell r="BQ640" t="str">
            <v>Bậc 4</v>
          </cell>
          <cell r="BR640">
            <v>48000000</v>
          </cell>
          <cell r="BS640">
            <v>43662</v>
          </cell>
          <cell r="BT640">
            <v>43466</v>
          </cell>
          <cell r="BU640" t="str">
            <v>ThN</v>
          </cell>
          <cell r="BV640">
            <v>5</v>
          </cell>
          <cell r="BW640"/>
          <cell r="BY640"/>
          <cell r="CA640"/>
          <cell r="CC640"/>
          <cell r="CE640"/>
        </row>
        <row r="641">
          <cell r="B641" t="str">
            <v>1510085</v>
          </cell>
          <cell r="C641" t="str">
            <v>Nguyễn Lộc</v>
          </cell>
          <cell r="D641" t="str">
            <v>Nam</v>
          </cell>
          <cell r="E641" t="str">
            <v>Quảng Nam</v>
          </cell>
          <cell r="F641">
            <v>33871</v>
          </cell>
          <cell r="G641">
            <v>42284</v>
          </cell>
          <cell r="J641">
            <v>42284</v>
          </cell>
          <cell r="K641" t="str">
            <v>Không</v>
          </cell>
          <cell r="L641" t="str">
            <v>205504444</v>
          </cell>
          <cell r="M641">
            <v>40047</v>
          </cell>
          <cell r="N641" t="str">
            <v>205504444-22/08/2009</v>
          </cell>
          <cell r="O641" t="str">
            <v>Quảng Nam</v>
          </cell>
          <cell r="P641" t="str">
            <v>Kinh</v>
          </cell>
          <cell r="Q641" t="str">
            <v>Không</v>
          </cell>
          <cell r="R641" t="str">
            <v>01657293901</v>
          </cell>
          <cell r="T641" t="str">
            <v>Đã Kết Hôn</v>
          </cell>
          <cell r="U641" t="str">
            <v>4915021196</v>
          </cell>
          <cell r="V641" t="str">
            <v>Có</v>
          </cell>
          <cell r="W641">
            <v>42579</v>
          </cell>
          <cell r="Y641" t="str">
            <v>Thôn Thành Mỹ</v>
          </cell>
          <cell r="Z641" t="str">
            <v>Xã Tam Phước</v>
          </cell>
          <cell r="AA641" t="str">
            <v>Huyện Phú Ninh</v>
          </cell>
          <cell r="AB641" t="str">
            <v>Quảng Nam</v>
          </cell>
          <cell r="AC641" t="str">
            <v>Thôn Thành Mỹ, Xã Tam Phước, Huyện Phú Ninh, Quảng Nam</v>
          </cell>
          <cell r="AD641" t="str">
            <v>Thôn Thành Mỹ</v>
          </cell>
          <cell r="AE641" t="str">
            <v>Xã Tam Phước</v>
          </cell>
          <cell r="AF641" t="str">
            <v>Huyện Phú Ninh</v>
          </cell>
          <cell r="AG641" t="str">
            <v>Quảng Nam</v>
          </cell>
          <cell r="AH641" t="str">
            <v>Thôn Thành Mỹ, Xã Tam Phước, Huyện Phú Ninh, Quảng Nam</v>
          </cell>
          <cell r="AI641" t="str">
            <v>1.8.3.6.1.1</v>
          </cell>
          <cell r="AJ641" t="str">
            <v>Nhân sự tiềm năng</v>
          </cell>
          <cell r="AK641" t="str">
            <v>Tổ trưởng</v>
          </cell>
          <cell r="AL641" t="str">
            <v>Tổ trưởng điều độ bãi cảng</v>
          </cell>
          <cell r="AM641" t="str">
            <v>Lĩnh vực Logistics</v>
          </cell>
          <cell r="AN641" t="str">
            <v>Công ty Cảng Chu Lai</v>
          </cell>
          <cell r="AO641" t="str">
            <v>Tổ điều độ bãi Cảng</v>
          </cell>
          <cell r="AP641" t="str">
            <v>Khác</v>
          </cell>
          <cell r="AQ641" t="str">
            <v>Khác</v>
          </cell>
          <cell r="AR641">
            <v>43739</v>
          </cell>
          <cell r="AS641" t="str">
            <v>12/12</v>
          </cell>
          <cell r="AT641" t="str">
            <v>Kỹ sư</v>
          </cell>
          <cell r="AU641" t="str">
            <v>Đại học</v>
          </cell>
          <cell r="AV641" t="str">
            <v>Đại học Quy Nhơn</v>
          </cell>
          <cell r="AW641" t="str">
            <v>Kỹ thuật điện</v>
          </cell>
          <cell r="AX641" t="str">
            <v>Khá</v>
          </cell>
          <cell r="AY641">
            <v>42005</v>
          </cell>
          <cell r="AZ641" t="str">
            <v>Tổ trưởng</v>
          </cell>
          <cell r="BB641" t="str">
            <v>THACO GROUP</v>
          </cell>
          <cell r="BC641" t="str">
            <v>Lĩnh vực Logistics</v>
          </cell>
          <cell r="BD641" t="str">
            <v>Công ty Cảng Chu Lai</v>
          </cell>
          <cell r="BJ641" t="str">
            <v>Trực Tiếp</v>
          </cell>
          <cell r="BK641" t="str">
            <v>HĐLĐ không xác định thời hạn</v>
          </cell>
          <cell r="BL641">
            <v>43076</v>
          </cell>
          <cell r="BM641" t="str">
            <v>Công ty TNHH MTV Cảng Chu Lai - Trường Hải</v>
          </cell>
          <cell r="BN641">
            <v>42346</v>
          </cell>
          <cell r="BO641">
            <v>4280000</v>
          </cell>
          <cell r="BP641" t="str">
            <v>B2</v>
          </cell>
          <cell r="BQ641" t="str">
            <v>Bậc 2</v>
          </cell>
          <cell r="BR641">
            <v>9000000</v>
          </cell>
          <cell r="BS641">
            <v>43466</v>
          </cell>
          <cell r="BT641">
            <v>43101</v>
          </cell>
          <cell r="BU641"/>
          <cell r="BW641"/>
          <cell r="BY641"/>
          <cell r="CA641"/>
          <cell r="CC641"/>
          <cell r="CE641"/>
        </row>
        <row r="642">
          <cell r="B642" t="str">
            <v>1508181</v>
          </cell>
          <cell r="C642" t="str">
            <v>Đinh Văn Dần</v>
          </cell>
          <cell r="D642" t="str">
            <v>Nam</v>
          </cell>
          <cell r="E642" t="str">
            <v>Quảng Nam</v>
          </cell>
          <cell r="F642">
            <v>27165</v>
          </cell>
          <cell r="G642">
            <v>42219</v>
          </cell>
          <cell r="J642">
            <v>42219</v>
          </cell>
          <cell r="K642" t="str">
            <v>Không</v>
          </cell>
          <cell r="L642" t="str">
            <v>211996651</v>
          </cell>
          <cell r="M642">
            <v>39070</v>
          </cell>
          <cell r="N642" t="str">
            <v>211996651-19/12/2006</v>
          </cell>
          <cell r="O642" t="str">
            <v>Quảng Ngãi</v>
          </cell>
          <cell r="P642" t="str">
            <v>Kinh</v>
          </cell>
          <cell r="Q642" t="str">
            <v>Không</v>
          </cell>
          <cell r="R642" t="str">
            <v>0935664347</v>
          </cell>
          <cell r="T642" t="str">
            <v>Đã Kết Hôn</v>
          </cell>
          <cell r="U642" t="str">
            <v>4916002570</v>
          </cell>
          <cell r="V642" t="str">
            <v>Có</v>
          </cell>
          <cell r="W642">
            <v>42579</v>
          </cell>
          <cell r="Y642" t="str">
            <v>Thôn Nam Bình</v>
          </cell>
          <cell r="Z642" t="str">
            <v>Xã Bình Nguyên</v>
          </cell>
          <cell r="AA642" t="str">
            <v>Huyện Bình Sơn</v>
          </cell>
          <cell r="AB642" t="str">
            <v>Quảng Ngãi</v>
          </cell>
          <cell r="AC642" t="str">
            <v>Thôn Nam Bình, Xã Bình Nguyên, Huyện Bình Sơn, Quảng Ngãi</v>
          </cell>
          <cell r="AD642" t="str">
            <v>Thôn Nam Bình</v>
          </cell>
          <cell r="AE642" t="str">
            <v>Xã Bình Nguyên</v>
          </cell>
          <cell r="AF642" t="str">
            <v>Huyện Bình Sơn</v>
          </cell>
          <cell r="AG642" t="str">
            <v>Quảng Ngãi</v>
          </cell>
          <cell r="AH642" t="str">
            <v>Thôn Nam Bình, Xã Bình Nguyên, Huyện Bình Sơn, Quảng Ngãi</v>
          </cell>
          <cell r="AI642" t="str">
            <v>1.8.4.6</v>
          </cell>
          <cell r="AJ642" t="str">
            <v>TP Nhân sự khác</v>
          </cell>
          <cell r="AK642" t="str">
            <v>Công nhân</v>
          </cell>
          <cell r="AL642" t="str">
            <v>Công nhân lái xe đưa đón</v>
          </cell>
          <cell r="AM642" t="str">
            <v>Lĩnh vực Logistics</v>
          </cell>
          <cell r="AN642" t="str">
            <v>Công ty Vận Tải Đường Bộ</v>
          </cell>
          <cell r="AO642" t="str">
            <v>Bộ phận đưa đón CBCNV</v>
          </cell>
          <cell r="AP642" t="str">
            <v>Khác</v>
          </cell>
          <cell r="AQ642" t="str">
            <v>Khác</v>
          </cell>
          <cell r="AR642">
            <v>43601</v>
          </cell>
          <cell r="AS642" t="str">
            <v>9/12</v>
          </cell>
          <cell r="AT642" t="str">
            <v>Sơ cấp</v>
          </cell>
          <cell r="AU642" t="str">
            <v>Sơ cấp</v>
          </cell>
          <cell r="AV642" t="str">
            <v>Sở Giao thông vận tải Quảng Ngãi</v>
          </cell>
          <cell r="AW642" t="str">
            <v>Giấy phép lái xe hạng E</v>
          </cell>
          <cell r="AX642" t="str">
            <v>Không xếp loại</v>
          </cell>
          <cell r="AY642">
            <v>41275</v>
          </cell>
          <cell r="AZ642" t="str">
            <v>Công nhân lái xe đưa đón CBCNV</v>
          </cell>
          <cell r="BB642" t="str">
            <v>THACO GROUP</v>
          </cell>
          <cell r="BC642" t="str">
            <v>Lĩnh vực Logistics</v>
          </cell>
          <cell r="BD642" t="str">
            <v>Công ty Vận Tải Đường Bộ</v>
          </cell>
          <cell r="BJ642" t="str">
            <v>Trực Tiếp</v>
          </cell>
          <cell r="BK642" t="str">
            <v>HĐLĐ không xác định thời hạn</v>
          </cell>
          <cell r="BL642">
            <v>43499</v>
          </cell>
          <cell r="BM642" t="str">
            <v>Công ty TNHH Một Thành Viên Vận Tải Đường Bộ Chu Lai – Trường Hải</v>
          </cell>
          <cell r="BN642">
            <v>42403</v>
          </cell>
          <cell r="BO642">
            <v>3850000</v>
          </cell>
          <cell r="BP642" t="str">
            <v>B3</v>
          </cell>
          <cell r="BQ642" t="str">
            <v>Bậc 4</v>
          </cell>
          <cell r="BR642">
            <v>8000000</v>
          </cell>
          <cell r="BS642">
            <v>43601</v>
          </cell>
          <cell r="BT642">
            <v>43252</v>
          </cell>
          <cell r="BU642"/>
          <cell r="BW642"/>
          <cell r="BY642"/>
          <cell r="CA642"/>
          <cell r="CC642"/>
          <cell r="CE642"/>
        </row>
        <row r="643">
          <cell r="B643" t="str">
            <v>1903396</v>
          </cell>
          <cell r="C643" t="str">
            <v>Phạm Viết Nguyên</v>
          </cell>
          <cell r="D643" t="str">
            <v>Nam</v>
          </cell>
          <cell r="E643" t="str">
            <v>Quảng Nam</v>
          </cell>
          <cell r="F643">
            <v>33451</v>
          </cell>
          <cell r="G643">
            <v>43542</v>
          </cell>
          <cell r="J643">
            <v>43542</v>
          </cell>
          <cell r="K643" t="str">
            <v>Không</v>
          </cell>
          <cell r="L643" t="str">
            <v>205494794</v>
          </cell>
          <cell r="M643">
            <v>43349</v>
          </cell>
          <cell r="N643" t="str">
            <v>205494794-06/09/2018</v>
          </cell>
          <cell r="O643" t="str">
            <v>Quảng Nam</v>
          </cell>
          <cell r="P643" t="str">
            <v>Kinh</v>
          </cell>
          <cell r="Q643" t="str">
            <v>Không</v>
          </cell>
          <cell r="R643" t="str">
            <v>0375354898</v>
          </cell>
          <cell r="T643" t="str">
            <v>Đã Kết Hôn</v>
          </cell>
          <cell r="V643" t="str">
            <v>Không</v>
          </cell>
          <cell r="Y643" t="str">
            <v>Tiên Xuân 2</v>
          </cell>
          <cell r="Z643" t="str">
            <v>Xã Tam Anh Nam</v>
          </cell>
          <cell r="AA643" t="str">
            <v>Huyện Núi Thành</v>
          </cell>
          <cell r="AB643" t="str">
            <v>Quảng Nam</v>
          </cell>
          <cell r="AC643" t="str">
            <v>Tiên Xuân 2, Xã Tam Anh Nam, Huyện Núi Thành, Quảng Nam</v>
          </cell>
          <cell r="AD643" t="str">
            <v>Tiên Xuân 2</v>
          </cell>
          <cell r="AE643" t="str">
            <v>Xã Tam Anh Nam</v>
          </cell>
          <cell r="AF643" t="str">
            <v>Huyện Núi Thành</v>
          </cell>
          <cell r="AG643" t="str">
            <v>Quảng Nam</v>
          </cell>
          <cell r="AH643" t="str">
            <v>Tiên Xuân 2, Xã Tam Anh Nam, Huyện Núi Thành, Quảng Nam</v>
          </cell>
          <cell r="AI643" t="str">
            <v>1.8.3.3.2</v>
          </cell>
          <cell r="AJ643" t="str">
            <v>TP Nhân sự khác</v>
          </cell>
          <cell r="AK643" t="str">
            <v>Công nhân</v>
          </cell>
          <cell r="AL643" t="str">
            <v>Công nhân vận hành xe nâng</v>
          </cell>
          <cell r="AM643" t="str">
            <v>Lĩnh vực Logistics</v>
          </cell>
          <cell r="AN643" t="str">
            <v>Công ty Cảng Chu Lai</v>
          </cell>
          <cell r="AO643" t="str">
            <v>Bộ phận kho ngoại quan</v>
          </cell>
          <cell r="AP643" t="str">
            <v>Khác</v>
          </cell>
          <cell r="AQ643" t="str">
            <v>Khác</v>
          </cell>
          <cell r="AR643">
            <v>43570</v>
          </cell>
          <cell r="AS643" t="str">
            <v>12/12</v>
          </cell>
          <cell r="AT643" t="str">
            <v>Sơ cấp</v>
          </cell>
          <cell r="AU643" t="str">
            <v>Sơ cấp</v>
          </cell>
          <cell r="AV643" t="str">
            <v>Trường Kinh tế Kỹ Thuật Miền Nam</v>
          </cell>
          <cell r="AW643" t="str">
            <v>Vận hành thiết bị nâng</v>
          </cell>
          <cell r="AX643" t="str">
            <v>Khá</v>
          </cell>
          <cell r="AY643">
            <v>43351</v>
          </cell>
          <cell r="AZ643" t="str">
            <v>Công nhân vận hành xe nâng</v>
          </cell>
          <cell r="BB643" t="str">
            <v>THACO GROUP</v>
          </cell>
          <cell r="BC643" t="str">
            <v>Lĩnh vực Logistics</v>
          </cell>
          <cell r="BD643" t="str">
            <v>Công ty Cảng Chu Lai</v>
          </cell>
          <cell r="BE643" t="str">
            <v>Phòng quản lý kho cảng</v>
          </cell>
          <cell r="BF643" t="str">
            <v>Bộ phận kho ngoại quan</v>
          </cell>
          <cell r="BJ643" t="str">
            <v>Trực Tiếp</v>
          </cell>
          <cell r="BK643" t="str">
            <v>HĐLĐ xác định thời hạn 1 năm</v>
          </cell>
          <cell r="BL643">
            <v>43573</v>
          </cell>
          <cell r="BM643" t="str">
            <v>Công ty TNHH MTV Cảng Chu Lai - Trường Hải</v>
          </cell>
          <cell r="BN643">
            <v>43573</v>
          </cell>
          <cell r="BO643">
            <v>3660000</v>
          </cell>
          <cell r="BP643" t="str">
            <v>B3</v>
          </cell>
          <cell r="BQ643" t="str">
            <v>Bậc 2</v>
          </cell>
          <cell r="BR643">
            <v>6200000</v>
          </cell>
          <cell r="BS643">
            <v>43571</v>
          </cell>
          <cell r="BT643">
            <v>43542</v>
          </cell>
          <cell r="BU643"/>
          <cell r="BW643"/>
          <cell r="BY643"/>
          <cell r="CA643"/>
          <cell r="CC643"/>
          <cell r="CE643"/>
        </row>
        <row r="644">
          <cell r="B644" t="str">
            <v>0410001</v>
          </cell>
          <cell r="C644" t="str">
            <v>Tào Nhật Tân</v>
          </cell>
          <cell r="D644" t="str">
            <v>Nam</v>
          </cell>
          <cell r="E644" t="str">
            <v>Quảng Nam</v>
          </cell>
          <cell r="F644">
            <v>28965</v>
          </cell>
          <cell r="G644">
            <v>38261</v>
          </cell>
          <cell r="J644">
            <v>38261</v>
          </cell>
          <cell r="K644" t="str">
            <v>Không</v>
          </cell>
          <cell r="L644" t="str">
            <v>205032093</v>
          </cell>
          <cell r="M644">
            <v>37763</v>
          </cell>
          <cell r="N644" t="str">
            <v>205032093-22/05/2003</v>
          </cell>
          <cell r="O644" t="str">
            <v>Quảng Nam</v>
          </cell>
          <cell r="P644" t="str">
            <v>Kinh</v>
          </cell>
          <cell r="Q644" t="str">
            <v>Không</v>
          </cell>
          <cell r="R644" t="str">
            <v>0933805712</v>
          </cell>
          <cell r="S644" t="str">
            <v>taonhattan@thaco.com.vn</v>
          </cell>
          <cell r="T644" t="str">
            <v>Đã Kết Hôn</v>
          </cell>
          <cell r="U644" t="str">
            <v>9006008449</v>
          </cell>
          <cell r="V644" t="str">
            <v>Có</v>
          </cell>
          <cell r="W644">
            <v>39793</v>
          </cell>
          <cell r="Y644" t="str">
            <v>Khối 7</v>
          </cell>
          <cell r="Z644" t="str">
            <v>Thị trấn Núi Thành</v>
          </cell>
          <cell r="AA644" t="str">
            <v>Huyện Núi Thành</v>
          </cell>
          <cell r="AB644" t="str">
            <v>Quảng Nam</v>
          </cell>
          <cell r="AC644" t="str">
            <v>Khối 7, Thị trấn Núi Thành, Huyện Núi Thành, Quảng Nam</v>
          </cell>
          <cell r="AD644" t="str">
            <v>Khối 7</v>
          </cell>
          <cell r="AE644" t="str">
            <v>Thị trấn Núi Thành</v>
          </cell>
          <cell r="AF644" t="str">
            <v>Huyện Núi Thành</v>
          </cell>
          <cell r="AG644" t="str">
            <v>Quảng Nam</v>
          </cell>
          <cell r="AH644" t="str">
            <v>Khối 7, Thị trấn Núi Thành, Huyện Núi Thành, Quảng Nam</v>
          </cell>
          <cell r="AI644" t="str">
            <v>1.8.1</v>
          </cell>
          <cell r="AJ644" t="str">
            <v>Trung cấp</v>
          </cell>
          <cell r="AK644" t="str">
            <v>Trưởng phòng</v>
          </cell>
          <cell r="AL644" t="str">
            <v>Trưởng phòng Kế toán</v>
          </cell>
          <cell r="AM644" t="str">
            <v>Lĩnh vực Logistics</v>
          </cell>
          <cell r="AN644" t="str">
            <v>Phòng nghiệp vụ Logisitcs</v>
          </cell>
          <cell r="AO644" t="str">
            <v>Phòng nghiệp vụ Logistics</v>
          </cell>
          <cell r="AP644" t="str">
            <v>Khác</v>
          </cell>
          <cell r="AQ644" t="str">
            <v>Kế toán</v>
          </cell>
          <cell r="AR644">
            <v>43693</v>
          </cell>
          <cell r="AS644" t="str">
            <v>12/12</v>
          </cell>
          <cell r="AT644" t="str">
            <v>Cử nhân</v>
          </cell>
          <cell r="AU644" t="str">
            <v>Đại học</v>
          </cell>
          <cell r="AV644" t="str">
            <v>Đại Học kinh tế Đà Nẵng</v>
          </cell>
          <cell r="AW644" t="str">
            <v>Thống kê tin học</v>
          </cell>
          <cell r="AX644" t="str">
            <v>Không xếp loại</v>
          </cell>
          <cell r="AY644">
            <v>37622</v>
          </cell>
          <cell r="AZ644" t="str">
            <v>Trưởng phòng</v>
          </cell>
          <cell r="BB644" t="str">
            <v>THACO GROUP</v>
          </cell>
          <cell r="BC644" t="str">
            <v>Lĩnh vực Logistics</v>
          </cell>
          <cell r="BD644" t="str">
            <v>Phòng nghiệp vụ Logistics</v>
          </cell>
          <cell r="BJ644" t="str">
            <v>Gián Tiếp</v>
          </cell>
          <cell r="BK644" t="str">
            <v>HĐLĐ không xác định thời hạn</v>
          </cell>
          <cell r="BL644">
            <v>40695</v>
          </cell>
          <cell r="BM644" t="str">
            <v>Công ty TNHH Một Thành Viên Vận Tải Đường Bộ Chu Lai – Trường Hải</v>
          </cell>
          <cell r="BN644">
            <v>38504</v>
          </cell>
          <cell r="BO644">
            <v>9800000</v>
          </cell>
          <cell r="BP644" t="str">
            <v>A7</v>
          </cell>
          <cell r="BQ644" t="str">
            <v>Bậc 3</v>
          </cell>
          <cell r="BR644">
            <v>50000000</v>
          </cell>
          <cell r="BS644">
            <v>43466</v>
          </cell>
          <cell r="BT644">
            <v>42796</v>
          </cell>
          <cell r="BU644" t="str">
            <v>ThN</v>
          </cell>
          <cell r="BV644">
            <v>10</v>
          </cell>
          <cell r="BW644" t="str">
            <v>TrN</v>
          </cell>
          <cell r="BX644">
            <v>10</v>
          </cell>
          <cell r="BY644"/>
          <cell r="CA644"/>
          <cell r="CC644"/>
          <cell r="CE644"/>
        </row>
        <row r="645">
          <cell r="B645" t="str">
            <v>1112055</v>
          </cell>
          <cell r="C645" t="str">
            <v>Thái Thị Lan</v>
          </cell>
          <cell r="D645" t="str">
            <v>Nữ</v>
          </cell>
          <cell r="E645" t="str">
            <v>Quảng Bình</v>
          </cell>
          <cell r="F645">
            <v>32406</v>
          </cell>
          <cell r="G645">
            <v>40891</v>
          </cell>
          <cell r="J645">
            <v>40891</v>
          </cell>
          <cell r="K645" t="str">
            <v>Không</v>
          </cell>
          <cell r="L645" t="str">
            <v>194315848</v>
          </cell>
          <cell r="M645">
            <v>38071</v>
          </cell>
          <cell r="N645" t="str">
            <v>194315848-25/03/2004</v>
          </cell>
          <cell r="O645" t="str">
            <v>Quảng Bình</v>
          </cell>
          <cell r="P645" t="str">
            <v>Kinh</v>
          </cell>
          <cell r="Q645" t="str">
            <v>Không</v>
          </cell>
          <cell r="R645" t="str">
            <v>0974447597</v>
          </cell>
          <cell r="T645" t="str">
            <v>Đã Kết Hôn</v>
          </cell>
          <cell r="U645" t="str">
            <v>4912000778</v>
          </cell>
          <cell r="V645" t="str">
            <v>Có</v>
          </cell>
          <cell r="W645">
            <v>41936</v>
          </cell>
          <cell r="Y645" t="str">
            <v>Thôn Nam Sơn</v>
          </cell>
          <cell r="Z645" t="str">
            <v>Xã Tam Hòa</v>
          </cell>
          <cell r="AA645" t="str">
            <v>Huyện Núi Thành</v>
          </cell>
          <cell r="AB645" t="str">
            <v>Quảng Nam</v>
          </cell>
          <cell r="AC645" t="str">
            <v>Thôn Nam Sơn, Xã Tam Hòa, Huyện Núi Thành, Quảng Nam</v>
          </cell>
          <cell r="AD645" t="str">
            <v>Thôn Nam Sơn</v>
          </cell>
          <cell r="AE645" t="str">
            <v>Xã Tam Hòa</v>
          </cell>
          <cell r="AF645" t="str">
            <v>Huyện Núi Thành</v>
          </cell>
          <cell r="AG645" t="str">
            <v>Quảng Nam</v>
          </cell>
          <cell r="AH645" t="str">
            <v>Thôn Nam Sơn, Xã Tam Hòa, Huyện Núi Thành, Quảng Nam</v>
          </cell>
          <cell r="AI645" t="str">
            <v>1.8.1.5.1.2</v>
          </cell>
          <cell r="AJ645" t="str">
            <v>TP Nhân sự khác</v>
          </cell>
          <cell r="AK645" t="str">
            <v>Nhân viên</v>
          </cell>
          <cell r="AL645" t="str">
            <v>Nhân Viên Vệ sinh công nghiệp</v>
          </cell>
          <cell r="AM645" t="str">
            <v>Lĩnh vực Logistics</v>
          </cell>
          <cell r="AN645" t="str">
            <v>Phòng nghiệp vụ Logisitcs</v>
          </cell>
          <cell r="AO645" t="str">
            <v>Tạp vụ</v>
          </cell>
          <cell r="AP645" t="str">
            <v>Khác</v>
          </cell>
          <cell r="AQ645" t="str">
            <v>Khác</v>
          </cell>
          <cell r="AR645">
            <v>42937</v>
          </cell>
          <cell r="AS645" t="str">
            <v>10/12</v>
          </cell>
          <cell r="AT645" t="str">
            <v>THCS</v>
          </cell>
          <cell r="AW645"/>
          <cell r="AZ645" t="str">
            <v>Nhân viên Tạp vụ</v>
          </cell>
          <cell r="BB645" t="str">
            <v>THACO GROUP</v>
          </cell>
          <cell r="BC645" t="str">
            <v>Lĩnh vực Logistics</v>
          </cell>
          <cell r="BD645" t="str">
            <v>Phòng nghiệp vụ Logistics</v>
          </cell>
          <cell r="BE645" t="str">
            <v>Phòng HC-MT</v>
          </cell>
          <cell r="BF645" t="str">
            <v>Bộ phận nghiệp vụ hành chính</v>
          </cell>
          <cell r="BG645" t="str">
            <v>Tạp vụ</v>
          </cell>
          <cell r="BJ645" t="str">
            <v>Gián Tiếp</v>
          </cell>
          <cell r="BK645" t="str">
            <v>HĐLĐ không xác định thời hạn</v>
          </cell>
          <cell r="BL645">
            <v>41671</v>
          </cell>
          <cell r="BM645" t="str">
            <v>Công ty TNHH MTV Cảng Chu Lai - Trường Hải</v>
          </cell>
          <cell r="BN645">
            <v>40940</v>
          </cell>
          <cell r="BO645">
            <v>3480000</v>
          </cell>
          <cell r="BP645" t="str">
            <v>B3</v>
          </cell>
          <cell r="BQ645" t="str">
            <v>Bậc 1</v>
          </cell>
          <cell r="BR645">
            <v>5800000</v>
          </cell>
          <cell r="BS645">
            <v>43466</v>
          </cell>
          <cell r="BT645">
            <v>43101</v>
          </cell>
          <cell r="BU645" t="str">
            <v>ThN</v>
          </cell>
          <cell r="BV645">
            <v>5</v>
          </cell>
          <cell r="BW645"/>
          <cell r="BY645"/>
          <cell r="CA645"/>
          <cell r="CC645"/>
          <cell r="CE645"/>
        </row>
        <row r="646">
          <cell r="B646" t="str">
            <v>1505177</v>
          </cell>
          <cell r="C646" t="str">
            <v>Nguyễn Duy Phương</v>
          </cell>
          <cell r="D646" t="str">
            <v>Nam</v>
          </cell>
          <cell r="E646" t="str">
            <v>Quảng Nam</v>
          </cell>
          <cell r="F646">
            <v>24760</v>
          </cell>
          <cell r="G646">
            <v>42110</v>
          </cell>
          <cell r="J646">
            <v>42110</v>
          </cell>
          <cell r="K646" t="str">
            <v>Không</v>
          </cell>
          <cell r="L646" t="str">
            <v>205344569</v>
          </cell>
          <cell r="M646">
            <v>42299</v>
          </cell>
          <cell r="N646" t="str">
            <v>205344569-22/10/2015</v>
          </cell>
          <cell r="O646" t="str">
            <v>Quảng Nam</v>
          </cell>
          <cell r="P646" t="str">
            <v>Kinh</v>
          </cell>
          <cell r="Q646" t="str">
            <v>Không</v>
          </cell>
          <cell r="R646" t="str">
            <v>0935142749</v>
          </cell>
          <cell r="T646" t="str">
            <v>Đã Kết Hôn</v>
          </cell>
          <cell r="U646" t="str">
            <v>7912105432</v>
          </cell>
          <cell r="V646" t="str">
            <v>Có</v>
          </cell>
          <cell r="W646">
            <v>42461</v>
          </cell>
          <cell r="Y646" t="str">
            <v>Thôn Long Bình</v>
          </cell>
          <cell r="Z646" t="str">
            <v>Xã Tam Nghĩa</v>
          </cell>
          <cell r="AA646" t="str">
            <v>Huyện Núi Thành</v>
          </cell>
          <cell r="AB646" t="str">
            <v>Quảng Nam</v>
          </cell>
          <cell r="AC646" t="str">
            <v>Thôn Long Bình, Xã Tam Nghĩa, Huyện Núi Thành, Quảng Nam</v>
          </cell>
          <cell r="AD646" t="str">
            <v>Thôn Long Bình</v>
          </cell>
          <cell r="AE646" t="str">
            <v>Xã Tam Nghĩa</v>
          </cell>
          <cell r="AF646" t="str">
            <v>Huyện Núi Thành</v>
          </cell>
          <cell r="AG646" t="str">
            <v>Quảng Nam</v>
          </cell>
          <cell r="AH646" t="str">
            <v>Thôn Long Bình, Xã Tam Nghĩa, Huyện Núi Thành, Quảng Nam</v>
          </cell>
          <cell r="AI646" t="str">
            <v>1.8.4.4.3.2</v>
          </cell>
          <cell r="AJ646" t="str">
            <v>TP Nhân sự khác</v>
          </cell>
          <cell r="AK646" t="str">
            <v>Công nhân</v>
          </cell>
          <cell r="AL646" t="str">
            <v>Công nhân lái xe chuyên dụng</v>
          </cell>
          <cell r="AM646" t="str">
            <v>Lĩnh vực Logistics</v>
          </cell>
          <cell r="AN646" t="str">
            <v>Công ty Vận Tải Đường Bộ</v>
          </cell>
          <cell r="AO646" t="str">
            <v>Đội lái xe chuyên dụng</v>
          </cell>
          <cell r="AP646" t="str">
            <v>Khác</v>
          </cell>
          <cell r="AQ646" t="str">
            <v>Khác</v>
          </cell>
          <cell r="AR646">
            <v>43693</v>
          </cell>
          <cell r="AS646" t="str">
            <v>12/12</v>
          </cell>
          <cell r="AT646" t="str">
            <v>Sơ cấp</v>
          </cell>
          <cell r="AU646" t="str">
            <v>Sơ cấp</v>
          </cell>
          <cell r="AV646" t="str">
            <v>Sở Giao thông vận tải TP Hồ Chí Minh</v>
          </cell>
          <cell r="AW646" t="str">
            <v>Giấy phép lái xe hạng E</v>
          </cell>
          <cell r="AX646" t="str">
            <v>Không xếp loại</v>
          </cell>
          <cell r="AY646">
            <v>40909</v>
          </cell>
          <cell r="AZ646" t="str">
            <v>Công nhân lái xe chuyên dụng</v>
          </cell>
          <cell r="BB646" t="str">
            <v>THACO GROUP</v>
          </cell>
          <cell r="BC646" t="str">
            <v>Lĩnh vực Logistics</v>
          </cell>
          <cell r="BD646" t="str">
            <v>Công ty Vận Tải Đường Bộ</v>
          </cell>
          <cell r="BE646" t="str">
            <v>Phòng vận chuyển</v>
          </cell>
          <cell r="BF646" t="str">
            <v>Bộ phận vận chuyển hàng Con't - hàng rời</v>
          </cell>
          <cell r="BG646" t="str">
            <v>Đội lái xe chuyên dụng</v>
          </cell>
          <cell r="BJ646" t="str">
            <v>Trực Tiếp</v>
          </cell>
          <cell r="BK646" t="str">
            <v>HĐLĐ không xác định thời hạn</v>
          </cell>
          <cell r="BL646">
            <v>42841</v>
          </cell>
          <cell r="BM646" t="str">
            <v>Công ty TNHH Một Thành Viên Vận Tải Đường Bộ Chu Lai – Trường Hải</v>
          </cell>
          <cell r="BN646">
            <v>42110</v>
          </cell>
          <cell r="BO646">
            <v>3850000</v>
          </cell>
          <cell r="BP646" t="str">
            <v>B3</v>
          </cell>
          <cell r="BQ646" t="str">
            <v>Bậc 2</v>
          </cell>
          <cell r="BR646">
            <v>6500000</v>
          </cell>
          <cell r="BS646">
            <v>43693</v>
          </cell>
          <cell r="BT646">
            <v>43252</v>
          </cell>
          <cell r="BU646"/>
          <cell r="BW646"/>
          <cell r="BY646"/>
          <cell r="CA646"/>
          <cell r="CC646"/>
          <cell r="CE646"/>
        </row>
        <row r="647">
          <cell r="B647" t="str">
            <v>1103066</v>
          </cell>
          <cell r="C647" t="str">
            <v>Ngô Thành Đồng</v>
          </cell>
          <cell r="D647" t="str">
            <v>Nam</v>
          </cell>
          <cell r="E647" t="str">
            <v>Quảng Nam</v>
          </cell>
          <cell r="F647">
            <v>25437</v>
          </cell>
          <cell r="G647">
            <v>40603</v>
          </cell>
          <cell r="J647">
            <v>40603</v>
          </cell>
          <cell r="K647" t="str">
            <v>Không</v>
          </cell>
          <cell r="L647" t="str">
            <v>205897637</v>
          </cell>
          <cell r="M647">
            <v>41263</v>
          </cell>
          <cell r="N647" t="str">
            <v>205897637-20/12/2012</v>
          </cell>
          <cell r="O647" t="str">
            <v>Quảng Nam</v>
          </cell>
          <cell r="P647" t="str">
            <v>Kinh</v>
          </cell>
          <cell r="Q647" t="str">
            <v>Không</v>
          </cell>
          <cell r="R647" t="str">
            <v>0938806187</v>
          </cell>
          <cell r="T647" t="str">
            <v>Đã Kết Hôn</v>
          </cell>
          <cell r="U647" t="str">
            <v>4911011781</v>
          </cell>
          <cell r="V647" t="str">
            <v>Có</v>
          </cell>
          <cell r="W647">
            <v>41571</v>
          </cell>
          <cell r="Y647" t="str">
            <v>Thôn Vân Trai</v>
          </cell>
          <cell r="Z647" t="str">
            <v>Xã Tam Hiệp</v>
          </cell>
          <cell r="AA647" t="str">
            <v>Huyện Núi Thành</v>
          </cell>
          <cell r="AB647" t="str">
            <v>Quảng Nam</v>
          </cell>
          <cell r="AC647" t="str">
            <v>Thôn Vân Trai, Xã Tam Hiệp, Huyện Núi Thành, Quảng Nam</v>
          </cell>
          <cell r="AD647" t="str">
            <v>Thôn Vân Trai</v>
          </cell>
          <cell r="AE647" t="str">
            <v>Xã Tam Hiệp</v>
          </cell>
          <cell r="AF647" t="str">
            <v>Huyện Núi Thành</v>
          </cell>
          <cell r="AG647" t="str">
            <v>Quảng Nam</v>
          </cell>
          <cell r="AH647" t="str">
            <v>Thôn Vân Trai, Xã Tam Hiệp, Huyện Núi Thành, Quảng Nam</v>
          </cell>
          <cell r="AI647" t="str">
            <v>1.8.4.4.2.3</v>
          </cell>
          <cell r="AJ647" t="str">
            <v>Nhân sự tiềm năng</v>
          </cell>
          <cell r="AK647" t="str">
            <v>Tổ trưởng</v>
          </cell>
          <cell r="AL647" t="str">
            <v>Tổ trưởng Lái xe trung chuyển</v>
          </cell>
          <cell r="AM647" t="str">
            <v>Lĩnh vực Logistics</v>
          </cell>
          <cell r="AN647" t="str">
            <v>Công ty Vận Tải Đường Bộ</v>
          </cell>
          <cell r="AO647" t="str">
            <v>Đội lái xe trung chuyển</v>
          </cell>
          <cell r="AP647" t="str">
            <v>Khác</v>
          </cell>
          <cell r="AQ647" t="str">
            <v>Khác</v>
          </cell>
          <cell r="AR647">
            <v>43313</v>
          </cell>
          <cell r="AS647" t="str">
            <v>10/12</v>
          </cell>
          <cell r="AT647" t="str">
            <v>Sơ cấp</v>
          </cell>
          <cell r="AU647" t="str">
            <v>Sơ cấp</v>
          </cell>
          <cell r="AV647" t="str">
            <v>Sở giao thông vận tải Hải Phòng</v>
          </cell>
          <cell r="AW647" t="str">
            <v>Giấy phép lái xe hạng FC</v>
          </cell>
          <cell r="AX647" t="str">
            <v>Không xếp loại</v>
          </cell>
          <cell r="AY647">
            <v>42005</v>
          </cell>
          <cell r="AZ647" t="str">
            <v>Tổ trưởng</v>
          </cell>
          <cell r="BB647" t="str">
            <v>THACO GROUP</v>
          </cell>
          <cell r="BC647" t="str">
            <v>Lĩnh vực Logistics</v>
          </cell>
          <cell r="BD647" t="str">
            <v>Công ty Vận Tải Đường Bộ</v>
          </cell>
          <cell r="BE647" t="str">
            <v>Phòng vận chuyển</v>
          </cell>
          <cell r="BF647" t="str">
            <v>Bộ phận vận chuyển xe thành phẩm</v>
          </cell>
          <cell r="BG647" t="str">
            <v>Đội lái xe trung chuyển</v>
          </cell>
          <cell r="BJ647" t="str">
            <v>Trực Tiếp</v>
          </cell>
          <cell r="BK647" t="str">
            <v>HĐLĐ không xác định thời hạn</v>
          </cell>
          <cell r="BL647">
            <v>41699</v>
          </cell>
          <cell r="BM647" t="str">
            <v>Công ty TNHH Một Thành Viên Vận Tải Đường Bộ Chu Lai – Trường Hải</v>
          </cell>
          <cell r="BN647">
            <v>40603</v>
          </cell>
          <cell r="BO647">
            <v>3850000</v>
          </cell>
          <cell r="BP647" t="str">
            <v>B3</v>
          </cell>
          <cell r="BQ647" t="str">
            <v>Bậc 3</v>
          </cell>
          <cell r="BR647">
            <v>7500000</v>
          </cell>
          <cell r="BS647">
            <v>43252</v>
          </cell>
          <cell r="BT647">
            <v>42887</v>
          </cell>
          <cell r="BU647" t="str">
            <v>ThN</v>
          </cell>
          <cell r="BV647">
            <v>5</v>
          </cell>
          <cell r="BW647" t="str">
            <v>TrN</v>
          </cell>
          <cell r="BX647">
            <v>10</v>
          </cell>
          <cell r="BY647"/>
          <cell r="CA647"/>
          <cell r="CC647"/>
          <cell r="CE647"/>
        </row>
        <row r="648">
          <cell r="B648" t="str">
            <v>1505407</v>
          </cell>
          <cell r="C648" t="str">
            <v>Phạm Phú</v>
          </cell>
          <cell r="D648" t="str">
            <v>Nam</v>
          </cell>
          <cell r="E648" t="str">
            <v>Quảng Nam</v>
          </cell>
          <cell r="F648">
            <v>28551</v>
          </cell>
          <cell r="G648">
            <v>42110</v>
          </cell>
          <cell r="J648">
            <v>42110</v>
          </cell>
          <cell r="K648" t="str">
            <v>Không</v>
          </cell>
          <cell r="L648" t="str">
            <v>205418981</v>
          </cell>
          <cell r="M648">
            <v>38631</v>
          </cell>
          <cell r="N648" t="str">
            <v>205418981-06/10/2005</v>
          </cell>
          <cell r="O648" t="str">
            <v>Quảng Nam</v>
          </cell>
          <cell r="P648" t="str">
            <v>Kinh</v>
          </cell>
          <cell r="Q648" t="str">
            <v>Không</v>
          </cell>
          <cell r="R648" t="str">
            <v>0935942207</v>
          </cell>
          <cell r="T648" t="str">
            <v>Đã Kết Hôn</v>
          </cell>
          <cell r="U648" t="str">
            <v>4915020338</v>
          </cell>
          <cell r="V648" t="str">
            <v>Có</v>
          </cell>
          <cell r="W648">
            <v>42461</v>
          </cell>
          <cell r="Y648" t="str">
            <v>Thôn Đông Mỹ</v>
          </cell>
          <cell r="Z648" t="str">
            <v>Xã Tam Giang</v>
          </cell>
          <cell r="AA648" t="str">
            <v>Huyện Núi Thành</v>
          </cell>
          <cell r="AB648" t="str">
            <v>Quảng Nam</v>
          </cell>
          <cell r="AC648" t="str">
            <v>Thôn Đông Mỹ, Xã Tam Giang, Huyện Núi Thành, Quảng Nam</v>
          </cell>
          <cell r="AD648" t="str">
            <v>Thôn Đông Mỹ</v>
          </cell>
          <cell r="AE648" t="str">
            <v>Xã Tam Giang</v>
          </cell>
          <cell r="AF648" t="str">
            <v>Huyện Núi Thành</v>
          </cell>
          <cell r="AG648" t="str">
            <v>Quảng Nam</v>
          </cell>
          <cell r="AH648" t="str">
            <v>Thôn Đông Mỹ, Xã Tam Giang, Huyện Núi Thành, Quảng Nam</v>
          </cell>
          <cell r="AI648" t="str">
            <v>1.8.4.4.2.3</v>
          </cell>
          <cell r="AJ648" t="str">
            <v>TP Nhân sự khác</v>
          </cell>
          <cell r="AK648" t="str">
            <v>Công nhân</v>
          </cell>
          <cell r="AL648" t="str">
            <v>Công nhân lái xe trung chuyển</v>
          </cell>
          <cell r="AM648" t="str">
            <v>Lĩnh vực Logistics</v>
          </cell>
          <cell r="AN648" t="str">
            <v>Công ty Vận Tải Đường Bộ</v>
          </cell>
          <cell r="AO648" t="str">
            <v>Đội lái xe trung chuyển</v>
          </cell>
          <cell r="AP648" t="str">
            <v>Khác</v>
          </cell>
          <cell r="AQ648" t="str">
            <v>Khác</v>
          </cell>
          <cell r="AR648">
            <v>43313</v>
          </cell>
          <cell r="AS648" t="str">
            <v>9/12</v>
          </cell>
          <cell r="AT648" t="str">
            <v>Sơ cấp</v>
          </cell>
          <cell r="AU648" t="str">
            <v>Sơ cấp</v>
          </cell>
          <cell r="AV648" t="str">
            <v>Sở Giao thông vận tải Hải Phòng</v>
          </cell>
          <cell r="AW648" t="str">
            <v>Giấy phép lái xe hạng FC</v>
          </cell>
          <cell r="AX648" t="str">
            <v>Không xếp loại</v>
          </cell>
          <cell r="AY648">
            <v>42005</v>
          </cell>
          <cell r="AZ648" t="str">
            <v>Công nhân lái xe trung chuyển</v>
          </cell>
          <cell r="BB648" t="str">
            <v>THACO GROUP</v>
          </cell>
          <cell r="BC648" t="str">
            <v>Lĩnh vực Logistics</v>
          </cell>
          <cell r="BD648" t="str">
            <v>Công ty Vận Tải Đường Bộ</v>
          </cell>
          <cell r="BE648" t="str">
            <v>Phòng vận chuyển</v>
          </cell>
          <cell r="BF648" t="str">
            <v>Bộ phận vận chuyển xe thành phẩm</v>
          </cell>
          <cell r="BG648" t="str">
            <v>Đội lái xe trung chuyển</v>
          </cell>
          <cell r="BJ648" t="str">
            <v>Trực Tiếp</v>
          </cell>
          <cell r="BK648" t="str">
            <v>HĐLĐ không xác định thời hạn</v>
          </cell>
          <cell r="BL648">
            <v>43389</v>
          </cell>
          <cell r="BM648" t="str">
            <v>Công ty TNHH Một Thành Viên Vận Tải Đường Bộ Chu Lai – Trường Hải</v>
          </cell>
          <cell r="BN648">
            <v>42293</v>
          </cell>
          <cell r="BO648">
            <v>3660000</v>
          </cell>
          <cell r="BP648" t="str">
            <v>B3</v>
          </cell>
          <cell r="BQ648" t="str">
            <v>Bậc 2</v>
          </cell>
          <cell r="BR648">
            <v>6500000</v>
          </cell>
          <cell r="BS648">
            <v>42293</v>
          </cell>
          <cell r="BT648">
            <v>42110</v>
          </cell>
          <cell r="BU648"/>
          <cell r="BW648"/>
          <cell r="BY648"/>
          <cell r="CA648"/>
          <cell r="CC648"/>
          <cell r="CE648"/>
        </row>
        <row r="649">
          <cell r="B649" t="str">
            <v>1505334</v>
          </cell>
          <cell r="C649" t="str">
            <v>Đỗ Văn Bạn</v>
          </cell>
          <cell r="D649" t="str">
            <v>Nam</v>
          </cell>
          <cell r="E649" t="str">
            <v>Quảng Nam</v>
          </cell>
          <cell r="F649">
            <v>33758</v>
          </cell>
          <cell r="G649">
            <v>42110</v>
          </cell>
          <cell r="J649">
            <v>42110</v>
          </cell>
          <cell r="K649" t="str">
            <v>Không</v>
          </cell>
          <cell r="L649" t="str">
            <v>205724314</v>
          </cell>
          <cell r="M649">
            <v>40262</v>
          </cell>
          <cell r="N649" t="str">
            <v>205724314-25/03/2010</v>
          </cell>
          <cell r="O649" t="str">
            <v>Quảng Nam</v>
          </cell>
          <cell r="P649" t="str">
            <v>Kinh</v>
          </cell>
          <cell r="Q649" t="str">
            <v>Không</v>
          </cell>
          <cell r="R649" t="str">
            <v>0962195262</v>
          </cell>
          <cell r="T649" t="str">
            <v>Đã Kết Hôn</v>
          </cell>
          <cell r="U649" t="str">
            <v>4916009510</v>
          </cell>
          <cell r="V649" t="str">
            <v>Có</v>
          </cell>
          <cell r="W649">
            <v>42857</v>
          </cell>
          <cell r="Y649" t="str">
            <v>Thôn Trường Cửu 1</v>
          </cell>
          <cell r="Z649" t="str">
            <v>Xã Tam Trà</v>
          </cell>
          <cell r="AA649" t="str">
            <v>Huyện Núi Thành</v>
          </cell>
          <cell r="AB649" t="str">
            <v>Quảng Nam</v>
          </cell>
          <cell r="AC649" t="str">
            <v>Thôn Trường Cửu 1, Xã Tam Trà, Huyện Núi Thành, Quảng Nam</v>
          </cell>
          <cell r="AD649" t="str">
            <v>Thôn Trường Cửu 1</v>
          </cell>
          <cell r="AE649" t="str">
            <v>Xã Tam Trà</v>
          </cell>
          <cell r="AF649" t="str">
            <v>Huyện Núi Thành</v>
          </cell>
          <cell r="AG649" t="str">
            <v>Quảng Nam</v>
          </cell>
          <cell r="AH649" t="str">
            <v>Thôn Trường Cửu 1, Xã Tam Trà, Huyện Núi Thành, Quảng Nam</v>
          </cell>
          <cell r="AI649" t="str">
            <v>1.8.4.4.2.3</v>
          </cell>
          <cell r="AJ649" t="str">
            <v>TP Nhân sự khác</v>
          </cell>
          <cell r="AK649" t="str">
            <v>Công nhân</v>
          </cell>
          <cell r="AL649" t="str">
            <v>Công nhân lái xe trung chuyển</v>
          </cell>
          <cell r="AM649" t="str">
            <v>Lĩnh vực Logistics</v>
          </cell>
          <cell r="AN649" t="str">
            <v>Công ty Vận Tải Đường Bộ</v>
          </cell>
          <cell r="AO649" t="str">
            <v>Đội lái xe trung chuyển</v>
          </cell>
          <cell r="AP649" t="str">
            <v>Khác</v>
          </cell>
          <cell r="AQ649" t="str">
            <v>Khác</v>
          </cell>
          <cell r="AR649">
            <v>43693</v>
          </cell>
          <cell r="AS649" t="str">
            <v>9/12</v>
          </cell>
          <cell r="AT649" t="str">
            <v>Sơ cấp</v>
          </cell>
          <cell r="AU649" t="str">
            <v>Sơ cấp</v>
          </cell>
          <cell r="AV649" t="str">
            <v>Sở Giao thông Vận tải Quảng Nam</v>
          </cell>
          <cell r="AW649" t="str">
            <v>Giấy phép lái xe hạng C</v>
          </cell>
          <cell r="AX649" t="str">
            <v>Không xếp loại</v>
          </cell>
          <cell r="AY649">
            <v>41640</v>
          </cell>
          <cell r="AZ649" t="str">
            <v>Công nhân lái xe trung chuyển</v>
          </cell>
          <cell r="BB649" t="str">
            <v>THACO GROUP</v>
          </cell>
          <cell r="BC649" t="str">
            <v>Lĩnh vực Logistics</v>
          </cell>
          <cell r="BD649" t="str">
            <v>Công ty Vận Tải Đường Bộ</v>
          </cell>
          <cell r="BE649" t="str">
            <v>Phòng vận chuyển</v>
          </cell>
          <cell r="BF649" t="str">
            <v>Bộ phận vận chuyển xe thành phẩm</v>
          </cell>
          <cell r="BG649" t="str">
            <v>Đội lái xe trung chuyển</v>
          </cell>
          <cell r="BJ649" t="str">
            <v>Trực Tiếp</v>
          </cell>
          <cell r="BK649" t="str">
            <v>HĐLĐ không xác định thời hạn</v>
          </cell>
          <cell r="BL649">
            <v>43571</v>
          </cell>
          <cell r="BM649" t="str">
            <v>Công ty TNHH Một Thành Viên Vận Tải Đường Bộ Chu Lai – Trường Hải</v>
          </cell>
          <cell r="BN649">
            <v>42476</v>
          </cell>
          <cell r="BO649">
            <v>3660000</v>
          </cell>
          <cell r="BP649" t="str">
            <v>B3</v>
          </cell>
          <cell r="BQ649" t="str">
            <v>Bậc 2</v>
          </cell>
          <cell r="BR649">
            <v>6000000</v>
          </cell>
          <cell r="BS649">
            <v>43693</v>
          </cell>
          <cell r="BT649">
            <v>43466</v>
          </cell>
          <cell r="BU649"/>
          <cell r="BW649"/>
          <cell r="BY649"/>
          <cell r="CA649"/>
          <cell r="CC649"/>
          <cell r="CE649"/>
        </row>
        <row r="650">
          <cell r="B650" t="str">
            <v>1504124</v>
          </cell>
          <cell r="C650" t="str">
            <v>Lê Tấn Nhân</v>
          </cell>
          <cell r="D650" t="str">
            <v>Nam</v>
          </cell>
          <cell r="E650" t="str">
            <v>Quảng Nam</v>
          </cell>
          <cell r="F650">
            <v>35020</v>
          </cell>
          <cell r="G650">
            <v>42095</v>
          </cell>
          <cell r="I650">
            <v>43292</v>
          </cell>
          <cell r="J650">
            <v>43292</v>
          </cell>
          <cell r="K650" t="str">
            <v>Có</v>
          </cell>
          <cell r="L650" t="str">
            <v>205760634</v>
          </cell>
          <cell r="M650">
            <v>41746</v>
          </cell>
          <cell r="N650" t="str">
            <v>205760634-17/04/2014</v>
          </cell>
          <cell r="O650" t="str">
            <v>Quảng Nam</v>
          </cell>
          <cell r="P650" t="str">
            <v>Kinh</v>
          </cell>
          <cell r="Q650" t="str">
            <v>Không</v>
          </cell>
          <cell r="R650" t="str">
            <v>0981600214</v>
          </cell>
          <cell r="T650" t="str">
            <v>Đã Kết Hôn</v>
          </cell>
          <cell r="V650" t="str">
            <v>Không</v>
          </cell>
          <cell r="Y650" t="str">
            <v>Thôn Thuận An</v>
          </cell>
          <cell r="Z650" t="str">
            <v>Xã Tam Giang</v>
          </cell>
          <cell r="AA650" t="str">
            <v>Huyện Núi Thành</v>
          </cell>
          <cell r="AB650" t="str">
            <v>Quảng Nam</v>
          </cell>
          <cell r="AC650" t="str">
            <v>Thôn Thuận An, Xã Tam Giang, Huyện Núi Thành, Quảng Nam</v>
          </cell>
          <cell r="AD650" t="str">
            <v>Thôn Thuận An</v>
          </cell>
          <cell r="AE650" t="str">
            <v>Xã Tam Giang</v>
          </cell>
          <cell r="AF650" t="str">
            <v>Huyện Núi Thành</v>
          </cell>
          <cell r="AG650" t="str">
            <v>Quảng Nam</v>
          </cell>
          <cell r="AH650" t="str">
            <v>Thôn Thuận An, Xã Tam Giang, Huyện Núi Thành, Quảng Nam</v>
          </cell>
          <cell r="AI650" t="str">
            <v>1.8.3.3.1</v>
          </cell>
          <cell r="AJ650" t="str">
            <v>TP Nhân sự khác</v>
          </cell>
          <cell r="AK650" t="str">
            <v>Công nhân</v>
          </cell>
          <cell r="AL650" t="str">
            <v>Công nhân vận hành xe nâng</v>
          </cell>
          <cell r="AM650" t="str">
            <v>Lĩnh vực Logistics</v>
          </cell>
          <cell r="AN650" t="str">
            <v>Công ty Cảng Chu Lai</v>
          </cell>
          <cell r="AO650" t="str">
            <v>Bộ phận rút Cont</v>
          </cell>
          <cell r="AP650" t="str">
            <v>Khác</v>
          </cell>
          <cell r="AQ650" t="str">
            <v>Khác</v>
          </cell>
          <cell r="AR650">
            <v>43292</v>
          </cell>
          <cell r="AS650" t="str">
            <v>10/12</v>
          </cell>
          <cell r="AT650" t="str">
            <v>Sơ cấp</v>
          </cell>
          <cell r="AU650" t="str">
            <v>Sơ cấp</v>
          </cell>
          <cell r="AV650" t="str">
            <v>Cao đằng nghề Chu Lai Trường Hải</v>
          </cell>
          <cell r="AW650" t="str">
            <v>Vận hành xe nâng</v>
          </cell>
          <cell r="AX650" t="str">
            <v>TB-Khá</v>
          </cell>
          <cell r="AZ650" t="str">
            <v>Công nhân vận hành xe nâng</v>
          </cell>
          <cell r="BB650" t="str">
            <v>THACO GROUP</v>
          </cell>
          <cell r="BC650" t="str">
            <v>Lĩnh vực Logistics</v>
          </cell>
          <cell r="BD650" t="str">
            <v>Công ty Cảng Chu Lai</v>
          </cell>
          <cell r="BE650" t="str">
            <v>Phòng quản lý kho cảng</v>
          </cell>
          <cell r="BF650" t="str">
            <v>Bộ phận rút Cont</v>
          </cell>
          <cell r="BJ650" t="str">
            <v>Trực Tiếp</v>
          </cell>
          <cell r="BK650" t="str">
            <v>HĐLĐ xác định thời hạn 1 năm</v>
          </cell>
          <cell r="BL650">
            <v>43530</v>
          </cell>
          <cell r="BM650" t="str">
            <v>Công ty TNHH MTV Cảng Chu Lai - Trường Hải</v>
          </cell>
          <cell r="BN650">
            <v>43530</v>
          </cell>
          <cell r="BO650">
            <v>3920000</v>
          </cell>
          <cell r="BP650" t="str">
            <v>B3</v>
          </cell>
          <cell r="BQ650" t="str">
            <v>Bậc 2</v>
          </cell>
          <cell r="BR650">
            <v>6500000</v>
          </cell>
          <cell r="BS650">
            <v>43466</v>
          </cell>
          <cell r="BT650">
            <v>43292</v>
          </cell>
          <cell r="BU650"/>
          <cell r="BW650"/>
          <cell r="BY650"/>
          <cell r="CA650"/>
          <cell r="CC650"/>
          <cell r="CE650"/>
        </row>
        <row r="651">
          <cell r="B651" t="str">
            <v>1110002</v>
          </cell>
          <cell r="C651" t="str">
            <v>Trần Văn Phương</v>
          </cell>
          <cell r="D651" t="str">
            <v>Nam</v>
          </cell>
          <cell r="E651" t="str">
            <v>Quảng Nam</v>
          </cell>
          <cell r="F651">
            <v>33039</v>
          </cell>
          <cell r="G651">
            <v>40817</v>
          </cell>
          <cell r="J651">
            <v>40817</v>
          </cell>
          <cell r="K651" t="str">
            <v>Không</v>
          </cell>
          <cell r="L651" t="str">
            <v>205578947</v>
          </cell>
          <cell r="M651">
            <v>39956</v>
          </cell>
          <cell r="N651" t="str">
            <v>205578947-23/05/2009</v>
          </cell>
          <cell r="O651" t="str">
            <v>Quảng Nam</v>
          </cell>
          <cell r="P651" t="str">
            <v>Kinh</v>
          </cell>
          <cell r="Q651" t="str">
            <v>Không</v>
          </cell>
          <cell r="R651" t="str">
            <v>01642214127</v>
          </cell>
          <cell r="T651" t="str">
            <v>Đã Kết Hôn</v>
          </cell>
          <cell r="U651" t="str">
            <v>4912003695</v>
          </cell>
          <cell r="V651" t="str">
            <v>Có</v>
          </cell>
          <cell r="W651">
            <v>42248</v>
          </cell>
          <cell r="Y651" t="str">
            <v>Thôn Phú Khê Đông</v>
          </cell>
          <cell r="Z651" t="str">
            <v>Xã Tam Xuân II</v>
          </cell>
          <cell r="AA651" t="str">
            <v>Huyện Núi Thành</v>
          </cell>
          <cell r="AB651" t="str">
            <v>Quảng Nam</v>
          </cell>
          <cell r="AC651" t="str">
            <v>Thôn Phú Khê Đông, Xã Tam Xuân II, Huyện Núi Thành, Quảng Nam</v>
          </cell>
          <cell r="AD651" t="str">
            <v>Thôn Phú Khê Đông</v>
          </cell>
          <cell r="AE651" t="str">
            <v>Xã Tam Xuân II</v>
          </cell>
          <cell r="AF651" t="str">
            <v>Huyện Núi Thành</v>
          </cell>
          <cell r="AG651" t="str">
            <v>Quảng Nam</v>
          </cell>
          <cell r="AH651" t="str">
            <v>Thôn Phú Khê Đông, Xã Tam Xuân II, Huyện Núi Thành, Quảng Nam</v>
          </cell>
          <cell r="AI651" t="str">
            <v>1.8.3.4</v>
          </cell>
          <cell r="AJ651" t="str">
            <v>TP Nhân sự khác</v>
          </cell>
          <cell r="AK651" t="str">
            <v>Nhân viên</v>
          </cell>
          <cell r="AL651" t="str">
            <v>Nhân viên Bảo vệ</v>
          </cell>
          <cell r="AM651" t="str">
            <v>Lĩnh vực Logistics</v>
          </cell>
          <cell r="AN651" t="str">
            <v>Công ty Cảng Chu Lai</v>
          </cell>
          <cell r="AO651" t="str">
            <v>Tổ bảo vệ</v>
          </cell>
          <cell r="AP651" t="str">
            <v>Khác</v>
          </cell>
          <cell r="AQ651" t="str">
            <v>Khác</v>
          </cell>
          <cell r="AR651">
            <v>42948</v>
          </cell>
          <cell r="AS651" t="str">
            <v>12/12</v>
          </cell>
          <cell r="AT651" t="str">
            <v>Sơ cấp</v>
          </cell>
          <cell r="AU651" t="str">
            <v>Sơ cấp</v>
          </cell>
          <cell r="AV651" t="str">
            <v>Công an tỉnh Quảng Nam</v>
          </cell>
          <cell r="AW651" t="str">
            <v>Nghiệp vụ bảo vệ cơ quan doanh nghiệp</v>
          </cell>
          <cell r="AX651" t="str">
            <v>Không xếp loại</v>
          </cell>
          <cell r="AY651">
            <v>41275</v>
          </cell>
          <cell r="AZ651" t="str">
            <v>Nhân viên Bảo vệ</v>
          </cell>
          <cell r="BB651" t="str">
            <v>THACO GROUP</v>
          </cell>
          <cell r="BC651" t="str">
            <v>Lĩnh vực Logistics</v>
          </cell>
          <cell r="BD651" t="str">
            <v>Công ty Cảng Chu Lai</v>
          </cell>
          <cell r="BE651" t="str">
            <v>Tổ bảo vệ</v>
          </cell>
          <cell r="BJ651" t="str">
            <v>Gián Tiếp</v>
          </cell>
          <cell r="BK651" t="str">
            <v>HĐLĐ không xác định thời hạn</v>
          </cell>
          <cell r="BL651">
            <v>42948</v>
          </cell>
          <cell r="BM651" t="str">
            <v>Công ty TNHH MTV Cảng Chu Lai - Trường Hải</v>
          </cell>
          <cell r="BN651">
            <v>40909</v>
          </cell>
          <cell r="BO651">
            <v>3850000</v>
          </cell>
          <cell r="BP651" t="str">
            <v>B3</v>
          </cell>
          <cell r="BQ651" t="str">
            <v>Bậc 3</v>
          </cell>
          <cell r="BR651">
            <v>7100000</v>
          </cell>
          <cell r="BS651">
            <v>43466</v>
          </cell>
          <cell r="BT651">
            <v>43252</v>
          </cell>
          <cell r="BU651" t="str">
            <v>ThN</v>
          </cell>
          <cell r="BV651">
            <v>5</v>
          </cell>
          <cell r="BW651" t="str">
            <v>TrN</v>
          </cell>
          <cell r="BX651">
            <v>5</v>
          </cell>
          <cell r="BY651"/>
          <cell r="CA651"/>
          <cell r="CC651"/>
          <cell r="CE651"/>
        </row>
        <row r="652">
          <cell r="B652" t="str">
            <v>1504891</v>
          </cell>
          <cell r="C652" t="str">
            <v>Ngô Hữu Binh</v>
          </cell>
          <cell r="D652" t="str">
            <v>Nam</v>
          </cell>
          <cell r="E652" t="str">
            <v>Quảng Nam</v>
          </cell>
          <cell r="F652">
            <v>27760</v>
          </cell>
          <cell r="G652">
            <v>42110</v>
          </cell>
          <cell r="J652">
            <v>42110</v>
          </cell>
          <cell r="K652" t="str">
            <v>Không</v>
          </cell>
          <cell r="L652" t="str">
            <v>205469821</v>
          </cell>
          <cell r="M652">
            <v>42257</v>
          </cell>
          <cell r="N652" t="str">
            <v>205469821-10/09/2015</v>
          </cell>
          <cell r="O652" t="str">
            <v>Quảng Nam</v>
          </cell>
          <cell r="P652" t="str">
            <v>Kinh</v>
          </cell>
          <cell r="Q652" t="str">
            <v>Không</v>
          </cell>
          <cell r="R652" t="str">
            <v>01657138919</v>
          </cell>
          <cell r="T652" t="str">
            <v>Đã Kết Hôn</v>
          </cell>
          <cell r="U652" t="str">
            <v>4915009668</v>
          </cell>
          <cell r="V652" t="str">
            <v>Có</v>
          </cell>
          <cell r="W652">
            <v>42461</v>
          </cell>
          <cell r="Y652" t="str">
            <v>Thôn Đông Bình</v>
          </cell>
          <cell r="Z652" t="str">
            <v>Xã Tam Giang</v>
          </cell>
          <cell r="AA652" t="str">
            <v>Huyện Núi Thành</v>
          </cell>
          <cell r="AB652" t="str">
            <v>Quảng Nam</v>
          </cell>
          <cell r="AC652" t="str">
            <v>Thôn Đông Bình, Xã Tam Giang, Huyện Núi Thành, Quảng Nam</v>
          </cell>
          <cell r="AD652" t="str">
            <v>Thôn Đông Bình</v>
          </cell>
          <cell r="AE652" t="str">
            <v>Xã Tam Giang</v>
          </cell>
          <cell r="AF652" t="str">
            <v>Huyện Núi Thành</v>
          </cell>
          <cell r="AG652" t="str">
            <v>Quảng Nam</v>
          </cell>
          <cell r="AH652" t="str">
            <v>Thôn Đông Bình, Xã Tam Giang, Huyện Núi Thành, Quảng Nam</v>
          </cell>
          <cell r="AI652" t="str">
            <v>1.8.4.4.2.3</v>
          </cell>
          <cell r="AJ652" t="str">
            <v>TP Nhân sự khác</v>
          </cell>
          <cell r="AK652" t="str">
            <v>Công nhân</v>
          </cell>
          <cell r="AL652" t="str">
            <v>Công nhân lái xe trung chuyển</v>
          </cell>
          <cell r="AM652" t="str">
            <v>Lĩnh vực Logistics</v>
          </cell>
          <cell r="AN652" t="str">
            <v>Công ty Vận Tải Đường Bộ</v>
          </cell>
          <cell r="AO652" t="str">
            <v>Đội lái xe trung chuyển</v>
          </cell>
          <cell r="AP652" t="str">
            <v>Khác</v>
          </cell>
          <cell r="AQ652" t="str">
            <v>Khác</v>
          </cell>
          <cell r="AR652">
            <v>43313</v>
          </cell>
          <cell r="AS652" t="str">
            <v>9/12</v>
          </cell>
          <cell r="AT652" t="str">
            <v>Sơ cấp</v>
          </cell>
          <cell r="AU652" t="str">
            <v>Sơ cấp</v>
          </cell>
          <cell r="AV652" t="str">
            <v>Sở Giao thông Vận tải Hải Phòng</v>
          </cell>
          <cell r="AW652" t="str">
            <v>Giấy phép lái xe hạng E</v>
          </cell>
          <cell r="AX652" t="str">
            <v>Không xếp loại</v>
          </cell>
          <cell r="AY652">
            <v>42005</v>
          </cell>
          <cell r="AZ652" t="str">
            <v>Công nhân lái xe trung chuyển</v>
          </cell>
          <cell r="BB652" t="str">
            <v>THACO GROUP</v>
          </cell>
          <cell r="BC652" t="str">
            <v>Lĩnh vực Logistics</v>
          </cell>
          <cell r="BD652" t="str">
            <v>Công ty Vận Tải Đường Bộ</v>
          </cell>
          <cell r="BE652" t="str">
            <v>Phòng vận chuyển</v>
          </cell>
          <cell r="BF652" t="str">
            <v>Bộ phận vận chuyển xe thành phẩm</v>
          </cell>
          <cell r="BG652" t="str">
            <v>Đội lái xe trung chuyển</v>
          </cell>
          <cell r="BJ652" t="str">
            <v>Trực Tiếp</v>
          </cell>
          <cell r="BK652" t="str">
            <v>HĐLĐ không xác định thời hạn</v>
          </cell>
          <cell r="BL652">
            <v>42841</v>
          </cell>
          <cell r="BM652" t="str">
            <v>Công ty TNHH Một Thành Viên Vận Tải Đường Bộ Chu Lai – Trường Hải</v>
          </cell>
          <cell r="BN652">
            <v>42110</v>
          </cell>
          <cell r="BO652">
            <v>3850000</v>
          </cell>
          <cell r="BP652" t="str">
            <v>B3</v>
          </cell>
          <cell r="BQ652" t="str">
            <v>Bậc 3</v>
          </cell>
          <cell r="BR652">
            <v>7000000</v>
          </cell>
          <cell r="BS652">
            <v>43252</v>
          </cell>
          <cell r="BT652">
            <v>42476</v>
          </cell>
          <cell r="BU652"/>
          <cell r="BW652"/>
          <cell r="BY652"/>
          <cell r="CA652"/>
          <cell r="CC652"/>
          <cell r="CE652"/>
        </row>
        <row r="653">
          <cell r="B653" t="str">
            <v>1311119</v>
          </cell>
          <cell r="C653" t="str">
            <v>Nguyễn Bá Lê</v>
          </cell>
          <cell r="D653" t="str">
            <v>Nam</v>
          </cell>
          <cell r="E653" t="str">
            <v>Quảng Nam</v>
          </cell>
          <cell r="F653">
            <v>28090</v>
          </cell>
          <cell r="G653">
            <v>41594</v>
          </cell>
          <cell r="J653">
            <v>41594</v>
          </cell>
          <cell r="K653" t="str">
            <v>Không</v>
          </cell>
          <cell r="L653" t="str">
            <v>205470140</v>
          </cell>
          <cell r="M653">
            <v>38755</v>
          </cell>
          <cell r="N653" t="str">
            <v>205470140-07/02/2006</v>
          </cell>
          <cell r="O653" t="str">
            <v>Quảng Nam</v>
          </cell>
          <cell r="P653" t="str">
            <v>Kinh</v>
          </cell>
          <cell r="Q653" t="str">
            <v>Không</v>
          </cell>
          <cell r="R653" t="str">
            <v>0972211273</v>
          </cell>
          <cell r="T653" t="str">
            <v>Đã Kết Hôn</v>
          </cell>
          <cell r="U653" t="str">
            <v>4914002159</v>
          </cell>
          <cell r="V653" t="str">
            <v>Có</v>
          </cell>
          <cell r="W653">
            <v>41936</v>
          </cell>
          <cell r="Y653" t="str">
            <v>Thôn Vân Thạch</v>
          </cell>
          <cell r="Z653" t="str">
            <v>Xã Tam Hiệp</v>
          </cell>
          <cell r="AA653" t="str">
            <v>Huyện Núi Thành</v>
          </cell>
          <cell r="AB653" t="str">
            <v>Quảng Nam</v>
          </cell>
          <cell r="AC653" t="str">
            <v>Thôn Vân Thạch, Xã Tam Hiệp, Huyện Núi Thành, Quảng Nam</v>
          </cell>
          <cell r="AD653" t="str">
            <v>Thôn Vân Thạch</v>
          </cell>
          <cell r="AE653" t="str">
            <v>Xã Tam Hiệp</v>
          </cell>
          <cell r="AF653" t="str">
            <v>Huyện Núi Thành</v>
          </cell>
          <cell r="AG653" t="str">
            <v>Quảng Nam</v>
          </cell>
          <cell r="AH653" t="str">
            <v>Thôn Vân Thạch, Xã Tam Hiệp, Huyện Núi Thành, Quảng Nam</v>
          </cell>
          <cell r="AI653" t="str">
            <v>1.8.4.4.2.3</v>
          </cell>
          <cell r="AJ653" t="str">
            <v>TP Nhân sự khác</v>
          </cell>
          <cell r="AK653" t="str">
            <v>Công nhân</v>
          </cell>
          <cell r="AL653" t="str">
            <v>Công nhân lái xe trung chuyển</v>
          </cell>
          <cell r="AM653" t="str">
            <v>Lĩnh vực Logistics</v>
          </cell>
          <cell r="AN653" t="str">
            <v>Công ty Vận Tải Đường Bộ</v>
          </cell>
          <cell r="AO653" t="str">
            <v>Đội lái xe trung chuyển</v>
          </cell>
          <cell r="AP653" t="str">
            <v>Khác</v>
          </cell>
          <cell r="AQ653" t="str">
            <v>Khác</v>
          </cell>
          <cell r="AR653">
            <v>43313</v>
          </cell>
          <cell r="AS653" t="str">
            <v>12/12</v>
          </cell>
          <cell r="AT653" t="str">
            <v>Sơ cấp</v>
          </cell>
          <cell r="AU653" t="str">
            <v>Sơ cấp</v>
          </cell>
          <cell r="AV653" t="str">
            <v>Sở giao thông vận tải Quảng Nam</v>
          </cell>
          <cell r="AW653" t="str">
            <v>Lái xe hạng C</v>
          </cell>
          <cell r="AX653" t="str">
            <v>Không xếp loại</v>
          </cell>
          <cell r="AY653">
            <v>38718</v>
          </cell>
          <cell r="AZ653" t="str">
            <v>Công nhân lái xe trung chuyển</v>
          </cell>
          <cell r="BB653" t="str">
            <v>THACO GROUP</v>
          </cell>
          <cell r="BC653" t="str">
            <v>Lĩnh vực Logistics</v>
          </cell>
          <cell r="BD653" t="str">
            <v>Công ty Vận Tải Đường Bộ</v>
          </cell>
          <cell r="BE653" t="str">
            <v>Phòng vận chuyển</v>
          </cell>
          <cell r="BF653" t="str">
            <v>Bộ phận vận chuyển xe thành phẩm</v>
          </cell>
          <cell r="BG653" t="str">
            <v>Đội lái xe trung chuyển</v>
          </cell>
          <cell r="BJ653" t="str">
            <v>Trực Tiếp</v>
          </cell>
          <cell r="BK653" t="str">
            <v>HĐLĐ không xác định thời hạn</v>
          </cell>
          <cell r="BL653">
            <v>42156</v>
          </cell>
          <cell r="BM653" t="str">
            <v>Công ty TNHH Một Thành Viên Vận Tải Đường Bộ Chu Lai – Trường Hải</v>
          </cell>
          <cell r="BN653">
            <v>41655</v>
          </cell>
          <cell r="BO653">
            <v>3660000</v>
          </cell>
          <cell r="BP653" t="str">
            <v>B3</v>
          </cell>
          <cell r="BQ653" t="str">
            <v>Bậc 2</v>
          </cell>
          <cell r="BR653">
            <v>6500000</v>
          </cell>
          <cell r="BS653">
            <v>43116</v>
          </cell>
          <cell r="BT653">
            <v>42476</v>
          </cell>
          <cell r="BU653" t="str">
            <v>ThN</v>
          </cell>
          <cell r="BV653">
            <v>5</v>
          </cell>
          <cell r="BW653"/>
          <cell r="BY653"/>
          <cell r="CA653"/>
          <cell r="CC653"/>
          <cell r="CE653"/>
        </row>
        <row r="654">
          <cell r="B654" t="str">
            <v>1604599</v>
          </cell>
          <cell r="C654" t="str">
            <v>Nguyễn Phúc Vinh</v>
          </cell>
          <cell r="D654" t="str">
            <v>Nam</v>
          </cell>
          <cell r="E654" t="str">
            <v>Quảng Nam</v>
          </cell>
          <cell r="F654">
            <v>27236</v>
          </cell>
          <cell r="G654">
            <v>42486</v>
          </cell>
          <cell r="J654">
            <v>42486</v>
          </cell>
          <cell r="K654" t="str">
            <v>Không</v>
          </cell>
          <cell r="L654" t="str">
            <v>205079352</v>
          </cell>
          <cell r="M654">
            <v>41930</v>
          </cell>
          <cell r="N654" t="str">
            <v>205079352-18/10/2014</v>
          </cell>
          <cell r="O654" t="str">
            <v>Quảng Nam</v>
          </cell>
          <cell r="P654" t="str">
            <v>Kinh</v>
          </cell>
          <cell r="Q654" t="str">
            <v>Không</v>
          </cell>
          <cell r="R654" t="str">
            <v>0905432525</v>
          </cell>
          <cell r="T654" t="str">
            <v>Đã Kết Hôn</v>
          </cell>
          <cell r="U654" t="str">
            <v>4908018115</v>
          </cell>
          <cell r="V654" t="str">
            <v>Có</v>
          </cell>
          <cell r="W654">
            <v>42857</v>
          </cell>
          <cell r="Y654" t="str">
            <v>Khối 4</v>
          </cell>
          <cell r="Z654" t="str">
            <v>Thị trấn Núi Thành</v>
          </cell>
          <cell r="AA654" t="str">
            <v>Huyện Núi Thành</v>
          </cell>
          <cell r="AB654" t="str">
            <v>Quảng Nam</v>
          </cell>
          <cell r="AC654" t="str">
            <v>Khối 4, Thị trấn Núi Thành, Huyện Núi Thành, Quảng Nam</v>
          </cell>
          <cell r="AD654" t="str">
            <v>Khối 4</v>
          </cell>
          <cell r="AE654" t="str">
            <v>Thị trấn Núi Thành</v>
          </cell>
          <cell r="AF654" t="str">
            <v>Huyện Núi Thành</v>
          </cell>
          <cell r="AG654" t="str">
            <v>Quảng Nam</v>
          </cell>
          <cell r="AH654" t="str">
            <v>Khối 4, Thị trấn Núi Thành, Huyện Núi Thành, Quảng Nam</v>
          </cell>
          <cell r="AI654" t="str">
            <v>1.8.4.4.2.3</v>
          </cell>
          <cell r="AJ654" t="str">
            <v>TP Nhân sự khác</v>
          </cell>
          <cell r="AK654" t="str">
            <v>Công nhân</v>
          </cell>
          <cell r="AL654" t="str">
            <v>Công nhân lái xe trung chuyển</v>
          </cell>
          <cell r="AM654" t="str">
            <v>Lĩnh vực Logistics</v>
          </cell>
          <cell r="AN654" t="str">
            <v>Công ty Vận Tải Đường Bộ</v>
          </cell>
          <cell r="AO654" t="str">
            <v>Đội lái xe trung chuyển</v>
          </cell>
          <cell r="AP654" t="str">
            <v>Khác</v>
          </cell>
          <cell r="AQ654" t="str">
            <v>Khác</v>
          </cell>
          <cell r="AR654">
            <v>43313</v>
          </cell>
          <cell r="AS654" t="str">
            <v>12/12</v>
          </cell>
          <cell r="AT654" t="str">
            <v>Sơ cấp</v>
          </cell>
          <cell r="AU654" t="str">
            <v>Sơ cấp</v>
          </cell>
          <cell r="AV654" t="str">
            <v>Sở Giao thông vận tải Hải Phòng</v>
          </cell>
          <cell r="AW654" t="str">
            <v>Giấy phép lái xe hạng D</v>
          </cell>
          <cell r="AX654" t="str">
            <v>Khá</v>
          </cell>
          <cell r="AY654">
            <v>42370</v>
          </cell>
          <cell r="AZ654" t="str">
            <v>Công nhân lái xe trung chuyển</v>
          </cell>
          <cell r="BB654" t="str">
            <v>THACO GROUP</v>
          </cell>
          <cell r="BC654" t="str">
            <v>Lĩnh vực Logistics</v>
          </cell>
          <cell r="BD654" t="str">
            <v>Công ty Vận Tải Đường Bộ</v>
          </cell>
          <cell r="BE654" t="str">
            <v>Phòng vận chuyển</v>
          </cell>
          <cell r="BF654" t="str">
            <v>Bộ phận vận chuyển xe thành phẩm</v>
          </cell>
          <cell r="BG654" t="str">
            <v>Đội lái xe trung chuyển</v>
          </cell>
          <cell r="BJ654" t="str">
            <v>Trực Tiếp</v>
          </cell>
          <cell r="BK654" t="str">
            <v>HĐLĐ xác định thời hạn 2 năm</v>
          </cell>
          <cell r="BL654">
            <v>43034</v>
          </cell>
          <cell r="BM654" t="str">
            <v>Công ty TNHH Một Thành Viên Vận Tải Đường Bộ Chu Lai – Trường Hải</v>
          </cell>
          <cell r="BN654">
            <v>42669</v>
          </cell>
          <cell r="BO654">
            <v>3660000</v>
          </cell>
          <cell r="BP654" t="str">
            <v>B3</v>
          </cell>
          <cell r="BQ654" t="str">
            <v>Bậc 2</v>
          </cell>
          <cell r="BR654">
            <v>6000000</v>
          </cell>
          <cell r="BS654">
            <v>43252</v>
          </cell>
          <cell r="BT654">
            <v>42486</v>
          </cell>
          <cell r="BU654"/>
          <cell r="BW654"/>
          <cell r="BY654"/>
          <cell r="CA654"/>
          <cell r="CC654"/>
          <cell r="CE654"/>
        </row>
        <row r="655">
          <cell r="B655" t="str">
            <v>1609172</v>
          </cell>
          <cell r="C655" t="str">
            <v>Lương Công Sỹ</v>
          </cell>
          <cell r="D655" t="str">
            <v>Nam</v>
          </cell>
          <cell r="E655" t="str">
            <v>Quảng Nam</v>
          </cell>
          <cell r="F655">
            <v>33451</v>
          </cell>
          <cell r="G655">
            <v>42620</v>
          </cell>
          <cell r="J655">
            <v>42620</v>
          </cell>
          <cell r="K655" t="str">
            <v>Không</v>
          </cell>
          <cell r="L655" t="str">
            <v>205584071</v>
          </cell>
          <cell r="M655">
            <v>41601</v>
          </cell>
          <cell r="N655" t="str">
            <v>205584071-23/11/2013</v>
          </cell>
          <cell r="O655" t="str">
            <v>Quảng Nam</v>
          </cell>
          <cell r="P655" t="str">
            <v>Kinh</v>
          </cell>
          <cell r="Q655" t="str">
            <v>Không</v>
          </cell>
          <cell r="R655" t="str">
            <v>0938685433</v>
          </cell>
          <cell r="T655" t="str">
            <v>Đã Kết Hôn</v>
          </cell>
          <cell r="U655" t="str">
            <v>4916022215</v>
          </cell>
          <cell r="V655" t="str">
            <v>Có</v>
          </cell>
          <cell r="W655">
            <v>43235</v>
          </cell>
          <cell r="Y655" t="str">
            <v>Thôn Thọ Khương</v>
          </cell>
          <cell r="Z655" t="str">
            <v>Xã Tam Hiệp</v>
          </cell>
          <cell r="AA655" t="str">
            <v>Huyện Núi Thành</v>
          </cell>
          <cell r="AB655" t="str">
            <v>Quảng Nam</v>
          </cell>
          <cell r="AC655" t="str">
            <v>Thôn Thọ Khương, Xã Tam Hiệp, Huyện Núi Thành, Quảng Nam</v>
          </cell>
          <cell r="AD655" t="str">
            <v>Thôn Thọ Khương</v>
          </cell>
          <cell r="AE655" t="str">
            <v>Xã Tam Hiệp</v>
          </cell>
          <cell r="AF655" t="str">
            <v>Huyện Núi Thành</v>
          </cell>
          <cell r="AG655" t="str">
            <v>Quảng Nam</v>
          </cell>
          <cell r="AH655" t="str">
            <v>Thôn Thọ Khương, Xã Tam Hiệp, Huyện Núi Thành, Quảng Nam</v>
          </cell>
          <cell r="AI655" t="str">
            <v>1.8.3.5.4</v>
          </cell>
          <cell r="AJ655" t="str">
            <v>TP Nhân sự khác</v>
          </cell>
          <cell r="AK655" t="str">
            <v>Chuyên viên</v>
          </cell>
          <cell r="AL655" t="str">
            <v>Chuyên viên Kiểm đếm</v>
          </cell>
          <cell r="AM655" t="str">
            <v>Lĩnh vực Logistics</v>
          </cell>
          <cell r="AN655" t="str">
            <v>Công ty Cảng Chu Lai</v>
          </cell>
          <cell r="AO655" t="str">
            <v>Bộ phận kiểm đếm</v>
          </cell>
          <cell r="AP655" t="str">
            <v>Khác</v>
          </cell>
          <cell r="AQ655" t="str">
            <v>Khác</v>
          </cell>
          <cell r="AR655">
            <v>43348</v>
          </cell>
          <cell r="AS655" t="str">
            <v>12/12</v>
          </cell>
          <cell r="AT655" t="str">
            <v>Cử nhân</v>
          </cell>
          <cell r="AU655" t="str">
            <v>Đại học</v>
          </cell>
          <cell r="AV655" t="str">
            <v>Đại học thể dục thể thao tp HCM</v>
          </cell>
          <cell r="AW655" t="str">
            <v>Điền kinh</v>
          </cell>
          <cell r="AX655" t="str">
            <v>Trung Bình</v>
          </cell>
          <cell r="AY655">
            <v>41640</v>
          </cell>
          <cell r="AZ655" t="str">
            <v>Cử nhân</v>
          </cell>
          <cell r="BB655" t="str">
            <v>THACO GROUP</v>
          </cell>
          <cell r="BC655" t="str">
            <v>Lĩnh vực Logistics</v>
          </cell>
          <cell r="BD655" t="str">
            <v>Công ty Cảng Chu Lai</v>
          </cell>
          <cell r="BE655" t="str">
            <v>Phòng Điều độ</v>
          </cell>
          <cell r="BF655" t="str">
            <v>Bộ phận kiểm đếm</v>
          </cell>
          <cell r="BJ655" t="str">
            <v>Trực Tiếp</v>
          </cell>
          <cell r="BK655" t="str">
            <v>HĐLĐ xác định thời hạn 2 năm</v>
          </cell>
          <cell r="BL655">
            <v>43047</v>
          </cell>
          <cell r="BM655" t="str">
            <v>Công ty TNHH MTV Cảng Chu Lai - Trường Hải</v>
          </cell>
          <cell r="BN655">
            <v>42682</v>
          </cell>
          <cell r="BO655">
            <v>4070000</v>
          </cell>
          <cell r="BP655" t="str">
            <v>B2</v>
          </cell>
          <cell r="BQ655" t="str">
            <v>Bậc 1</v>
          </cell>
          <cell r="BR655">
            <v>6500000</v>
          </cell>
          <cell r="BS655">
            <v>43466</v>
          </cell>
          <cell r="BT655">
            <v>43420</v>
          </cell>
          <cell r="BU655"/>
          <cell r="BW655"/>
          <cell r="BY655"/>
          <cell r="CA655"/>
          <cell r="CC655"/>
          <cell r="CE655"/>
        </row>
        <row r="656">
          <cell r="B656" t="str">
            <v>0906267</v>
          </cell>
          <cell r="C656" t="str">
            <v>Đỗ Hữu Huệ</v>
          </cell>
          <cell r="D656" t="str">
            <v>Nam</v>
          </cell>
          <cell r="E656" t="str">
            <v>Bình Định</v>
          </cell>
          <cell r="F656">
            <v>30286</v>
          </cell>
          <cell r="G656">
            <v>41450</v>
          </cell>
          <cell r="J656">
            <v>41450</v>
          </cell>
          <cell r="K656" t="str">
            <v>Không</v>
          </cell>
          <cell r="L656" t="str">
            <v>211782734</v>
          </cell>
          <cell r="M656">
            <v>36362</v>
          </cell>
          <cell r="N656" t="str">
            <v>211782734-21/07/1999</v>
          </cell>
          <cell r="O656" t="str">
            <v>Bình Định</v>
          </cell>
          <cell r="P656" t="str">
            <v>Kinh</v>
          </cell>
          <cell r="Q656" t="str">
            <v>Không</v>
          </cell>
          <cell r="R656"/>
          <cell r="T656" t="str">
            <v>Đã Kết Hôn</v>
          </cell>
          <cell r="U656" t="str">
            <v>4910017780</v>
          </cell>
          <cell r="V656" t="str">
            <v>Có</v>
          </cell>
          <cell r="W656">
            <v>41571</v>
          </cell>
          <cell r="Y656" t="str">
            <v>Phước Sơn</v>
          </cell>
          <cell r="Z656" t="str">
            <v>Xã Phước Sơn</v>
          </cell>
          <cell r="AA656" t="str">
            <v>Huyện Tuy Phước</v>
          </cell>
          <cell r="AB656" t="str">
            <v>Bình Định</v>
          </cell>
          <cell r="AC656" t="str">
            <v>Phước Sơn, Xã Phước Sơn, Huyện Tuy Phước, Bình Định</v>
          </cell>
          <cell r="AD656" t="str">
            <v>Phước Sơn</v>
          </cell>
          <cell r="AE656" t="str">
            <v>Xã Phước Sơn</v>
          </cell>
          <cell r="AF656" t="str">
            <v>Huyện Tuy Phước</v>
          </cell>
          <cell r="AG656" t="str">
            <v>Bình Định</v>
          </cell>
          <cell r="AH656" t="str">
            <v>Phước Sơn, Xã Phước Sơn, Huyện Tuy Phước, Bình Định</v>
          </cell>
          <cell r="AI656" t="str">
            <v>1.8.3.5.6</v>
          </cell>
          <cell r="AJ656" t="str">
            <v>TP Nhân sự khác</v>
          </cell>
          <cell r="AK656" t="str">
            <v>Thợ</v>
          </cell>
          <cell r="AL656" t="str">
            <v>Thợ Máy</v>
          </cell>
          <cell r="AM656" t="str">
            <v>Lĩnh vực Logistics</v>
          </cell>
          <cell r="AN656" t="str">
            <v>Công ty Cảng Chu Lai</v>
          </cell>
          <cell r="AO656" t="str">
            <v>Tàu lai dắt</v>
          </cell>
          <cell r="AP656" t="str">
            <v>Khác</v>
          </cell>
          <cell r="AQ656" t="str">
            <v>Khác</v>
          </cell>
          <cell r="AR656">
            <v>43313</v>
          </cell>
          <cell r="AS656" t="str">
            <v>12/12</v>
          </cell>
          <cell r="AT656" t="str">
            <v>Trung cấp kỹ thuật</v>
          </cell>
          <cell r="AU656" t="str">
            <v>Trung cấp</v>
          </cell>
          <cell r="AV656" t="str">
            <v>Cao đẳng nghề hàng hải Tp.HCM</v>
          </cell>
          <cell r="AW656" t="str">
            <v>Vận hành máy tàu biển</v>
          </cell>
          <cell r="AX656" t="str">
            <v>Trung Bình</v>
          </cell>
          <cell r="AY656">
            <v>39448</v>
          </cell>
          <cell r="AZ656" t="str">
            <v>Thợ máy</v>
          </cell>
          <cell r="BB656" t="str">
            <v>THACO GROUP</v>
          </cell>
          <cell r="BC656" t="str">
            <v>Lĩnh vực Logistics</v>
          </cell>
          <cell r="BD656" t="str">
            <v>Công ty Cảng Chu Lai</v>
          </cell>
          <cell r="BE656" t="str">
            <v>Phòng Điều độ</v>
          </cell>
          <cell r="BF656" t="str">
            <v>Tàu lai dắt</v>
          </cell>
          <cell r="BJ656" t="str">
            <v>Trực Tiếp</v>
          </cell>
          <cell r="BK656" t="str">
            <v>HĐLĐ không xác định thời hạn</v>
          </cell>
          <cell r="BL656">
            <v>42004</v>
          </cell>
          <cell r="BM656" t="str">
            <v>Công ty TNHH MTV Cảng Chu Lai - Trường Hải</v>
          </cell>
          <cell r="BN656">
            <v>40048</v>
          </cell>
          <cell r="BO656">
            <v>4330000</v>
          </cell>
          <cell r="BP656" t="str">
            <v>TV7</v>
          </cell>
          <cell r="BQ656" t="str">
            <v>Bậc 2</v>
          </cell>
          <cell r="BR656">
            <v>8000000</v>
          </cell>
          <cell r="BS656">
            <v>43466</v>
          </cell>
          <cell r="BT656">
            <v>43374</v>
          </cell>
          <cell r="BU656" t="str">
            <v>ThN</v>
          </cell>
          <cell r="BV656">
            <v>5</v>
          </cell>
          <cell r="BW656"/>
          <cell r="BY656"/>
          <cell r="CA656"/>
          <cell r="CC656"/>
          <cell r="CE656"/>
        </row>
        <row r="657">
          <cell r="B657" t="str">
            <v>1506558</v>
          </cell>
          <cell r="C657" t="str">
            <v>Nguyễn Hoàng Ngân</v>
          </cell>
          <cell r="D657" t="str">
            <v>Nam</v>
          </cell>
          <cell r="E657" t="str">
            <v>Đồng Nai</v>
          </cell>
          <cell r="F657">
            <v>29326</v>
          </cell>
          <cell r="G657">
            <v>42156</v>
          </cell>
          <cell r="J657">
            <v>42156</v>
          </cell>
          <cell r="K657" t="str">
            <v>Không</v>
          </cell>
          <cell r="L657" t="str">
            <v>271365619</v>
          </cell>
          <cell r="M657">
            <v>38044</v>
          </cell>
          <cell r="N657" t="str">
            <v>271365619-27/02/2004</v>
          </cell>
          <cell r="O657" t="str">
            <v>Đồng  Nai</v>
          </cell>
          <cell r="P657" t="str">
            <v>Kinh</v>
          </cell>
          <cell r="Q657" t="str">
            <v>Thiên chúa giáo</v>
          </cell>
          <cell r="R657" t="str">
            <v>0938411922</v>
          </cell>
          <cell r="T657" t="str">
            <v>Đã Kết Hôn</v>
          </cell>
          <cell r="U657" t="str">
            <v>7510098528</v>
          </cell>
          <cell r="V657" t="str">
            <v>Có</v>
          </cell>
          <cell r="W657">
            <v>42156</v>
          </cell>
          <cell r="Y657" t="str">
            <v>321 tổ 7, ấp Tân Phát</v>
          </cell>
          <cell r="Z657" t="str">
            <v>Xã Đồi 61</v>
          </cell>
          <cell r="AA657" t="str">
            <v>Huyện Trảng Bom</v>
          </cell>
          <cell r="AB657" t="str">
            <v>Đồng Nai</v>
          </cell>
          <cell r="AC657" t="str">
            <v>321 tổ 7, ấp Tân Phát, Xã Đồi 61, Huyện Trảng Bom, Đồng Nai</v>
          </cell>
          <cell r="AD657" t="str">
            <v>321 tổ 7, ấp Tân Phát</v>
          </cell>
          <cell r="AE657" t="str">
            <v>Xã Đồi 61</v>
          </cell>
          <cell r="AF657" t="str">
            <v>Huyện Trảng Bom</v>
          </cell>
          <cell r="AG657" t="str">
            <v>Đồng Nai</v>
          </cell>
          <cell r="AH657" t="str">
            <v>321 tổ 7, ấp Tân Phát, Xã Đồi 61, Huyện Trảng Bom, Đồng Nai</v>
          </cell>
          <cell r="AI657" t="str">
            <v>1.8.5.6.3</v>
          </cell>
          <cell r="AJ657" t="str">
            <v>TP Nhân sự khác</v>
          </cell>
          <cell r="AK657" t="str">
            <v>Công nhân</v>
          </cell>
          <cell r="AL657" t="str">
            <v>Công nhân lái xe trung chuyển</v>
          </cell>
          <cell r="AM657" t="str">
            <v>Lĩnh vực Logistics</v>
          </cell>
          <cell r="AN657" t="str">
            <v>VPĐD NB</v>
          </cell>
          <cell r="AO657" t="str">
            <v>Đội lái xe trung chuyển</v>
          </cell>
          <cell r="AP657" t="str">
            <v>Khác</v>
          </cell>
          <cell r="AQ657" t="str">
            <v>Khác</v>
          </cell>
          <cell r="AR657">
            <v>42370</v>
          </cell>
          <cell r="AS657" t="str">
            <v>12/12</v>
          </cell>
          <cell r="AT657" t="str">
            <v>Sơ cấp</v>
          </cell>
          <cell r="AU657" t="str">
            <v>Sơ cấp</v>
          </cell>
          <cell r="AV657" t="str">
            <v>Sở GTVT Tỉnh Đồng Nai</v>
          </cell>
          <cell r="AW657" t="str">
            <v>GPLX hạng E</v>
          </cell>
          <cell r="AX657" t="str">
            <v>Khá</v>
          </cell>
          <cell r="AY657">
            <v>41037</v>
          </cell>
          <cell r="AZ657" t="str">
            <v>Công nhân lái xe chuyên dụng</v>
          </cell>
          <cell r="BB657" t="str">
            <v>THACO GROUP</v>
          </cell>
          <cell r="BC657" t="str">
            <v>Lĩnh vực Logistics</v>
          </cell>
          <cell r="BD657" t="str">
            <v>Văn phòng đại diện tại Hồ Chí Minh</v>
          </cell>
          <cell r="BE657" t="str">
            <v>Phòng Vận chuyển</v>
          </cell>
          <cell r="BF657" t="str">
            <v>Đội lái xe trung chuyển</v>
          </cell>
          <cell r="BJ657" t="str">
            <v>Trực Tiếp</v>
          </cell>
          <cell r="BK657" t="str">
            <v>HĐLĐ không xác định thời hạn</v>
          </cell>
          <cell r="BL657">
            <v>43435</v>
          </cell>
          <cell r="BM657" t="str">
            <v>Công ty TNHH Một Thành Viên Vận Tải Đường Bộ Chu Lai – Trường Hải</v>
          </cell>
          <cell r="BN657">
            <v>42339</v>
          </cell>
          <cell r="BO657">
            <v>5100000</v>
          </cell>
          <cell r="BP657" t="str">
            <v>B3</v>
          </cell>
          <cell r="BQ657" t="str">
            <v>Bậc 3</v>
          </cell>
          <cell r="BR657">
            <v>7500000</v>
          </cell>
          <cell r="BS657">
            <v>43252</v>
          </cell>
          <cell r="BT657">
            <v>42156</v>
          </cell>
          <cell r="BU657"/>
          <cell r="BW657"/>
          <cell r="BY657"/>
          <cell r="CA657"/>
          <cell r="CC657"/>
          <cell r="CE657"/>
        </row>
        <row r="658">
          <cell r="B658" t="str">
            <v>1504964</v>
          </cell>
          <cell r="C658" t="str">
            <v>Trần Văn Minh</v>
          </cell>
          <cell r="D658" t="str">
            <v>Nam</v>
          </cell>
          <cell r="E658" t="str">
            <v>Quảng Nam</v>
          </cell>
          <cell r="F658">
            <v>25692</v>
          </cell>
          <cell r="G658">
            <v>42110</v>
          </cell>
          <cell r="J658">
            <v>42110</v>
          </cell>
          <cell r="K658" t="str">
            <v>Không</v>
          </cell>
          <cell r="L658" t="str">
            <v>205079099</v>
          </cell>
          <cell r="M658">
            <v>42257</v>
          </cell>
          <cell r="N658" t="str">
            <v>205079099-10/09/2015</v>
          </cell>
          <cell r="O658" t="str">
            <v>Quảng Nam</v>
          </cell>
          <cell r="P658" t="str">
            <v>Kinh</v>
          </cell>
          <cell r="Q658" t="str">
            <v>Không</v>
          </cell>
          <cell r="R658" t="str">
            <v>0905702119 hoặc 0911495119</v>
          </cell>
          <cell r="T658" t="str">
            <v>Đã Kết Hôn</v>
          </cell>
          <cell r="U658" t="str">
            <v>4915009653</v>
          </cell>
          <cell r="V658" t="str">
            <v>Có</v>
          </cell>
          <cell r="W658">
            <v>42461</v>
          </cell>
          <cell r="Y658" t="str">
            <v>Khối 2</v>
          </cell>
          <cell r="Z658" t="str">
            <v>Thị trấn Núi Thành</v>
          </cell>
          <cell r="AA658" t="str">
            <v>Huyện Núi Thành</v>
          </cell>
          <cell r="AB658" t="str">
            <v>Quảng Nam</v>
          </cell>
          <cell r="AC658" t="str">
            <v>Khối 2, Thị trấn Núi Thành, Huyện Núi Thành, Quảng Nam</v>
          </cell>
          <cell r="AD658" t="str">
            <v>Khối 2</v>
          </cell>
          <cell r="AE658" t="str">
            <v>Thị trấn Núi Thành</v>
          </cell>
          <cell r="AF658" t="str">
            <v>Huyện Núi Thành</v>
          </cell>
          <cell r="AG658" t="str">
            <v>Quảng Nam</v>
          </cell>
          <cell r="AH658" t="str">
            <v>Khối 2, Thị trấn Núi Thành, Huyện Núi Thành, Quảng Nam</v>
          </cell>
          <cell r="AI658" t="str">
            <v>1.8.4.4.2.3</v>
          </cell>
          <cell r="AJ658" t="str">
            <v>TP Nhân sự khác</v>
          </cell>
          <cell r="AK658" t="str">
            <v>Công nhân</v>
          </cell>
          <cell r="AL658" t="str">
            <v>Công nhân lái xe trung chuyển</v>
          </cell>
          <cell r="AM658" t="str">
            <v>Lĩnh vực Logistics</v>
          </cell>
          <cell r="AN658" t="str">
            <v>Công ty Vận Tải Đường Bộ</v>
          </cell>
          <cell r="AO658" t="str">
            <v>Đội lái xe trung chuyển</v>
          </cell>
          <cell r="AP658" t="str">
            <v>Khác</v>
          </cell>
          <cell r="AQ658" t="str">
            <v>Khác</v>
          </cell>
          <cell r="AR658">
            <v>43313</v>
          </cell>
          <cell r="AS658" t="str">
            <v>12/12</v>
          </cell>
          <cell r="AT658" t="str">
            <v>Sơ cấp</v>
          </cell>
          <cell r="AU658" t="str">
            <v>Sơ cấp</v>
          </cell>
          <cell r="AV658" t="str">
            <v>Sở Giao Thông vận tải Hải Phòng</v>
          </cell>
          <cell r="AW658" t="str">
            <v>Giấy phép lái xe hạng FC</v>
          </cell>
          <cell r="AX658" t="str">
            <v>Không xếp loại</v>
          </cell>
          <cell r="AY658">
            <v>42370</v>
          </cell>
          <cell r="AZ658" t="str">
            <v>Công nhân lái xe trung chuyển</v>
          </cell>
          <cell r="BB658" t="str">
            <v>THACO GROUP</v>
          </cell>
          <cell r="BC658" t="str">
            <v>Lĩnh vực Logistics</v>
          </cell>
          <cell r="BD658" t="str">
            <v>Công ty Vận Tải Đường Bộ</v>
          </cell>
          <cell r="BE658" t="str">
            <v>Phòng vận chuyển</v>
          </cell>
          <cell r="BF658" t="str">
            <v>Bộ phận vận chuyển xe thành phẩm</v>
          </cell>
          <cell r="BG658" t="str">
            <v>Đội lái xe trung chuyển</v>
          </cell>
          <cell r="BJ658" t="str">
            <v>Trực Tiếp</v>
          </cell>
          <cell r="BK658" t="str">
            <v>HĐLĐ không xác định thời hạn</v>
          </cell>
          <cell r="BL658">
            <v>42841</v>
          </cell>
          <cell r="BM658" t="str">
            <v>Công ty TNHH Một Thành Viên Vận Tải Đường Bộ Chu Lai – Trường Hải</v>
          </cell>
          <cell r="BN658">
            <v>42110</v>
          </cell>
          <cell r="BO658">
            <v>3850000</v>
          </cell>
          <cell r="BP658" t="str">
            <v>B3</v>
          </cell>
          <cell r="BQ658" t="str">
            <v>Bậc 3</v>
          </cell>
          <cell r="BR658">
            <v>7500000</v>
          </cell>
          <cell r="BS658">
            <v>43252</v>
          </cell>
          <cell r="BT658">
            <v>42476</v>
          </cell>
          <cell r="BU658"/>
          <cell r="BW658"/>
          <cell r="BY658"/>
          <cell r="CA658"/>
          <cell r="CC658"/>
          <cell r="CE658"/>
        </row>
        <row r="659">
          <cell r="B659" t="str">
            <v>1111043</v>
          </cell>
          <cell r="C659" t="str">
            <v>Lê Thanh Sơn</v>
          </cell>
          <cell r="D659" t="str">
            <v>Nam</v>
          </cell>
          <cell r="E659" t="str">
            <v>Quảng Nam</v>
          </cell>
          <cell r="F659">
            <v>26386</v>
          </cell>
          <cell r="G659">
            <v>40855</v>
          </cell>
          <cell r="J659">
            <v>40855</v>
          </cell>
          <cell r="K659" t="str">
            <v>Không</v>
          </cell>
          <cell r="L659" t="str">
            <v>205254659</v>
          </cell>
          <cell r="M659">
            <v>37567</v>
          </cell>
          <cell r="N659" t="str">
            <v>205254659-07/11/2002</v>
          </cell>
          <cell r="O659" t="str">
            <v>Quảng Nam</v>
          </cell>
          <cell r="P659" t="str">
            <v>Kinh</v>
          </cell>
          <cell r="Q659" t="str">
            <v>Không</v>
          </cell>
          <cell r="R659" t="str">
            <v>0914570917</v>
          </cell>
          <cell r="T659" t="str">
            <v>Đã Kết Hôn</v>
          </cell>
          <cell r="U659" t="str">
            <v>4912003390</v>
          </cell>
          <cell r="V659" t="str">
            <v>Có</v>
          </cell>
          <cell r="W659">
            <v>41571</v>
          </cell>
          <cell r="Y659" t="str">
            <v>Khối 3</v>
          </cell>
          <cell r="Z659" t="str">
            <v>Thị trấn Núi Thành</v>
          </cell>
          <cell r="AA659" t="str">
            <v>Huyện Núi Thành</v>
          </cell>
          <cell r="AB659" t="str">
            <v>Quảng Nam</v>
          </cell>
          <cell r="AC659" t="str">
            <v>Khối 3, Thị trấn Núi Thành, Huyện Núi Thành, Quảng Nam</v>
          </cell>
          <cell r="AD659" t="str">
            <v>Khối 3</v>
          </cell>
          <cell r="AE659" t="str">
            <v>Thị trấn Núi Thành</v>
          </cell>
          <cell r="AF659" t="str">
            <v>Huyện Núi Thành</v>
          </cell>
          <cell r="AG659" t="str">
            <v>Quảng Nam</v>
          </cell>
          <cell r="AH659" t="str">
            <v>Khối 3, Thị trấn Núi Thành, Huyện Núi Thành, Quảng Nam</v>
          </cell>
          <cell r="AI659" t="str">
            <v>1.8.4.4.3.3</v>
          </cell>
          <cell r="AJ659" t="str">
            <v>TP Nhân sự khác</v>
          </cell>
          <cell r="AK659" t="str">
            <v>Công nhân</v>
          </cell>
          <cell r="AL659" t="str">
            <v>Công nhân lái xe đầu kéo</v>
          </cell>
          <cell r="AM659" t="str">
            <v>Lĩnh vực Logistics</v>
          </cell>
          <cell r="AN659" t="str">
            <v>Công ty Vận Tải Đường Bộ</v>
          </cell>
          <cell r="AO659" t="str">
            <v>Đội lái xe đầu kéo</v>
          </cell>
          <cell r="AP659" t="str">
            <v>Khác</v>
          </cell>
          <cell r="AQ659" t="str">
            <v>Khác</v>
          </cell>
          <cell r="AR659">
            <v>43313</v>
          </cell>
          <cell r="AS659" t="str">
            <v>12/12</v>
          </cell>
          <cell r="AT659" t="str">
            <v>Sơ cấp</v>
          </cell>
          <cell r="AU659" t="str">
            <v>Sơ cấp</v>
          </cell>
          <cell r="AV659" t="str">
            <v>Sở giao thông vận tải Quảng Ngãi</v>
          </cell>
          <cell r="AW659" t="str">
            <v>Giấy phép lái xe hạng FC</v>
          </cell>
          <cell r="AX659" t="str">
            <v>Không xếp loại</v>
          </cell>
          <cell r="AY659">
            <v>40179</v>
          </cell>
          <cell r="AZ659" t="str">
            <v>Công nhân lái xe đầu kéo</v>
          </cell>
          <cell r="BB659" t="str">
            <v>THACO GROUP</v>
          </cell>
          <cell r="BC659" t="str">
            <v>Lĩnh vực Logistics</v>
          </cell>
          <cell r="BD659" t="str">
            <v>Công ty Vận Tải Đường Bộ</v>
          </cell>
          <cell r="BE659" t="str">
            <v>Phòng vận chuyển</v>
          </cell>
          <cell r="BF659" t="str">
            <v>Bộ phận vận chuyển hàng Con't - hàng rời</v>
          </cell>
          <cell r="BG659" t="str">
            <v>Đội lái xe đầu kéo</v>
          </cell>
          <cell r="BJ659" t="str">
            <v>Trực Tiếp</v>
          </cell>
          <cell r="BK659" t="str">
            <v>HĐLĐ không xác định thời hạn</v>
          </cell>
          <cell r="BL659">
            <v>42932</v>
          </cell>
          <cell r="BM659" t="str">
            <v>Công ty TNHH Một Thành Viên Vận Tải Đường Bộ Chu Lai – Trường Hải</v>
          </cell>
          <cell r="BN659">
            <v>40940</v>
          </cell>
          <cell r="BO659">
            <v>4050000</v>
          </cell>
          <cell r="BP659" t="str">
            <v>B3</v>
          </cell>
          <cell r="BQ659" t="str">
            <v>Bậc 4</v>
          </cell>
          <cell r="BR659">
            <v>8000000</v>
          </cell>
          <cell r="BS659">
            <v>42767</v>
          </cell>
          <cell r="BT659">
            <v>42370</v>
          </cell>
          <cell r="BU659" t="str">
            <v>ThN</v>
          </cell>
          <cell r="BV659">
            <v>5</v>
          </cell>
          <cell r="BW659"/>
          <cell r="BY659"/>
          <cell r="CA659"/>
          <cell r="CC659"/>
          <cell r="CE659"/>
        </row>
        <row r="660">
          <cell r="B660" t="str">
            <v>1008259</v>
          </cell>
          <cell r="C660" t="str">
            <v>Trần Thanh Tâm</v>
          </cell>
          <cell r="D660" t="str">
            <v>Nam</v>
          </cell>
          <cell r="E660" t="str">
            <v>Bình Định</v>
          </cell>
          <cell r="F660">
            <v>25690</v>
          </cell>
          <cell r="G660">
            <v>41320</v>
          </cell>
          <cell r="J660">
            <v>41320</v>
          </cell>
          <cell r="K660" t="str">
            <v>Không</v>
          </cell>
          <cell r="L660" t="str">
            <v>211545663</v>
          </cell>
          <cell r="M660">
            <v>41027</v>
          </cell>
          <cell r="N660" t="str">
            <v>211545663-28/04/2012</v>
          </cell>
          <cell r="O660" t="str">
            <v>Bình Định</v>
          </cell>
          <cell r="P660" t="str">
            <v>Kinh</v>
          </cell>
          <cell r="Q660" t="str">
            <v>Không</v>
          </cell>
          <cell r="R660"/>
          <cell r="T660" t="str">
            <v>Đã Kết Hôn</v>
          </cell>
          <cell r="U660" t="str">
            <v>4909019557</v>
          </cell>
          <cell r="V660" t="str">
            <v>Có</v>
          </cell>
          <cell r="W660">
            <v>41571</v>
          </cell>
          <cell r="Y660" t="str">
            <v>Thạnh Xuân Đông</v>
          </cell>
          <cell r="Z660" t="str">
            <v>Xã Hoài Hương</v>
          </cell>
          <cell r="AA660" t="str">
            <v>Huyện Hoài Nhơn</v>
          </cell>
          <cell r="AB660" t="str">
            <v>Bình Định</v>
          </cell>
          <cell r="AC660" t="str">
            <v>Thạnh Xuân Đông, Xã Hoài Hương, Huyện Hoài Nhơn, Bình Định</v>
          </cell>
          <cell r="AD660" t="str">
            <v>Thạnh Xuân Đông</v>
          </cell>
          <cell r="AE660" t="str">
            <v>Xã Hoài Hương</v>
          </cell>
          <cell r="AF660" t="str">
            <v>Huyện Hoài Nhơn</v>
          </cell>
          <cell r="AG660" t="str">
            <v>Bình Định</v>
          </cell>
          <cell r="AH660" t="str">
            <v>Thạnh Xuân Đông, Xã Hoài Hương, Huyện Hoài Nhơn, Bình Định</v>
          </cell>
          <cell r="AI660" t="str">
            <v>1.8.2.3.2</v>
          </cell>
          <cell r="AJ660" t="str">
            <v>Sơ trung cấp</v>
          </cell>
          <cell r="AK660" t="str">
            <v>Đại phó</v>
          </cell>
          <cell r="AL660" t="str">
            <v>Đại phó THS2</v>
          </cell>
          <cell r="AM660" t="str">
            <v>Lĩnh vực Logistics</v>
          </cell>
          <cell r="AN660" t="str">
            <v>Công ty Vận Tải Biển</v>
          </cell>
          <cell r="AO660" t="str">
            <v>Tàu THS2</v>
          </cell>
          <cell r="AP660" t="str">
            <v>Khác</v>
          </cell>
          <cell r="AQ660" t="str">
            <v>Khác</v>
          </cell>
          <cell r="AR660">
            <v>43313</v>
          </cell>
          <cell r="AS660" t="str">
            <v>12/12</v>
          </cell>
          <cell r="AT660" t="str">
            <v>Kỹ sư</v>
          </cell>
          <cell r="AU660" t="str">
            <v>Đại học</v>
          </cell>
          <cell r="AV660" t="str">
            <v>Đại học Hàng Hải</v>
          </cell>
          <cell r="AW660" t="str">
            <v>Điều khiển tàu biển</v>
          </cell>
          <cell r="AX660" t="str">
            <v>TB-Khá</v>
          </cell>
          <cell r="AY660">
            <v>36526</v>
          </cell>
          <cell r="AZ660" t="str">
            <v>Đại phó</v>
          </cell>
          <cell r="BB660" t="str">
            <v>THACO GROUP</v>
          </cell>
          <cell r="BC660" t="str">
            <v>Lĩnh vực Logistics</v>
          </cell>
          <cell r="BD660" t="str">
            <v>Công ty Vận Tải Biển</v>
          </cell>
          <cell r="BE660" t="str">
            <v>Phòng Quản lý tàu</v>
          </cell>
          <cell r="BF660" t="str">
            <v>Tàu THS2</v>
          </cell>
          <cell r="BJ660" t="str">
            <v>Trực Tiếp</v>
          </cell>
          <cell r="BK660" t="str">
            <v>HĐLĐ không xác định thời hạn</v>
          </cell>
          <cell r="BL660">
            <v>42051</v>
          </cell>
          <cell r="BM660" t="str">
            <v>Công ty TNHH MTV Vận Tải Biển Chu Lai – Trường Hải</v>
          </cell>
          <cell r="BN660">
            <v>40452</v>
          </cell>
          <cell r="BO660">
            <v>8150000</v>
          </cell>
          <cell r="BP660" t="str">
            <v>TV3</v>
          </cell>
          <cell r="BQ660" t="str">
            <v>Bậc 4</v>
          </cell>
          <cell r="BR660">
            <v>44000000</v>
          </cell>
          <cell r="BS660">
            <v>43466</v>
          </cell>
          <cell r="BT660">
            <v>43147</v>
          </cell>
          <cell r="BU660" t="str">
            <v>ThN</v>
          </cell>
          <cell r="BV660">
            <v>5</v>
          </cell>
          <cell r="BW660"/>
          <cell r="BY660"/>
          <cell r="CA660"/>
          <cell r="CC660"/>
          <cell r="CE660"/>
        </row>
        <row r="661">
          <cell r="B661" t="str">
            <v>1505180</v>
          </cell>
          <cell r="C661" t="str">
            <v>Nguyễn Duy Hải</v>
          </cell>
          <cell r="D661" t="str">
            <v>Nam</v>
          </cell>
          <cell r="E661" t="str">
            <v>Quảng Nam</v>
          </cell>
          <cell r="F661">
            <v>27486</v>
          </cell>
          <cell r="G661">
            <v>42110</v>
          </cell>
          <cell r="J661">
            <v>42110</v>
          </cell>
          <cell r="K661" t="str">
            <v>Không</v>
          </cell>
          <cell r="L661" t="str">
            <v>205494323</v>
          </cell>
          <cell r="M661">
            <v>41522</v>
          </cell>
          <cell r="N661" t="str">
            <v>205494323-05/09/2013</v>
          </cell>
          <cell r="O661" t="str">
            <v>Quảng Nam</v>
          </cell>
          <cell r="P661" t="str">
            <v>Kinh</v>
          </cell>
          <cell r="Q661" t="str">
            <v>Không</v>
          </cell>
          <cell r="R661" t="str">
            <v>0915575642 hoặc 0938705933</v>
          </cell>
          <cell r="T661" t="str">
            <v>Đã Kết Hôn</v>
          </cell>
          <cell r="U661" t="str">
            <v>4915009682</v>
          </cell>
          <cell r="V661" t="str">
            <v>Có</v>
          </cell>
          <cell r="W661">
            <v>42579</v>
          </cell>
          <cell r="Y661" t="str">
            <v>Khối 1</v>
          </cell>
          <cell r="Z661" t="str">
            <v>Thị trấn Núi Thành</v>
          </cell>
          <cell r="AA661" t="str">
            <v>Huyện Núi Thành</v>
          </cell>
          <cell r="AB661" t="str">
            <v>Quảng Nam</v>
          </cell>
          <cell r="AC661" t="str">
            <v>Khối 1, Thị trấn Núi Thành, Huyện Núi Thành, Quảng Nam</v>
          </cell>
          <cell r="AD661" t="str">
            <v>Khối 1</v>
          </cell>
          <cell r="AE661" t="str">
            <v>Thị trấn Núi Thành</v>
          </cell>
          <cell r="AF661" t="str">
            <v>Huyện Núi Thành</v>
          </cell>
          <cell r="AG661" t="str">
            <v>Quảng Nam</v>
          </cell>
          <cell r="AH661" t="str">
            <v>Khối 1, Thị trấn Núi Thành, Huyện Núi Thành, Quảng Nam</v>
          </cell>
          <cell r="AI661" t="str">
            <v>1.8.4.4.3.2</v>
          </cell>
          <cell r="AJ661" t="str">
            <v>TP Nhân sự khác</v>
          </cell>
          <cell r="AK661" t="str">
            <v>Công nhân</v>
          </cell>
          <cell r="AL661" t="str">
            <v>Công nhân lái xe chuyên dụng</v>
          </cell>
          <cell r="AM661" t="str">
            <v>Lĩnh vực Logistics</v>
          </cell>
          <cell r="AN661" t="str">
            <v>Công ty Vận Tải Đường Bộ</v>
          </cell>
          <cell r="AO661" t="str">
            <v>Đội lái xe chuyên dụng</v>
          </cell>
          <cell r="AP661" t="str">
            <v>Khác</v>
          </cell>
          <cell r="AQ661" t="str">
            <v>Khác</v>
          </cell>
          <cell r="AR661">
            <v>43466</v>
          </cell>
          <cell r="AS661" t="str">
            <v>12/12</v>
          </cell>
          <cell r="AT661" t="str">
            <v>Sơ cấp</v>
          </cell>
          <cell r="AU661" t="str">
            <v>Sơ cấp</v>
          </cell>
          <cell r="AV661" t="str">
            <v>Sở Giao thông vận tải Quảng Ngãi</v>
          </cell>
          <cell r="AW661" t="str">
            <v>Giấy phép lái xe hạng E</v>
          </cell>
          <cell r="AX661" t="str">
            <v>Không xếp loại</v>
          </cell>
          <cell r="AY661">
            <v>42005</v>
          </cell>
          <cell r="AZ661" t="str">
            <v>Công nhân lái xe chuyên dụng</v>
          </cell>
          <cell r="BB661" t="str">
            <v>THACO GROUP</v>
          </cell>
          <cell r="BC661" t="str">
            <v>Lĩnh vực Logistics</v>
          </cell>
          <cell r="BD661" t="str">
            <v>Công ty Vận Tải Đường Bộ</v>
          </cell>
          <cell r="BE661" t="str">
            <v>Phòng vận chuyển</v>
          </cell>
          <cell r="BF661" t="str">
            <v>Bộ phận vận chuyển hàng Con't - hàng rời</v>
          </cell>
          <cell r="BG661" t="str">
            <v>Đội lái xe chuyên dụng</v>
          </cell>
          <cell r="BJ661" t="str">
            <v>Trực Tiếp</v>
          </cell>
          <cell r="BK661" t="str">
            <v>HĐLĐ không xác định thời hạn</v>
          </cell>
          <cell r="BL661">
            <v>42841</v>
          </cell>
          <cell r="BM661" t="str">
            <v>Công ty TNHH Một Thành Viên Vận Tải Đường Bộ Chu Lai – Trường Hải</v>
          </cell>
          <cell r="BN661">
            <v>42110</v>
          </cell>
          <cell r="BO661">
            <v>3850000</v>
          </cell>
          <cell r="BP661" t="str">
            <v>B3</v>
          </cell>
          <cell r="BQ661" t="str">
            <v>Bậc 2</v>
          </cell>
          <cell r="BR661">
            <v>6500000</v>
          </cell>
          <cell r="BS661">
            <v>43466</v>
          </cell>
          <cell r="BT661">
            <v>43252</v>
          </cell>
          <cell r="BU661"/>
          <cell r="BW661"/>
          <cell r="BY661"/>
          <cell r="CA661"/>
          <cell r="CC661"/>
          <cell r="CE661"/>
        </row>
        <row r="662">
          <cell r="B662" t="str">
            <v>1505414</v>
          </cell>
          <cell r="C662" t="str">
            <v>Phạm Thị Trang</v>
          </cell>
          <cell r="D662" t="str">
            <v>Nữ</v>
          </cell>
          <cell r="E662" t="str">
            <v>Thái Bình</v>
          </cell>
          <cell r="F662">
            <v>31919</v>
          </cell>
          <cell r="G662">
            <v>42128</v>
          </cell>
          <cell r="J662">
            <v>42128</v>
          </cell>
          <cell r="K662" t="str">
            <v>Không</v>
          </cell>
          <cell r="L662" t="str">
            <v>151747307</v>
          </cell>
          <cell r="M662">
            <v>38219</v>
          </cell>
          <cell r="N662" t="str">
            <v>151747307-20/08/2004</v>
          </cell>
          <cell r="O662" t="str">
            <v>Thái Bình</v>
          </cell>
          <cell r="P662" t="str">
            <v>Kinh</v>
          </cell>
          <cell r="Q662" t="str">
            <v>Không</v>
          </cell>
          <cell r="R662" t="str">
            <v>0989778450</v>
          </cell>
          <cell r="S662" t="str">
            <v>phamthitrang@thaco.com.vn</v>
          </cell>
          <cell r="T662" t="str">
            <v>Đã Kết Hôn</v>
          </cell>
          <cell r="U662" t="str">
            <v>0112195108</v>
          </cell>
          <cell r="V662" t="str">
            <v>Có</v>
          </cell>
          <cell r="W662">
            <v>42612</v>
          </cell>
          <cell r="Y662" t="str">
            <v>Thôn Văn Ông Đông</v>
          </cell>
          <cell r="Z662" t="str">
            <v>Xã Đông Vinh</v>
          </cell>
          <cell r="AA662" t="str">
            <v>Huyện Đông Hưng</v>
          </cell>
          <cell r="AB662" t="str">
            <v>Thái Bình</v>
          </cell>
          <cell r="AC662" t="str">
            <v>Thôn Văn Ông Đông, Xã Đông Vinh, Huyện Đông Hưng, Thái Bình</v>
          </cell>
          <cell r="AD662" t="str">
            <v>Số nhà 25- ngách B/2- Khu B tập thể viện Rau quả</v>
          </cell>
          <cell r="AE662" t="str">
            <v>Thị trấn Trâu Quỳ</v>
          </cell>
          <cell r="AF662" t="str">
            <v>Huyện Gia Lâm</v>
          </cell>
          <cell r="AG662" t="str">
            <v>Hà Nội</v>
          </cell>
          <cell r="AH662" t="str">
            <v>Số nhà 25- ngách B/2- Khu B tập thể viện Rau quả, Thị trấn Trâu Quỳ, Huyện Gia Lâm, Hà Nội</v>
          </cell>
          <cell r="AI662" t="str">
            <v>1.8.6.3</v>
          </cell>
          <cell r="AJ662" t="str">
            <v>TP Nhân sự khác</v>
          </cell>
          <cell r="AK662" t="str">
            <v>Chuyên viên</v>
          </cell>
          <cell r="AL662" t="str">
            <v>Chuyên viên Kế toán quản trị</v>
          </cell>
          <cell r="AM662" t="str">
            <v>Lĩnh vực Logistics</v>
          </cell>
          <cell r="AN662" t="str">
            <v>VPĐD BB</v>
          </cell>
          <cell r="AO662" t="str">
            <v>Phòng TCKT</v>
          </cell>
          <cell r="AP662" t="str">
            <v>Khác</v>
          </cell>
          <cell r="AQ662" t="str">
            <v>Khác</v>
          </cell>
          <cell r="AR662">
            <v>43601</v>
          </cell>
          <cell r="AS662" t="str">
            <v>12/12</v>
          </cell>
          <cell r="AT662" t="str">
            <v>Cử nhân</v>
          </cell>
          <cell r="AU662" t="str">
            <v>Đại học</v>
          </cell>
          <cell r="AV662" t="str">
            <v>Học viện Tài chính</v>
          </cell>
          <cell r="AW662" t="str">
            <v>Kế toán</v>
          </cell>
          <cell r="AX662" t="str">
            <v>Khá</v>
          </cell>
          <cell r="AY662">
            <v>40544</v>
          </cell>
          <cell r="AZ662" t="str">
            <v>Cử nhân</v>
          </cell>
          <cell r="BB662" t="str">
            <v>THACO GROUP</v>
          </cell>
          <cell r="BC662" t="str">
            <v>Lĩnh vực Logistics</v>
          </cell>
          <cell r="BD662" t="str">
            <v>Văn phòng đại diện tại Hà Nội</v>
          </cell>
          <cell r="BE662" t="str">
            <v>Phòng TCKT</v>
          </cell>
          <cell r="BJ662" t="str">
            <v>Gián Tiếp</v>
          </cell>
          <cell r="BK662" t="str">
            <v>HĐLĐ không xác định thời hạn</v>
          </cell>
          <cell r="BL662">
            <v>43285</v>
          </cell>
          <cell r="BM662" t="str">
            <v>Công ty TNHH Một Thành Viên Vận Tải Đường Bộ Chu Lai – Trường Hải</v>
          </cell>
          <cell r="BN662">
            <v>42189</v>
          </cell>
          <cell r="BO662">
            <v>5800000</v>
          </cell>
          <cell r="BP662" t="str">
            <v>B2</v>
          </cell>
          <cell r="BQ662" t="str">
            <v>Bậc 4</v>
          </cell>
          <cell r="BR662">
            <v>12000000</v>
          </cell>
          <cell r="BS662">
            <v>43466</v>
          </cell>
          <cell r="BT662">
            <v>43101</v>
          </cell>
          <cell r="BU662"/>
          <cell r="BW662"/>
          <cell r="BY662"/>
          <cell r="CA662"/>
          <cell r="CC662"/>
          <cell r="CE662"/>
        </row>
        <row r="663">
          <cell r="B663" t="str">
            <v>1804134</v>
          </cell>
          <cell r="C663" t="str">
            <v>Vòng A Sầu</v>
          </cell>
          <cell r="D663" t="str">
            <v>Nam</v>
          </cell>
          <cell r="E663" t="str">
            <v>Đồng Nai</v>
          </cell>
          <cell r="F663">
            <v>28000</v>
          </cell>
          <cell r="G663">
            <v>43199</v>
          </cell>
          <cell r="J663">
            <v>43199</v>
          </cell>
          <cell r="K663" t="str">
            <v>Không</v>
          </cell>
          <cell r="L663" t="str">
            <v>271241796</v>
          </cell>
          <cell r="M663">
            <v>42082</v>
          </cell>
          <cell r="N663" t="str">
            <v>271241796-19/03/2015</v>
          </cell>
          <cell r="O663" t="str">
            <v>Đồng Nai</v>
          </cell>
          <cell r="P663" t="str">
            <v>Hoa</v>
          </cell>
          <cell r="Q663" t="str">
            <v>Đạo Phật</v>
          </cell>
          <cell r="R663" t="str">
            <v>01667972907</v>
          </cell>
          <cell r="T663" t="str">
            <v>Đã Kết Hôn</v>
          </cell>
          <cell r="U663" t="str">
            <v>7916315704</v>
          </cell>
          <cell r="V663" t="str">
            <v>Không</v>
          </cell>
          <cell r="Y663" t="str">
            <v>89/2 khu phố 3</v>
          </cell>
          <cell r="Z663" t="str">
            <v>Phường An Bình</v>
          </cell>
          <cell r="AA663" t="str">
            <v>Thành phố Biên Hòa</v>
          </cell>
          <cell r="AB663" t="str">
            <v>Đồng Nai</v>
          </cell>
          <cell r="AC663" t="str">
            <v>89/2 khu phố 3, Phường An Bình, Thành phố Biên Hòa, Đồng Nai</v>
          </cell>
          <cell r="AD663" t="str">
            <v>89/2 khu phố 3</v>
          </cell>
          <cell r="AE663" t="str">
            <v>Phường An Bình</v>
          </cell>
          <cell r="AF663" t="str">
            <v>Thành phố Biên Hòa</v>
          </cell>
          <cell r="AG663" t="str">
            <v>Đồng Nai</v>
          </cell>
          <cell r="AH663" t="str">
            <v>89/2 khu phố 3, Phường An Bình, Thành phố Biên Hòa, Đồng Nai</v>
          </cell>
          <cell r="AI663" t="str">
            <v>1.8.5.3.2</v>
          </cell>
          <cell r="AJ663" t="str">
            <v>TP Nhân sự khác</v>
          </cell>
          <cell r="AK663" t="str">
            <v>Nhân viên</v>
          </cell>
          <cell r="AL663" t="str">
            <v>Nhân viên Bảo vệ</v>
          </cell>
          <cell r="AM663" t="str">
            <v>Lĩnh vực Logistics</v>
          </cell>
          <cell r="AN663" t="str">
            <v>VPĐD NB</v>
          </cell>
          <cell r="AO663" t="str">
            <v>Bảo vệ</v>
          </cell>
          <cell r="AP663" t="str">
            <v>Khác</v>
          </cell>
          <cell r="AQ663" t="str">
            <v>Khác</v>
          </cell>
          <cell r="AR663">
            <v>43199</v>
          </cell>
          <cell r="AS663" t="str">
            <v>9/12</v>
          </cell>
          <cell r="AT663" t="str">
            <v>THCS</v>
          </cell>
          <cell r="AW663"/>
          <cell r="AZ663" t="str">
            <v>Nhân viên Bảo vệ</v>
          </cell>
          <cell r="BB663" t="str">
            <v>THACO GROUP</v>
          </cell>
          <cell r="BC663" t="str">
            <v>Lĩnh vực Logistics</v>
          </cell>
          <cell r="BD663" t="str">
            <v>Văn phòng đại diện tại Hồ Chí Minh</v>
          </cell>
          <cell r="BE663" t="str">
            <v>Bộ phận hành chính</v>
          </cell>
          <cell r="BF663" t="str">
            <v>Bảo vệ</v>
          </cell>
          <cell r="BJ663" t="str">
            <v>Gián Tiếp</v>
          </cell>
          <cell r="BK663" t="str">
            <v>HĐLĐ xác định thời hạn 2 năm</v>
          </cell>
          <cell r="BL663">
            <v>43594</v>
          </cell>
          <cell r="BM663" t="str">
            <v>Công ty TNHH Một Thành Viên Vận Tải Đường Bộ Chu Lai – Trường Hải</v>
          </cell>
          <cell r="BN663">
            <v>43229</v>
          </cell>
          <cell r="BO663">
            <v>4830000</v>
          </cell>
          <cell r="BP663" t="str">
            <v>B3</v>
          </cell>
          <cell r="BQ663" t="str">
            <v>Bậc 2</v>
          </cell>
          <cell r="BR663">
            <v>6500000</v>
          </cell>
          <cell r="BS663">
            <v>43466</v>
          </cell>
          <cell r="BT663">
            <v>43229</v>
          </cell>
          <cell r="BU663"/>
          <cell r="BW663"/>
          <cell r="BY663"/>
          <cell r="CA663"/>
          <cell r="CC663"/>
          <cell r="CE663"/>
        </row>
        <row r="664">
          <cell r="B664" t="str">
            <v>0708027</v>
          </cell>
          <cell r="C664" t="str">
            <v>Trần Tấn Dũng</v>
          </cell>
          <cell r="D664" t="str">
            <v>Nam</v>
          </cell>
          <cell r="E664" t="str">
            <v>Quảng Nam</v>
          </cell>
          <cell r="F664">
            <v>26297</v>
          </cell>
          <cell r="G664">
            <v>39301</v>
          </cell>
          <cell r="J664">
            <v>39301</v>
          </cell>
          <cell r="K664" t="str">
            <v>Không</v>
          </cell>
          <cell r="L664" t="str">
            <v>205018012</v>
          </cell>
          <cell r="M664">
            <v>41625</v>
          </cell>
          <cell r="N664" t="str">
            <v>205018012-17/12/2013</v>
          </cell>
          <cell r="O664" t="str">
            <v>Quảng Nam</v>
          </cell>
          <cell r="P664" t="str">
            <v>Kinh</v>
          </cell>
          <cell r="Q664" t="str">
            <v>Không</v>
          </cell>
          <cell r="R664" t="str">
            <v>0933805774</v>
          </cell>
          <cell r="T664" t="str">
            <v>Đã Kết Hôn</v>
          </cell>
          <cell r="U664" t="str">
            <v>9001000522</v>
          </cell>
          <cell r="V664" t="str">
            <v>Có</v>
          </cell>
          <cell r="W664">
            <v>40236</v>
          </cell>
          <cell r="Y664" t="str">
            <v>Thôn Khương Mỹ</v>
          </cell>
          <cell r="Z664" t="str">
            <v>Xã Tam Xuân I</v>
          </cell>
          <cell r="AA664" t="str">
            <v>Huyện Núi Thành</v>
          </cell>
          <cell r="AB664" t="str">
            <v>Quảng Nam</v>
          </cell>
          <cell r="AC664" t="str">
            <v>Thôn Khương Mỹ, Xã Tam Xuân I, Huyện Núi Thành, Quảng Nam</v>
          </cell>
          <cell r="AD664" t="str">
            <v>Thôn Khương Mỹ</v>
          </cell>
          <cell r="AE664" t="str">
            <v>Xã Tam Xuân I</v>
          </cell>
          <cell r="AF664" t="str">
            <v>Huyện Núi Thành</v>
          </cell>
          <cell r="AG664" t="str">
            <v>Quảng Nam</v>
          </cell>
          <cell r="AH664" t="str">
            <v>Thôn Khương Mỹ, Xã Tam Xuân I, Huyện Núi Thành, Quảng Nam</v>
          </cell>
          <cell r="AI664" t="str">
            <v>1.8.4.6</v>
          </cell>
          <cell r="AJ664" t="str">
            <v>Nhân sự tiềm năng</v>
          </cell>
          <cell r="AK664" t="str">
            <v>Tổ trưởng</v>
          </cell>
          <cell r="AL664" t="str">
            <v>Tổ trưởng lái xe đưa đón</v>
          </cell>
          <cell r="AM664" t="str">
            <v>Lĩnh vực Logistics</v>
          </cell>
          <cell r="AN664" t="str">
            <v>Công ty Vận Tải Đường Bộ</v>
          </cell>
          <cell r="AO664" t="str">
            <v>Bộ phận đưa đón CBCNV</v>
          </cell>
          <cell r="AP664" t="str">
            <v>Khác</v>
          </cell>
          <cell r="AQ664" t="str">
            <v>Khác</v>
          </cell>
          <cell r="AR664">
            <v>43313</v>
          </cell>
          <cell r="AS664" t="str">
            <v>11/12</v>
          </cell>
          <cell r="AT664" t="str">
            <v>Sơ cấp</v>
          </cell>
          <cell r="AU664" t="str">
            <v>Sơ cấp</v>
          </cell>
          <cell r="AV664" t="str">
            <v>Sở GTVT Quảng Ngãi</v>
          </cell>
          <cell r="AW664" t="str">
            <v>Lái xe E</v>
          </cell>
          <cell r="AX664" t="str">
            <v>Không xếp loại</v>
          </cell>
          <cell r="AY664">
            <v>40544</v>
          </cell>
          <cell r="AZ664" t="str">
            <v>Tổ trưởng</v>
          </cell>
          <cell r="BB664" t="str">
            <v>THACO GROUP</v>
          </cell>
          <cell r="BC664" t="str">
            <v>Lĩnh vực Logistics</v>
          </cell>
          <cell r="BD664" t="str">
            <v>Công ty Vận Tải Đường Bộ</v>
          </cell>
          <cell r="BJ664" t="str">
            <v>Trực Tiếp</v>
          </cell>
          <cell r="BK664" t="str">
            <v>HĐLĐ không xác định thời hạn</v>
          </cell>
          <cell r="BL664">
            <v>40179</v>
          </cell>
          <cell r="BM664" t="str">
            <v>Công ty TNHH Một Thành Viên Vận Tải Đường Bộ Chu Lai – Trường Hải</v>
          </cell>
          <cell r="BN664">
            <v>39448</v>
          </cell>
          <cell r="BO664">
            <v>4260000</v>
          </cell>
          <cell r="BP664" t="str">
            <v>B3</v>
          </cell>
          <cell r="BQ664" t="str">
            <v>Bậc 5</v>
          </cell>
          <cell r="BR664">
            <v>9000000</v>
          </cell>
          <cell r="BS664">
            <v>43466</v>
          </cell>
          <cell r="BT664">
            <v>43101</v>
          </cell>
          <cell r="BU664" t="str">
            <v>ThN</v>
          </cell>
          <cell r="BV664">
            <v>10</v>
          </cell>
          <cell r="BW664" t="str">
            <v>TrN</v>
          </cell>
          <cell r="BX664">
            <v>5</v>
          </cell>
          <cell r="BY664"/>
          <cell r="CA664"/>
          <cell r="CC664"/>
          <cell r="CE664"/>
        </row>
        <row r="665">
          <cell r="B665" t="str">
            <v>1505373</v>
          </cell>
          <cell r="C665" t="str">
            <v>Nguyễn Cảnh Thắng</v>
          </cell>
          <cell r="D665" t="str">
            <v>Nam</v>
          </cell>
          <cell r="E665" t="str">
            <v>Bình Định</v>
          </cell>
          <cell r="F665">
            <v>28642</v>
          </cell>
          <cell r="G665">
            <v>42110</v>
          </cell>
          <cell r="J665">
            <v>42110</v>
          </cell>
          <cell r="K665" t="str">
            <v>Không</v>
          </cell>
          <cell r="L665" t="str">
            <v>206330590</v>
          </cell>
          <cell r="M665">
            <v>42098</v>
          </cell>
          <cell r="N665" t="str">
            <v>206330590-04/04/2015</v>
          </cell>
          <cell r="O665" t="str">
            <v>Quảng Nam</v>
          </cell>
          <cell r="P665" t="str">
            <v>Kinh</v>
          </cell>
          <cell r="Q665" t="str">
            <v>Không</v>
          </cell>
          <cell r="R665" t="str">
            <v>0973423834 hoặc 01264409745</v>
          </cell>
          <cell r="T665" t="str">
            <v>Đã Kết Hôn</v>
          </cell>
          <cell r="U665" t="str">
            <v>4915020396</v>
          </cell>
          <cell r="V665" t="str">
            <v>Có</v>
          </cell>
          <cell r="W665">
            <v>42579</v>
          </cell>
          <cell r="Y665" t="str">
            <v>Thôn Lộc Thọ</v>
          </cell>
          <cell r="Z665" t="str">
            <v>Xã Tam Thái</v>
          </cell>
          <cell r="AA665" t="str">
            <v>Huyện Phú Ninh</v>
          </cell>
          <cell r="AB665" t="str">
            <v>Quảng Nam</v>
          </cell>
          <cell r="AC665" t="str">
            <v>Thôn Lộc Thọ, Xã Tam Thái, Huyện Phú Ninh, Quảng Nam</v>
          </cell>
          <cell r="AD665" t="str">
            <v>Thôn Lộc Thọ</v>
          </cell>
          <cell r="AE665" t="str">
            <v>Xã Tam Thái</v>
          </cell>
          <cell r="AF665" t="str">
            <v>Huyện Phú Ninh</v>
          </cell>
          <cell r="AG665" t="str">
            <v>Quảng Nam</v>
          </cell>
          <cell r="AH665" t="str">
            <v>Thôn Lộc Thọ, Xã Tam Thái, Huyện Phú Ninh, Quảng Nam</v>
          </cell>
          <cell r="AI665" t="str">
            <v>1.8.4.4.2.3</v>
          </cell>
          <cell r="AJ665" t="str">
            <v>TP Nhân sự khác</v>
          </cell>
          <cell r="AK665" t="str">
            <v>Công nhân</v>
          </cell>
          <cell r="AL665" t="str">
            <v>Công nhân lái xe trung chuyển</v>
          </cell>
          <cell r="AM665" t="str">
            <v>Lĩnh vực Logistics</v>
          </cell>
          <cell r="AN665" t="str">
            <v>Công ty Vận Tải Đường Bộ</v>
          </cell>
          <cell r="AO665" t="str">
            <v>Đội lái xe trung chuyển</v>
          </cell>
          <cell r="AP665" t="str">
            <v>Khác</v>
          </cell>
          <cell r="AQ665" t="str">
            <v>Khác</v>
          </cell>
          <cell r="AR665">
            <v>43313</v>
          </cell>
          <cell r="AS665" t="str">
            <v>12/12</v>
          </cell>
          <cell r="AT665" t="str">
            <v>Sơ cấp</v>
          </cell>
          <cell r="AU665" t="str">
            <v>Sơ cấp</v>
          </cell>
          <cell r="AV665" t="str">
            <v>Sở giao thông vận tải Hải Phòng</v>
          </cell>
          <cell r="AW665" t="str">
            <v>Giấy phép lái xe hạng FC</v>
          </cell>
          <cell r="AX665" t="str">
            <v>Không xếp loại</v>
          </cell>
          <cell r="AY665">
            <v>42370</v>
          </cell>
          <cell r="AZ665" t="str">
            <v>Công nhân lái xe trung chuyển</v>
          </cell>
          <cell r="BB665" t="str">
            <v>THACO GROUP</v>
          </cell>
          <cell r="BC665" t="str">
            <v>Lĩnh vực Logistics</v>
          </cell>
          <cell r="BD665" t="str">
            <v>Công ty Vận Tải Đường Bộ</v>
          </cell>
          <cell r="BE665" t="str">
            <v>Phòng vận chuyển</v>
          </cell>
          <cell r="BF665" t="str">
            <v>Bộ phận vận chuyển xe thành phẩm</v>
          </cell>
          <cell r="BG665" t="str">
            <v>Đội lái xe trung chuyển</v>
          </cell>
          <cell r="BJ665" t="str">
            <v>Trực Tiếp</v>
          </cell>
          <cell r="BK665" t="str">
            <v>HĐLĐ không xác định thời hạn</v>
          </cell>
          <cell r="BL665">
            <v>43389</v>
          </cell>
          <cell r="BM665" t="str">
            <v>Công ty TNHH Một Thành Viên Vận Tải Đường Bộ Chu Lai – Trường Hải</v>
          </cell>
          <cell r="BN665">
            <v>42293</v>
          </cell>
          <cell r="BO665">
            <v>3660000</v>
          </cell>
          <cell r="BP665" t="str">
            <v>B3</v>
          </cell>
          <cell r="BQ665" t="str">
            <v>Bậc 2</v>
          </cell>
          <cell r="BR665">
            <v>6500000</v>
          </cell>
          <cell r="BS665">
            <v>43252</v>
          </cell>
          <cell r="BT665">
            <v>42110</v>
          </cell>
          <cell r="BU665"/>
          <cell r="BW665"/>
          <cell r="BY665"/>
          <cell r="CA665"/>
          <cell r="CC665"/>
          <cell r="CE665"/>
        </row>
        <row r="666">
          <cell r="B666" t="str">
            <v>1511104</v>
          </cell>
          <cell r="C666" t="str">
            <v>Dương Tấn Vinh</v>
          </cell>
          <cell r="D666" t="str">
            <v>Nam</v>
          </cell>
          <cell r="E666" t="str">
            <v>Quảng Nam</v>
          </cell>
          <cell r="F666">
            <v>27487</v>
          </cell>
          <cell r="G666">
            <v>42317</v>
          </cell>
          <cell r="J666">
            <v>42317</v>
          </cell>
          <cell r="K666" t="str">
            <v>Không</v>
          </cell>
          <cell r="L666" t="str">
            <v>205654087</v>
          </cell>
          <cell r="M666">
            <v>40080</v>
          </cell>
          <cell r="N666" t="str">
            <v>205654087-24/09/2009</v>
          </cell>
          <cell r="O666" t="str">
            <v>Quảng Nam</v>
          </cell>
          <cell r="P666" t="str">
            <v>Kinh</v>
          </cell>
          <cell r="Q666" t="str">
            <v>Không</v>
          </cell>
          <cell r="R666" t="str">
            <v>0988336146</v>
          </cell>
          <cell r="T666" t="str">
            <v>Đã Kết Hôn</v>
          </cell>
          <cell r="U666" t="str">
            <v>4916002041</v>
          </cell>
          <cell r="V666" t="str">
            <v>Có</v>
          </cell>
          <cell r="W666">
            <v>42579</v>
          </cell>
          <cell r="Y666" t="str">
            <v>Khối 6</v>
          </cell>
          <cell r="Z666" t="str">
            <v>Thị trấn Núi Thành</v>
          </cell>
          <cell r="AA666" t="str">
            <v>Huyện Núi Thành</v>
          </cell>
          <cell r="AB666" t="str">
            <v>Quảng Nam</v>
          </cell>
          <cell r="AC666" t="str">
            <v>Khối 6, Thị trấn Núi Thành, Huyện Núi Thành, Quảng Nam</v>
          </cell>
          <cell r="AD666" t="str">
            <v>Khối 6</v>
          </cell>
          <cell r="AE666" t="str">
            <v>Thị trấn Núi Thành</v>
          </cell>
          <cell r="AF666" t="str">
            <v>Huyện Núi Thành</v>
          </cell>
          <cell r="AG666" t="str">
            <v>Quảng Nam</v>
          </cell>
          <cell r="AH666" t="str">
            <v>Khối 6, Thị trấn Núi Thành, Huyện Núi Thành, Quảng Nam</v>
          </cell>
          <cell r="AI666" t="str">
            <v>1.8.3.5.5</v>
          </cell>
          <cell r="AJ666" t="str">
            <v>TP Nhân sự khác</v>
          </cell>
          <cell r="AK666" t="str">
            <v>Công nhân</v>
          </cell>
          <cell r="AL666" t="str">
            <v>Công nhân Xếp dỡ</v>
          </cell>
          <cell r="AM666" t="str">
            <v>Lĩnh vực Logistics</v>
          </cell>
          <cell r="AN666" t="str">
            <v>Công ty Cảng Chu Lai</v>
          </cell>
          <cell r="AO666" t="str">
            <v>Bộ phận bốc xếp</v>
          </cell>
          <cell r="AP666" t="str">
            <v>Khác</v>
          </cell>
          <cell r="AQ666" t="str">
            <v>Khác</v>
          </cell>
          <cell r="AR666">
            <v>43313</v>
          </cell>
          <cell r="AS666" t="str">
            <v>9/12</v>
          </cell>
          <cell r="AT666" t="str">
            <v>THCS</v>
          </cell>
          <cell r="AW666"/>
          <cell r="AZ666" t="str">
            <v>Nhân viên Bốc xếp</v>
          </cell>
          <cell r="BB666" t="str">
            <v>THACO GROUP</v>
          </cell>
          <cell r="BC666" t="str">
            <v>Lĩnh vực Logistics</v>
          </cell>
          <cell r="BD666" t="str">
            <v>Công ty Cảng Chu Lai</v>
          </cell>
          <cell r="BE666" t="str">
            <v>Phòng Điều độ</v>
          </cell>
          <cell r="BF666" t="str">
            <v>Bộ phận bốc xếp</v>
          </cell>
          <cell r="BJ666" t="str">
            <v>Trực Tiếp</v>
          </cell>
          <cell r="BK666" t="str">
            <v>HĐLĐ không xác định thời hạn</v>
          </cell>
          <cell r="BL666">
            <v>43110</v>
          </cell>
          <cell r="BM666" t="str">
            <v>Công ty TNHH MTV Cảng Chu Lai - Trường Hải</v>
          </cell>
          <cell r="BN666">
            <v>42379</v>
          </cell>
          <cell r="BO666">
            <v>3730000</v>
          </cell>
          <cell r="BP666" t="str">
            <v>B3</v>
          </cell>
          <cell r="BQ666" t="str">
            <v>Bậc 1</v>
          </cell>
          <cell r="BR666">
            <v>5700000</v>
          </cell>
          <cell r="BS666">
            <v>43466</v>
          </cell>
          <cell r="BT666">
            <v>43101</v>
          </cell>
          <cell r="BU666"/>
          <cell r="BW666"/>
          <cell r="BY666"/>
          <cell r="CA666"/>
          <cell r="CC666"/>
          <cell r="CE666"/>
        </row>
        <row r="667">
          <cell r="B667" t="str">
            <v>1901093</v>
          </cell>
          <cell r="C667" t="str">
            <v>Đỗ Trọng Nhân</v>
          </cell>
          <cell r="D667" t="str">
            <v>Nam</v>
          </cell>
          <cell r="E667" t="str">
            <v>Bạc Liêu</v>
          </cell>
          <cell r="F667">
            <v>32867</v>
          </cell>
          <cell r="G667">
            <v>43472</v>
          </cell>
          <cell r="J667">
            <v>43472</v>
          </cell>
          <cell r="K667" t="str">
            <v>Không</v>
          </cell>
          <cell r="L667" t="str">
            <v>095089000057</v>
          </cell>
          <cell r="M667">
            <v>43017</v>
          </cell>
          <cell r="N667" t="str">
            <v>095089000057-09/10/2017</v>
          </cell>
          <cell r="O667" t="str">
            <v>Tp. Hồ Chí Minh</v>
          </cell>
          <cell r="P667" t="str">
            <v>Kinh</v>
          </cell>
          <cell r="Q667" t="str">
            <v>Không</v>
          </cell>
          <cell r="R667" t="str">
            <v>0938 754153</v>
          </cell>
          <cell r="S667" t="str">
            <v>dotrongnhan@thaco.com.vn</v>
          </cell>
          <cell r="T667" t="str">
            <v>Đã Kết Hôn</v>
          </cell>
          <cell r="U667" t="str">
            <v>7935365796</v>
          </cell>
          <cell r="V667" t="str">
            <v>Không</v>
          </cell>
          <cell r="Y667" t="str">
            <v>104/18/8 ấp 3</v>
          </cell>
          <cell r="Z667" t="str">
            <v>Xã Xuân Thới Thượng</v>
          </cell>
          <cell r="AA667" t="str">
            <v>Huyện Hóc Môn</v>
          </cell>
          <cell r="AB667" t="str">
            <v>Tp. Hồ Chí Minh</v>
          </cell>
          <cell r="AC667" t="str">
            <v>104/18/8 ấp 3, Xã Xuân Thới Thượng, Huyện Hóc Môn, Tp. Hồ Chí Minh</v>
          </cell>
          <cell r="AD667" t="str">
            <v>104/18/8 ấp 3</v>
          </cell>
          <cell r="AE667" t="str">
            <v>Xã Xuân Thới Thượng</v>
          </cell>
          <cell r="AF667" t="str">
            <v>Huyện Hóc Môn</v>
          </cell>
          <cell r="AG667" t="str">
            <v>Tp. Hồ Chí Minh</v>
          </cell>
          <cell r="AH667" t="str">
            <v>104/18/8 ấp 3, Xã Xuân Thới Thượng, Huyện Hóc Môn, Tp. Hồ Chí Minh</v>
          </cell>
          <cell r="AI667" t="str">
            <v>1.8.5.7</v>
          </cell>
          <cell r="AJ667" t="str">
            <v>TP Nhân sự khác</v>
          </cell>
          <cell r="AK667" t="str">
            <v>Công nhân</v>
          </cell>
          <cell r="AL667" t="str">
            <v>Công nhân Rút Container</v>
          </cell>
          <cell r="AM667" t="str">
            <v>Lĩnh vực Logistics</v>
          </cell>
          <cell r="AN667" t="str">
            <v>VPĐD NB</v>
          </cell>
          <cell r="AO667" t="str">
            <v>Phòng Quản lý Kho bãi</v>
          </cell>
          <cell r="AP667" t="str">
            <v>Khác</v>
          </cell>
          <cell r="AQ667" t="str">
            <v>Khác</v>
          </cell>
          <cell r="AR667">
            <v>43472</v>
          </cell>
          <cell r="AS667" t="str">
            <v>12/12</v>
          </cell>
          <cell r="AT667" t="str">
            <v>THPT</v>
          </cell>
          <cell r="AW667"/>
          <cell r="AZ667" t="str">
            <v>Công nhân Kho</v>
          </cell>
          <cell r="BB667" t="str">
            <v>THACO GROUP</v>
          </cell>
          <cell r="BC667" t="str">
            <v>Lĩnh vực Logistics</v>
          </cell>
          <cell r="BD667" t="str">
            <v>Văn phòng đại diện tại Hồ Chí Minh</v>
          </cell>
          <cell r="BE667" t="str">
            <v>Phòng Quản lý Kho bãi</v>
          </cell>
          <cell r="BJ667" t="str">
            <v>Trực Tiếp</v>
          </cell>
          <cell r="BK667" t="str">
            <v>HĐLĐ xác định thời hạn 1 năm</v>
          </cell>
          <cell r="BL667">
            <v>43503</v>
          </cell>
          <cell r="BM667" t="str">
            <v>Công ty TNHH Một Thành Viên Vận Tải Đường Bộ Chu Lai – Trường Hải</v>
          </cell>
          <cell r="BN667">
            <v>43503</v>
          </cell>
          <cell r="BO667">
            <v>4830000</v>
          </cell>
          <cell r="BP667" t="str">
            <v>B3</v>
          </cell>
          <cell r="BQ667" t="str">
            <v>Bậc 3</v>
          </cell>
          <cell r="BR667">
            <v>7000000</v>
          </cell>
          <cell r="BS667">
            <v>43498</v>
          </cell>
          <cell r="BT667">
            <v>43472</v>
          </cell>
          <cell r="BU667"/>
          <cell r="BW667"/>
          <cell r="BY667"/>
          <cell r="CA667"/>
          <cell r="CC667"/>
          <cell r="CE667"/>
        </row>
        <row r="668">
          <cell r="B668" t="str">
            <v>1506207</v>
          </cell>
          <cell r="C668" t="str">
            <v>Lê Quân Hùng</v>
          </cell>
          <cell r="D668" t="str">
            <v>Nam</v>
          </cell>
          <cell r="E668" t="str">
            <v>Thanh Hóa</v>
          </cell>
          <cell r="F668">
            <v>32631</v>
          </cell>
          <cell r="G668">
            <v>42157</v>
          </cell>
          <cell r="J668">
            <v>42157</v>
          </cell>
          <cell r="K668" t="str">
            <v>Không</v>
          </cell>
          <cell r="L668" t="str">
            <v>285187978</v>
          </cell>
          <cell r="M668">
            <v>43476</v>
          </cell>
          <cell r="N668" t="str">
            <v>285187978-11/01/2019</v>
          </cell>
          <cell r="O668" t="str">
            <v>Bình Phước</v>
          </cell>
          <cell r="P668" t="str">
            <v>Kinh</v>
          </cell>
          <cell r="Q668" t="str">
            <v>Không</v>
          </cell>
          <cell r="R668" t="str">
            <v>0977214221/938907756</v>
          </cell>
          <cell r="S668" t="str">
            <v>lequanhung@thaco.com.vn</v>
          </cell>
          <cell r="T668" t="str">
            <v>Đã Kết Hôn</v>
          </cell>
          <cell r="U668" t="str">
            <v>7512038512</v>
          </cell>
          <cell r="V668" t="str">
            <v>Có</v>
          </cell>
          <cell r="W668">
            <v>42598</v>
          </cell>
          <cell r="Y668" t="str">
            <v>khu phố 9</v>
          </cell>
          <cell r="Z668" t="str">
            <v>Phường Long Phước</v>
          </cell>
          <cell r="AA668" t="str">
            <v>Thị xã Phước Long</v>
          </cell>
          <cell r="AB668" t="str">
            <v>Bình Phước</v>
          </cell>
          <cell r="AC668" t="str">
            <v>khu phố 9, Phường Long Phước, Thị xã Phước Long, Bình Phước</v>
          </cell>
          <cell r="AD668" t="str">
            <v>264/9A, Tổ 11, khu phố 3</v>
          </cell>
          <cell r="AE668" t="str">
            <v>Phường Long Bình Tân</v>
          </cell>
          <cell r="AF668" t="str">
            <v>Thành phố Biên Hòa</v>
          </cell>
          <cell r="AG668" t="str">
            <v>Đồng Nai</v>
          </cell>
          <cell r="AH668" t="str">
            <v>264/9A, Tổ 11, khu phố 3, Phường Long Bình Tân, Thành phố Biên Hòa, Đồng Nai</v>
          </cell>
          <cell r="AI668" t="str">
            <v>1.8.5.6.1</v>
          </cell>
          <cell r="AJ668" t="str">
            <v>Sơ cấp</v>
          </cell>
          <cell r="AK668" t="str">
            <v>Trưởng bộ phận</v>
          </cell>
          <cell r="AL668" t="str">
            <v>Trưởng bộ phận Điều phối</v>
          </cell>
          <cell r="AM668" t="str">
            <v>Lĩnh vực Logistics</v>
          </cell>
          <cell r="AN668" t="str">
            <v>VPĐD NB</v>
          </cell>
          <cell r="AO668" t="str">
            <v>Tổ Điều phối</v>
          </cell>
          <cell r="AP668" t="str">
            <v>Khác</v>
          </cell>
          <cell r="AQ668" t="str">
            <v>Khác</v>
          </cell>
          <cell r="AR668">
            <v>43525</v>
          </cell>
          <cell r="AS668" t="str">
            <v>12/12</v>
          </cell>
          <cell r="AT668" t="str">
            <v>Kỹ sư</v>
          </cell>
          <cell r="AU668" t="str">
            <v>Đại học</v>
          </cell>
          <cell r="AV668" t="str">
            <v>Đại Học Vinh</v>
          </cell>
          <cell r="AW668" t="str">
            <v>Công nghệ ô tô</v>
          </cell>
          <cell r="AX668" t="str">
            <v>Khá</v>
          </cell>
          <cell r="AY668">
            <v>42005</v>
          </cell>
          <cell r="AZ668" t="str">
            <v>Trưởng bộ phận</v>
          </cell>
          <cell r="BB668" t="str">
            <v>THACO GROUP</v>
          </cell>
          <cell r="BC668" t="str">
            <v>Lĩnh vực Logistics</v>
          </cell>
          <cell r="BD668" t="str">
            <v>Văn phòng đại diện tại Hồ Chí Minh</v>
          </cell>
          <cell r="BE668" t="str">
            <v>Phòng Vận chuyển</v>
          </cell>
          <cell r="BF668" t="str">
            <v>Tổ Điều phối</v>
          </cell>
          <cell r="BJ668" t="str">
            <v>Gián Tiếp</v>
          </cell>
          <cell r="BK668" t="str">
            <v>HĐLĐ không xác định thời hạn</v>
          </cell>
          <cell r="BL668">
            <v>42949</v>
          </cell>
          <cell r="BM668" t="str">
            <v>Công ty TNHH Một Thành Viên Vận Tải Đường Bộ Chu Lai – Trường Hải</v>
          </cell>
          <cell r="BN668">
            <v>42218</v>
          </cell>
          <cell r="BO668">
            <v>5800000</v>
          </cell>
          <cell r="BP668" t="str">
            <v>B2</v>
          </cell>
          <cell r="BQ668" t="str">
            <v>Bậc 4</v>
          </cell>
          <cell r="BR668">
            <v>12000000</v>
          </cell>
          <cell r="BS668">
            <v>43466</v>
          </cell>
          <cell r="BT668">
            <v>43101</v>
          </cell>
          <cell r="BU668"/>
          <cell r="BW668"/>
          <cell r="BY668"/>
          <cell r="CA668"/>
          <cell r="CC668"/>
          <cell r="CE668"/>
        </row>
        <row r="669">
          <cell r="B669" t="str">
            <v>1504826</v>
          </cell>
          <cell r="C669" t="str">
            <v>Bùi Văn Phúc</v>
          </cell>
          <cell r="D669" t="str">
            <v>Nam</v>
          </cell>
          <cell r="E669" t="str">
            <v>Quảng Nam</v>
          </cell>
          <cell r="F669">
            <v>31006</v>
          </cell>
          <cell r="G669">
            <v>42110</v>
          </cell>
          <cell r="J669">
            <v>42110</v>
          </cell>
          <cell r="K669" t="str">
            <v>Không</v>
          </cell>
          <cell r="L669" t="str">
            <v>205254716</v>
          </cell>
          <cell r="M669">
            <v>37584</v>
          </cell>
          <cell r="N669" t="str">
            <v>205254716-24/11/2002</v>
          </cell>
          <cell r="O669" t="str">
            <v>Quảng Nam</v>
          </cell>
          <cell r="P669" t="str">
            <v>Kinh</v>
          </cell>
          <cell r="Q669" t="str">
            <v>Không</v>
          </cell>
          <cell r="R669" t="str">
            <v>0902115495 hoặc 0968489720</v>
          </cell>
          <cell r="T669" t="str">
            <v>Đã Kết Hôn</v>
          </cell>
          <cell r="U669" t="str">
            <v>4915009652</v>
          </cell>
          <cell r="V669" t="str">
            <v>Có</v>
          </cell>
          <cell r="W669">
            <v>42461</v>
          </cell>
          <cell r="Y669" t="str">
            <v>Thôn Vân Trai</v>
          </cell>
          <cell r="Z669" t="str">
            <v>Xã Tam Hiệp</v>
          </cell>
          <cell r="AA669" t="str">
            <v>Huyện Núi Thành</v>
          </cell>
          <cell r="AB669" t="str">
            <v>Quảng Nam</v>
          </cell>
          <cell r="AC669" t="str">
            <v>Thôn Vân Trai, Xã Tam Hiệp, Huyện Núi Thành, Quảng Nam</v>
          </cell>
          <cell r="AD669" t="str">
            <v>Thôn Vân Trai</v>
          </cell>
          <cell r="AE669" t="str">
            <v>Xã Tam Hiệp</v>
          </cell>
          <cell r="AF669" t="str">
            <v>Huyện Núi Thành</v>
          </cell>
          <cell r="AG669" t="str">
            <v>Quảng Nam</v>
          </cell>
          <cell r="AH669" t="str">
            <v>Thôn Vân Trai, Xã Tam Hiệp, Huyện Núi Thành, Quảng Nam</v>
          </cell>
          <cell r="AI669" t="str">
            <v>1.8.4.4.3.2</v>
          </cell>
          <cell r="AJ669" t="str">
            <v>TP Nhân sự khác</v>
          </cell>
          <cell r="AK669" t="str">
            <v>Công nhân</v>
          </cell>
          <cell r="AL669" t="str">
            <v>Công nhân lái xe chuyên dụng</v>
          </cell>
          <cell r="AM669" t="str">
            <v>Lĩnh vực Logistics</v>
          </cell>
          <cell r="AN669" t="str">
            <v>Công ty Vận Tải Đường Bộ</v>
          </cell>
          <cell r="AO669" t="str">
            <v>Đội lái xe chuyên dụng</v>
          </cell>
          <cell r="AP669" t="str">
            <v>Khác</v>
          </cell>
          <cell r="AQ669" t="str">
            <v>Khác</v>
          </cell>
          <cell r="AR669">
            <v>43693</v>
          </cell>
          <cell r="AS669" t="str">
            <v>12/12</v>
          </cell>
          <cell r="AT669" t="str">
            <v>Sơ cấp</v>
          </cell>
          <cell r="AU669" t="str">
            <v>Sơ cấp</v>
          </cell>
          <cell r="AV669" t="str">
            <v>Sở Giao thông vận tải Quảng Ngãi</v>
          </cell>
          <cell r="AW669" t="str">
            <v>Giấy phép lái xe hạng C</v>
          </cell>
          <cell r="AX669" t="str">
            <v>Không xếp loại</v>
          </cell>
          <cell r="AY669">
            <v>39083</v>
          </cell>
          <cell r="AZ669" t="str">
            <v>Công nhân lái xe chuyên dụng</v>
          </cell>
          <cell r="BB669" t="str">
            <v>THACO GROUP</v>
          </cell>
          <cell r="BC669" t="str">
            <v>Lĩnh vực Logistics</v>
          </cell>
          <cell r="BD669" t="str">
            <v>Công ty Vận Tải Đường Bộ</v>
          </cell>
          <cell r="BE669" t="str">
            <v>Phòng vận chuyển</v>
          </cell>
          <cell r="BF669" t="str">
            <v>Bộ phận vận chuyển hàng Con't - hàng rời</v>
          </cell>
          <cell r="BG669" t="str">
            <v>Đội lái xe chuyên dụng</v>
          </cell>
          <cell r="BJ669" t="str">
            <v>Trực Tiếp</v>
          </cell>
          <cell r="BK669" t="str">
            <v>HĐLĐ không xác định thời hạn</v>
          </cell>
          <cell r="BL669">
            <v>42841</v>
          </cell>
          <cell r="BM669" t="str">
            <v>Công ty TNHH Một Thành Viên Vận Tải Đường Bộ Chu Lai – Trường Hải</v>
          </cell>
          <cell r="BN669">
            <v>42110</v>
          </cell>
          <cell r="BO669">
            <v>3850000</v>
          </cell>
          <cell r="BP669" t="str">
            <v>B3</v>
          </cell>
          <cell r="BQ669" t="str">
            <v>Bậc 2</v>
          </cell>
          <cell r="BR669">
            <v>6500000</v>
          </cell>
          <cell r="BS669">
            <v>43693</v>
          </cell>
          <cell r="BT669">
            <v>43252</v>
          </cell>
          <cell r="BU669"/>
          <cell r="BW669"/>
          <cell r="BY669"/>
          <cell r="CA669"/>
          <cell r="CC669"/>
          <cell r="CE669"/>
        </row>
        <row r="670">
          <cell r="B670" t="str">
            <v>1510321</v>
          </cell>
          <cell r="C670" t="str">
            <v>Trần Duy Vân</v>
          </cell>
          <cell r="D670" t="str">
            <v>Nam</v>
          </cell>
          <cell r="E670" t="str">
            <v>Quảng Nam</v>
          </cell>
          <cell r="F670">
            <v>29594</v>
          </cell>
          <cell r="G670">
            <v>42299</v>
          </cell>
          <cell r="J670">
            <v>42299</v>
          </cell>
          <cell r="K670" t="str">
            <v>Không</v>
          </cell>
          <cell r="L670" t="str">
            <v>205052399</v>
          </cell>
          <cell r="M670">
            <v>35860</v>
          </cell>
          <cell r="N670" t="str">
            <v>205052399-06/03/1998</v>
          </cell>
          <cell r="O670" t="str">
            <v>Quảng Nam</v>
          </cell>
          <cell r="P670" t="str">
            <v>Kinh</v>
          </cell>
          <cell r="Q670" t="str">
            <v>Không</v>
          </cell>
          <cell r="R670" t="str">
            <v>01202756323</v>
          </cell>
          <cell r="T670" t="str">
            <v>Đã Kết Hôn</v>
          </cell>
          <cell r="U670" t="str">
            <v>4916002040</v>
          </cell>
          <cell r="V670" t="str">
            <v>Có</v>
          </cell>
          <cell r="W670">
            <v>42461</v>
          </cell>
          <cell r="Y670" t="str">
            <v>Tổ 3, thôn Diêm Phổ</v>
          </cell>
          <cell r="Z670" t="str">
            <v>Xã Tam Anh Nam</v>
          </cell>
          <cell r="AA670" t="str">
            <v>Huyện Núi Thành</v>
          </cell>
          <cell r="AB670" t="str">
            <v>Quảng Nam</v>
          </cell>
          <cell r="AC670" t="str">
            <v>Tổ 3, thôn Diêm Phổ, Xã Tam Anh Nam, Huyện Núi Thành, Quảng Nam</v>
          </cell>
          <cell r="AD670" t="str">
            <v>Tổ 3, thôn Diêm Phổ</v>
          </cell>
          <cell r="AE670" t="str">
            <v>Xã Tam Anh Nam</v>
          </cell>
          <cell r="AF670" t="str">
            <v>Huyện Núi Thành</v>
          </cell>
          <cell r="AG670" t="str">
            <v>Quảng Nam</v>
          </cell>
          <cell r="AH670" t="str">
            <v>Tổ 3, thôn Diêm Phổ, Xã Tam Anh Nam, Huyện Núi Thành, Quảng Nam</v>
          </cell>
          <cell r="AI670" t="str">
            <v>1.8.3.5.5</v>
          </cell>
          <cell r="AJ670" t="str">
            <v>TP Nhân sự khác</v>
          </cell>
          <cell r="AK670" t="str">
            <v>Công nhân</v>
          </cell>
          <cell r="AL670" t="str">
            <v>Công nhân Xếp dỡ</v>
          </cell>
          <cell r="AM670" t="str">
            <v>Lĩnh vực Logistics</v>
          </cell>
          <cell r="AN670" t="str">
            <v>Công ty Cảng Chu Lai</v>
          </cell>
          <cell r="AO670" t="str">
            <v>Bộ phận bốc xếp</v>
          </cell>
          <cell r="AP670" t="str">
            <v>Khác</v>
          </cell>
          <cell r="AQ670" t="str">
            <v>Khác</v>
          </cell>
          <cell r="AR670">
            <v>43313</v>
          </cell>
          <cell r="AS670" t="str">
            <v>12/12</v>
          </cell>
          <cell r="AT670" t="str">
            <v>THPT</v>
          </cell>
          <cell r="AW670"/>
          <cell r="AZ670" t="str">
            <v>Nhân viên Bốc xếp</v>
          </cell>
          <cell r="BB670" t="str">
            <v>THACO GROUP</v>
          </cell>
          <cell r="BC670" t="str">
            <v>Lĩnh vực Logistics</v>
          </cell>
          <cell r="BD670" t="str">
            <v>Công ty Cảng Chu Lai</v>
          </cell>
          <cell r="BE670" t="str">
            <v>Phòng Điều độ</v>
          </cell>
          <cell r="BF670" t="str">
            <v>Bộ phận bốc xếp</v>
          </cell>
          <cell r="BJ670" t="str">
            <v>Trực Tiếp</v>
          </cell>
          <cell r="BK670" t="str">
            <v>HĐLĐ không xác định thời hạn</v>
          </cell>
          <cell r="BL670">
            <v>43457</v>
          </cell>
          <cell r="BM670" t="str">
            <v>Công ty TNHH MTV Cảng Chu Lai - Trường Hải</v>
          </cell>
          <cell r="BN670">
            <v>42361</v>
          </cell>
          <cell r="BO670">
            <v>3730000</v>
          </cell>
          <cell r="BP670" t="str">
            <v>B3</v>
          </cell>
          <cell r="BQ670" t="str">
            <v>Bậc 1</v>
          </cell>
          <cell r="BR670">
            <v>5800000</v>
          </cell>
          <cell r="BS670">
            <v>43466</v>
          </cell>
          <cell r="BT670">
            <v>43101</v>
          </cell>
          <cell r="BU670"/>
          <cell r="BW670"/>
          <cell r="BY670"/>
          <cell r="CA670"/>
          <cell r="CC670"/>
          <cell r="CE670"/>
        </row>
        <row r="671">
          <cell r="B671" t="str">
            <v>1505412</v>
          </cell>
          <cell r="C671" t="str">
            <v>Phạm Văn Nhỉ</v>
          </cell>
          <cell r="D671" t="str">
            <v>Nam</v>
          </cell>
          <cell r="E671" t="str">
            <v>Quảng Nam</v>
          </cell>
          <cell r="F671">
            <v>27161</v>
          </cell>
          <cell r="G671">
            <v>42110</v>
          </cell>
          <cell r="J671">
            <v>42110</v>
          </cell>
          <cell r="K671" t="str">
            <v>Không</v>
          </cell>
          <cell r="L671" t="str">
            <v>205413764</v>
          </cell>
          <cell r="M671">
            <v>41979</v>
          </cell>
          <cell r="N671" t="str">
            <v>205413764-06/12/2014</v>
          </cell>
          <cell r="O671" t="str">
            <v>Quảng Nam</v>
          </cell>
          <cell r="P671" t="str">
            <v>Kinh</v>
          </cell>
          <cell r="Q671" t="str">
            <v>Không</v>
          </cell>
          <cell r="R671" t="str">
            <v>0915334029</v>
          </cell>
          <cell r="T671" t="str">
            <v>Đã Kết Hôn</v>
          </cell>
          <cell r="U671" t="str">
            <v>4916009505</v>
          </cell>
          <cell r="V671" t="str">
            <v>Có</v>
          </cell>
          <cell r="W671">
            <v>42579</v>
          </cell>
          <cell r="Y671" t="str">
            <v>Thôn 6</v>
          </cell>
          <cell r="Z671" t="str">
            <v>Xã Tam Xuân I</v>
          </cell>
          <cell r="AA671" t="str">
            <v>Huyện Núi Thành</v>
          </cell>
          <cell r="AB671" t="str">
            <v>Quảng Nam</v>
          </cell>
          <cell r="AC671" t="str">
            <v>Thôn 6, Xã Tam Xuân I, Huyện Núi Thành, Quảng Nam</v>
          </cell>
          <cell r="AD671" t="str">
            <v>Thôn 6</v>
          </cell>
          <cell r="AE671" t="str">
            <v>Xã Tam Xuân I</v>
          </cell>
          <cell r="AF671" t="str">
            <v>Huyện Núi Thành</v>
          </cell>
          <cell r="AG671" t="str">
            <v>Quảng Nam</v>
          </cell>
          <cell r="AH671" t="str">
            <v>Thôn 6, Xã Tam Xuân I, Huyện Núi Thành, Quảng Nam</v>
          </cell>
          <cell r="AI671" t="str">
            <v>1.8.3.3.3</v>
          </cell>
          <cell r="AJ671" t="str">
            <v>TP Nhân sự khác</v>
          </cell>
          <cell r="AK671" t="str">
            <v>Công nhân</v>
          </cell>
          <cell r="AL671" t="str">
            <v>Công nhân lái xe tải</v>
          </cell>
          <cell r="AM671" t="str">
            <v>Lĩnh vực Logistics</v>
          </cell>
          <cell r="AN671" t="str">
            <v>Công ty Cảng Chu Lai</v>
          </cell>
          <cell r="AO671" t="str">
            <v>Bộ phận kho hàng</v>
          </cell>
          <cell r="AP671" t="str">
            <v>Khác</v>
          </cell>
          <cell r="AQ671" t="str">
            <v>Khác</v>
          </cell>
          <cell r="AR671">
            <v>43586</v>
          </cell>
          <cell r="AS671" t="str">
            <v>9/12</v>
          </cell>
          <cell r="AT671" t="str">
            <v>Sơ cấp</v>
          </cell>
          <cell r="AU671" t="str">
            <v>Sơ cấp</v>
          </cell>
          <cell r="AV671" t="str">
            <v>Sở giao thông vận tải Quảng Nam</v>
          </cell>
          <cell r="AW671" t="str">
            <v>Giấy phép lái xe hạng C</v>
          </cell>
          <cell r="AX671" t="str">
            <v>Không xếp loại</v>
          </cell>
          <cell r="AY671">
            <v>40544</v>
          </cell>
          <cell r="AZ671" t="str">
            <v>Công nhân lái xe tải cấp hàng</v>
          </cell>
          <cell r="BB671" t="str">
            <v>THACO GROUP</v>
          </cell>
          <cell r="BC671" t="str">
            <v>Lĩnh vực Logistics</v>
          </cell>
          <cell r="BD671" t="str">
            <v>Công ty Cảng Chu Lai</v>
          </cell>
          <cell r="BE671" t="str">
            <v>Phòng quản lý kho cảng</v>
          </cell>
          <cell r="BF671" t="str">
            <v>Bộ phận kho hàng</v>
          </cell>
          <cell r="BJ671" t="str">
            <v>Trực Tiếp</v>
          </cell>
          <cell r="BK671" t="str">
            <v>HĐLĐ không xác định thời hạn</v>
          </cell>
          <cell r="BL671">
            <v>43571</v>
          </cell>
          <cell r="BM671" t="str">
            <v>Công ty TNHH Một Thành Viên Vận Tải Đường Bộ Chu Lai – Trường Hải</v>
          </cell>
          <cell r="BN671">
            <v>42476</v>
          </cell>
          <cell r="BO671">
            <v>3660000</v>
          </cell>
          <cell r="BP671" t="str">
            <v>B3</v>
          </cell>
          <cell r="BQ671" t="str">
            <v>Bậc 1</v>
          </cell>
          <cell r="BR671">
            <v>6500000</v>
          </cell>
          <cell r="BS671">
            <v>43662</v>
          </cell>
          <cell r="BT671">
            <v>43252</v>
          </cell>
          <cell r="BU671"/>
          <cell r="BW671"/>
          <cell r="BY671"/>
          <cell r="CA671"/>
          <cell r="CC671"/>
          <cell r="CE671"/>
        </row>
        <row r="672">
          <cell r="B672" t="str">
            <v>1602146</v>
          </cell>
          <cell r="C672" t="str">
            <v>Phạm Văn Linh</v>
          </cell>
          <cell r="D672" t="str">
            <v>Nam</v>
          </cell>
          <cell r="E672" t="str">
            <v>Quảng Nam</v>
          </cell>
          <cell r="F672">
            <v>32985</v>
          </cell>
          <cell r="G672">
            <v>42426</v>
          </cell>
          <cell r="J672">
            <v>42426</v>
          </cell>
          <cell r="K672" t="str">
            <v>Không</v>
          </cell>
          <cell r="L672" t="str">
            <v>205468876</v>
          </cell>
          <cell r="M672">
            <v>39989</v>
          </cell>
          <cell r="N672" t="str">
            <v>205468876-25/06/2009</v>
          </cell>
          <cell r="O672" t="str">
            <v>Quảng Nam</v>
          </cell>
          <cell r="P672" t="str">
            <v>Kinh</v>
          </cell>
          <cell r="Q672" t="str">
            <v>Không</v>
          </cell>
          <cell r="R672" t="str">
            <v>01652134569</v>
          </cell>
          <cell r="T672" t="str">
            <v>Đã Kết Hôn</v>
          </cell>
          <cell r="U672" t="str">
            <v>4916014384</v>
          </cell>
          <cell r="V672" t="str">
            <v>Có</v>
          </cell>
          <cell r="W672">
            <v>42579</v>
          </cell>
          <cell r="Y672" t="str">
            <v>Tam Anh Nam</v>
          </cell>
          <cell r="Z672" t="str">
            <v>Xã Tam Anh Nam</v>
          </cell>
          <cell r="AA672" t="str">
            <v>Huyện Núi Thành</v>
          </cell>
          <cell r="AB672" t="str">
            <v>Quảng Nam</v>
          </cell>
          <cell r="AC672" t="str">
            <v>Tam Anh Nam, Xã Tam Anh Nam, Huyện Núi Thành, Quảng Nam</v>
          </cell>
          <cell r="AD672" t="str">
            <v>Tam Anh Nam</v>
          </cell>
          <cell r="AE672" t="str">
            <v>Xã Tam Anh Nam</v>
          </cell>
          <cell r="AF672" t="str">
            <v>Huyện Núi Thành</v>
          </cell>
          <cell r="AG672" t="str">
            <v>Quảng Nam</v>
          </cell>
          <cell r="AH672" t="str">
            <v>Tam Anh Nam, Xã Tam Anh Nam, Huyện Núi Thành, Quảng Nam</v>
          </cell>
          <cell r="AI672" t="str">
            <v>1.8.3.5.5</v>
          </cell>
          <cell r="AJ672" t="str">
            <v>TP Nhân sự khác</v>
          </cell>
          <cell r="AK672" t="str">
            <v>Công nhân</v>
          </cell>
          <cell r="AL672" t="str">
            <v>Công nhân Xếp dỡ</v>
          </cell>
          <cell r="AM672" t="str">
            <v>Lĩnh vực Logistics</v>
          </cell>
          <cell r="AN672" t="str">
            <v>Công ty Cảng Chu Lai</v>
          </cell>
          <cell r="AO672" t="str">
            <v>Bộ phận bốc xếp</v>
          </cell>
          <cell r="AP672" t="str">
            <v>Khác</v>
          </cell>
          <cell r="AQ672" t="str">
            <v>Khác</v>
          </cell>
          <cell r="AR672">
            <v>43313</v>
          </cell>
          <cell r="AS672" t="str">
            <v>10/12</v>
          </cell>
          <cell r="AT672" t="str">
            <v>THCS</v>
          </cell>
          <cell r="AW672"/>
          <cell r="AZ672" t="str">
            <v>Nhân viên Bốc xếp</v>
          </cell>
          <cell r="BB672" t="str">
            <v>THACO GROUP</v>
          </cell>
          <cell r="BC672" t="str">
            <v>Lĩnh vực Logistics</v>
          </cell>
          <cell r="BD672" t="str">
            <v>Công ty Cảng Chu Lai</v>
          </cell>
          <cell r="BE672" t="str">
            <v>Phòng Điều độ</v>
          </cell>
          <cell r="BF672" t="str">
            <v>Bộ phận bốc xếp</v>
          </cell>
          <cell r="BJ672" t="str">
            <v>Trực Tiếp</v>
          </cell>
          <cell r="BK672" t="str">
            <v>HĐLĐ không xác định thời hạn</v>
          </cell>
          <cell r="BL672">
            <v>43580</v>
          </cell>
          <cell r="BM672" t="str">
            <v>Công ty TNHH MTV Cảng Chu Lai - Trường Hải</v>
          </cell>
          <cell r="BN672">
            <v>42486</v>
          </cell>
          <cell r="BO672">
            <v>3730000</v>
          </cell>
          <cell r="BP672" t="str">
            <v>B3</v>
          </cell>
          <cell r="BQ672" t="str">
            <v>Bậc 1</v>
          </cell>
          <cell r="BR672">
            <v>5600000</v>
          </cell>
          <cell r="BS672">
            <v>43466</v>
          </cell>
          <cell r="BT672">
            <v>43101</v>
          </cell>
          <cell r="BU672"/>
          <cell r="BW672"/>
          <cell r="BY672"/>
          <cell r="CA672"/>
          <cell r="CC672"/>
          <cell r="CE672"/>
        </row>
        <row r="673">
          <cell r="B673" t="str">
            <v>1505291</v>
          </cell>
          <cell r="C673" t="str">
            <v>Lương Ngọc Huân</v>
          </cell>
          <cell r="D673" t="str">
            <v>Nam</v>
          </cell>
          <cell r="E673" t="str">
            <v>Quảng Nam</v>
          </cell>
          <cell r="F673">
            <v>27467</v>
          </cell>
          <cell r="G673">
            <v>42110</v>
          </cell>
          <cell r="J673">
            <v>42110</v>
          </cell>
          <cell r="K673" t="str">
            <v>Không</v>
          </cell>
          <cell r="L673" t="str">
            <v>205472005</v>
          </cell>
          <cell r="M673">
            <v>41263</v>
          </cell>
          <cell r="N673" t="str">
            <v>205472005-20/12/2012</v>
          </cell>
          <cell r="O673" t="str">
            <v>Quảng Nam</v>
          </cell>
          <cell r="P673" t="str">
            <v>Kinh</v>
          </cell>
          <cell r="Q673" t="str">
            <v>Không</v>
          </cell>
          <cell r="R673" t="str">
            <v>0915010003</v>
          </cell>
          <cell r="T673" t="str">
            <v>Đã Kết Hôn</v>
          </cell>
          <cell r="U673" t="str">
            <v>4915009708</v>
          </cell>
          <cell r="V673" t="str">
            <v>Có</v>
          </cell>
          <cell r="W673">
            <v>42461</v>
          </cell>
          <cell r="Y673" t="str">
            <v>Thôn Vân Thạch</v>
          </cell>
          <cell r="Z673" t="str">
            <v>Xã Tam Hiệp</v>
          </cell>
          <cell r="AA673" t="str">
            <v>Huyện Núi Thành</v>
          </cell>
          <cell r="AB673" t="str">
            <v>Quảng Nam</v>
          </cell>
          <cell r="AC673" t="str">
            <v>Thôn Vân Thạch, Xã Tam Hiệp, Huyện Núi Thành, Quảng Nam</v>
          </cell>
          <cell r="AD673" t="str">
            <v>Thôn Vân Thạch</v>
          </cell>
          <cell r="AE673" t="str">
            <v>Xã Tam Hiệp</v>
          </cell>
          <cell r="AF673" t="str">
            <v>Huyện Núi Thành</v>
          </cell>
          <cell r="AG673" t="str">
            <v>Quảng Nam</v>
          </cell>
          <cell r="AH673" t="str">
            <v>Thôn Vân Thạch, Xã Tam Hiệp, Huyện Núi Thành, Quảng Nam</v>
          </cell>
          <cell r="AI673" t="str">
            <v>1.8.4.4.2.3</v>
          </cell>
          <cell r="AJ673" t="str">
            <v>TP Nhân sự khác</v>
          </cell>
          <cell r="AK673" t="str">
            <v>Công nhân</v>
          </cell>
          <cell r="AL673" t="str">
            <v>Công nhân lái xe trung chuyển</v>
          </cell>
          <cell r="AM673" t="str">
            <v>Lĩnh vực Logistics</v>
          </cell>
          <cell r="AN673" t="str">
            <v>Công ty Vận Tải Đường Bộ</v>
          </cell>
          <cell r="AO673" t="str">
            <v>Đội lái xe trung chuyển</v>
          </cell>
          <cell r="AP673" t="str">
            <v>Khác</v>
          </cell>
          <cell r="AQ673" t="str">
            <v>Khác</v>
          </cell>
          <cell r="AR673">
            <v>43705</v>
          </cell>
          <cell r="AS673" t="str">
            <v>9/12</v>
          </cell>
          <cell r="AT673" t="str">
            <v>Sơ cấp</v>
          </cell>
          <cell r="AU673" t="str">
            <v>Sơ cấp</v>
          </cell>
          <cell r="AV673" t="str">
            <v>Sở giao thông vận tải Quảng Nam</v>
          </cell>
          <cell r="AW673" t="str">
            <v>Giấy phép lái xe hạng C</v>
          </cell>
          <cell r="AX673" t="str">
            <v>Không xếp loại</v>
          </cell>
          <cell r="AY673">
            <v>37622</v>
          </cell>
          <cell r="AZ673" t="str">
            <v>Công nhân lái xe trung chuyển</v>
          </cell>
          <cell r="BB673" t="str">
            <v>THACO GROUP</v>
          </cell>
          <cell r="BC673" t="str">
            <v>Lĩnh vực Logistics</v>
          </cell>
          <cell r="BD673" t="str">
            <v>Công ty Vận Tải Đường Bộ</v>
          </cell>
          <cell r="BE673" t="str">
            <v>Phòng vận chuyển</v>
          </cell>
          <cell r="BF673" t="str">
            <v>Bộ phận vận chuyển xe thành phẩm</v>
          </cell>
          <cell r="BG673" t="str">
            <v>Đội lái xe trung chuyển</v>
          </cell>
          <cell r="BJ673" t="str">
            <v>Trực Tiếp</v>
          </cell>
          <cell r="BK673" t="str">
            <v>HĐLĐ không xác định thời hạn</v>
          </cell>
          <cell r="BL673">
            <v>42841</v>
          </cell>
          <cell r="BM673" t="str">
            <v>Công ty TNHH Một Thành Viên Vận Tải Đường Bộ Chu Lai – Trường Hải</v>
          </cell>
          <cell r="BN673">
            <v>42110</v>
          </cell>
          <cell r="BO673">
            <v>3850000</v>
          </cell>
          <cell r="BP673" t="str">
            <v>B3</v>
          </cell>
          <cell r="BQ673" t="str">
            <v>Bậc 3</v>
          </cell>
          <cell r="BR673">
            <v>7500000</v>
          </cell>
          <cell r="BS673">
            <v>43693</v>
          </cell>
          <cell r="BT673">
            <v>43466</v>
          </cell>
          <cell r="BU673"/>
          <cell r="BW673"/>
          <cell r="BY673"/>
          <cell r="CA673"/>
          <cell r="CC673"/>
          <cell r="CE673"/>
        </row>
        <row r="674">
          <cell r="B674" t="str">
            <v>1509148</v>
          </cell>
          <cell r="C674" t="str">
            <v>Bùi Như Hạnh</v>
          </cell>
          <cell r="D674" t="str">
            <v>Nam</v>
          </cell>
          <cell r="E674" t="str">
            <v>Quảng Nam</v>
          </cell>
          <cell r="F674">
            <v>31177</v>
          </cell>
          <cell r="G674">
            <v>42252</v>
          </cell>
          <cell r="J674">
            <v>42252</v>
          </cell>
          <cell r="K674" t="str">
            <v>Không</v>
          </cell>
          <cell r="L674" t="str">
            <v>205264896</v>
          </cell>
          <cell r="M674">
            <v>39436</v>
          </cell>
          <cell r="N674" t="str">
            <v>205264896-20/12/2007</v>
          </cell>
          <cell r="O674" t="str">
            <v>Quảng Nam</v>
          </cell>
          <cell r="P674" t="str">
            <v>Kinh</v>
          </cell>
          <cell r="Q674" t="str">
            <v>Không</v>
          </cell>
          <cell r="R674" t="str">
            <v>0981168509</v>
          </cell>
          <cell r="T674" t="str">
            <v>Đã Kết Hôn</v>
          </cell>
          <cell r="U674" t="str">
            <v>4915018526</v>
          </cell>
          <cell r="V674" t="str">
            <v>Có</v>
          </cell>
          <cell r="W674">
            <v>42461</v>
          </cell>
          <cell r="Y674" t="str">
            <v>thôn 6</v>
          </cell>
          <cell r="Z674" t="str">
            <v>Xã Tam Mỹ Tây</v>
          </cell>
          <cell r="AA674" t="str">
            <v>Huyện Núi Thành</v>
          </cell>
          <cell r="AB674" t="str">
            <v>Quảng Nam</v>
          </cell>
          <cell r="AC674" t="str">
            <v>thôn 6, Xã Tam Mỹ Tây, Huyện Núi Thành, Quảng Nam</v>
          </cell>
          <cell r="AD674" t="str">
            <v>thôn 6</v>
          </cell>
          <cell r="AE674" t="str">
            <v>Xã Tam Mỹ Tây</v>
          </cell>
          <cell r="AF674" t="str">
            <v>Huyện Núi Thành</v>
          </cell>
          <cell r="AG674" t="str">
            <v>Quảng Nam</v>
          </cell>
          <cell r="AH674" t="str">
            <v>thôn 6, Xã Tam Mỹ Tây, Huyện Núi Thành, Quảng Nam</v>
          </cell>
          <cell r="AI674" t="str">
            <v>1.8.3.3.3</v>
          </cell>
          <cell r="AJ674" t="str">
            <v>TP Nhân sự khác</v>
          </cell>
          <cell r="AK674" t="str">
            <v>Công nhân</v>
          </cell>
          <cell r="AL674" t="str">
            <v>Công nhân lái xe tải</v>
          </cell>
          <cell r="AM674" t="str">
            <v>Lĩnh vực Logistics</v>
          </cell>
          <cell r="AN674" t="str">
            <v>Công ty Cảng Chu Lai</v>
          </cell>
          <cell r="AO674" t="str">
            <v>Bộ phận kho hàng</v>
          </cell>
          <cell r="AP674" t="str">
            <v>Khác</v>
          </cell>
          <cell r="AQ674" t="str">
            <v>Khác</v>
          </cell>
          <cell r="AR674">
            <v>42370</v>
          </cell>
          <cell r="AS674" t="str">
            <v>12/12</v>
          </cell>
          <cell r="AT674" t="str">
            <v>Sơ cấp</v>
          </cell>
          <cell r="AU674" t="str">
            <v>Sơ cấp</v>
          </cell>
          <cell r="AV674" t="str">
            <v>Sở GTVT Quảng Ngãi</v>
          </cell>
          <cell r="AW674" t="str">
            <v>Lái xe hạng C</v>
          </cell>
          <cell r="AX674" t="str">
            <v>Không xếp loại</v>
          </cell>
          <cell r="AY674">
            <v>40544</v>
          </cell>
          <cell r="AZ674" t="str">
            <v>Công nhân lái xe tải cấp hàng</v>
          </cell>
          <cell r="BB674" t="str">
            <v>THACO GROUP</v>
          </cell>
          <cell r="BC674" t="str">
            <v>Lĩnh vực Logistics</v>
          </cell>
          <cell r="BD674" t="str">
            <v>Công ty Cảng Chu Lai</v>
          </cell>
          <cell r="BE674" t="str">
            <v>Phòng quản lý kho cảng</v>
          </cell>
          <cell r="BF674" t="str">
            <v>Bộ phận kho hàng</v>
          </cell>
          <cell r="BJ674" t="str">
            <v>Trực Tiếp</v>
          </cell>
          <cell r="BK674" t="str">
            <v>HĐLĐ không xác định thời hạn</v>
          </cell>
          <cell r="BL674">
            <v>43410</v>
          </cell>
          <cell r="BM674" t="str">
            <v>Công ty TNHH MTV Cảng Chu Lai - Trường Hải</v>
          </cell>
          <cell r="BN674">
            <v>42314</v>
          </cell>
          <cell r="BO674">
            <v>3850000</v>
          </cell>
          <cell r="BP674" t="str">
            <v>B3</v>
          </cell>
          <cell r="BQ674" t="str">
            <v>Bậc 3</v>
          </cell>
          <cell r="BR674">
            <v>7500000</v>
          </cell>
          <cell r="BS674">
            <v>43466</v>
          </cell>
          <cell r="BT674">
            <v>42826</v>
          </cell>
          <cell r="BU674"/>
          <cell r="BW674"/>
          <cell r="BY674"/>
          <cell r="CA674"/>
          <cell r="CC674"/>
          <cell r="CE674"/>
        </row>
        <row r="675">
          <cell r="B675" t="str">
            <v>1606024</v>
          </cell>
          <cell r="C675" t="str">
            <v>Phạm Kiều Vương</v>
          </cell>
          <cell r="D675" t="str">
            <v>Nam</v>
          </cell>
          <cell r="E675" t="str">
            <v>Quảng Nam</v>
          </cell>
          <cell r="F675">
            <v>32497</v>
          </cell>
          <cell r="G675">
            <v>42522</v>
          </cell>
          <cell r="J675">
            <v>42522</v>
          </cell>
          <cell r="K675" t="str">
            <v>Không</v>
          </cell>
          <cell r="L675" t="str">
            <v>205426913</v>
          </cell>
          <cell r="M675">
            <v>38764</v>
          </cell>
          <cell r="N675" t="str">
            <v>205426913-16/02/2006</v>
          </cell>
          <cell r="O675" t="str">
            <v>Quảng Nam</v>
          </cell>
          <cell r="P675" t="str">
            <v>Kinh</v>
          </cell>
          <cell r="Q675" t="str">
            <v>Không</v>
          </cell>
          <cell r="R675" t="str">
            <v>0905290198</v>
          </cell>
          <cell r="T675" t="str">
            <v>Đã Kết Hôn</v>
          </cell>
          <cell r="U675" t="str">
            <v>4914011442</v>
          </cell>
          <cell r="V675" t="str">
            <v>Có</v>
          </cell>
          <cell r="W675">
            <v>42857</v>
          </cell>
          <cell r="Y675" t="str">
            <v>Thôn Long Bình</v>
          </cell>
          <cell r="Z675" t="str">
            <v>Xã Tam Nghĩa</v>
          </cell>
          <cell r="AA675" t="str">
            <v>Huyện Núi Thành</v>
          </cell>
          <cell r="AB675" t="str">
            <v>Quảng Nam</v>
          </cell>
          <cell r="AC675" t="str">
            <v>Thôn Long Bình, Xã Tam Nghĩa, Huyện Núi Thành, Quảng Nam</v>
          </cell>
          <cell r="AD675" t="str">
            <v>Thôn Long Bình</v>
          </cell>
          <cell r="AE675" t="str">
            <v>Xã Tam Nghĩa</v>
          </cell>
          <cell r="AF675" t="str">
            <v>Huyện Núi Thành</v>
          </cell>
          <cell r="AG675" t="str">
            <v>Quảng Nam</v>
          </cell>
          <cell r="AH675" t="str">
            <v>Thôn Long Bình, Xã Tam Nghĩa, Huyện Núi Thành, Quảng Nam</v>
          </cell>
          <cell r="AI675" t="str">
            <v>1.8.4.4.2.3</v>
          </cell>
          <cell r="AJ675" t="str">
            <v>TP Nhân sự khác</v>
          </cell>
          <cell r="AK675" t="str">
            <v>Công nhân</v>
          </cell>
          <cell r="AL675" t="str">
            <v>Công nhân lái xe trung chuyển</v>
          </cell>
          <cell r="AM675" t="str">
            <v>Lĩnh vực Logistics</v>
          </cell>
          <cell r="AN675" t="str">
            <v>Công ty Vận Tải Đường Bộ</v>
          </cell>
          <cell r="AO675" t="str">
            <v>Đội lái xe trung chuyển</v>
          </cell>
          <cell r="AP675" t="str">
            <v>Khác</v>
          </cell>
          <cell r="AQ675" t="str">
            <v>Khác</v>
          </cell>
          <cell r="AR675">
            <v>43313</v>
          </cell>
          <cell r="AS675" t="str">
            <v>12/12</v>
          </cell>
          <cell r="AT675" t="str">
            <v>Sơ cấp</v>
          </cell>
          <cell r="AU675" t="str">
            <v>Sơ cấp</v>
          </cell>
          <cell r="AV675" t="str">
            <v>Sở Giao thông vận tải Quảng Nam</v>
          </cell>
          <cell r="AW675" t="str">
            <v>Giấy phép lái xe hạng C</v>
          </cell>
          <cell r="AX675" t="str">
            <v>Khá</v>
          </cell>
          <cell r="AY675">
            <v>40544</v>
          </cell>
          <cell r="AZ675" t="str">
            <v>Công nhân lái xe trung chuyển</v>
          </cell>
          <cell r="BB675" t="str">
            <v>THACO GROUP</v>
          </cell>
          <cell r="BC675" t="str">
            <v>Lĩnh vực Logistics</v>
          </cell>
          <cell r="BD675" t="str">
            <v>Công ty Vận Tải Đường Bộ</v>
          </cell>
          <cell r="BE675" t="str">
            <v>Phòng vận chuyển</v>
          </cell>
          <cell r="BF675" t="str">
            <v>Bộ phận vận chuyển xe thành phẩm</v>
          </cell>
          <cell r="BG675" t="str">
            <v>Đội lái xe trung chuyển</v>
          </cell>
          <cell r="BJ675" t="str">
            <v>Trực Tiếp</v>
          </cell>
          <cell r="BK675" t="str">
            <v>HĐLĐ xác định thời hạn 2 năm</v>
          </cell>
          <cell r="BL675">
            <v>43069</v>
          </cell>
          <cell r="BM675" t="str">
            <v>Công ty TNHH Một Thành Viên Vận Tải Đường Bộ Chu Lai – Trường Hải</v>
          </cell>
          <cell r="BN675">
            <v>42705</v>
          </cell>
          <cell r="BO675">
            <v>3660000</v>
          </cell>
          <cell r="BP675" t="str">
            <v>B3</v>
          </cell>
          <cell r="BQ675" t="str">
            <v>Bậc 2</v>
          </cell>
          <cell r="BR675">
            <v>6000000</v>
          </cell>
          <cell r="BS675">
            <v>43252</v>
          </cell>
          <cell r="BT675">
            <v>42522</v>
          </cell>
          <cell r="BU675"/>
          <cell r="BW675"/>
          <cell r="BY675"/>
          <cell r="CA675"/>
          <cell r="CC675"/>
          <cell r="CE675"/>
        </row>
        <row r="676">
          <cell r="B676" t="str">
            <v>0405004</v>
          </cell>
          <cell r="C676" t="str">
            <v>Nguyễn Sơn</v>
          </cell>
          <cell r="D676" t="str">
            <v>Nam</v>
          </cell>
          <cell r="E676" t="str">
            <v>Quảng Nam</v>
          </cell>
          <cell r="F676">
            <v>25716</v>
          </cell>
          <cell r="G676">
            <v>38127</v>
          </cell>
          <cell r="J676">
            <v>38127</v>
          </cell>
          <cell r="K676" t="str">
            <v>Không</v>
          </cell>
          <cell r="L676" t="str">
            <v>205472352</v>
          </cell>
          <cell r="M676">
            <v>38864</v>
          </cell>
          <cell r="N676" t="str">
            <v>205472352-27/05/2006</v>
          </cell>
          <cell r="O676" t="str">
            <v>Quảng Nam</v>
          </cell>
          <cell r="P676" t="str">
            <v>Kinh</v>
          </cell>
          <cell r="Q676" t="str">
            <v>Không</v>
          </cell>
          <cell r="R676" t="str">
            <v>0933805760</v>
          </cell>
          <cell r="S676" t="str">
            <v>nguyenson@thaco.com.vn</v>
          </cell>
          <cell r="T676" t="str">
            <v>Đã Kết Hôn</v>
          </cell>
          <cell r="V676" t="str">
            <v>Không</v>
          </cell>
          <cell r="Y676" t="str">
            <v>Nam Sơn</v>
          </cell>
          <cell r="Z676" t="str">
            <v>Xã Tam Hiệp</v>
          </cell>
          <cell r="AA676" t="str">
            <v>Huyện Núi Thành</v>
          </cell>
          <cell r="AB676" t="str">
            <v>Quảng Nam</v>
          </cell>
          <cell r="AC676" t="str">
            <v>Nam Sơn, Xã Tam Hiệp, Huyện Núi Thành, Quảng Nam</v>
          </cell>
          <cell r="AD676" t="str">
            <v>Nam Sơn</v>
          </cell>
          <cell r="AE676" t="str">
            <v>Xã Tam Hiệp</v>
          </cell>
          <cell r="AF676" t="str">
            <v>Huyện Núi Thành</v>
          </cell>
          <cell r="AG676" t="str">
            <v>Quảng Nam</v>
          </cell>
          <cell r="AH676" t="str">
            <v>Nam Sơn, Xã Tam Hiệp, Huyện Núi Thành, Quảng Nam</v>
          </cell>
          <cell r="AI676" t="str">
            <v>1.8.4.4.1.5</v>
          </cell>
          <cell r="AJ676" t="str">
            <v>Nhân sự tiềm năng</v>
          </cell>
          <cell r="AK676" t="str">
            <v>Trưởng bộ phận</v>
          </cell>
          <cell r="AL676" t="str">
            <v>Trưởng bộ phận điều xe đưa đón</v>
          </cell>
          <cell r="AM676" t="str">
            <v>Lĩnh vực Logistics</v>
          </cell>
          <cell r="AN676" t="str">
            <v>Công ty Vận Tải Đường Bộ</v>
          </cell>
          <cell r="AO676" t="str">
            <v>Tổ hỗ trợ vận chuyển</v>
          </cell>
          <cell r="AP676" t="str">
            <v>Khác</v>
          </cell>
          <cell r="AQ676" t="str">
            <v>Hành chính - Môi trường</v>
          </cell>
          <cell r="AR676">
            <v>43678</v>
          </cell>
          <cell r="AS676" t="str">
            <v>12/12</v>
          </cell>
          <cell r="AT676" t="str">
            <v>Sơ cấp</v>
          </cell>
          <cell r="AU676" t="str">
            <v>Sơ cấp</v>
          </cell>
          <cell r="AV676" t="str">
            <v>Sở GTVT Quảng Nam</v>
          </cell>
          <cell r="AW676" t="str">
            <v>Lái xe E</v>
          </cell>
          <cell r="AX676" t="str">
            <v>Không xếp loại</v>
          </cell>
          <cell r="AY676">
            <v>40179</v>
          </cell>
          <cell r="AZ676" t="str">
            <v>Trưởng bộ phận</v>
          </cell>
          <cell r="BB676" t="str">
            <v>THACO GROUP</v>
          </cell>
          <cell r="BC676" t="str">
            <v>Lĩnh vực Logistics</v>
          </cell>
          <cell r="BD676" t="str">
            <v>Công ty Vận Tải Đường Bộ</v>
          </cell>
          <cell r="BE676" t="str">
            <v>Phòng vận chuyển</v>
          </cell>
          <cell r="BF676" t="str">
            <v>Bộ phận nghiệp vụ vận chuyển</v>
          </cell>
          <cell r="BG676" t="str">
            <v>Tổ hỗ trợ vận chuyển</v>
          </cell>
          <cell r="BJ676" t="str">
            <v>Gián Tiếp</v>
          </cell>
          <cell r="BK676" t="str">
            <v>HĐLĐ không xác định thời hạn</v>
          </cell>
          <cell r="BL676">
            <v>42629</v>
          </cell>
          <cell r="BM676" t="str">
            <v>Công ty TNHH Một Thành Viên Vận Tải Đường Bộ Chu Lai – Trường Hải</v>
          </cell>
          <cell r="BN676">
            <v>38504</v>
          </cell>
          <cell r="BO676">
            <v>4260000</v>
          </cell>
          <cell r="BP676" t="str">
            <v>B3</v>
          </cell>
          <cell r="BQ676" t="str">
            <v>Bậc 5</v>
          </cell>
          <cell r="BR676">
            <v>13000000</v>
          </cell>
          <cell r="BS676">
            <v>43678</v>
          </cell>
          <cell r="BT676">
            <v>43466</v>
          </cell>
          <cell r="BU676" t="str">
            <v>ThN</v>
          </cell>
          <cell r="BV676">
            <v>10</v>
          </cell>
          <cell r="BW676"/>
          <cell r="BY676"/>
          <cell r="CA676"/>
          <cell r="CC676"/>
          <cell r="CE676"/>
        </row>
        <row r="677">
          <cell r="B677" t="str">
            <v>1506557</v>
          </cell>
          <cell r="C677" t="str">
            <v>Vũ Văn Dinh</v>
          </cell>
          <cell r="D677" t="str">
            <v>Nam</v>
          </cell>
          <cell r="E677" t="str">
            <v>Bình Định</v>
          </cell>
          <cell r="F677">
            <v>27312</v>
          </cell>
          <cell r="G677">
            <v>42156</v>
          </cell>
          <cell r="J677">
            <v>42156</v>
          </cell>
          <cell r="K677" t="str">
            <v>Không</v>
          </cell>
          <cell r="L677" t="str">
            <v>271249415</v>
          </cell>
          <cell r="M677">
            <v>39247</v>
          </cell>
          <cell r="N677" t="str">
            <v>271249415-14/06/2007</v>
          </cell>
          <cell r="O677" t="str">
            <v>Đồng Nai</v>
          </cell>
          <cell r="P677" t="str">
            <v>Kinh</v>
          </cell>
          <cell r="Q677" t="str">
            <v>Thiên chúa giáo</v>
          </cell>
          <cell r="R677" t="str">
            <v>0918507415/938907748</v>
          </cell>
          <cell r="T677" t="str">
            <v>Đã Kết Hôn</v>
          </cell>
          <cell r="U677" t="str">
            <v>7515152727</v>
          </cell>
          <cell r="V677" t="str">
            <v>Có</v>
          </cell>
          <cell r="W677">
            <v>42156</v>
          </cell>
          <cell r="Y677" t="str">
            <v>26/50 khu phố 7</v>
          </cell>
          <cell r="Z677" t="str">
            <v>Phường Hố Nai</v>
          </cell>
          <cell r="AA677" t="str">
            <v>Thành phố Biên Hòa</v>
          </cell>
          <cell r="AB677" t="str">
            <v>Đồng Nai</v>
          </cell>
          <cell r="AC677" t="str">
            <v>26/50 khu phố 7, Phường Hố Nai, Thành phố Biên Hòa, Đồng Nai</v>
          </cell>
          <cell r="AD677" t="str">
            <v>26/50 khu phố 7</v>
          </cell>
          <cell r="AE677" t="str">
            <v>Phường Hố Nai</v>
          </cell>
          <cell r="AF677" t="str">
            <v>Thành phố Biên Hòa</v>
          </cell>
          <cell r="AG677" t="str">
            <v>Đồng Nai</v>
          </cell>
          <cell r="AH677" t="str">
            <v>26/50 khu phố 7, Phường Hố Nai, Thành phố Biên Hòa, Đồng Nai</v>
          </cell>
          <cell r="AI677" t="str">
            <v>1.8.5.6.3</v>
          </cell>
          <cell r="AJ677" t="str">
            <v>TP Nhân sự khác</v>
          </cell>
          <cell r="AK677" t="str">
            <v>Công nhân</v>
          </cell>
          <cell r="AL677" t="str">
            <v>Công nhân lái xe trung chuyển</v>
          </cell>
          <cell r="AM677" t="str">
            <v>Lĩnh vực Logistics</v>
          </cell>
          <cell r="AN677" t="str">
            <v>VPĐD NB</v>
          </cell>
          <cell r="AO677" t="str">
            <v>Đội lái xe trung chuyển</v>
          </cell>
          <cell r="AP677" t="str">
            <v>Khác</v>
          </cell>
          <cell r="AQ677" t="str">
            <v>Khác</v>
          </cell>
          <cell r="AR677">
            <v>42370</v>
          </cell>
          <cell r="AS677" t="str">
            <v>9/12</v>
          </cell>
          <cell r="AT677" t="str">
            <v>Sơ cấp</v>
          </cell>
          <cell r="AU677" t="str">
            <v>Sơ cấp</v>
          </cell>
          <cell r="AV677" t="str">
            <v>Sở GTVT Tỉnh Đồng Nai</v>
          </cell>
          <cell r="AW677" t="str">
            <v>GPLX hạng E</v>
          </cell>
          <cell r="AX677" t="str">
            <v>Khá</v>
          </cell>
          <cell r="AY677">
            <v>38887</v>
          </cell>
          <cell r="AZ677" t="str">
            <v>Công nhân lái xe trung chuyển</v>
          </cell>
          <cell r="BB677" t="str">
            <v>THACO GROUP</v>
          </cell>
          <cell r="BC677" t="str">
            <v>Lĩnh vực Logistics</v>
          </cell>
          <cell r="BD677" t="str">
            <v>Văn phòng đại diện tại Hồ Chí Minh</v>
          </cell>
          <cell r="BE677" t="str">
            <v>Phòng Vận chuyển</v>
          </cell>
          <cell r="BF677" t="str">
            <v>Đội lái xe trung chuyển</v>
          </cell>
          <cell r="BJ677" t="str">
            <v>Trực Tiếp</v>
          </cell>
          <cell r="BK677" t="str">
            <v>HĐLĐ không xác định thời hạn</v>
          </cell>
          <cell r="BL677">
            <v>43434</v>
          </cell>
          <cell r="BM677" t="str">
            <v>Công ty TNHH Một Thành Viên Vận Tải Đường Bộ Chu Lai – Trường Hải</v>
          </cell>
          <cell r="BN677">
            <v>42339</v>
          </cell>
          <cell r="BO677">
            <v>5100000</v>
          </cell>
          <cell r="BP677" t="str">
            <v>B3</v>
          </cell>
          <cell r="BQ677" t="str">
            <v>Bậc 3</v>
          </cell>
          <cell r="BR677">
            <v>7500000</v>
          </cell>
          <cell r="BS677">
            <v>43252</v>
          </cell>
          <cell r="BT677">
            <v>42156</v>
          </cell>
          <cell r="BU677"/>
          <cell r="BW677"/>
          <cell r="BY677"/>
          <cell r="CA677"/>
          <cell r="CC677"/>
          <cell r="CE677"/>
        </row>
        <row r="678">
          <cell r="B678" t="str">
            <v>1504665</v>
          </cell>
          <cell r="C678" t="str">
            <v>Nguyễn Ngọc Toàn</v>
          </cell>
          <cell r="D678" t="str">
            <v>Nam</v>
          </cell>
          <cell r="E678" t="str">
            <v>Quảng Nam</v>
          </cell>
          <cell r="F678">
            <v>33507</v>
          </cell>
          <cell r="G678">
            <v>42110</v>
          </cell>
          <cell r="J678">
            <v>42110</v>
          </cell>
          <cell r="K678" t="str">
            <v>Không</v>
          </cell>
          <cell r="L678" t="str">
            <v>205502149</v>
          </cell>
          <cell r="M678">
            <v>41396</v>
          </cell>
          <cell r="N678" t="str">
            <v>205502149-02/05/2013</v>
          </cell>
          <cell r="O678" t="str">
            <v>Quảng Nam</v>
          </cell>
          <cell r="P678" t="str">
            <v>Kinh</v>
          </cell>
          <cell r="Q678" t="str">
            <v>Không</v>
          </cell>
          <cell r="R678" t="str">
            <v>0989736077 hoặc 0938905637</v>
          </cell>
          <cell r="T678" t="str">
            <v>Đã Kết Hôn</v>
          </cell>
          <cell r="U678" t="str">
            <v>4915010286</v>
          </cell>
          <cell r="V678" t="str">
            <v>Có</v>
          </cell>
          <cell r="W678">
            <v>42248</v>
          </cell>
          <cell r="Y678" t="str">
            <v>Thôn Đại Phú</v>
          </cell>
          <cell r="Z678" t="str">
            <v>Xã Tam Hiệp</v>
          </cell>
          <cell r="AA678" t="str">
            <v>Huyện Núi Thành</v>
          </cell>
          <cell r="AB678" t="str">
            <v>Quảng Nam</v>
          </cell>
          <cell r="AC678" t="str">
            <v>Thôn Đại Phú, Xã Tam Hiệp, Huyện Núi Thành, Quảng Nam</v>
          </cell>
          <cell r="AD678" t="str">
            <v>Thôn Đại Phú</v>
          </cell>
          <cell r="AE678" t="str">
            <v>Xã Tam Hiệp</v>
          </cell>
          <cell r="AF678" t="str">
            <v>Huyện Núi Thành</v>
          </cell>
          <cell r="AG678" t="str">
            <v>Quảng Nam</v>
          </cell>
          <cell r="AH678" t="str">
            <v>Thôn Đại Phú, Xã Tam Hiệp, Huyện Núi Thành, Quảng Nam</v>
          </cell>
          <cell r="AI678" t="str">
            <v>1.8.4.4.2.1</v>
          </cell>
          <cell r="AJ678" t="str">
            <v>TP Nhân sự khác</v>
          </cell>
          <cell r="AK678" t="str">
            <v>Chuyên viên</v>
          </cell>
          <cell r="AL678" t="str">
            <v>Chuyên viên Điều phối xe</v>
          </cell>
          <cell r="AM678" t="str">
            <v>Lĩnh vực Logistics</v>
          </cell>
          <cell r="AN678" t="str">
            <v>Công ty Vận Tải Đường Bộ</v>
          </cell>
          <cell r="AO678" t="str">
            <v>Tổ điều phối xe Tải &amp; Bus</v>
          </cell>
          <cell r="AP678" t="str">
            <v>Khác</v>
          </cell>
          <cell r="AQ678" t="str">
            <v>Khác</v>
          </cell>
          <cell r="AR678">
            <v>43313</v>
          </cell>
          <cell r="AS678" t="str">
            <v>12/12</v>
          </cell>
          <cell r="AT678" t="str">
            <v>Cử nhân</v>
          </cell>
          <cell r="AU678" t="str">
            <v>Đại học</v>
          </cell>
          <cell r="AV678" t="str">
            <v>Đại học Duy Tân</v>
          </cell>
          <cell r="AW678" t="str">
            <v>Kế toán</v>
          </cell>
          <cell r="AX678" t="str">
            <v>Khá</v>
          </cell>
          <cell r="AY678">
            <v>41640</v>
          </cell>
          <cell r="AZ678" t="str">
            <v>Cử nhân</v>
          </cell>
          <cell r="BB678" t="str">
            <v>THACO GROUP</v>
          </cell>
          <cell r="BC678" t="str">
            <v>Lĩnh vực Logistics</v>
          </cell>
          <cell r="BD678" t="str">
            <v>Công ty Vận Tải Đường Bộ</v>
          </cell>
          <cell r="BE678" t="str">
            <v>Phòng vận chuyển</v>
          </cell>
          <cell r="BF678" t="str">
            <v>Bộ phận vận chuyển xe thành phẩm</v>
          </cell>
          <cell r="BG678" t="str">
            <v>Tổ điều phối xe Tải &amp; Bus</v>
          </cell>
          <cell r="BJ678" t="str">
            <v>Trực Tiếp</v>
          </cell>
          <cell r="BK678" t="str">
            <v>HĐLĐ không xác định thời hạn</v>
          </cell>
          <cell r="BL678">
            <v>42902</v>
          </cell>
          <cell r="BM678" t="str">
            <v>Công ty TNHH Một Thành Viên Vận Tải Đường Bộ Chu Lai – Trường Hải</v>
          </cell>
          <cell r="BN678">
            <v>42171</v>
          </cell>
          <cell r="BO678">
            <v>4500000</v>
          </cell>
          <cell r="BP678" t="str">
            <v>B2</v>
          </cell>
          <cell r="BQ678" t="str">
            <v>Bậc 3</v>
          </cell>
          <cell r="BR678">
            <v>10000000</v>
          </cell>
          <cell r="BS678">
            <v>43466</v>
          </cell>
          <cell r="BT678">
            <v>43101</v>
          </cell>
          <cell r="BU678"/>
          <cell r="BW678"/>
          <cell r="BY678"/>
          <cell r="CA678"/>
          <cell r="CC678"/>
          <cell r="CE678"/>
        </row>
        <row r="679">
          <cell r="B679" t="str">
            <v>1405040</v>
          </cell>
          <cell r="C679" t="str">
            <v>Phạm Văn Tuấn</v>
          </cell>
          <cell r="D679" t="str">
            <v>Nam</v>
          </cell>
          <cell r="E679" t="str">
            <v>Quảng Nam</v>
          </cell>
          <cell r="F679">
            <v>35008</v>
          </cell>
          <cell r="G679">
            <v>41766</v>
          </cell>
          <cell r="J679">
            <v>41766</v>
          </cell>
          <cell r="K679" t="str">
            <v>Không</v>
          </cell>
          <cell r="L679" t="str">
            <v>205855938</v>
          </cell>
          <cell r="M679">
            <v>40759</v>
          </cell>
          <cell r="N679" t="str">
            <v>205855938-04/08/2011</v>
          </cell>
          <cell r="O679" t="str">
            <v>Quảng Nam</v>
          </cell>
          <cell r="P679" t="str">
            <v>Kinh</v>
          </cell>
          <cell r="Q679" t="str">
            <v>Không</v>
          </cell>
          <cell r="R679" t="str">
            <v>01639687076</v>
          </cell>
          <cell r="T679" t="str">
            <v>Đã Kết Hôn</v>
          </cell>
          <cell r="U679" t="str">
            <v>4915001197</v>
          </cell>
          <cell r="V679" t="str">
            <v>Có</v>
          </cell>
          <cell r="W679">
            <v>41936</v>
          </cell>
          <cell r="Y679" t="str">
            <v>Đông Xuân</v>
          </cell>
          <cell r="Z679" t="str">
            <v>Xã Tam Giang</v>
          </cell>
          <cell r="AA679" t="str">
            <v>Huyện Núi Thành</v>
          </cell>
          <cell r="AB679" t="str">
            <v>Quảng Nam</v>
          </cell>
          <cell r="AC679" t="str">
            <v>Đông Xuân, Xã Tam Giang, Huyện Núi Thành, Quảng Nam</v>
          </cell>
          <cell r="AD679" t="str">
            <v>Đông Xuân</v>
          </cell>
          <cell r="AE679" t="str">
            <v>Xã Tam Giang</v>
          </cell>
          <cell r="AF679" t="str">
            <v>Huyện Núi Thành</v>
          </cell>
          <cell r="AG679" t="str">
            <v>Quảng Nam</v>
          </cell>
          <cell r="AH679" t="str">
            <v>Đông Xuân, Xã Tam Giang, Huyện Núi Thành, Quảng Nam</v>
          </cell>
          <cell r="AI679" t="str">
            <v>1.8.3.3.3</v>
          </cell>
          <cell r="AJ679" t="str">
            <v>TP Nhân sự khác</v>
          </cell>
          <cell r="AK679" t="str">
            <v>Công nhân</v>
          </cell>
          <cell r="AL679" t="str">
            <v>Công nhân vận hành xe nâng</v>
          </cell>
          <cell r="AM679" t="str">
            <v>Lĩnh vực Logistics</v>
          </cell>
          <cell r="AN679" t="str">
            <v>Công ty Cảng Chu Lai</v>
          </cell>
          <cell r="AO679" t="str">
            <v>Bộ phận kho hàng</v>
          </cell>
          <cell r="AP679" t="str">
            <v>Khác</v>
          </cell>
          <cell r="AQ679" t="str">
            <v>Khác</v>
          </cell>
          <cell r="AR679">
            <v>42370</v>
          </cell>
          <cell r="AS679" t="str">
            <v>10/12</v>
          </cell>
          <cell r="AT679" t="str">
            <v>Sơ cấp</v>
          </cell>
          <cell r="AU679" t="str">
            <v>Sơ cấp</v>
          </cell>
          <cell r="AV679" t="str">
            <v>Trung cấp Nghề số 5/Bộ Quốc phòng</v>
          </cell>
          <cell r="AW679" t="str">
            <v>Sửa chữa Ô tô</v>
          </cell>
          <cell r="AX679" t="str">
            <v>Trung Bình</v>
          </cell>
          <cell r="AY679">
            <v>40909</v>
          </cell>
          <cell r="AZ679" t="str">
            <v>Công nhân vận hành xe nâng</v>
          </cell>
          <cell r="BB679" t="str">
            <v>THACO GROUP</v>
          </cell>
          <cell r="BC679" t="str">
            <v>Lĩnh vực Logistics</v>
          </cell>
          <cell r="BD679" t="str">
            <v>Công ty Cảng Chu Lai</v>
          </cell>
          <cell r="BE679" t="str">
            <v>Phòng quản lý kho cảng</v>
          </cell>
          <cell r="BF679" t="str">
            <v>Bộ phận kho hàng</v>
          </cell>
          <cell r="BJ679" t="str">
            <v>Trực Tiếp</v>
          </cell>
          <cell r="BK679" t="str">
            <v>HĐLĐ không xác định thời hạn</v>
          </cell>
          <cell r="BL679">
            <v>43139</v>
          </cell>
          <cell r="BM679" t="str">
            <v>Công ty TNHH MTV Cảng Chu Lai - Trường Hải</v>
          </cell>
          <cell r="BN679">
            <v>42042</v>
          </cell>
          <cell r="BO679">
            <v>4120000</v>
          </cell>
          <cell r="BP679" t="str">
            <v>B3</v>
          </cell>
          <cell r="BQ679" t="str">
            <v>Bậc 3</v>
          </cell>
          <cell r="BR679">
            <v>7200000</v>
          </cell>
          <cell r="BS679">
            <v>43466</v>
          </cell>
          <cell r="BT679">
            <v>43101</v>
          </cell>
          <cell r="BU679"/>
          <cell r="BW679"/>
          <cell r="BY679"/>
          <cell r="CA679"/>
          <cell r="CC679"/>
          <cell r="CE679"/>
        </row>
        <row r="680">
          <cell r="B680" t="str">
            <v>1605433</v>
          </cell>
          <cell r="C680" t="str">
            <v>Phan Thanh Tùng</v>
          </cell>
          <cell r="D680" t="str">
            <v>Nam</v>
          </cell>
          <cell r="E680" t="str">
            <v>Quảng Nam</v>
          </cell>
          <cell r="F680">
            <v>33265</v>
          </cell>
          <cell r="G680">
            <v>42514</v>
          </cell>
          <cell r="J680">
            <v>42514</v>
          </cell>
          <cell r="K680" t="str">
            <v>Không</v>
          </cell>
          <cell r="L680" t="str">
            <v>205555734</v>
          </cell>
          <cell r="M680">
            <v>39227</v>
          </cell>
          <cell r="N680" t="str">
            <v>205555734-25/05/2007</v>
          </cell>
          <cell r="O680" t="str">
            <v>Quảng Nam</v>
          </cell>
          <cell r="P680" t="str">
            <v>Kinh</v>
          </cell>
          <cell r="Q680" t="str">
            <v>Không</v>
          </cell>
          <cell r="R680" t="str">
            <v>01636261020</v>
          </cell>
          <cell r="T680" t="str">
            <v>Độc Thân</v>
          </cell>
          <cell r="U680" t="str">
            <v>4916017088</v>
          </cell>
          <cell r="V680" t="str">
            <v>Có</v>
          </cell>
          <cell r="W680">
            <v>43235</v>
          </cell>
          <cell r="Y680" t="str">
            <v>Thôn Đông Tây</v>
          </cell>
          <cell r="Z680" t="str">
            <v>Xã Tam Đại</v>
          </cell>
          <cell r="AA680" t="str">
            <v>Huyện Phú Ninh</v>
          </cell>
          <cell r="AB680" t="str">
            <v>Quảng Nam</v>
          </cell>
          <cell r="AC680" t="str">
            <v>Thôn Đông Tây, Xã Tam Đại, Huyện Phú Ninh, Quảng Nam</v>
          </cell>
          <cell r="AD680" t="str">
            <v>Thôn Đông Tây</v>
          </cell>
          <cell r="AE680" t="str">
            <v>Xã Tam Đại</v>
          </cell>
          <cell r="AF680" t="str">
            <v>Huyện Phú Ninh</v>
          </cell>
          <cell r="AG680" t="str">
            <v>Quảng Nam</v>
          </cell>
          <cell r="AH680" t="str">
            <v>Thôn Đông Tây, Xã Tam Đại, Huyện Phú Ninh, Quảng Nam</v>
          </cell>
          <cell r="AI680" t="str">
            <v>1.8.3.5.4</v>
          </cell>
          <cell r="AJ680" t="str">
            <v>TP Nhân sự khác</v>
          </cell>
          <cell r="AK680" t="str">
            <v>Chuyên viên</v>
          </cell>
          <cell r="AL680" t="str">
            <v>Chuyên viên Kiểm đếm</v>
          </cell>
          <cell r="AM680" t="str">
            <v>Lĩnh vực Logistics</v>
          </cell>
          <cell r="AN680" t="str">
            <v>Công ty Cảng Chu Lai</v>
          </cell>
          <cell r="AO680" t="str">
            <v>Bộ phận kiểm đếm</v>
          </cell>
          <cell r="AP680" t="str">
            <v>Khác</v>
          </cell>
          <cell r="AQ680" t="str">
            <v>Hành chính - Môi trường</v>
          </cell>
          <cell r="AR680">
            <v>42514</v>
          </cell>
          <cell r="AS680" t="str">
            <v>12/12</v>
          </cell>
          <cell r="AT680" t="str">
            <v>Cử nhân</v>
          </cell>
          <cell r="AU680" t="str">
            <v>Đại học</v>
          </cell>
          <cell r="AV680" t="str">
            <v>Đại học thể dục thể thao Đà Nẵng</v>
          </cell>
          <cell r="AW680" t="str">
            <v>Giáo dục thể chất</v>
          </cell>
          <cell r="AX680" t="str">
            <v>Khá</v>
          </cell>
          <cell r="AY680">
            <v>41640</v>
          </cell>
          <cell r="AZ680" t="str">
            <v>Cử nhân</v>
          </cell>
          <cell r="BB680" t="str">
            <v>THACO GROUP</v>
          </cell>
          <cell r="BC680" t="str">
            <v>Lĩnh vực Logistics</v>
          </cell>
          <cell r="BD680" t="str">
            <v>Công ty Cảng Chu Lai</v>
          </cell>
          <cell r="BE680" t="str">
            <v>Phòng Điều độ</v>
          </cell>
          <cell r="BF680" t="str">
            <v>Bộ phận kiểm đếm</v>
          </cell>
          <cell r="BJ680" t="str">
            <v>Gián Tiếp</v>
          </cell>
          <cell r="BK680" t="str">
            <v>HĐLĐ không xác định thời hạn</v>
          </cell>
          <cell r="BL680">
            <v>43670</v>
          </cell>
          <cell r="BM680" t="str">
            <v>Công ty TNHH MTV Cảng Chu Lai - Trường Hải</v>
          </cell>
          <cell r="BN680">
            <v>42575</v>
          </cell>
          <cell r="BO680">
            <v>3660000</v>
          </cell>
          <cell r="BP680" t="str">
            <v>B3</v>
          </cell>
          <cell r="BQ680" t="str">
            <v>Bậc 2</v>
          </cell>
          <cell r="BR680">
            <v>6500000</v>
          </cell>
          <cell r="BS680">
            <v>43466</v>
          </cell>
          <cell r="BT680">
            <v>43405</v>
          </cell>
          <cell r="BU680"/>
          <cell r="BW680"/>
          <cell r="BY680"/>
          <cell r="CA680"/>
          <cell r="CC680"/>
          <cell r="CE680"/>
        </row>
        <row r="681">
          <cell r="B681" t="str">
            <v>1101003</v>
          </cell>
          <cell r="C681" t="str">
            <v>Nghiêm Xuân Long</v>
          </cell>
          <cell r="D681" t="str">
            <v>Nam</v>
          </cell>
          <cell r="E681" t="str">
            <v>Bắc Ninh</v>
          </cell>
          <cell r="F681">
            <v>27992</v>
          </cell>
          <cell r="G681">
            <v>40546</v>
          </cell>
          <cell r="J681">
            <v>40546</v>
          </cell>
          <cell r="K681" t="str">
            <v>Không</v>
          </cell>
          <cell r="L681" t="str">
            <v>125079686</v>
          </cell>
          <cell r="M681">
            <v>42130</v>
          </cell>
          <cell r="N681" t="str">
            <v>125079686-06/05/2015</v>
          </cell>
          <cell r="O681" t="str">
            <v>Bắc Ninh</v>
          </cell>
          <cell r="P681" t="str">
            <v>Kinh</v>
          </cell>
          <cell r="Q681" t="str">
            <v>Không</v>
          </cell>
          <cell r="R681" t="str">
            <v>0936668244</v>
          </cell>
          <cell r="T681" t="str">
            <v>Đã Kết Hôn</v>
          </cell>
          <cell r="U681" t="str">
            <v>0111063194</v>
          </cell>
          <cell r="V681" t="str">
            <v>Có</v>
          </cell>
          <cell r="W681">
            <v>41265</v>
          </cell>
          <cell r="Y681" t="str">
            <v>Cẩm Chàng</v>
          </cell>
          <cell r="Z681" t="str">
            <v>Xã Bồng Lai</v>
          </cell>
          <cell r="AA681" t="str">
            <v>Huyện Quế Võ</v>
          </cell>
          <cell r="AB681" t="str">
            <v>Bắc Ninh</v>
          </cell>
          <cell r="AC681" t="str">
            <v>Cẩm Chàng, Xã Bồng Lai, Huyện Quế Võ, Bắc Ninh</v>
          </cell>
          <cell r="AD681" t="str">
            <v>Cẩm Chàng</v>
          </cell>
          <cell r="AE681" t="str">
            <v>Xã Bồng Lai</v>
          </cell>
          <cell r="AF681" t="str">
            <v>Huyện Quế Võ</v>
          </cell>
          <cell r="AG681" t="str">
            <v>Bắc Ninh</v>
          </cell>
          <cell r="AH681" t="str">
            <v>Cẩm Chàng, Xã Bồng Lai, Huyện Quế Võ, Bắc Ninh</v>
          </cell>
          <cell r="AI681" t="str">
            <v>1.8.6.5.2</v>
          </cell>
          <cell r="AJ681" t="str">
            <v>TP Nhân sự khác</v>
          </cell>
          <cell r="AK681" t="str">
            <v>Công nhân</v>
          </cell>
          <cell r="AL681" t="str">
            <v>Công nhân lái xe chuyên dụng</v>
          </cell>
          <cell r="AM681" t="str">
            <v>Lĩnh vực Logistics</v>
          </cell>
          <cell r="AN681" t="str">
            <v>VPĐD BB</v>
          </cell>
          <cell r="AO681" t="str">
            <v>BP Lái xe</v>
          </cell>
          <cell r="AP681" t="str">
            <v>Khác</v>
          </cell>
          <cell r="AQ681" t="str">
            <v>Khác</v>
          </cell>
          <cell r="AR681">
            <v>42370</v>
          </cell>
          <cell r="AS681" t="str">
            <v>12/12</v>
          </cell>
          <cell r="AT681" t="str">
            <v>Sơ cấp</v>
          </cell>
          <cell r="AU681" t="str">
            <v>Sơ cấp</v>
          </cell>
          <cell r="AV681" t="str">
            <v>Trung tâm đào tạo nghề</v>
          </cell>
          <cell r="AW681" t="str">
            <v>Lái xe hạng E</v>
          </cell>
          <cell r="AX681" t="str">
            <v>Không xếp loại</v>
          </cell>
          <cell r="AY681">
            <v>41640</v>
          </cell>
          <cell r="AZ681" t="str">
            <v>Công nhân lái xe chuyên dụng</v>
          </cell>
          <cell r="BB681" t="str">
            <v>THACO GROUP</v>
          </cell>
          <cell r="BC681" t="str">
            <v>Lĩnh vực Logistics</v>
          </cell>
          <cell r="BD681" t="str">
            <v>Văn phòng đại diện tại Hà Nội</v>
          </cell>
          <cell r="BE681" t="str">
            <v>Phòng Kinh doanh vận chuyển</v>
          </cell>
          <cell r="BF681" t="str">
            <v>BP Lái xe</v>
          </cell>
          <cell r="BJ681" t="str">
            <v>Trực Tiếp</v>
          </cell>
          <cell r="BK681" t="str">
            <v>HĐLĐ không xác định thời hạn</v>
          </cell>
          <cell r="BL681">
            <v>42156</v>
          </cell>
          <cell r="BM681" t="str">
            <v>Công ty TNHH Một Thành Viên Vận Tải Đường Bộ Chu Lai – Trường Hải</v>
          </cell>
          <cell r="BN681">
            <v>40605</v>
          </cell>
          <cell r="BO681">
            <v>5100000</v>
          </cell>
          <cell r="BP681" t="str">
            <v>B3</v>
          </cell>
          <cell r="BQ681" t="str">
            <v>Bậc 3</v>
          </cell>
          <cell r="BR681">
            <v>7000000</v>
          </cell>
          <cell r="BS681">
            <v>43252</v>
          </cell>
          <cell r="BT681">
            <v>42430</v>
          </cell>
          <cell r="BU681" t="str">
            <v>ThN</v>
          </cell>
          <cell r="BV681">
            <v>5</v>
          </cell>
          <cell r="BW681"/>
          <cell r="BY681"/>
          <cell r="CA681"/>
          <cell r="CC681"/>
          <cell r="CE681"/>
        </row>
        <row r="682">
          <cell r="B682" t="str">
            <v>1505195</v>
          </cell>
          <cell r="C682" t="str">
            <v>Nguyễn Văn Chung</v>
          </cell>
          <cell r="D682" t="str">
            <v>Nam</v>
          </cell>
          <cell r="E682" t="str">
            <v>Quảng Nam</v>
          </cell>
          <cell r="F682">
            <v>27317</v>
          </cell>
          <cell r="G682">
            <v>42110</v>
          </cell>
          <cell r="J682">
            <v>42110</v>
          </cell>
          <cell r="K682" t="str">
            <v>Không</v>
          </cell>
          <cell r="L682" t="str">
            <v>205542515</v>
          </cell>
          <cell r="M682">
            <v>39175</v>
          </cell>
          <cell r="N682" t="str">
            <v>205542515-03/04/2007</v>
          </cell>
          <cell r="O682" t="str">
            <v>Quảng Nam</v>
          </cell>
          <cell r="P682" t="str">
            <v>Kinh</v>
          </cell>
          <cell r="Q682" t="str">
            <v>Không</v>
          </cell>
          <cell r="R682" t="str">
            <v>0905628991</v>
          </cell>
          <cell r="T682" t="str">
            <v>Đã Kết Hôn</v>
          </cell>
          <cell r="U682" t="str">
            <v>4909009556</v>
          </cell>
          <cell r="V682" t="str">
            <v>Có</v>
          </cell>
          <cell r="W682">
            <v>42461</v>
          </cell>
          <cell r="Y682" t="str">
            <v>Khối 6</v>
          </cell>
          <cell r="Z682" t="str">
            <v>Thị trấn Núi Thành</v>
          </cell>
          <cell r="AA682" t="str">
            <v>Huyện Núi Thành</v>
          </cell>
          <cell r="AB682" t="str">
            <v>Quảng Nam</v>
          </cell>
          <cell r="AC682" t="str">
            <v>Khối 6, Thị trấn Núi Thành, Huyện Núi Thành, Quảng Nam</v>
          </cell>
          <cell r="AD682" t="str">
            <v>Khối 6</v>
          </cell>
          <cell r="AE682" t="str">
            <v>Thị trấn Núi Thành</v>
          </cell>
          <cell r="AF682" t="str">
            <v>Huyện Núi Thành</v>
          </cell>
          <cell r="AG682" t="str">
            <v>Quảng Nam</v>
          </cell>
          <cell r="AH682" t="str">
            <v>Khối 6, Thị trấn Núi Thành, Huyện Núi Thành, Quảng Nam</v>
          </cell>
          <cell r="AI682" t="str">
            <v>1.8.4.4.2.3</v>
          </cell>
          <cell r="AJ682" t="str">
            <v>Nhân sự tiềm năng</v>
          </cell>
          <cell r="AK682" t="str">
            <v>Tổ trưởng</v>
          </cell>
          <cell r="AL682" t="str">
            <v>Tổ trưởng Lái xe trung chuyển</v>
          </cell>
          <cell r="AM682" t="str">
            <v>Lĩnh vực Logistics</v>
          </cell>
          <cell r="AN682" t="str">
            <v>Công ty Vận Tải Đường Bộ</v>
          </cell>
          <cell r="AO682" t="str">
            <v>Đội lái xe trung chuyển</v>
          </cell>
          <cell r="AP682" t="str">
            <v>Khác</v>
          </cell>
          <cell r="AQ682" t="str">
            <v>Khác</v>
          </cell>
          <cell r="AR682">
            <v>43313</v>
          </cell>
          <cell r="AS682" t="str">
            <v>9/12</v>
          </cell>
          <cell r="AT682" t="str">
            <v>Sơ cấp</v>
          </cell>
          <cell r="AU682" t="str">
            <v>Sơ cấp</v>
          </cell>
          <cell r="AV682" t="str">
            <v>Sở Giao thông vận tải Hải Phòng</v>
          </cell>
          <cell r="AW682" t="str">
            <v>Giấy phép lái xe hạng FC</v>
          </cell>
          <cell r="AX682" t="str">
            <v>Không xếp loại</v>
          </cell>
          <cell r="AY682">
            <v>42005</v>
          </cell>
          <cell r="AZ682" t="str">
            <v>Tổ trưởng</v>
          </cell>
          <cell r="BB682" t="str">
            <v>THACO GROUP</v>
          </cell>
          <cell r="BC682" t="str">
            <v>Lĩnh vực Logistics</v>
          </cell>
          <cell r="BD682" t="str">
            <v>Công ty Vận Tải Đường Bộ</v>
          </cell>
          <cell r="BE682" t="str">
            <v>Phòng vận chuyển</v>
          </cell>
          <cell r="BF682" t="str">
            <v>Bộ phận vận chuyển xe thành phẩm</v>
          </cell>
          <cell r="BG682" t="str">
            <v>Đội lái xe trung chuyển</v>
          </cell>
          <cell r="BJ682" t="str">
            <v>Trực Tiếp</v>
          </cell>
          <cell r="BK682" t="str">
            <v>HĐLĐ không xác định thời hạn</v>
          </cell>
          <cell r="BL682">
            <v>42841</v>
          </cell>
          <cell r="BM682" t="str">
            <v>Công ty TNHH Một Thành Viên Vận Tải Đường Bộ Chu Lai – Trường Hải</v>
          </cell>
          <cell r="BN682">
            <v>42110</v>
          </cell>
          <cell r="BO682">
            <v>3850000</v>
          </cell>
          <cell r="BP682" t="str">
            <v>B3</v>
          </cell>
          <cell r="BQ682" t="str">
            <v>Bậc 3</v>
          </cell>
          <cell r="BR682">
            <v>7500000</v>
          </cell>
          <cell r="BS682">
            <v>43252</v>
          </cell>
          <cell r="BT682">
            <v>42370</v>
          </cell>
          <cell r="BU682"/>
          <cell r="BW682" t="str">
            <v>TrN</v>
          </cell>
          <cell r="BX682">
            <v>10</v>
          </cell>
          <cell r="BY682"/>
          <cell r="CA682"/>
          <cell r="CC682"/>
          <cell r="CE682"/>
        </row>
        <row r="683">
          <cell r="B683" t="str">
            <v>1508204</v>
          </cell>
          <cell r="C683" t="str">
            <v>Nguyễn Văn Thọ</v>
          </cell>
          <cell r="D683" t="str">
            <v>Nam</v>
          </cell>
          <cell r="E683" t="str">
            <v>Quảng Nam</v>
          </cell>
          <cell r="F683">
            <v>27494</v>
          </cell>
          <cell r="G683">
            <v>42219</v>
          </cell>
          <cell r="J683">
            <v>42219</v>
          </cell>
          <cell r="K683" t="str">
            <v>Không</v>
          </cell>
          <cell r="L683" t="str">
            <v>205545179</v>
          </cell>
          <cell r="M683">
            <v>39309</v>
          </cell>
          <cell r="N683" t="str">
            <v>205545179-15/08/2007</v>
          </cell>
          <cell r="O683" t="str">
            <v>Quảng Nam</v>
          </cell>
          <cell r="P683" t="str">
            <v>Kinh</v>
          </cell>
          <cell r="Q683" t="str">
            <v>Không</v>
          </cell>
          <cell r="R683" t="str">
            <v>0935431192</v>
          </cell>
          <cell r="T683" t="str">
            <v>Đã Kết Hôn</v>
          </cell>
          <cell r="U683" t="str">
            <v>4916002573</v>
          </cell>
          <cell r="V683" t="str">
            <v>Có</v>
          </cell>
          <cell r="W683">
            <v>42461</v>
          </cell>
          <cell r="Y683" t="str">
            <v>Thôn Thạnh Mỹ</v>
          </cell>
          <cell r="Z683" t="str">
            <v>Xã Tam Mỹ Tây</v>
          </cell>
          <cell r="AA683" t="str">
            <v>Huyện Núi Thành</v>
          </cell>
          <cell r="AB683" t="str">
            <v>Quảng Nam</v>
          </cell>
          <cell r="AC683" t="str">
            <v>Thôn Thạnh Mỹ, Xã Tam Mỹ Tây, Huyện Núi Thành, Quảng Nam</v>
          </cell>
          <cell r="AD683" t="str">
            <v>Thôn Thạnh Mỹ</v>
          </cell>
          <cell r="AE683" t="str">
            <v>Xã Tam Mỹ Tây</v>
          </cell>
          <cell r="AF683" t="str">
            <v>Huyện Núi Thành</v>
          </cell>
          <cell r="AG683" t="str">
            <v>Quảng Nam</v>
          </cell>
          <cell r="AH683" t="str">
            <v>Thôn Thạnh Mỹ, Xã Tam Mỹ Tây, Huyện Núi Thành, Quảng Nam</v>
          </cell>
          <cell r="AI683" t="str">
            <v>1.8.4.4.2.3</v>
          </cell>
          <cell r="AJ683" t="str">
            <v>TP Nhân sự khác</v>
          </cell>
          <cell r="AK683" t="str">
            <v>Công nhân</v>
          </cell>
          <cell r="AL683" t="str">
            <v>Công nhân lái xe trung chuyển</v>
          </cell>
          <cell r="AM683" t="str">
            <v>Lĩnh vực Logistics</v>
          </cell>
          <cell r="AN683" t="str">
            <v>Công ty Vận Tải Đường Bộ</v>
          </cell>
          <cell r="AO683" t="str">
            <v>Đội lái xe trung chuyển</v>
          </cell>
          <cell r="AP683" t="str">
            <v>Khác</v>
          </cell>
          <cell r="AQ683" t="str">
            <v>Khác</v>
          </cell>
          <cell r="AR683">
            <v>43313</v>
          </cell>
          <cell r="AS683" t="str">
            <v>9/12</v>
          </cell>
          <cell r="AT683" t="str">
            <v>Sơ cấp</v>
          </cell>
          <cell r="AU683" t="str">
            <v>Sơ cấp</v>
          </cell>
          <cell r="AV683" t="str">
            <v>Sở Giao thông vận tải Quảng Nam</v>
          </cell>
          <cell r="AW683" t="str">
            <v>giấy phép lái xe hạng C</v>
          </cell>
          <cell r="AX683" t="str">
            <v>Không xếp loại</v>
          </cell>
          <cell r="AY683">
            <v>41275</v>
          </cell>
          <cell r="AZ683" t="str">
            <v>Công nhân lái xe trung chuyển</v>
          </cell>
          <cell r="BB683" t="str">
            <v>THACO GROUP</v>
          </cell>
          <cell r="BC683" t="str">
            <v>Lĩnh vực Logistics</v>
          </cell>
          <cell r="BD683" t="str">
            <v>Công ty Vận Tải Đường Bộ</v>
          </cell>
          <cell r="BE683" t="str">
            <v>Phòng vận chuyển</v>
          </cell>
          <cell r="BF683" t="str">
            <v>Bộ phận vận chuyển xe thành phẩm</v>
          </cell>
          <cell r="BG683" t="str">
            <v>Đội lái xe trung chuyển</v>
          </cell>
          <cell r="BJ683" t="str">
            <v>Trực Tiếp</v>
          </cell>
          <cell r="BK683" t="str">
            <v>HĐLĐ không xác định thời hạn</v>
          </cell>
          <cell r="BL683">
            <v>43499</v>
          </cell>
          <cell r="BM683" t="str">
            <v>Công ty TNHH Một Thành Viên Vận Tải Đường Bộ Chu Lai – Trường Hải</v>
          </cell>
          <cell r="BN683">
            <v>42403</v>
          </cell>
          <cell r="BO683">
            <v>3660000</v>
          </cell>
          <cell r="BP683" t="str">
            <v>B3</v>
          </cell>
          <cell r="BQ683" t="str">
            <v>Bậc 2</v>
          </cell>
          <cell r="BR683">
            <v>6000000</v>
          </cell>
          <cell r="BS683">
            <v>43252</v>
          </cell>
          <cell r="BT683">
            <v>42219</v>
          </cell>
          <cell r="BU683"/>
          <cell r="BW683"/>
          <cell r="BY683"/>
          <cell r="CA683"/>
          <cell r="CC683"/>
          <cell r="CE683"/>
        </row>
        <row r="684">
          <cell r="B684" t="str">
            <v>1508637</v>
          </cell>
          <cell r="C684" t="str">
            <v>Bùi Cao Vũ</v>
          </cell>
          <cell r="D684" t="str">
            <v>Nam</v>
          </cell>
          <cell r="E684" t="str">
            <v>Đồng Nai</v>
          </cell>
          <cell r="F684">
            <v>28244</v>
          </cell>
          <cell r="G684">
            <v>42240</v>
          </cell>
          <cell r="J684">
            <v>42240</v>
          </cell>
          <cell r="K684" t="str">
            <v>Không</v>
          </cell>
          <cell r="L684" t="str">
            <v>271247453</v>
          </cell>
          <cell r="M684">
            <v>38688</v>
          </cell>
          <cell r="N684" t="str">
            <v>271247453-02/12/2005</v>
          </cell>
          <cell r="O684" t="str">
            <v>Đồng Nai</v>
          </cell>
          <cell r="P684" t="str">
            <v>Kinh</v>
          </cell>
          <cell r="Q684" t="str">
            <v>Thiên chúa giáo</v>
          </cell>
          <cell r="R684" t="str">
            <v>0125.477.5840</v>
          </cell>
          <cell r="T684" t="str">
            <v>Đã Kết Hôn</v>
          </cell>
          <cell r="U684" t="str">
            <v>7512172190</v>
          </cell>
          <cell r="V684" t="str">
            <v>Không</v>
          </cell>
          <cell r="Y684" t="str">
            <v>2165 khu phố 2, Nguyễn Ái Quốc</v>
          </cell>
          <cell r="Z684" t="str">
            <v>Phường Quang Vinh</v>
          </cell>
          <cell r="AA684" t="str">
            <v>Thành phố Biên Hòa</v>
          </cell>
          <cell r="AB684" t="str">
            <v>Đồng Nai</v>
          </cell>
          <cell r="AC684" t="str">
            <v>2165 khu phố 2, Nguyễn Ái Quốc, Phường Quang Vinh, Thành phố Biên Hòa, Đồng Nai</v>
          </cell>
          <cell r="AD684" t="str">
            <v>2165 khu phố 2, Nguyễn Ái Quốc</v>
          </cell>
          <cell r="AE684" t="str">
            <v>Phường Quang Vinh</v>
          </cell>
          <cell r="AF684" t="str">
            <v>Thành phố Biên Hòa</v>
          </cell>
          <cell r="AG684" t="str">
            <v>Đồng Nai</v>
          </cell>
          <cell r="AH684" t="str">
            <v>2165 khu phố 2, Nguyễn Ái Quốc, Phường Quang Vinh, Thành phố Biên Hòa, Đồng Nai</v>
          </cell>
          <cell r="AI684" t="str">
            <v>1.8.5.3.2</v>
          </cell>
          <cell r="AJ684" t="str">
            <v>TP Nhân sự khác</v>
          </cell>
          <cell r="AK684" t="str">
            <v>Nhân viên</v>
          </cell>
          <cell r="AL684" t="str">
            <v>Nhân viên Bảo vệ</v>
          </cell>
          <cell r="AM684" t="str">
            <v>Lĩnh vực Logistics</v>
          </cell>
          <cell r="AN684" t="str">
            <v>VPĐD NB</v>
          </cell>
          <cell r="AO684" t="str">
            <v>Bảo vệ</v>
          </cell>
          <cell r="AP684" t="str">
            <v>Khác</v>
          </cell>
          <cell r="AQ684" t="str">
            <v>Khác</v>
          </cell>
          <cell r="AR684">
            <v>42370</v>
          </cell>
          <cell r="AS684" t="str">
            <v>12/12</v>
          </cell>
          <cell r="AT684" t="str">
            <v>Trung cấp kỹ thuật</v>
          </cell>
          <cell r="AU684" t="str">
            <v>Trung cấp</v>
          </cell>
          <cell r="AV684" t="str">
            <v>ĐH Khoa hoạc tự nhiên</v>
          </cell>
          <cell r="AW684" t="str">
            <v>Tự động hóa</v>
          </cell>
          <cell r="AX684" t="str">
            <v>Trung Bình</v>
          </cell>
          <cell r="AY684">
            <v>38353</v>
          </cell>
          <cell r="AZ684" t="str">
            <v>Nhân viên Bảo vệ</v>
          </cell>
          <cell r="BB684" t="str">
            <v>THACO GROUP</v>
          </cell>
          <cell r="BC684" t="str">
            <v>Lĩnh vực Logistics</v>
          </cell>
          <cell r="BD684" t="str">
            <v>Văn phòng đại diện tại Hồ Chí Minh</v>
          </cell>
          <cell r="BE684" t="str">
            <v>Bộ phận hành chính</v>
          </cell>
          <cell r="BF684" t="str">
            <v>Bảo vệ</v>
          </cell>
          <cell r="BJ684" t="str">
            <v>Gián Tiếp</v>
          </cell>
          <cell r="BK684" t="str">
            <v>HĐLĐ không xác định thời hạn</v>
          </cell>
          <cell r="BL684">
            <v>43396</v>
          </cell>
          <cell r="BM684" t="str">
            <v>Công ty TNHH Một Thành Viên Vận Tải Đường Bộ Chu Lai – Trường Hải</v>
          </cell>
          <cell r="BN684">
            <v>42301</v>
          </cell>
          <cell r="BO684">
            <v>5100000</v>
          </cell>
          <cell r="BP684" t="str">
            <v>B3</v>
          </cell>
          <cell r="BQ684" t="str">
            <v>Bậc 3</v>
          </cell>
          <cell r="BR684">
            <v>7100000</v>
          </cell>
          <cell r="BS684">
            <v>43466</v>
          </cell>
          <cell r="BT684">
            <v>43101</v>
          </cell>
          <cell r="BU684"/>
          <cell r="BW684"/>
          <cell r="BY684"/>
          <cell r="CA684"/>
          <cell r="CC684"/>
          <cell r="CE684"/>
        </row>
        <row r="685">
          <cell r="B685" t="str">
            <v>1202006</v>
          </cell>
          <cell r="C685" t="str">
            <v>Nguyễn Tài</v>
          </cell>
          <cell r="D685" t="str">
            <v>Nam</v>
          </cell>
          <cell r="E685" t="str">
            <v>Quảng Nam</v>
          </cell>
          <cell r="F685">
            <v>32862</v>
          </cell>
          <cell r="G685">
            <v>40940</v>
          </cell>
          <cell r="J685">
            <v>40940</v>
          </cell>
          <cell r="K685" t="str">
            <v>Không</v>
          </cell>
          <cell r="L685" t="str">
            <v>205500047</v>
          </cell>
          <cell r="M685">
            <v>40396</v>
          </cell>
          <cell r="N685" t="str">
            <v>205500047-06/08/2010</v>
          </cell>
          <cell r="O685" t="str">
            <v>Quảng Nam</v>
          </cell>
          <cell r="P685" t="str">
            <v>Kinh</v>
          </cell>
          <cell r="Q685" t="str">
            <v>Không</v>
          </cell>
          <cell r="R685" t="str">
            <v>0974.780.834</v>
          </cell>
          <cell r="T685" t="str">
            <v>Đã Kết Hôn</v>
          </cell>
          <cell r="U685" t="str">
            <v>4912009264</v>
          </cell>
          <cell r="V685" t="str">
            <v>Có</v>
          </cell>
          <cell r="W685">
            <v>41936</v>
          </cell>
          <cell r="Y685" t="str">
            <v>Thôn An Lạc</v>
          </cell>
          <cell r="Z685" t="str">
            <v>Xã Duy Thành</v>
          </cell>
          <cell r="AA685" t="str">
            <v>Huyện Duy Xuyên</v>
          </cell>
          <cell r="AB685" t="str">
            <v>Quảng Nam</v>
          </cell>
          <cell r="AC685" t="str">
            <v>Thôn An Lạc, Xã Duy Thành, Huyện Duy Xuyên, Quảng Nam</v>
          </cell>
          <cell r="AD685" t="str">
            <v>Thôn An Lạc</v>
          </cell>
          <cell r="AE685" t="str">
            <v>Xã Duy Thành</v>
          </cell>
          <cell r="AF685" t="str">
            <v>Huyện Duy Xuyên</v>
          </cell>
          <cell r="AG685" t="str">
            <v>Quảng Nam</v>
          </cell>
          <cell r="AH685" t="str">
            <v>Thôn An Lạc, Xã Duy Thành, Huyện Duy Xuyên, Quảng Nam</v>
          </cell>
          <cell r="AI685" t="str">
            <v>1.8.3.3.4</v>
          </cell>
          <cell r="AJ685" t="str">
            <v>Nhân sự tiềm năng</v>
          </cell>
          <cell r="AK685" t="str">
            <v>Trưởng bộ phận</v>
          </cell>
          <cell r="AL685" t="str">
            <v>Trưởng bộ phận khai báo hải quan</v>
          </cell>
          <cell r="AM685" t="str">
            <v>Lĩnh vực Logistics</v>
          </cell>
          <cell r="AN685" t="str">
            <v>Công ty Cảng Chu Lai</v>
          </cell>
          <cell r="AO685" t="str">
            <v>Bộ phận kế hoạch - nghiệp vụ</v>
          </cell>
          <cell r="AP685" t="str">
            <v>Khác</v>
          </cell>
          <cell r="AQ685" t="str">
            <v>Khác</v>
          </cell>
          <cell r="AR685">
            <v>43405</v>
          </cell>
          <cell r="AS685" t="str">
            <v>12/12</v>
          </cell>
          <cell r="AT685" t="str">
            <v>Cao đẳng kỹ thuật</v>
          </cell>
          <cell r="AU685" t="str">
            <v>Cao đẳng</v>
          </cell>
          <cell r="AV685" t="str">
            <v>Cao đẳng kinh tế-Kỹ thuật Sài Gòn</v>
          </cell>
          <cell r="AW685" t="str">
            <v>Cao đẳng cơ khí</v>
          </cell>
          <cell r="AX685" t="str">
            <v>Khá</v>
          </cell>
          <cell r="AY685">
            <v>43689</v>
          </cell>
          <cell r="AZ685" t="str">
            <v>Trưởng bộ phận</v>
          </cell>
          <cell r="BB685" t="str">
            <v>THACO GROUP</v>
          </cell>
          <cell r="BC685" t="str">
            <v>Lĩnh vực Logistics</v>
          </cell>
          <cell r="BD685" t="str">
            <v>Công ty Cảng Chu Lai</v>
          </cell>
          <cell r="BE685" t="str">
            <v>Phòng quản lý kho cảng</v>
          </cell>
          <cell r="BF685" t="str">
            <v>Bộ phận kế hoạch - nghiệp vụ</v>
          </cell>
          <cell r="BJ685" t="str">
            <v>Gián Tiếp</v>
          </cell>
          <cell r="BK685" t="str">
            <v>HĐLĐ không xác định thời hạn</v>
          </cell>
          <cell r="BL685">
            <v>41730</v>
          </cell>
          <cell r="BM685" t="str">
            <v>Công ty TNHH MTV Cảng Chu Lai - Trường Hải</v>
          </cell>
          <cell r="BN685">
            <v>41000</v>
          </cell>
          <cell r="BO685">
            <v>4750000</v>
          </cell>
          <cell r="BP685" t="str">
            <v>B2</v>
          </cell>
          <cell r="BQ685" t="str">
            <v>Bậc 4</v>
          </cell>
          <cell r="BR685">
            <v>11000000</v>
          </cell>
          <cell r="BS685">
            <v>43466</v>
          </cell>
          <cell r="BT685">
            <v>43101</v>
          </cell>
          <cell r="BU685" t="str">
            <v>ThN</v>
          </cell>
          <cell r="BV685">
            <v>5</v>
          </cell>
          <cell r="BW685"/>
          <cell r="BY685"/>
          <cell r="CA685"/>
          <cell r="CC685"/>
          <cell r="CE685"/>
        </row>
        <row r="686">
          <cell r="B686" t="str">
            <v>1803345</v>
          </cell>
          <cell r="C686" t="str">
            <v>Văn Hữu Hải</v>
          </cell>
          <cell r="D686" t="str">
            <v>Nam</v>
          </cell>
          <cell r="E686" t="str">
            <v>Thanh Hóa</v>
          </cell>
          <cell r="F686">
            <v>34124</v>
          </cell>
          <cell r="G686">
            <v>43187</v>
          </cell>
          <cell r="J686">
            <v>43187</v>
          </cell>
          <cell r="K686" t="str">
            <v>Không</v>
          </cell>
          <cell r="L686" t="str">
            <v>174325329</v>
          </cell>
          <cell r="M686">
            <v>40563</v>
          </cell>
          <cell r="N686" t="str">
            <v>174325329-20/01/2011</v>
          </cell>
          <cell r="O686" t="str">
            <v>Thanh Hóa</v>
          </cell>
          <cell r="P686" t="str">
            <v>Kinh</v>
          </cell>
          <cell r="Q686" t="str">
            <v>Không</v>
          </cell>
          <cell r="R686" t="str">
            <v>0972263703</v>
          </cell>
          <cell r="T686" t="str">
            <v>Độc Thân</v>
          </cell>
          <cell r="V686" t="str">
            <v>Không</v>
          </cell>
          <cell r="Y686" t="str">
            <v>Đội 4</v>
          </cell>
          <cell r="Z686" t="str">
            <v>Xã Xuân Sơn</v>
          </cell>
          <cell r="AA686" t="str">
            <v>Huyện Thọ Xuân</v>
          </cell>
          <cell r="AB686" t="str">
            <v>Thanh Hóa</v>
          </cell>
          <cell r="AC686" t="str">
            <v>Đội 4, Xã Xuân Sơn, Huyện Thọ Xuân, Thanh Hóa</v>
          </cell>
          <cell r="AD686" t="str">
            <v>Đội 4</v>
          </cell>
          <cell r="AE686" t="str">
            <v>Xã Xuân Sơn</v>
          </cell>
          <cell r="AF686" t="str">
            <v>Huyện Thọ Xuân</v>
          </cell>
          <cell r="AG686" t="str">
            <v>Thanh Hóa</v>
          </cell>
          <cell r="AH686" t="str">
            <v>Đội 4, Xã Xuân Sơn, Huyện Thọ Xuân, Thanh Hóa</v>
          </cell>
          <cell r="AI686" t="str">
            <v>1.8.3.3.3</v>
          </cell>
          <cell r="AJ686" t="str">
            <v>TP Nhân sự khác</v>
          </cell>
          <cell r="AK686" t="str">
            <v>Công nhân</v>
          </cell>
          <cell r="AL686" t="str">
            <v>Công nhân lái xe tải</v>
          </cell>
          <cell r="AM686" t="str">
            <v>Lĩnh vực Logistics</v>
          </cell>
          <cell r="AN686" t="str">
            <v>Công ty Cảng Chu Lai</v>
          </cell>
          <cell r="AO686" t="str">
            <v>Bộ phận kho hàng</v>
          </cell>
          <cell r="AP686" t="str">
            <v>Khác</v>
          </cell>
          <cell r="AQ686" t="str">
            <v>Khác</v>
          </cell>
          <cell r="AR686">
            <v>43187</v>
          </cell>
          <cell r="AS686" t="str">
            <v>12/12</v>
          </cell>
          <cell r="AT686" t="str">
            <v>Sơ cấp</v>
          </cell>
          <cell r="AU686" t="str">
            <v>Sơ cấp</v>
          </cell>
          <cell r="AV686" t="str">
            <v>Sở giao thông vận tải Hà Nội</v>
          </cell>
          <cell r="AW686" t="str">
            <v>Giấy phép lái xe hạng C</v>
          </cell>
          <cell r="AX686" t="str">
            <v>Khá</v>
          </cell>
          <cell r="AY686">
            <v>42677</v>
          </cell>
          <cell r="AZ686" t="str">
            <v>Công nhân lái xe tải cấp hàng</v>
          </cell>
          <cell r="BB686" t="str">
            <v>THACO GROUP</v>
          </cell>
          <cell r="BC686" t="str">
            <v>Lĩnh vực Logistics</v>
          </cell>
          <cell r="BD686" t="str">
            <v>Công ty Cảng Chu Lai</v>
          </cell>
          <cell r="BE686" t="str">
            <v>Phòng quản lý kho cảng</v>
          </cell>
          <cell r="BF686" t="str">
            <v>Bộ phận kho hàng</v>
          </cell>
          <cell r="BJ686" t="str">
            <v>Trực Tiếp</v>
          </cell>
          <cell r="BK686" t="str">
            <v>HĐLĐ xác định thời hạn 2 năm</v>
          </cell>
          <cell r="BL686">
            <v>43583</v>
          </cell>
          <cell r="BM686" t="str">
            <v>Công ty TNHH MTV Cảng Chu Lai - Trường Hải</v>
          </cell>
          <cell r="BN686">
            <v>43218</v>
          </cell>
          <cell r="BO686">
            <v>3660000</v>
          </cell>
          <cell r="BP686" t="str">
            <v>B3</v>
          </cell>
          <cell r="BQ686" t="str">
            <v>Bậc 2</v>
          </cell>
          <cell r="BR686">
            <v>6500000</v>
          </cell>
          <cell r="BS686">
            <v>43466</v>
          </cell>
          <cell r="BT686">
            <v>43187</v>
          </cell>
          <cell r="BU686"/>
          <cell r="BW686"/>
          <cell r="BY686"/>
          <cell r="CA686"/>
          <cell r="CC686"/>
          <cell r="CE686"/>
        </row>
        <row r="687">
          <cell r="B687" t="str">
            <v>1507598</v>
          </cell>
          <cell r="C687" t="str">
            <v>Phan Thị Thúy</v>
          </cell>
          <cell r="D687" t="str">
            <v>Nữ</v>
          </cell>
          <cell r="E687" t="str">
            <v>Quảng Nam</v>
          </cell>
          <cell r="F687">
            <v>32920</v>
          </cell>
          <cell r="G687">
            <v>42206</v>
          </cell>
          <cell r="J687">
            <v>42206</v>
          </cell>
          <cell r="K687" t="str">
            <v>Không</v>
          </cell>
          <cell r="L687" t="str">
            <v>205584328</v>
          </cell>
          <cell r="M687">
            <v>39548</v>
          </cell>
          <cell r="N687" t="str">
            <v>205584328-10/04/2008</v>
          </cell>
          <cell r="O687" t="str">
            <v>Quảng Nam</v>
          </cell>
          <cell r="P687" t="str">
            <v>Kinh</v>
          </cell>
          <cell r="Q687" t="str">
            <v>Không</v>
          </cell>
          <cell r="R687" t="str">
            <v>01659542196</v>
          </cell>
          <cell r="T687" t="str">
            <v>Đã Kết Hôn</v>
          </cell>
          <cell r="U687" t="str">
            <v>4912015112</v>
          </cell>
          <cell r="V687" t="str">
            <v>Có</v>
          </cell>
          <cell r="W687">
            <v>42461</v>
          </cell>
          <cell r="Y687" t="str">
            <v>Thôn Trung Thành</v>
          </cell>
          <cell r="Z687" t="str">
            <v>Xã Tam Mỹ Tây</v>
          </cell>
          <cell r="AA687" t="str">
            <v>Huyện Núi Thành</v>
          </cell>
          <cell r="AB687" t="str">
            <v>Quảng Nam</v>
          </cell>
          <cell r="AC687" t="str">
            <v>Thôn Trung Thành, Xã Tam Mỹ Tây, Huyện Núi Thành, Quảng Nam</v>
          </cell>
          <cell r="AD687" t="str">
            <v>Thôn Trung Thành</v>
          </cell>
          <cell r="AE687" t="str">
            <v>Xã Tam Mỹ Tây</v>
          </cell>
          <cell r="AF687" t="str">
            <v>Huyện Núi Thành</v>
          </cell>
          <cell r="AG687" t="str">
            <v>Quảng Nam</v>
          </cell>
          <cell r="AH687" t="str">
            <v>Thôn Trung Thành, Xã Tam Mỹ Tây, Huyện Núi Thành, Quảng Nam</v>
          </cell>
          <cell r="AI687" t="str">
            <v>1.8.1.5.1.2</v>
          </cell>
          <cell r="AJ687" t="str">
            <v>TP Nhân sự khác</v>
          </cell>
          <cell r="AK687" t="str">
            <v>Nhân viên</v>
          </cell>
          <cell r="AL687" t="str">
            <v>Nhân Viên Vệ sinh công nghiệp</v>
          </cell>
          <cell r="AM687" t="str">
            <v>Lĩnh vực Logistics</v>
          </cell>
          <cell r="AN687" t="str">
            <v>Phòng nghiệp vụ Logisitcs</v>
          </cell>
          <cell r="AO687" t="str">
            <v>Tạp vụ</v>
          </cell>
          <cell r="AP687" t="str">
            <v>Khác</v>
          </cell>
          <cell r="AQ687" t="str">
            <v>Khác</v>
          </cell>
          <cell r="AR687">
            <v>42206</v>
          </cell>
          <cell r="AS687" t="str">
            <v>9/12</v>
          </cell>
          <cell r="AT687" t="str">
            <v>THCS</v>
          </cell>
          <cell r="AW687"/>
          <cell r="AZ687" t="str">
            <v>Nhân viên Tạp vụ</v>
          </cell>
          <cell r="BB687" t="str">
            <v>THACO GROUP</v>
          </cell>
          <cell r="BC687" t="str">
            <v>Lĩnh vực Logistics</v>
          </cell>
          <cell r="BD687" t="str">
            <v>Phòng nghiệp vụ Logistics</v>
          </cell>
          <cell r="BE687" t="str">
            <v>Phòng HC-MT</v>
          </cell>
          <cell r="BF687" t="str">
            <v>Bộ phận nghiệp vụ hành chính</v>
          </cell>
          <cell r="BG687" t="str">
            <v>Tạp vụ</v>
          </cell>
          <cell r="BJ687" t="str">
            <v>Gián Tiếp</v>
          </cell>
          <cell r="BK687" t="str">
            <v>HĐLĐ không xác định thời hạn</v>
          </cell>
          <cell r="BL687">
            <v>43363</v>
          </cell>
          <cell r="BM687" t="str">
            <v>Công ty TNHH MTV Cảng Chu Lai - Trường Hải</v>
          </cell>
          <cell r="BN687">
            <v>42267</v>
          </cell>
          <cell r="BO687">
            <v>3480000</v>
          </cell>
          <cell r="BP687" t="str">
            <v>B3</v>
          </cell>
          <cell r="BQ687" t="str">
            <v>Bậc 1</v>
          </cell>
          <cell r="BR687">
            <v>5500000</v>
          </cell>
          <cell r="BS687">
            <v>43466</v>
          </cell>
          <cell r="BT687">
            <v>43101</v>
          </cell>
          <cell r="BU687"/>
          <cell r="BW687"/>
          <cell r="BY687"/>
          <cell r="CA687"/>
          <cell r="CC687"/>
          <cell r="CE687"/>
        </row>
        <row r="688">
          <cell r="B688" t="str">
            <v>1311006</v>
          </cell>
          <cell r="C688" t="str">
            <v>Nguyễn Thành Thiên</v>
          </cell>
          <cell r="D688" t="str">
            <v>Nam</v>
          </cell>
          <cell r="E688" t="str">
            <v>Quảng Nam</v>
          </cell>
          <cell r="F688">
            <v>33339</v>
          </cell>
          <cell r="G688">
            <v>41579</v>
          </cell>
          <cell r="J688">
            <v>41579</v>
          </cell>
          <cell r="K688" t="str">
            <v>Không</v>
          </cell>
          <cell r="L688" t="str">
            <v>205540497</v>
          </cell>
          <cell r="M688">
            <v>39300</v>
          </cell>
          <cell r="N688" t="str">
            <v>205540497-06/08/2007</v>
          </cell>
          <cell r="O688" t="str">
            <v>Quảng Nam</v>
          </cell>
          <cell r="P688" t="str">
            <v>Kinh</v>
          </cell>
          <cell r="Q688" t="str">
            <v>Đạo Phật</v>
          </cell>
          <cell r="R688" t="str">
            <v>01223435199</v>
          </cell>
          <cell r="T688" t="str">
            <v>Độc Thân</v>
          </cell>
          <cell r="U688" t="str">
            <v>4914001935</v>
          </cell>
          <cell r="V688" t="str">
            <v>Có</v>
          </cell>
          <cell r="W688">
            <v>42461</v>
          </cell>
          <cell r="Y688" t="str">
            <v>94/7 Huỳnh Thúc Kháng</v>
          </cell>
          <cell r="Z688" t="str">
            <v>Phường An Xuân</v>
          </cell>
          <cell r="AA688" t="str">
            <v>Tp. Tam Kỳ</v>
          </cell>
          <cell r="AB688" t="str">
            <v>Quảng Nam</v>
          </cell>
          <cell r="AC688" t="str">
            <v>94/7 Huỳnh Thúc Kháng, Phường An Xuân, Tp. Tam Kỳ, Quảng Nam</v>
          </cell>
          <cell r="AD688" t="str">
            <v>94/7 Huỳnh Thúc Kháng</v>
          </cell>
          <cell r="AE688" t="str">
            <v>Phường An Xuân</v>
          </cell>
          <cell r="AF688" t="str">
            <v>Tp. Tam Kỳ</v>
          </cell>
          <cell r="AG688" t="str">
            <v>Quảng Nam</v>
          </cell>
          <cell r="AH688" t="str">
            <v>94/7 Huỳnh Thúc Kháng, Phường An Xuân, Tp. Tam Kỳ, Quảng Nam</v>
          </cell>
          <cell r="AI688" t="str">
            <v>1.8.3.2</v>
          </cell>
          <cell r="AJ688" t="str">
            <v>TP Nhân sự khác</v>
          </cell>
          <cell r="AK688" t="str">
            <v>Chuyên viên</v>
          </cell>
          <cell r="AL688" t="str">
            <v>Chuyên viên Kế toán</v>
          </cell>
          <cell r="AM688" t="str">
            <v>Lĩnh vực Logistics</v>
          </cell>
          <cell r="AN688" t="str">
            <v>Công ty Cảng Chu Lai</v>
          </cell>
          <cell r="AO688" t="str">
            <v>Phòng TCKT</v>
          </cell>
          <cell r="AP688" t="str">
            <v>Khác</v>
          </cell>
          <cell r="AQ688" t="str">
            <v>Khác</v>
          </cell>
          <cell r="AR688">
            <v>42293</v>
          </cell>
          <cell r="AS688" t="str">
            <v>12/12</v>
          </cell>
          <cell r="AT688" t="str">
            <v>Cử nhân</v>
          </cell>
          <cell r="AU688" t="str">
            <v>Đại học</v>
          </cell>
          <cell r="AV688" t="str">
            <v>Đại học kinh tế tp HCM</v>
          </cell>
          <cell r="AW688" t="str">
            <v>Kế toán</v>
          </cell>
          <cell r="AX688" t="str">
            <v>TB-Khá</v>
          </cell>
          <cell r="AY688">
            <v>41275</v>
          </cell>
          <cell r="AZ688" t="str">
            <v>Cử nhân</v>
          </cell>
          <cell r="BB688" t="str">
            <v>THACO GROUP</v>
          </cell>
          <cell r="BC688" t="str">
            <v>Lĩnh vực Logistics</v>
          </cell>
          <cell r="BD688" t="str">
            <v>Công ty Cảng Chu Lai</v>
          </cell>
          <cell r="BE688" t="str">
            <v>Phòng TCKT</v>
          </cell>
          <cell r="BJ688" t="str">
            <v>Gián Tiếp</v>
          </cell>
          <cell r="BK688" t="str">
            <v>HĐLĐ không xác định thời hạn</v>
          </cell>
          <cell r="BL688">
            <v>42293</v>
          </cell>
          <cell r="BM688" t="str">
            <v>Công ty TNHH MTV Cảng Chu Lai - Trường Hải</v>
          </cell>
          <cell r="BN688">
            <v>41640</v>
          </cell>
          <cell r="BO688">
            <v>4750000</v>
          </cell>
          <cell r="BP688" t="str">
            <v>B2</v>
          </cell>
          <cell r="BQ688" t="str">
            <v>Bậc 4</v>
          </cell>
          <cell r="BR688">
            <v>12500000</v>
          </cell>
          <cell r="BS688">
            <v>43466</v>
          </cell>
          <cell r="BT688">
            <v>43101</v>
          </cell>
          <cell r="BU688" t="str">
            <v>ThN</v>
          </cell>
          <cell r="BV688">
            <v>5</v>
          </cell>
          <cell r="BW688"/>
          <cell r="BY688"/>
          <cell r="CA688"/>
          <cell r="CC688"/>
          <cell r="CE688"/>
        </row>
        <row r="689">
          <cell r="B689" t="str">
            <v>1103207</v>
          </cell>
          <cell r="C689" t="str">
            <v>Phạm Thị Lệ</v>
          </cell>
          <cell r="D689" t="str">
            <v>Nữ</v>
          </cell>
          <cell r="E689" t="str">
            <v>Quảng Nam</v>
          </cell>
          <cell r="F689">
            <v>28943</v>
          </cell>
          <cell r="G689">
            <v>40617</v>
          </cell>
          <cell r="J689">
            <v>40617</v>
          </cell>
          <cell r="K689" t="str">
            <v>Không</v>
          </cell>
          <cell r="L689" t="str">
            <v>201426827</v>
          </cell>
          <cell r="M689">
            <v>33069</v>
          </cell>
          <cell r="N689" t="str">
            <v>201426827-15/07/1990</v>
          </cell>
          <cell r="O689" t="str">
            <v>Quảng Nam</v>
          </cell>
          <cell r="P689" t="str">
            <v>Kinh</v>
          </cell>
          <cell r="Q689" t="str">
            <v>Không</v>
          </cell>
          <cell r="R689" t="str">
            <v>01686584097</v>
          </cell>
          <cell r="T689" t="str">
            <v>Đã Kết Hôn</v>
          </cell>
          <cell r="U689" t="str">
            <v>4912005502</v>
          </cell>
          <cell r="V689" t="str">
            <v>Có</v>
          </cell>
          <cell r="W689">
            <v>41571</v>
          </cell>
          <cell r="Y689" t="str">
            <v>Đông Thạnh Đông</v>
          </cell>
          <cell r="Z689" t="str">
            <v>Xã Tam Hòa</v>
          </cell>
          <cell r="AA689" t="str">
            <v>Huyện Núi Thành</v>
          </cell>
          <cell r="AB689" t="str">
            <v>Quảng Nam</v>
          </cell>
          <cell r="AC689" t="str">
            <v>Đông Thạnh Đông, Xã Tam Hòa, Huyện Núi Thành, Quảng Nam</v>
          </cell>
          <cell r="AD689" t="str">
            <v>Đông Thạnh Đông</v>
          </cell>
          <cell r="AE689" t="str">
            <v>Xã Tam Hòa</v>
          </cell>
          <cell r="AF689" t="str">
            <v>Huyện Núi Thành</v>
          </cell>
          <cell r="AG689" t="str">
            <v>Quảng Nam</v>
          </cell>
          <cell r="AH689" t="str">
            <v>Đông Thạnh Đông, Xã Tam Hòa, Huyện Núi Thành, Quảng Nam</v>
          </cell>
          <cell r="AI689" t="str">
            <v>1.8.1.5.1.2</v>
          </cell>
          <cell r="AJ689" t="str">
            <v>TP Nhân sự khác</v>
          </cell>
          <cell r="AK689" t="str">
            <v>Nhân viên</v>
          </cell>
          <cell r="AL689" t="str">
            <v>Nhân Viên Vệ sinh công nghiệp</v>
          </cell>
          <cell r="AM689" t="str">
            <v>Lĩnh vực Logistics</v>
          </cell>
          <cell r="AN689" t="str">
            <v>Phòng nghiệp vụ Logisitcs</v>
          </cell>
          <cell r="AO689" t="str">
            <v>Tạp vụ</v>
          </cell>
          <cell r="AP689" t="str">
            <v>Khác</v>
          </cell>
          <cell r="AQ689" t="str">
            <v>Khác</v>
          </cell>
          <cell r="AR689">
            <v>41000</v>
          </cell>
          <cell r="AS689" t="str">
            <v>8/12</v>
          </cell>
          <cell r="AT689" t="str">
            <v>THCS</v>
          </cell>
          <cell r="AW689"/>
          <cell r="AZ689" t="str">
            <v>Nhân viên Tạp vụ</v>
          </cell>
          <cell r="BB689" t="str">
            <v>THACO GROUP</v>
          </cell>
          <cell r="BC689" t="str">
            <v>Lĩnh vực Logistics</v>
          </cell>
          <cell r="BD689" t="str">
            <v>Phòng nghiệp vụ Logistics</v>
          </cell>
          <cell r="BE689" t="str">
            <v>Phòng HC-MT</v>
          </cell>
          <cell r="BF689" t="str">
            <v>Bộ phận nghiệp vụ hành chính</v>
          </cell>
          <cell r="BG689" t="str">
            <v>Tạp vụ</v>
          </cell>
          <cell r="BJ689" t="str">
            <v>Gián Tiếp</v>
          </cell>
          <cell r="BK689" t="str">
            <v>HĐLĐ không xác định thời hạn</v>
          </cell>
          <cell r="BL689">
            <v>41699</v>
          </cell>
          <cell r="BM689" t="str">
            <v>Công ty TNHH MTV Cảng Chu Lai - Trường Hải</v>
          </cell>
          <cell r="BN689">
            <v>40969</v>
          </cell>
          <cell r="BO689">
            <v>3660000</v>
          </cell>
          <cell r="BP689" t="str">
            <v>B3</v>
          </cell>
          <cell r="BQ689" t="str">
            <v>Bậc 2</v>
          </cell>
          <cell r="BR689">
            <v>6100000</v>
          </cell>
          <cell r="BS689">
            <v>43466</v>
          </cell>
          <cell r="BT689">
            <v>42826</v>
          </cell>
          <cell r="BU689" t="str">
            <v>ThN</v>
          </cell>
          <cell r="BV689">
            <v>5</v>
          </cell>
          <cell r="BW689"/>
          <cell r="BY689"/>
          <cell r="CA689"/>
          <cell r="CC689"/>
          <cell r="CE689"/>
        </row>
        <row r="690">
          <cell r="B690" t="str">
            <v>0711037</v>
          </cell>
          <cell r="C690" t="str">
            <v>Nguyễn Tiến Dũng</v>
          </cell>
          <cell r="D690" t="str">
            <v>Nam</v>
          </cell>
          <cell r="E690" t="str">
            <v>Hưng Yên</v>
          </cell>
          <cell r="F690">
            <v>29955</v>
          </cell>
          <cell r="G690">
            <v>39396</v>
          </cell>
          <cell r="J690">
            <v>39396</v>
          </cell>
          <cell r="K690" t="str">
            <v>Không</v>
          </cell>
          <cell r="L690" t="str">
            <v>033082003406</v>
          </cell>
          <cell r="M690">
            <v>42803</v>
          </cell>
          <cell r="N690" t="str">
            <v>033082003406-09/03/2017</v>
          </cell>
          <cell r="O690" t="str">
            <v>Cục CS ĐKQL Cư trú và DLQG về dân cư</v>
          </cell>
          <cell r="P690" t="str">
            <v>Kinh</v>
          </cell>
          <cell r="Q690" t="str">
            <v>Không</v>
          </cell>
          <cell r="R690" t="str">
            <v>0987737450</v>
          </cell>
          <cell r="T690" t="str">
            <v>Đã Kết Hôn</v>
          </cell>
          <cell r="U690" t="str">
            <v>0110128232</v>
          </cell>
          <cell r="V690" t="str">
            <v>Có</v>
          </cell>
          <cell r="W690">
            <v>41265</v>
          </cell>
          <cell r="Y690" t="str">
            <v>Thôn Trung Đạo</v>
          </cell>
          <cell r="Z690" t="str">
            <v>Xã Trung Hưng</v>
          </cell>
          <cell r="AA690" t="str">
            <v>Huyện Yên Mỹ</v>
          </cell>
          <cell r="AB690" t="str">
            <v>Hưng Yên</v>
          </cell>
          <cell r="AC690" t="str">
            <v>Thôn Trung Đạo, Xã Trung Hưng, Huyện Yên Mỹ, Hưng Yên</v>
          </cell>
          <cell r="AD690" t="str">
            <v>Thôn Trung Đạo</v>
          </cell>
          <cell r="AE690" t="str">
            <v>Xã Trung Hưng</v>
          </cell>
          <cell r="AF690" t="str">
            <v>Huyện Yên Mỹ</v>
          </cell>
          <cell r="AG690" t="str">
            <v>Hưng Yên</v>
          </cell>
          <cell r="AH690" t="str">
            <v>Thôn Trung Đạo, Xã Trung Hưng, Huyện Yên Mỹ, Hưng Yên</v>
          </cell>
          <cell r="AI690" t="str">
            <v>1.8.6.6.2</v>
          </cell>
          <cell r="AJ690" t="str">
            <v>Nhân sự tiềm năng</v>
          </cell>
          <cell r="AK690" t="str">
            <v>Trưởng nhóm</v>
          </cell>
          <cell r="AL690" t="str">
            <v>Trưởng nhóm PDI</v>
          </cell>
          <cell r="AM690" t="str">
            <v>Lĩnh vực Logistics</v>
          </cell>
          <cell r="AN690" t="str">
            <v>VPĐD BB</v>
          </cell>
          <cell r="AO690" t="str">
            <v>BP Bảo dưỡng, sửa chữa</v>
          </cell>
          <cell r="AP690" t="str">
            <v>Khác</v>
          </cell>
          <cell r="AQ690" t="str">
            <v>Khác</v>
          </cell>
          <cell r="AR690">
            <v>42370</v>
          </cell>
          <cell r="AS690" t="str">
            <v>12/12</v>
          </cell>
          <cell r="AT690" t="str">
            <v>Cao đẳng kỹ thuật</v>
          </cell>
          <cell r="AU690" t="str">
            <v>Cao đẳng</v>
          </cell>
          <cell r="AV690" t="str">
            <v>Cao đẳng nghề cơ điện Hà Nội</v>
          </cell>
          <cell r="AW690" t="str">
            <v>Công nghệ ô tô</v>
          </cell>
          <cell r="AX690" t="str">
            <v>Khá</v>
          </cell>
          <cell r="AY690">
            <v>43083</v>
          </cell>
          <cell r="AZ690" t="str">
            <v>Nhóm trưởng</v>
          </cell>
          <cell r="BB690" t="str">
            <v>THACO GROUP</v>
          </cell>
          <cell r="BC690" t="str">
            <v>Lĩnh vực Logistics</v>
          </cell>
          <cell r="BD690" t="str">
            <v>Văn phòng đại diện tại Hà Nội</v>
          </cell>
          <cell r="BE690" t="str">
            <v>Phòng QL kho bãi</v>
          </cell>
          <cell r="BF690" t="str">
            <v>BP Bảo dưỡng, sửa chữa</v>
          </cell>
          <cell r="BJ690" t="str">
            <v>Trực Tiếp</v>
          </cell>
          <cell r="BK690" t="str">
            <v>HĐLĐ không xác định thời hạn</v>
          </cell>
          <cell r="BL690">
            <v>41792</v>
          </cell>
          <cell r="BM690" t="str">
            <v>Công ty TNHH Một Thành Viên Vận Tải Đường Bộ Chu Lai – Trường Hải</v>
          </cell>
          <cell r="BN690">
            <v>39995</v>
          </cell>
          <cell r="BO690">
            <v>5670000</v>
          </cell>
          <cell r="BP690" t="str">
            <v>B3</v>
          </cell>
          <cell r="BQ690" t="str">
            <v>Bậc 5</v>
          </cell>
          <cell r="BR690">
            <v>10500000</v>
          </cell>
          <cell r="BS690">
            <v>43466</v>
          </cell>
          <cell r="BT690">
            <v>43110</v>
          </cell>
          <cell r="BU690" t="str">
            <v>ThN</v>
          </cell>
          <cell r="BV690">
            <v>10</v>
          </cell>
          <cell r="BW690"/>
          <cell r="BY690"/>
          <cell r="CA690"/>
          <cell r="CC690"/>
          <cell r="CE690"/>
        </row>
        <row r="691">
          <cell r="B691" t="str">
            <v>1505536</v>
          </cell>
          <cell r="C691" t="str">
            <v>Phạm Huy Hoàng</v>
          </cell>
          <cell r="D691" t="str">
            <v>Nam</v>
          </cell>
          <cell r="E691" t="str">
            <v>Quảng Nam</v>
          </cell>
          <cell r="F691">
            <v>30984</v>
          </cell>
          <cell r="G691">
            <v>42110</v>
          </cell>
          <cell r="J691">
            <v>42110</v>
          </cell>
          <cell r="K691" t="str">
            <v>Không</v>
          </cell>
          <cell r="L691" t="str">
            <v>205256322</v>
          </cell>
          <cell r="M691">
            <v>41335</v>
          </cell>
          <cell r="N691" t="str">
            <v>205256322-02/03/2013</v>
          </cell>
          <cell r="O691" t="str">
            <v>Quảng Nam</v>
          </cell>
          <cell r="P691" t="str">
            <v>Kinh</v>
          </cell>
          <cell r="Q691" t="str">
            <v>Không</v>
          </cell>
          <cell r="R691" t="str">
            <v>0935003352 hoặc 0942003352</v>
          </cell>
          <cell r="T691" t="str">
            <v>Đã Kết Hôn</v>
          </cell>
          <cell r="U691" t="str">
            <v>4916022209</v>
          </cell>
          <cell r="V691" t="str">
            <v>Có</v>
          </cell>
          <cell r="W691">
            <v>42857</v>
          </cell>
          <cell r="Y691" t="str">
            <v>11 Trần Dư</v>
          </cell>
          <cell r="Z691" t="str">
            <v>Phường An Xuân</v>
          </cell>
          <cell r="AA691" t="str">
            <v>Tp. Tam Kỳ</v>
          </cell>
          <cell r="AB691" t="str">
            <v>Quảng Nam</v>
          </cell>
          <cell r="AC691" t="str">
            <v>11 Trần Dư, Phường An Xuân, Tp. Tam Kỳ, Quảng Nam</v>
          </cell>
          <cell r="AD691" t="str">
            <v>11 Trần Dư</v>
          </cell>
          <cell r="AE691" t="str">
            <v>Phường An Xuân</v>
          </cell>
          <cell r="AF691" t="str">
            <v>Tp. Tam Kỳ</v>
          </cell>
          <cell r="AG691" t="str">
            <v>Quảng Nam</v>
          </cell>
          <cell r="AH691" t="str">
            <v>11 Trần Dư, Phường An Xuân, Tp. Tam Kỳ, Quảng Nam</v>
          </cell>
          <cell r="AI691" t="str">
            <v>1.8.4.4.2.3</v>
          </cell>
          <cell r="AJ691" t="str">
            <v>TP Nhân sự khác</v>
          </cell>
          <cell r="AK691" t="str">
            <v>Công nhân</v>
          </cell>
          <cell r="AL691" t="str">
            <v>Công nhân lái xe trung chuyển</v>
          </cell>
          <cell r="AM691" t="str">
            <v>Lĩnh vực Logistics</v>
          </cell>
          <cell r="AN691" t="str">
            <v>Công ty Vận Tải Đường Bộ</v>
          </cell>
          <cell r="AO691" t="str">
            <v>Đội lái xe trung chuyển</v>
          </cell>
          <cell r="AP691" t="str">
            <v>Khác</v>
          </cell>
          <cell r="AQ691" t="str">
            <v>Khác</v>
          </cell>
          <cell r="AR691">
            <v>43313</v>
          </cell>
          <cell r="AS691" t="str">
            <v>12/12</v>
          </cell>
          <cell r="AT691" t="str">
            <v>Sơ cấp</v>
          </cell>
          <cell r="AU691" t="str">
            <v>Sơ cấp</v>
          </cell>
          <cell r="AV691" t="str">
            <v>Sở Giao thông vận tải Quảng Nam</v>
          </cell>
          <cell r="AW691" t="str">
            <v>Giấy phép lái xe hạng D</v>
          </cell>
          <cell r="AX691" t="str">
            <v>Không xếp loại</v>
          </cell>
          <cell r="AY691">
            <v>41275</v>
          </cell>
          <cell r="AZ691" t="str">
            <v>Công nhân lái xe trung chuyển</v>
          </cell>
          <cell r="BB691" t="str">
            <v>THACO GROUP</v>
          </cell>
          <cell r="BC691" t="str">
            <v>Lĩnh vực Logistics</v>
          </cell>
          <cell r="BD691" t="str">
            <v>Công ty Vận Tải Đường Bộ</v>
          </cell>
          <cell r="BE691" t="str">
            <v>Phòng vận chuyển</v>
          </cell>
          <cell r="BF691" t="str">
            <v>Bộ phận vận chuyển xe thành phẩm</v>
          </cell>
          <cell r="BG691" t="str">
            <v>Đội lái xe trung chuyển</v>
          </cell>
          <cell r="BJ691" t="str">
            <v>Trực Tiếp</v>
          </cell>
          <cell r="BK691" t="str">
            <v>HĐLĐ xác định thời hạn 2 năm</v>
          </cell>
          <cell r="BL691">
            <v>43024</v>
          </cell>
          <cell r="BM691" t="str">
            <v>Công ty TNHH Một Thành Viên Vận Tải Đường Bộ Chu Lai – Trường Hải</v>
          </cell>
          <cell r="BN691">
            <v>42659</v>
          </cell>
          <cell r="BO691">
            <v>3850000</v>
          </cell>
          <cell r="BP691" t="str">
            <v>B3</v>
          </cell>
          <cell r="BQ691" t="str">
            <v>Bậc 3</v>
          </cell>
          <cell r="BR691">
            <v>7000000</v>
          </cell>
          <cell r="BS691">
            <v>43252</v>
          </cell>
          <cell r="BT691">
            <v>42110</v>
          </cell>
          <cell r="BU691"/>
          <cell r="BW691"/>
          <cell r="BY691"/>
          <cell r="CA691"/>
          <cell r="CC691"/>
          <cell r="CE691"/>
        </row>
        <row r="692">
          <cell r="B692" t="str">
            <v>0803013</v>
          </cell>
          <cell r="C692" t="str">
            <v>Trần Minh Phương</v>
          </cell>
          <cell r="D692" t="str">
            <v>Nam</v>
          </cell>
          <cell r="E692" t="str">
            <v>Quảng Nam</v>
          </cell>
          <cell r="F692">
            <v>29645</v>
          </cell>
          <cell r="G692">
            <v>39510</v>
          </cell>
          <cell r="J692">
            <v>39510</v>
          </cell>
          <cell r="K692" t="str">
            <v>Không</v>
          </cell>
          <cell r="L692" t="str">
            <v>205032476</v>
          </cell>
          <cell r="M692">
            <v>35857</v>
          </cell>
          <cell r="N692" t="str">
            <v>205032476-03/03/1998</v>
          </cell>
          <cell r="O692" t="str">
            <v>Quảng Nam</v>
          </cell>
          <cell r="P692" t="str">
            <v>Kinh</v>
          </cell>
          <cell r="Q692" t="str">
            <v>Không</v>
          </cell>
          <cell r="R692" t="str">
            <v>0933806758</v>
          </cell>
          <cell r="T692" t="str">
            <v>Đã Kết Hôn</v>
          </cell>
          <cell r="U692" t="str">
            <v>4909001477</v>
          </cell>
          <cell r="V692" t="str">
            <v>Có</v>
          </cell>
          <cell r="W692">
            <v>42857</v>
          </cell>
          <cell r="Y692" t="str">
            <v>Thôn Phú Quý 3</v>
          </cell>
          <cell r="Z692" t="str">
            <v>Xã Tam Mỹ Đông</v>
          </cell>
          <cell r="AA692" t="str">
            <v>Huyện Núi Thành</v>
          </cell>
          <cell r="AB692" t="str">
            <v>Quảng Nam</v>
          </cell>
          <cell r="AC692" t="str">
            <v>Thôn Phú Quý 3, Xã Tam Mỹ Đông, Huyện Núi Thành, Quảng Nam</v>
          </cell>
          <cell r="AD692" t="str">
            <v>Thôn Phú Quý 3</v>
          </cell>
          <cell r="AE692" t="str">
            <v>Xã Tam Mỹ Đông</v>
          </cell>
          <cell r="AF692" t="str">
            <v>Huyện Núi Thành</v>
          </cell>
          <cell r="AG692" t="str">
            <v>Quảng Nam</v>
          </cell>
          <cell r="AH692" t="str">
            <v>Thôn Phú Quý 3, Xã Tam Mỹ Đông, Huyện Núi Thành, Quảng Nam</v>
          </cell>
          <cell r="AI692" t="str">
            <v>1.8.4.4.1.5</v>
          </cell>
          <cell r="AJ692" t="str">
            <v>Nhân sự tiềm năng</v>
          </cell>
          <cell r="AK692" t="str">
            <v>Tổ trưởng</v>
          </cell>
          <cell r="AL692" t="str">
            <v>Tổ trưởng Tổ đóng container</v>
          </cell>
          <cell r="AM692" t="str">
            <v>Lĩnh vực Logistics</v>
          </cell>
          <cell r="AN692" t="str">
            <v>Công ty Vận Tải Đường Bộ</v>
          </cell>
          <cell r="AO692" t="str">
            <v>Tổ hỗ trợ vận chuyển</v>
          </cell>
          <cell r="AP692" t="str">
            <v>Khác</v>
          </cell>
          <cell r="AQ692" t="str">
            <v>Khác</v>
          </cell>
          <cell r="AR692">
            <v>43313</v>
          </cell>
          <cell r="AS692" t="str">
            <v>12/12</v>
          </cell>
          <cell r="AT692" t="str">
            <v>Cử nhân</v>
          </cell>
          <cell r="AU692" t="str">
            <v>Đại học</v>
          </cell>
          <cell r="AV692" t="str">
            <v>Viện Đại Học Mở Hà Nội</v>
          </cell>
          <cell r="AW692" t="str">
            <v>Quản trị kinh doanh</v>
          </cell>
          <cell r="AX692" t="str">
            <v>Khá</v>
          </cell>
          <cell r="AY692">
            <v>42005</v>
          </cell>
          <cell r="AZ692" t="str">
            <v>Tổ trưởng</v>
          </cell>
          <cell r="BB692" t="str">
            <v>THACO GROUP</v>
          </cell>
          <cell r="BC692" t="str">
            <v>Lĩnh vực Logistics</v>
          </cell>
          <cell r="BD692" t="str">
            <v>Công ty Vận Tải Đường Bộ</v>
          </cell>
          <cell r="BE692" t="str">
            <v>Phòng vận chuyển</v>
          </cell>
          <cell r="BF692" t="str">
            <v>Bộ phận nghiệp vụ vận chuyển</v>
          </cell>
          <cell r="BG692" t="str">
            <v>Tổ hỗ trợ vận chuyển</v>
          </cell>
          <cell r="BJ692" t="str">
            <v>Trực Tiếp</v>
          </cell>
          <cell r="BK692" t="str">
            <v>HĐLĐ không xác định thời hạn</v>
          </cell>
          <cell r="BL692">
            <v>41791</v>
          </cell>
          <cell r="BM692" t="str">
            <v>Công ty TNHH Một Thành Viên Vận Tải Đường Bộ Chu Lai – Trường Hải</v>
          </cell>
          <cell r="BN692">
            <v>40118</v>
          </cell>
          <cell r="BO692">
            <v>4500000</v>
          </cell>
          <cell r="BP692" t="str">
            <v>B2</v>
          </cell>
          <cell r="BQ692" t="str">
            <v>Bậc 3</v>
          </cell>
          <cell r="BR692">
            <v>10000000</v>
          </cell>
          <cell r="BS692">
            <v>43466</v>
          </cell>
          <cell r="BT692">
            <v>43405</v>
          </cell>
          <cell r="BU692" t="str">
            <v>ThN</v>
          </cell>
          <cell r="BV692">
            <v>10</v>
          </cell>
          <cell r="BW692"/>
          <cell r="BY692"/>
          <cell r="CA692"/>
          <cell r="CC692"/>
          <cell r="CE692"/>
        </row>
        <row r="693">
          <cell r="B693" t="str">
            <v>1504264</v>
          </cell>
          <cell r="C693" t="str">
            <v>Lương Tấn Xứng</v>
          </cell>
          <cell r="D693" t="str">
            <v>Nam</v>
          </cell>
          <cell r="E693" t="str">
            <v>Quảng Nam</v>
          </cell>
          <cell r="F693">
            <v>33797</v>
          </cell>
          <cell r="G693">
            <v>42095</v>
          </cell>
          <cell r="J693">
            <v>42095</v>
          </cell>
          <cell r="K693" t="str">
            <v>Không</v>
          </cell>
          <cell r="L693" t="str">
            <v>205714936</v>
          </cell>
          <cell r="M693">
            <v>40185</v>
          </cell>
          <cell r="N693" t="str">
            <v>205714936-07/01/2010</v>
          </cell>
          <cell r="O693" t="str">
            <v>Quảng Nam</v>
          </cell>
          <cell r="P693" t="str">
            <v>Kinh</v>
          </cell>
          <cell r="Q693" t="str">
            <v>Không</v>
          </cell>
          <cell r="R693" t="str">
            <v>0969042726</v>
          </cell>
          <cell r="T693" t="str">
            <v>Độc Thân</v>
          </cell>
          <cell r="U693" t="str">
            <v>4915007986</v>
          </cell>
          <cell r="V693" t="str">
            <v>Có</v>
          </cell>
          <cell r="W693">
            <v>42259</v>
          </cell>
          <cell r="Y693" t="str">
            <v>Thôn Đông Mỹ</v>
          </cell>
          <cell r="Z693" t="str">
            <v>Xã Tam Giang</v>
          </cell>
          <cell r="AA693" t="str">
            <v>Huyện Núi Thành</v>
          </cell>
          <cell r="AB693" t="str">
            <v>Quảng Nam</v>
          </cell>
          <cell r="AC693" t="str">
            <v>Thôn Đông Mỹ, Xã Tam Giang, Huyện Núi Thành, Quảng Nam</v>
          </cell>
          <cell r="AD693" t="str">
            <v>Thôn Đông Mỹ</v>
          </cell>
          <cell r="AE693" t="str">
            <v>Xã Tam Giang</v>
          </cell>
          <cell r="AF693" t="str">
            <v>Huyện Núi Thành</v>
          </cell>
          <cell r="AG693" t="str">
            <v>Quảng Nam</v>
          </cell>
          <cell r="AH693" t="str">
            <v>Thôn Đông Mỹ, Xã Tam Giang, Huyện Núi Thành, Quảng Nam</v>
          </cell>
          <cell r="AI693" t="str">
            <v>1.8.2.3.3</v>
          </cell>
          <cell r="AJ693" t="str">
            <v>Nhân sự tiềm năng</v>
          </cell>
          <cell r="AK693" t="str">
            <v>Sỹ quan</v>
          </cell>
          <cell r="AL693" t="str">
            <v>Sỹ quan Máy</v>
          </cell>
          <cell r="AM693" t="str">
            <v>Lĩnh vực Logistics</v>
          </cell>
          <cell r="AN693" t="str">
            <v>Công ty Vận Tải Biển</v>
          </cell>
          <cell r="AO693" t="str">
            <v>Tàu THS3</v>
          </cell>
          <cell r="AP693" t="str">
            <v>Khác</v>
          </cell>
          <cell r="AQ693" t="str">
            <v>Khác</v>
          </cell>
          <cell r="AR693">
            <v>43639</v>
          </cell>
          <cell r="AS693" t="str">
            <v>12/12</v>
          </cell>
          <cell r="AT693" t="str">
            <v>Cao đẳng kỹ thuật</v>
          </cell>
          <cell r="AU693" t="str">
            <v>Cao đẳng</v>
          </cell>
          <cell r="AV693" t="str">
            <v>Đại học GTVT Tp Hồ Chí Minh</v>
          </cell>
          <cell r="AW693" t="str">
            <v>Vận hành khai thác máy tàu thủy</v>
          </cell>
          <cell r="AX693" t="str">
            <v>Trung Bình</v>
          </cell>
          <cell r="AY693">
            <v>42005</v>
          </cell>
          <cell r="AZ693" t="str">
            <v>Sỹ quan máy</v>
          </cell>
          <cell r="BB693" t="str">
            <v>THACO GROUP</v>
          </cell>
          <cell r="BC693" t="str">
            <v>Lĩnh vực Logistics</v>
          </cell>
          <cell r="BD693" t="str">
            <v>Công ty Vận Tải Biển</v>
          </cell>
          <cell r="BE693" t="str">
            <v>Phòng Quản lý tàu</v>
          </cell>
          <cell r="BF693" t="str">
            <v>Tàu THS3</v>
          </cell>
          <cell r="BJ693" t="str">
            <v>Trực Tiếp</v>
          </cell>
          <cell r="BK693" t="str">
            <v>HĐLĐ không xác định thời hạn</v>
          </cell>
          <cell r="BL693">
            <v>43192</v>
          </cell>
          <cell r="BM693" t="str">
            <v>Công ty TNHH MTV Vận Tải Biển Chu Lai – Trường Hải</v>
          </cell>
          <cell r="BN693">
            <v>42095</v>
          </cell>
          <cell r="BO693">
            <v>5144000</v>
          </cell>
          <cell r="BP693" t="str">
            <v>TV5</v>
          </cell>
          <cell r="BQ693" t="str">
            <v>Bậc 2</v>
          </cell>
          <cell r="BR693">
            <v>16000000</v>
          </cell>
          <cell r="BS693">
            <v>43639</v>
          </cell>
          <cell r="BT693">
            <v>43466</v>
          </cell>
          <cell r="BU693"/>
          <cell r="BW693"/>
          <cell r="BY693"/>
          <cell r="CA693"/>
          <cell r="CC693"/>
          <cell r="CE693"/>
        </row>
        <row r="694">
          <cell r="B694" t="str">
            <v>1504831</v>
          </cell>
          <cell r="C694" t="str">
            <v>Nguyễn Tấn Sang</v>
          </cell>
          <cell r="D694" t="str">
            <v>Nam</v>
          </cell>
          <cell r="E694" t="str">
            <v>Quảng Nam</v>
          </cell>
          <cell r="F694">
            <v>26900</v>
          </cell>
          <cell r="G694">
            <v>42110</v>
          </cell>
          <cell r="J694">
            <v>42110</v>
          </cell>
          <cell r="K694" t="str">
            <v>Không</v>
          </cell>
          <cell r="L694" t="str">
            <v>205069825</v>
          </cell>
          <cell r="M694">
            <v>42299</v>
          </cell>
          <cell r="N694" t="str">
            <v>205069825-22/10/2015</v>
          </cell>
          <cell r="O694" t="str">
            <v>Quảng Nam</v>
          </cell>
          <cell r="P694" t="str">
            <v>Kinh</v>
          </cell>
          <cell r="Q694" t="str">
            <v>Không</v>
          </cell>
          <cell r="R694" t="str">
            <v>01694258050</v>
          </cell>
          <cell r="T694" t="str">
            <v>Đã Kết Hôn</v>
          </cell>
          <cell r="U694" t="str">
            <v>4915009650</v>
          </cell>
          <cell r="V694" t="str">
            <v>Có</v>
          </cell>
          <cell r="W694">
            <v>42579</v>
          </cell>
          <cell r="Y694" t="str">
            <v>Khối 6</v>
          </cell>
          <cell r="Z694" t="str">
            <v>Thị trấn Núi Thành</v>
          </cell>
          <cell r="AA694" t="str">
            <v>Huyện Núi Thành</v>
          </cell>
          <cell r="AB694" t="str">
            <v>Quảng Nam</v>
          </cell>
          <cell r="AC694" t="str">
            <v>Khối 6, Thị trấn Núi Thành, Huyện Núi Thành, Quảng Nam</v>
          </cell>
          <cell r="AD694" t="str">
            <v>Khối 6</v>
          </cell>
          <cell r="AE694" t="str">
            <v>Thị trấn Núi Thành</v>
          </cell>
          <cell r="AF694" t="str">
            <v>Huyện Núi Thành</v>
          </cell>
          <cell r="AG694" t="str">
            <v>Quảng Nam</v>
          </cell>
          <cell r="AH694" t="str">
            <v>Khối 6, Thị trấn Núi Thành, Huyện Núi Thành, Quảng Nam</v>
          </cell>
          <cell r="AI694" t="str">
            <v>1.8.4.4.2.3</v>
          </cell>
          <cell r="AJ694" t="str">
            <v>TP Nhân sự khác</v>
          </cell>
          <cell r="AK694" t="str">
            <v>Công nhân</v>
          </cell>
          <cell r="AL694" t="str">
            <v>Công nhân lái xe trung chuyển</v>
          </cell>
          <cell r="AM694" t="str">
            <v>Lĩnh vực Logistics</v>
          </cell>
          <cell r="AN694" t="str">
            <v>Công ty Vận Tải Đường Bộ</v>
          </cell>
          <cell r="AO694" t="str">
            <v>Đội lái xe trung chuyển</v>
          </cell>
          <cell r="AP694" t="str">
            <v>Khác</v>
          </cell>
          <cell r="AQ694" t="str">
            <v>Khác</v>
          </cell>
          <cell r="AR694">
            <v>43313</v>
          </cell>
          <cell r="AS694" t="str">
            <v>9/12</v>
          </cell>
          <cell r="AT694" t="str">
            <v>Sơ cấp</v>
          </cell>
          <cell r="AU694" t="str">
            <v>Sơ cấp</v>
          </cell>
          <cell r="AV694" t="str">
            <v>Sở giao thông vận tải Quảng Ngãi</v>
          </cell>
          <cell r="AW694" t="str">
            <v>Giấy phép lái xe hạng E</v>
          </cell>
          <cell r="AX694" t="str">
            <v>Không xếp loại</v>
          </cell>
          <cell r="AY694">
            <v>42005</v>
          </cell>
          <cell r="AZ694" t="str">
            <v>Công nhân lái xe trung chuyển</v>
          </cell>
          <cell r="BB694" t="str">
            <v>THACO GROUP</v>
          </cell>
          <cell r="BC694" t="str">
            <v>Lĩnh vực Logistics</v>
          </cell>
          <cell r="BD694" t="str">
            <v>Công ty Vận Tải Đường Bộ</v>
          </cell>
          <cell r="BE694" t="str">
            <v>Phòng vận chuyển</v>
          </cell>
          <cell r="BF694" t="str">
            <v>Bộ phận vận chuyển xe thành phẩm</v>
          </cell>
          <cell r="BG694" t="str">
            <v>Đội lái xe trung chuyển</v>
          </cell>
          <cell r="BJ694" t="str">
            <v>Trực Tiếp</v>
          </cell>
          <cell r="BK694" t="str">
            <v>HĐLĐ không xác định thời hạn</v>
          </cell>
          <cell r="BL694">
            <v>42841</v>
          </cell>
          <cell r="BM694" t="str">
            <v>Công ty TNHH Một Thành Viên Vận Tải Đường Bộ Chu Lai – Trường Hải</v>
          </cell>
          <cell r="BN694">
            <v>42110</v>
          </cell>
          <cell r="BO694">
            <v>3850000</v>
          </cell>
          <cell r="BP694" t="str">
            <v>B3</v>
          </cell>
          <cell r="BQ694" t="str">
            <v>Bậc 3</v>
          </cell>
          <cell r="BR694">
            <v>7000000</v>
          </cell>
          <cell r="BS694">
            <v>43252</v>
          </cell>
          <cell r="BT694">
            <v>42476</v>
          </cell>
          <cell r="BU694"/>
          <cell r="BW694"/>
          <cell r="BY694"/>
          <cell r="CA694"/>
          <cell r="CC694"/>
          <cell r="CE694"/>
        </row>
        <row r="695">
          <cell r="B695" t="str">
            <v>1511105</v>
          </cell>
          <cell r="C695" t="str">
            <v>Đặng Ngọc Sơn</v>
          </cell>
          <cell r="D695" t="str">
            <v>Nam</v>
          </cell>
          <cell r="E695" t="str">
            <v>Quảng Nam</v>
          </cell>
          <cell r="F695">
            <v>32765</v>
          </cell>
          <cell r="G695">
            <v>42317</v>
          </cell>
          <cell r="J695">
            <v>42317</v>
          </cell>
          <cell r="K695" t="str">
            <v>Không</v>
          </cell>
          <cell r="L695" t="str">
            <v>205488599</v>
          </cell>
          <cell r="M695">
            <v>40983</v>
          </cell>
          <cell r="N695" t="str">
            <v>205488599-15/03/2012</v>
          </cell>
          <cell r="O695" t="str">
            <v>Quảng Nam</v>
          </cell>
          <cell r="P695" t="str">
            <v>Kinh</v>
          </cell>
          <cell r="Q695" t="str">
            <v>Không</v>
          </cell>
          <cell r="R695" t="str">
            <v>01688713177</v>
          </cell>
          <cell r="T695" t="str">
            <v>Đã Kết Hôn</v>
          </cell>
          <cell r="U695" t="str">
            <v>4916002039</v>
          </cell>
          <cell r="V695" t="str">
            <v>Có</v>
          </cell>
          <cell r="W695">
            <v>42579</v>
          </cell>
          <cell r="Y695" t="str">
            <v>Thôn Hải Tây</v>
          </cell>
          <cell r="Z695" t="str">
            <v>Xã Tam Giang</v>
          </cell>
          <cell r="AA695" t="str">
            <v>Huyện Núi Thành</v>
          </cell>
          <cell r="AB695" t="str">
            <v>Quảng Nam</v>
          </cell>
          <cell r="AC695" t="str">
            <v>Thôn Hải Tây, Xã Tam Giang, Huyện Núi Thành, Quảng Nam</v>
          </cell>
          <cell r="AD695" t="str">
            <v>Thôn Hải Tây</v>
          </cell>
          <cell r="AE695" t="str">
            <v>Xã Tam Giang</v>
          </cell>
          <cell r="AF695" t="str">
            <v>Huyện Núi Thành</v>
          </cell>
          <cell r="AG695" t="str">
            <v>Quảng Nam</v>
          </cell>
          <cell r="AH695" t="str">
            <v>Thôn Hải Tây, Xã Tam Giang, Huyện Núi Thành, Quảng Nam</v>
          </cell>
          <cell r="AI695" t="str">
            <v>1.8.3.5.5</v>
          </cell>
          <cell r="AJ695" t="str">
            <v>TP Nhân sự khác</v>
          </cell>
          <cell r="AK695" t="str">
            <v>Công nhân</v>
          </cell>
          <cell r="AL695" t="str">
            <v>Công nhân Xếp dỡ</v>
          </cell>
          <cell r="AM695" t="str">
            <v>Lĩnh vực Logistics</v>
          </cell>
          <cell r="AN695" t="str">
            <v>Công ty Cảng Chu Lai</v>
          </cell>
          <cell r="AO695" t="str">
            <v>Bộ phận bốc xếp</v>
          </cell>
          <cell r="AP695" t="str">
            <v>Khác</v>
          </cell>
          <cell r="AQ695" t="str">
            <v>Khác</v>
          </cell>
          <cell r="AR695">
            <v>43313</v>
          </cell>
          <cell r="AS695" t="str">
            <v>11/12</v>
          </cell>
          <cell r="AT695" t="str">
            <v>THCS</v>
          </cell>
          <cell r="AW695"/>
          <cell r="AZ695" t="str">
            <v>Nhân viên Bốc xếp</v>
          </cell>
          <cell r="BB695" t="str">
            <v>THACO GROUP</v>
          </cell>
          <cell r="BC695" t="str">
            <v>Lĩnh vực Logistics</v>
          </cell>
          <cell r="BD695" t="str">
            <v>Công ty Cảng Chu Lai</v>
          </cell>
          <cell r="BE695" t="str">
            <v>Phòng Điều độ</v>
          </cell>
          <cell r="BF695" t="str">
            <v>Bộ phận bốc xếp</v>
          </cell>
          <cell r="BJ695" t="str">
            <v>Trực Tiếp</v>
          </cell>
          <cell r="BK695" t="str">
            <v>HĐLĐ không xác định thời hạn</v>
          </cell>
          <cell r="BL695">
            <v>43109</v>
          </cell>
          <cell r="BM695" t="str">
            <v>Công ty TNHH MTV Cảng Chu Lai - Trường Hải</v>
          </cell>
          <cell r="BN695">
            <v>42379</v>
          </cell>
          <cell r="BO695">
            <v>3920000</v>
          </cell>
          <cell r="BP695" t="str">
            <v>B3</v>
          </cell>
          <cell r="BQ695" t="str">
            <v>Bậc 2</v>
          </cell>
          <cell r="BR695">
            <v>6000000</v>
          </cell>
          <cell r="BS695">
            <v>43466</v>
          </cell>
          <cell r="BT695">
            <v>43101</v>
          </cell>
          <cell r="BU695"/>
          <cell r="BW695"/>
          <cell r="BY695"/>
          <cell r="CA695"/>
          <cell r="CC695"/>
          <cell r="CE695"/>
        </row>
        <row r="696">
          <cell r="B696" t="str">
            <v>0609015</v>
          </cell>
          <cell r="C696" t="str">
            <v>Nguyễn Kim Phước</v>
          </cell>
          <cell r="D696" t="str">
            <v>Nam</v>
          </cell>
          <cell r="E696" t="str">
            <v>Quảng Nam</v>
          </cell>
          <cell r="F696">
            <v>26337</v>
          </cell>
          <cell r="G696">
            <v>38987</v>
          </cell>
          <cell r="J696">
            <v>38987</v>
          </cell>
          <cell r="K696" t="str">
            <v>Không</v>
          </cell>
          <cell r="L696" t="str">
            <v>205836458</v>
          </cell>
          <cell r="M696">
            <v>40688</v>
          </cell>
          <cell r="N696" t="str">
            <v>205836458-25/05/2011</v>
          </cell>
          <cell r="O696" t="str">
            <v>Quảng Nam</v>
          </cell>
          <cell r="P696" t="str">
            <v>Kinh</v>
          </cell>
          <cell r="Q696" t="str">
            <v>Không</v>
          </cell>
          <cell r="R696" t="str">
            <v>0933805742</v>
          </cell>
          <cell r="T696" t="str">
            <v>Đã Kết Hôn</v>
          </cell>
          <cell r="U696" t="str">
            <v>4909013562</v>
          </cell>
          <cell r="V696" t="str">
            <v>Có</v>
          </cell>
          <cell r="W696">
            <v>41571</v>
          </cell>
          <cell r="Y696" t="str">
            <v>Khối 4</v>
          </cell>
          <cell r="Z696" t="str">
            <v>Thị trấn Núi Thành</v>
          </cell>
          <cell r="AA696" t="str">
            <v>Huyện Núi Thành</v>
          </cell>
          <cell r="AB696" t="str">
            <v>Quảng Nam</v>
          </cell>
          <cell r="AC696" t="str">
            <v>Khối 4, Thị trấn Núi Thành, Huyện Núi Thành, Quảng Nam</v>
          </cell>
          <cell r="AD696" t="str">
            <v>Khối 4</v>
          </cell>
          <cell r="AE696" t="str">
            <v>Thị trấn Núi Thành</v>
          </cell>
          <cell r="AF696" t="str">
            <v>Huyện Núi Thành</v>
          </cell>
          <cell r="AG696" t="str">
            <v>Quảng Nam</v>
          </cell>
          <cell r="AH696" t="str">
            <v>Khối 4, Thị trấn Núi Thành, Huyện Núi Thành, Quảng Nam</v>
          </cell>
          <cell r="AI696" t="str">
            <v>1.8.4.4.2.3</v>
          </cell>
          <cell r="AJ696" t="str">
            <v>Nhân sự tiềm năng</v>
          </cell>
          <cell r="AK696" t="str">
            <v>Tổ trưởng</v>
          </cell>
          <cell r="AL696" t="str">
            <v>Tổ trưởng Lái xe trung chuyển</v>
          </cell>
          <cell r="AM696" t="str">
            <v>Lĩnh vực Logistics</v>
          </cell>
          <cell r="AN696" t="str">
            <v>Công ty Vận Tải Đường Bộ</v>
          </cell>
          <cell r="AO696" t="str">
            <v>Đội lái xe trung chuyển</v>
          </cell>
          <cell r="AP696" t="str">
            <v>Khác</v>
          </cell>
          <cell r="AQ696" t="str">
            <v>Khác</v>
          </cell>
          <cell r="AR696">
            <v>43313</v>
          </cell>
          <cell r="AS696" t="str">
            <v>9/12</v>
          </cell>
          <cell r="AT696" t="str">
            <v>Sơ cấp</v>
          </cell>
          <cell r="AU696" t="str">
            <v>Sơ cấp</v>
          </cell>
          <cell r="AV696" t="str">
            <v>Sở giao thông vận tải Quảng Nam</v>
          </cell>
          <cell r="AW696" t="str">
            <v>Giấy phép lái xe hạng C</v>
          </cell>
          <cell r="AX696" t="str">
            <v>Không xếp loại</v>
          </cell>
          <cell r="AY696">
            <v>35431</v>
          </cell>
          <cell r="AZ696" t="str">
            <v>Tổ trưởng</v>
          </cell>
          <cell r="BB696" t="str">
            <v>THACO GROUP</v>
          </cell>
          <cell r="BC696" t="str">
            <v>Lĩnh vực Logistics</v>
          </cell>
          <cell r="BD696" t="str">
            <v>Công ty Vận Tải Đường Bộ</v>
          </cell>
          <cell r="BE696" t="str">
            <v>Phòng vận chuyển</v>
          </cell>
          <cell r="BF696" t="str">
            <v>Bộ phận vận chuyển xe thành phẩm</v>
          </cell>
          <cell r="BG696" t="str">
            <v>Đội lái xe trung chuyển</v>
          </cell>
          <cell r="BJ696" t="str">
            <v>Trực Tiếp</v>
          </cell>
          <cell r="BK696" t="str">
            <v>HĐLĐ không xác định thời hạn</v>
          </cell>
          <cell r="BL696">
            <v>40475</v>
          </cell>
          <cell r="BM696" t="str">
            <v>Công ty TNHH Một Thành Viên Vận Tải Đường Bộ Chu Lai – Trường Hải</v>
          </cell>
          <cell r="BN696">
            <v>39016</v>
          </cell>
          <cell r="BO696">
            <v>3850000</v>
          </cell>
          <cell r="BP696" t="str">
            <v>B3</v>
          </cell>
          <cell r="BQ696" t="str">
            <v>Bậc 3</v>
          </cell>
          <cell r="BR696">
            <v>7500000</v>
          </cell>
          <cell r="BS696">
            <v>43252</v>
          </cell>
          <cell r="BT696">
            <v>42644</v>
          </cell>
          <cell r="BU696" t="str">
            <v>ThN</v>
          </cell>
          <cell r="BV696">
            <v>10</v>
          </cell>
          <cell r="BW696" t="str">
            <v>TrN</v>
          </cell>
          <cell r="BX696">
            <v>10</v>
          </cell>
          <cell r="BY696"/>
          <cell r="CA696"/>
          <cell r="CC696"/>
          <cell r="CE696"/>
        </row>
        <row r="697">
          <cell r="B697" t="str">
            <v>1505215</v>
          </cell>
          <cell r="C697" t="str">
            <v>Nguyễn Hữu Toàn</v>
          </cell>
          <cell r="D697" t="str">
            <v>Nam</v>
          </cell>
          <cell r="E697" t="str">
            <v>Quảng Nam</v>
          </cell>
          <cell r="F697">
            <v>31630</v>
          </cell>
          <cell r="G697">
            <v>42111</v>
          </cell>
          <cell r="J697">
            <v>42111</v>
          </cell>
          <cell r="K697" t="str">
            <v>Không</v>
          </cell>
          <cell r="L697" t="str">
            <v>205246294</v>
          </cell>
          <cell r="M697">
            <v>39837</v>
          </cell>
          <cell r="N697" t="str">
            <v>205246294-24/01/2009</v>
          </cell>
          <cell r="O697" t="str">
            <v>Quảng Nam</v>
          </cell>
          <cell r="P697" t="str">
            <v>Kinh</v>
          </cell>
          <cell r="Q697" t="str">
            <v>Không</v>
          </cell>
          <cell r="R697" t="str">
            <v>01268406407</v>
          </cell>
          <cell r="T697" t="str">
            <v>Đã Kết Hôn</v>
          </cell>
          <cell r="U697" t="str">
            <v>4911020995</v>
          </cell>
          <cell r="V697" t="str">
            <v>Có</v>
          </cell>
          <cell r="W697">
            <v>42461</v>
          </cell>
          <cell r="Y697" t="str">
            <v>Khối phố Hương Trà Tây</v>
          </cell>
          <cell r="Z697" t="str">
            <v>Phường Hòa Hương</v>
          </cell>
          <cell r="AA697" t="str">
            <v>Tp. Tam Kỳ</v>
          </cell>
          <cell r="AB697" t="str">
            <v>Quảng Nam</v>
          </cell>
          <cell r="AC697" t="str">
            <v>Khối phố Hương Trà Tây, Phường Hòa Hương, Tp. Tam Kỳ, Quảng Nam</v>
          </cell>
          <cell r="AD697" t="str">
            <v>Khối phố Hương Trà Tây</v>
          </cell>
          <cell r="AE697" t="str">
            <v>Phường Hòa Hương</v>
          </cell>
          <cell r="AF697" t="str">
            <v>Tp. Tam Kỳ</v>
          </cell>
          <cell r="AG697" t="str">
            <v>Quảng Nam</v>
          </cell>
          <cell r="AH697" t="str">
            <v>Khối phố Hương Trà Tây, Phường Hòa Hương, Tp. Tam Kỳ, Quảng Nam</v>
          </cell>
          <cell r="AI697" t="str">
            <v>1.8.4.4.3.3</v>
          </cell>
          <cell r="AJ697" t="str">
            <v>TP Nhân sự khác</v>
          </cell>
          <cell r="AK697" t="str">
            <v>Công nhân</v>
          </cell>
          <cell r="AL697" t="str">
            <v>Công nhân lái xe đầu kéo</v>
          </cell>
          <cell r="AM697" t="str">
            <v>Lĩnh vực Logistics</v>
          </cell>
          <cell r="AN697" t="str">
            <v>Công ty Vận Tải Đường Bộ</v>
          </cell>
          <cell r="AO697" t="str">
            <v>Đội lái xe đầu kéo</v>
          </cell>
          <cell r="AP697" t="str">
            <v>Khác</v>
          </cell>
          <cell r="AQ697" t="str">
            <v>Khác</v>
          </cell>
          <cell r="AR697">
            <v>43709</v>
          </cell>
          <cell r="AS697" t="str">
            <v>12/12</v>
          </cell>
          <cell r="AT697" t="str">
            <v>Sơ cấp</v>
          </cell>
          <cell r="AU697" t="str">
            <v>Sơ cấp</v>
          </cell>
          <cell r="AV697" t="str">
            <v>Sở giao thông vận tải Quảng Nam</v>
          </cell>
          <cell r="AW697" t="str">
            <v>Giấy phép lái xe hạng C</v>
          </cell>
          <cell r="AX697" t="str">
            <v>Không xếp loại</v>
          </cell>
          <cell r="AY697">
            <v>40544</v>
          </cell>
          <cell r="AZ697" t="str">
            <v>Công nhân lái xe đầu kéo</v>
          </cell>
          <cell r="BB697" t="str">
            <v>THACO GROUP</v>
          </cell>
          <cell r="BC697" t="str">
            <v>Lĩnh vực Logistics</v>
          </cell>
          <cell r="BD697" t="str">
            <v>Công ty Vận Tải Đường Bộ</v>
          </cell>
          <cell r="BE697" t="str">
            <v>Phòng vận chuyển</v>
          </cell>
          <cell r="BF697" t="str">
            <v>Bộ phận vận chuyển hàng Con't - hàng rời</v>
          </cell>
          <cell r="BG697" t="str">
            <v>Đội lái xe đầu kéo</v>
          </cell>
          <cell r="BJ697" t="str">
            <v>Trực Tiếp</v>
          </cell>
          <cell r="BK697" t="str">
            <v>HĐLĐ không xác định thời hạn</v>
          </cell>
          <cell r="BL697">
            <v>43389</v>
          </cell>
          <cell r="BM697" t="str">
            <v>Công ty TNHH Một Thành Viên Vận Tải Đường Bộ Chu Lai – Trường Hải</v>
          </cell>
          <cell r="BN697">
            <v>42294</v>
          </cell>
          <cell r="BO697">
            <v>3660000</v>
          </cell>
          <cell r="BP697" t="str">
            <v>B3</v>
          </cell>
          <cell r="BQ697" t="str">
            <v>Bậc 3</v>
          </cell>
          <cell r="BR697">
            <v>7000000</v>
          </cell>
          <cell r="BS697">
            <v>43709</v>
          </cell>
          <cell r="BT697">
            <v>43497</v>
          </cell>
          <cell r="BU697"/>
          <cell r="BW697"/>
          <cell r="BY697"/>
          <cell r="CA697"/>
          <cell r="CC697"/>
          <cell r="CE697"/>
        </row>
        <row r="698">
          <cell r="B698" t="str">
            <v>1008225</v>
          </cell>
          <cell r="C698" t="str">
            <v>Nguyễn Minh Vương</v>
          </cell>
          <cell r="D698" t="str">
            <v>Nam</v>
          </cell>
          <cell r="E698" t="str">
            <v>Quảng Nam</v>
          </cell>
          <cell r="F698">
            <v>29400</v>
          </cell>
          <cell r="G698">
            <v>40955</v>
          </cell>
          <cell r="J698">
            <v>40955</v>
          </cell>
          <cell r="K698" t="str">
            <v>Không</v>
          </cell>
          <cell r="L698" t="str">
            <v>205114123</v>
          </cell>
          <cell r="M698">
            <v>39234</v>
          </cell>
          <cell r="N698" t="str">
            <v>205114123-01/06/2007</v>
          </cell>
          <cell r="O698" t="str">
            <v>Quảng Nam</v>
          </cell>
          <cell r="P698" t="str">
            <v>Kinh</v>
          </cell>
          <cell r="Q698" t="str">
            <v>Không</v>
          </cell>
          <cell r="R698" t="str">
            <v>0918017549</v>
          </cell>
          <cell r="T698" t="str">
            <v>Đã Kết Hôn</v>
          </cell>
          <cell r="U698" t="str">
            <v>4910014662</v>
          </cell>
          <cell r="V698" t="str">
            <v>Có</v>
          </cell>
          <cell r="W698">
            <v>41202</v>
          </cell>
          <cell r="Y698" t="str">
            <v>Thôn Tiên Xuân 1</v>
          </cell>
          <cell r="Z698" t="str">
            <v>Xã Tam Anh Nam</v>
          </cell>
          <cell r="AA698" t="str">
            <v>Huyện Núi Thành</v>
          </cell>
          <cell r="AB698" t="str">
            <v>Quảng Nam</v>
          </cell>
          <cell r="AC698" t="str">
            <v>Thôn Tiên Xuân 1, Xã Tam Anh Nam, Huyện Núi Thành, Quảng Nam</v>
          </cell>
          <cell r="AD698" t="str">
            <v>Thôn Tiên Xuân 1</v>
          </cell>
          <cell r="AE698" t="str">
            <v>Xã Tam Anh Nam</v>
          </cell>
          <cell r="AF698" t="str">
            <v>Huyện Núi Thành</v>
          </cell>
          <cell r="AG698" t="str">
            <v>Quảng Nam</v>
          </cell>
          <cell r="AH698" t="str">
            <v>Thôn Tiên Xuân 1, Xã Tam Anh Nam, Huyện Núi Thành, Quảng Nam</v>
          </cell>
          <cell r="AI698" t="str">
            <v>1.8.4.3</v>
          </cell>
          <cell r="AJ698" t="str">
            <v>TP Nhân sự khác</v>
          </cell>
          <cell r="AK698" t="str">
            <v>Nhân viên</v>
          </cell>
          <cell r="AL698" t="str">
            <v>Nhân viên Bảo vệ</v>
          </cell>
          <cell r="AM698" t="str">
            <v>Lĩnh vực Logistics</v>
          </cell>
          <cell r="AN698" t="str">
            <v>Công ty Vận Tải Đường Bộ</v>
          </cell>
          <cell r="AO698" t="str">
            <v>Tổ bảo vệ</v>
          </cell>
          <cell r="AP698" t="str">
            <v>Khác</v>
          </cell>
          <cell r="AQ698" t="str">
            <v>Khác</v>
          </cell>
          <cell r="AR698">
            <v>42522</v>
          </cell>
          <cell r="AS698" t="str">
            <v>9/12</v>
          </cell>
          <cell r="AT698" t="str">
            <v>Sơ cấp</v>
          </cell>
          <cell r="AU698" t="str">
            <v>Sơ cấp</v>
          </cell>
          <cell r="AV698" t="str">
            <v>Công an tỉnh Quảng Nam</v>
          </cell>
          <cell r="AW698" t="str">
            <v>Nghiệp vụ bảo vệ cơ quan doanh nghiệp</v>
          </cell>
          <cell r="AX698" t="str">
            <v>Không xếp loại</v>
          </cell>
          <cell r="AY698">
            <v>41275</v>
          </cell>
          <cell r="AZ698" t="str">
            <v>Nhân viên Bảo vệ</v>
          </cell>
          <cell r="BB698" t="str">
            <v>THACO GROUP</v>
          </cell>
          <cell r="BC698" t="str">
            <v>Lĩnh vực Logistics</v>
          </cell>
          <cell r="BD698" t="str">
            <v>Công ty Vận Tải Đường Bộ</v>
          </cell>
          <cell r="BE698" t="str">
            <v>Tổ bảo vệ</v>
          </cell>
          <cell r="BJ698" t="str">
            <v>Gián Tiếp</v>
          </cell>
          <cell r="BK698" t="str">
            <v>HĐLĐ không xác định thời hạn</v>
          </cell>
          <cell r="BL698">
            <v>41867</v>
          </cell>
          <cell r="BM698" t="str">
            <v>Công ty TNHH Một Thành Viên Vận Tải Đường Bộ Chu Lai – Trường Hải</v>
          </cell>
          <cell r="BN698">
            <v>41137</v>
          </cell>
          <cell r="BO698">
            <v>3660000</v>
          </cell>
          <cell r="BP698" t="str">
            <v>B3</v>
          </cell>
          <cell r="BQ698" t="str">
            <v>Bậc 2</v>
          </cell>
          <cell r="BR698">
            <v>6500000</v>
          </cell>
          <cell r="BS698">
            <v>43466</v>
          </cell>
          <cell r="BT698">
            <v>43252</v>
          </cell>
          <cell r="BU698" t="str">
            <v>ThN</v>
          </cell>
          <cell r="BV698">
            <v>5</v>
          </cell>
          <cell r="BW698" t="str">
            <v>TrN</v>
          </cell>
          <cell r="BX698">
            <v>5</v>
          </cell>
          <cell r="BY698"/>
          <cell r="CA698"/>
          <cell r="CC698"/>
          <cell r="CE698"/>
        </row>
        <row r="699">
          <cell r="B699" t="str">
            <v>0412005</v>
          </cell>
          <cell r="C699" t="str">
            <v>Phan Như Hùng</v>
          </cell>
          <cell r="D699" t="str">
            <v>Nam</v>
          </cell>
          <cell r="E699" t="str">
            <v>Quảng Nam</v>
          </cell>
          <cell r="F699">
            <v>25966</v>
          </cell>
          <cell r="G699">
            <v>38351</v>
          </cell>
          <cell r="J699">
            <v>38351</v>
          </cell>
          <cell r="K699" t="str">
            <v>Không</v>
          </cell>
          <cell r="L699" t="str">
            <v>205541187</v>
          </cell>
          <cell r="M699">
            <v>39168</v>
          </cell>
          <cell r="N699" t="str">
            <v>205541187-27/03/2007</v>
          </cell>
          <cell r="O699" t="str">
            <v>Quảng Nam</v>
          </cell>
          <cell r="P699" t="str">
            <v>Kinh</v>
          </cell>
          <cell r="Q699" t="str">
            <v>Không</v>
          </cell>
          <cell r="R699" t="str">
            <v>0933.806.122</v>
          </cell>
          <cell r="T699" t="str">
            <v>Đã Kết Hôn</v>
          </cell>
          <cell r="U699" t="str">
            <v>9007009806</v>
          </cell>
          <cell r="V699" t="str">
            <v>Có</v>
          </cell>
          <cell r="W699">
            <v>41202</v>
          </cell>
          <cell r="Y699" t="str">
            <v>Khối 1</v>
          </cell>
          <cell r="Z699" t="str">
            <v>Thị trấn Núi Thành</v>
          </cell>
          <cell r="AA699" t="str">
            <v>Huyện Núi Thành</v>
          </cell>
          <cell r="AB699" t="str">
            <v>Quảng Nam</v>
          </cell>
          <cell r="AC699" t="str">
            <v>Khối 1, Thị trấn Núi Thành, Huyện Núi Thành, Quảng Nam</v>
          </cell>
          <cell r="AD699" t="str">
            <v>Khối 1</v>
          </cell>
          <cell r="AE699" t="str">
            <v>Thị trấn Núi Thành</v>
          </cell>
          <cell r="AF699" t="str">
            <v>Huyện Núi Thành</v>
          </cell>
          <cell r="AG699" t="str">
            <v>Quảng Nam</v>
          </cell>
          <cell r="AH699" t="str">
            <v>Khối 1, Thị trấn Núi Thành, Huyện Núi Thành, Quảng Nam</v>
          </cell>
          <cell r="AI699" t="str">
            <v>1.8.3.4</v>
          </cell>
          <cell r="AJ699" t="str">
            <v>Nhân sự tiềm năng</v>
          </cell>
          <cell r="AK699" t="str">
            <v>Đội trưởng</v>
          </cell>
          <cell r="AL699" t="str">
            <v>Đội trưởng Đội bảo vệ</v>
          </cell>
          <cell r="AM699" t="str">
            <v>Lĩnh vực Logistics</v>
          </cell>
          <cell r="AN699" t="str">
            <v>Công ty Cảng Chu Lai</v>
          </cell>
          <cell r="AO699" t="str">
            <v>Tổ bảo vệ</v>
          </cell>
          <cell r="AP699" t="str">
            <v>Khác</v>
          </cell>
          <cell r="AQ699" t="str">
            <v>Khác</v>
          </cell>
          <cell r="AR699">
            <v>42156</v>
          </cell>
          <cell r="AS699" t="str">
            <v>12/12</v>
          </cell>
          <cell r="AT699" t="str">
            <v>Sơ cấp</v>
          </cell>
          <cell r="AU699" t="str">
            <v>Sơ cấp</v>
          </cell>
          <cell r="AV699" t="str">
            <v>Công an Quảng Nam</v>
          </cell>
          <cell r="AW699" t="str">
            <v>Nghiệp vụ bảo vệ</v>
          </cell>
          <cell r="AX699" t="str">
            <v>Không xếp loại</v>
          </cell>
          <cell r="AY699">
            <v>40909</v>
          </cell>
          <cell r="AZ699" t="str">
            <v>Đội trưởng</v>
          </cell>
          <cell r="BB699" t="str">
            <v>THACO GROUP</v>
          </cell>
          <cell r="BC699" t="str">
            <v>Lĩnh vực Logistics</v>
          </cell>
          <cell r="BD699" t="str">
            <v>Công ty Cảng Chu Lai</v>
          </cell>
          <cell r="BE699" t="str">
            <v>Tổ bảo vệ</v>
          </cell>
          <cell r="BJ699" t="str">
            <v>Gián Tiếp</v>
          </cell>
          <cell r="BK699" t="str">
            <v>HĐLĐ không xác định thời hạn</v>
          </cell>
          <cell r="BL699">
            <v>42156</v>
          </cell>
          <cell r="BM699" t="str">
            <v>Công ty TNHH MTV Cảng Chu Lai - Trường Hải</v>
          </cell>
          <cell r="BN699">
            <v>39092</v>
          </cell>
          <cell r="BO699">
            <v>4260000</v>
          </cell>
          <cell r="BP699" t="str">
            <v>B3</v>
          </cell>
          <cell r="BQ699" t="str">
            <v>Bậc 5</v>
          </cell>
          <cell r="BR699">
            <v>9500000</v>
          </cell>
          <cell r="BS699">
            <v>43466</v>
          </cell>
          <cell r="BT699">
            <v>43147</v>
          </cell>
          <cell r="BU699" t="str">
            <v>ThN</v>
          </cell>
          <cell r="BV699">
            <v>10</v>
          </cell>
          <cell r="BW699" t="str">
            <v>TrN</v>
          </cell>
          <cell r="BX699">
            <v>10</v>
          </cell>
          <cell r="BY699"/>
          <cell r="CA699"/>
          <cell r="CC699"/>
          <cell r="CE699"/>
        </row>
        <row r="700">
          <cell r="B700" t="str">
            <v>1504995</v>
          </cell>
          <cell r="C700" t="str">
            <v>Trương Văn Nhân</v>
          </cell>
          <cell r="D700" t="str">
            <v>Nam</v>
          </cell>
          <cell r="E700" t="str">
            <v>Quảng Nam</v>
          </cell>
          <cell r="F700">
            <v>27133</v>
          </cell>
          <cell r="G700">
            <v>42110</v>
          </cell>
          <cell r="J700">
            <v>42110</v>
          </cell>
          <cell r="K700" t="str">
            <v>Không</v>
          </cell>
          <cell r="L700" t="str">
            <v>205583312</v>
          </cell>
          <cell r="M700">
            <v>40626</v>
          </cell>
          <cell r="N700" t="str">
            <v>205583312-24/03/2011</v>
          </cell>
          <cell r="O700" t="str">
            <v>Quảng Nam</v>
          </cell>
          <cell r="P700" t="str">
            <v>Kinh</v>
          </cell>
          <cell r="Q700" t="str">
            <v>Không</v>
          </cell>
          <cell r="R700" t="str">
            <v>0983349033 hoặc 0905982281</v>
          </cell>
          <cell r="T700" t="str">
            <v>Đã Kết Hôn</v>
          </cell>
          <cell r="U700" t="str">
            <v>4915009684</v>
          </cell>
          <cell r="V700" t="str">
            <v>Có</v>
          </cell>
          <cell r="W700">
            <v>42461</v>
          </cell>
          <cell r="Y700" t="str">
            <v>Tổ 1, Đường 24/3, Khối 1</v>
          </cell>
          <cell r="Z700" t="str">
            <v>Thị trấn Núi Thành</v>
          </cell>
          <cell r="AA700" t="str">
            <v>Huyện Núi Thành</v>
          </cell>
          <cell r="AB700" t="str">
            <v>Quảng Nam</v>
          </cell>
          <cell r="AC700" t="str">
            <v>Tổ 1, Đường 24/3, Khối 1, Thị trấn Núi Thành, Huyện Núi Thành, Quảng Nam</v>
          </cell>
          <cell r="AD700" t="str">
            <v>Tổ 1, Đường 24/3, Khối 1</v>
          </cell>
          <cell r="AE700" t="str">
            <v>Thị trấn Núi Thành</v>
          </cell>
          <cell r="AF700" t="str">
            <v>Huyện Núi Thành</v>
          </cell>
          <cell r="AG700" t="str">
            <v>Quảng Nam</v>
          </cell>
          <cell r="AH700" t="str">
            <v>Tổ 1, Đường 24/3, Khối 1, Thị trấn Núi Thành, Huyện Núi Thành, Quảng Nam</v>
          </cell>
          <cell r="AI700" t="str">
            <v>1.8.4.4.2.3</v>
          </cell>
          <cell r="AJ700" t="str">
            <v>TP Nhân sự khác</v>
          </cell>
          <cell r="AK700" t="str">
            <v>Công nhân</v>
          </cell>
          <cell r="AL700" t="str">
            <v>Công nhân lái xe trung chuyển</v>
          </cell>
          <cell r="AM700" t="str">
            <v>Lĩnh vực Logistics</v>
          </cell>
          <cell r="AN700" t="str">
            <v>Công ty Vận Tải Đường Bộ</v>
          </cell>
          <cell r="AO700" t="str">
            <v>Đội lái xe trung chuyển</v>
          </cell>
          <cell r="AP700" t="str">
            <v>Khác</v>
          </cell>
          <cell r="AQ700" t="str">
            <v>Khác</v>
          </cell>
          <cell r="AR700">
            <v>43313</v>
          </cell>
          <cell r="AS700" t="str">
            <v>9/12</v>
          </cell>
          <cell r="AT700" t="str">
            <v>Sơ cấp</v>
          </cell>
          <cell r="AU700" t="str">
            <v>Sơ cấp</v>
          </cell>
          <cell r="AV700" t="str">
            <v>Sở Giao thông vận tải Quảng Nam</v>
          </cell>
          <cell r="AW700" t="str">
            <v>Giấy phép lái xe hạng E</v>
          </cell>
          <cell r="AX700" t="str">
            <v>Không xếp loại</v>
          </cell>
          <cell r="AY700">
            <v>39448</v>
          </cell>
          <cell r="AZ700" t="str">
            <v>Công nhân lái xe trung chuyển</v>
          </cell>
          <cell r="BB700" t="str">
            <v>THACO GROUP</v>
          </cell>
          <cell r="BC700" t="str">
            <v>Lĩnh vực Logistics</v>
          </cell>
          <cell r="BD700" t="str">
            <v>Công ty Vận Tải Đường Bộ</v>
          </cell>
          <cell r="BE700" t="str">
            <v>Phòng vận chuyển</v>
          </cell>
          <cell r="BF700" t="str">
            <v>Bộ phận vận chuyển xe thành phẩm</v>
          </cell>
          <cell r="BG700" t="str">
            <v>Đội lái xe trung chuyển</v>
          </cell>
          <cell r="BJ700" t="str">
            <v>Trực Tiếp</v>
          </cell>
          <cell r="BK700" t="str">
            <v>HĐLĐ không xác định thời hạn</v>
          </cell>
          <cell r="BL700">
            <v>42841</v>
          </cell>
          <cell r="BM700" t="str">
            <v>Công ty TNHH Một Thành Viên Vận Tải Đường Bộ Chu Lai – Trường Hải</v>
          </cell>
          <cell r="BN700">
            <v>42110</v>
          </cell>
          <cell r="BO700">
            <v>3850000</v>
          </cell>
          <cell r="BP700" t="str">
            <v>B3</v>
          </cell>
          <cell r="BQ700" t="str">
            <v>Bậc 3</v>
          </cell>
          <cell r="BR700">
            <v>7500000</v>
          </cell>
          <cell r="BS700">
            <v>43497</v>
          </cell>
          <cell r="BT700">
            <v>43252</v>
          </cell>
          <cell r="BU700"/>
          <cell r="BW700"/>
          <cell r="BY700"/>
          <cell r="CA700"/>
          <cell r="CC700"/>
          <cell r="CE700"/>
        </row>
        <row r="701">
          <cell r="B701" t="str">
            <v>1903256</v>
          </cell>
          <cell r="C701" t="str">
            <v>Đặng Thái Phương</v>
          </cell>
          <cell r="D701" t="str">
            <v>Nam</v>
          </cell>
          <cell r="E701" t="str">
            <v>Long An</v>
          </cell>
          <cell r="F701">
            <v>29834</v>
          </cell>
          <cell r="G701">
            <v>43528</v>
          </cell>
          <cell r="J701">
            <v>43528</v>
          </cell>
          <cell r="K701" t="str">
            <v>Không</v>
          </cell>
          <cell r="L701" t="str">
            <v>281268376</v>
          </cell>
          <cell r="M701">
            <v>42560</v>
          </cell>
          <cell r="N701" t="str">
            <v>281268376-09/07/2016</v>
          </cell>
          <cell r="O701" t="str">
            <v>Bình Dương</v>
          </cell>
          <cell r="P701" t="str">
            <v>Kinh</v>
          </cell>
          <cell r="Q701" t="str">
            <v>Không</v>
          </cell>
          <cell r="R701" t="str">
            <v>0907 833239</v>
          </cell>
          <cell r="T701" t="str">
            <v>Đã Kết Hôn</v>
          </cell>
          <cell r="U701" t="str">
            <v>7916589863</v>
          </cell>
          <cell r="V701" t="str">
            <v>Không</v>
          </cell>
          <cell r="Y701" t="str">
            <v>17/9 KP Hiệp Thắng</v>
          </cell>
          <cell r="Z701" t="str">
            <v>Phường Bình Thắng</v>
          </cell>
          <cell r="AA701" t="str">
            <v>Thị xã Dĩ An</v>
          </cell>
          <cell r="AB701" t="str">
            <v>Bình Dương</v>
          </cell>
          <cell r="AC701" t="str">
            <v>17/9 KP Hiệp Thắng, Phường Bình Thắng, Thị xã Dĩ An, Bình Dương</v>
          </cell>
          <cell r="AD701" t="str">
            <v>17/9 KP Hiệp Thắng</v>
          </cell>
          <cell r="AE701" t="str">
            <v>Phường Bình Thắng</v>
          </cell>
          <cell r="AF701" t="str">
            <v>Thị xã Dĩ An</v>
          </cell>
          <cell r="AG701" t="str">
            <v>Bình Dương</v>
          </cell>
          <cell r="AH701" t="str">
            <v>17/9 KP Hiệp Thắng, Phường Bình Thắng, Thị xã Dĩ An, Bình Dương</v>
          </cell>
          <cell r="AI701" t="str">
            <v>1.8.5.7</v>
          </cell>
          <cell r="AJ701" t="str">
            <v>TP Nhân sự khác</v>
          </cell>
          <cell r="AK701" t="str">
            <v>Công nhân</v>
          </cell>
          <cell r="AL701" t="str">
            <v>Công nhân kiểm tra chất lượng</v>
          </cell>
          <cell r="AM701" t="str">
            <v>Lĩnh vực Logistics</v>
          </cell>
          <cell r="AN701" t="str">
            <v>VPĐD NB</v>
          </cell>
          <cell r="AO701" t="str">
            <v>Phòng Quản lý Kho bãi</v>
          </cell>
          <cell r="AP701" t="str">
            <v>Khác</v>
          </cell>
          <cell r="AQ701" t="str">
            <v>Khác</v>
          </cell>
          <cell r="AR701">
            <v>43528</v>
          </cell>
          <cell r="AS701" t="str">
            <v>12/12</v>
          </cell>
          <cell r="AT701" t="str">
            <v>Trung cấp kỹ thuật</v>
          </cell>
          <cell r="AU701" t="str">
            <v>Trung cấp</v>
          </cell>
          <cell r="AV701" t="str">
            <v>Trường trung cấp kỹ thuật Lý Tự Trọng</v>
          </cell>
          <cell r="AW701" t="str">
            <v>sửa chữa ô tô</v>
          </cell>
          <cell r="AX701" t="str">
            <v>Khá</v>
          </cell>
          <cell r="AY701">
            <v>36809</v>
          </cell>
          <cell r="AZ701" t="str">
            <v>Công nhân Bảo trì</v>
          </cell>
          <cell r="BB701" t="str">
            <v>THACO GROUP</v>
          </cell>
          <cell r="BC701" t="str">
            <v>Lĩnh vực Logistics</v>
          </cell>
          <cell r="BD701" t="str">
            <v>Văn phòng đại diện tại Hồ Chí Minh</v>
          </cell>
          <cell r="BE701" t="str">
            <v>Phòng Quản lý Kho bãi</v>
          </cell>
          <cell r="BJ701" t="str">
            <v>Trực Tiếp</v>
          </cell>
          <cell r="BK701" t="str">
            <v>HĐLĐ xác định thời hạn 1 năm</v>
          </cell>
          <cell r="BL701">
            <v>43559</v>
          </cell>
          <cell r="BM701" t="str">
            <v>Công ty TNHH Một Thành Viên Vận Tải Đường Bộ Chu Lai – Trường Hải</v>
          </cell>
          <cell r="BN701">
            <v>43559</v>
          </cell>
          <cell r="BO701">
            <v>4830000</v>
          </cell>
          <cell r="BP701" t="str">
            <v>B3</v>
          </cell>
          <cell r="BQ701" t="str">
            <v>Bậc 2</v>
          </cell>
          <cell r="BR701">
            <v>6500000</v>
          </cell>
          <cell r="BS701">
            <v>43559</v>
          </cell>
          <cell r="BT701">
            <v>43528</v>
          </cell>
          <cell r="BU701"/>
          <cell r="BW701"/>
          <cell r="BY701"/>
          <cell r="CA701"/>
          <cell r="CC701"/>
          <cell r="CE701"/>
        </row>
        <row r="702">
          <cell r="B702" t="str">
            <v>1311124</v>
          </cell>
          <cell r="C702" t="str">
            <v>Phan Anh Chương</v>
          </cell>
          <cell r="D702" t="str">
            <v>Nam</v>
          </cell>
          <cell r="E702" t="str">
            <v>Quảng Nam</v>
          </cell>
          <cell r="F702">
            <v>26331</v>
          </cell>
          <cell r="G702">
            <v>41594</v>
          </cell>
          <cell r="J702">
            <v>41594</v>
          </cell>
          <cell r="K702" t="str">
            <v>Không</v>
          </cell>
          <cell r="L702" t="str">
            <v>205032112</v>
          </cell>
          <cell r="M702">
            <v>36811</v>
          </cell>
          <cell r="N702" t="str">
            <v>205032112-12/10/2000</v>
          </cell>
          <cell r="O702" t="str">
            <v>Quảng Nam</v>
          </cell>
          <cell r="P702" t="str">
            <v>Kinh</v>
          </cell>
          <cell r="Q702" t="str">
            <v>Không</v>
          </cell>
          <cell r="R702" t="str">
            <v>0988617780</v>
          </cell>
          <cell r="T702" t="str">
            <v>Đã Kết Hôn</v>
          </cell>
          <cell r="U702" t="str">
            <v>4914002160</v>
          </cell>
          <cell r="V702" t="str">
            <v>Có</v>
          </cell>
          <cell r="W702">
            <v>42461</v>
          </cell>
          <cell r="Y702" t="str">
            <v>Khối 1</v>
          </cell>
          <cell r="Z702" t="str">
            <v>Thị trấn Núi Thành</v>
          </cell>
          <cell r="AA702" t="str">
            <v>Huyện Núi Thành</v>
          </cell>
          <cell r="AB702" t="str">
            <v>Quảng Nam</v>
          </cell>
          <cell r="AC702" t="str">
            <v>Khối 1, Thị trấn Núi Thành, Huyện Núi Thành, Quảng Nam</v>
          </cell>
          <cell r="AD702" t="str">
            <v>Khối 1</v>
          </cell>
          <cell r="AE702" t="str">
            <v>Thị trấn Núi Thành</v>
          </cell>
          <cell r="AF702" t="str">
            <v>Huyện Núi Thành</v>
          </cell>
          <cell r="AG702" t="str">
            <v>Quảng Nam</v>
          </cell>
          <cell r="AH702" t="str">
            <v>Khối 1, Thị trấn Núi Thành, Huyện Núi Thành, Quảng Nam</v>
          </cell>
          <cell r="AI702" t="str">
            <v>1.8.4.4.2.3</v>
          </cell>
          <cell r="AJ702" t="str">
            <v>TP Nhân sự khác</v>
          </cell>
          <cell r="AK702" t="str">
            <v>Công nhân</v>
          </cell>
          <cell r="AL702" t="str">
            <v>Công nhân lái xe trung chuyển</v>
          </cell>
          <cell r="AM702" t="str">
            <v>Lĩnh vực Logistics</v>
          </cell>
          <cell r="AN702" t="str">
            <v>Công ty Vận Tải Đường Bộ</v>
          </cell>
          <cell r="AO702" t="str">
            <v>Đội lái xe trung chuyển</v>
          </cell>
          <cell r="AP702" t="str">
            <v>Khác</v>
          </cell>
          <cell r="AQ702" t="str">
            <v>Khác</v>
          </cell>
          <cell r="AR702">
            <v>43313</v>
          </cell>
          <cell r="AS702" t="str">
            <v>9/12</v>
          </cell>
          <cell r="AT702" t="str">
            <v>Sơ cấp</v>
          </cell>
          <cell r="AU702" t="str">
            <v>Sơ cấp</v>
          </cell>
          <cell r="AV702" t="str">
            <v>Sở giao thông vận tải Quảng Nam</v>
          </cell>
          <cell r="AW702" t="str">
            <v>Giấy phép lái xe hạng C</v>
          </cell>
          <cell r="AX702" t="str">
            <v>Không xếp loại</v>
          </cell>
          <cell r="AY702">
            <v>38718</v>
          </cell>
          <cell r="AZ702" t="str">
            <v>Công nhân lái xe trung chuyển</v>
          </cell>
          <cell r="BB702" t="str">
            <v>THACO GROUP</v>
          </cell>
          <cell r="BC702" t="str">
            <v>Lĩnh vực Logistics</v>
          </cell>
          <cell r="BD702" t="str">
            <v>Công ty Vận Tải Đường Bộ</v>
          </cell>
          <cell r="BE702" t="str">
            <v>Phòng vận chuyển</v>
          </cell>
          <cell r="BF702" t="str">
            <v>Bộ phận vận chuyển xe thành phẩm</v>
          </cell>
          <cell r="BG702" t="str">
            <v>Đội lái xe trung chuyển</v>
          </cell>
          <cell r="BJ702" t="str">
            <v>Trực Tiếp</v>
          </cell>
          <cell r="BK702" t="str">
            <v>HĐLĐ không xác định thời hạn</v>
          </cell>
          <cell r="BL702">
            <v>42156</v>
          </cell>
          <cell r="BM702" t="str">
            <v>Công ty TNHH Một Thành Viên Vận Tải Đường Bộ Chu Lai – Trường Hải</v>
          </cell>
          <cell r="BN702">
            <v>41655</v>
          </cell>
          <cell r="BO702">
            <v>3850000</v>
          </cell>
          <cell r="BP702" t="str">
            <v>B3</v>
          </cell>
          <cell r="BQ702" t="str">
            <v>Bậc 3</v>
          </cell>
          <cell r="BR702">
            <v>7000000</v>
          </cell>
          <cell r="BS702">
            <v>43481</v>
          </cell>
          <cell r="BT702">
            <v>43313</v>
          </cell>
          <cell r="BU702" t="str">
            <v>ThN</v>
          </cell>
          <cell r="BV702">
            <v>5</v>
          </cell>
          <cell r="BW702"/>
          <cell r="BY702"/>
          <cell r="CA702"/>
          <cell r="CC702"/>
          <cell r="CE702"/>
        </row>
        <row r="703">
          <cell r="B703" t="str">
            <v>1705195</v>
          </cell>
          <cell r="C703" t="str">
            <v>Nguyễn Thị Hồng Phượng</v>
          </cell>
          <cell r="D703" t="str">
            <v>Nữ</v>
          </cell>
          <cell r="E703" t="str">
            <v>Quảng Nam</v>
          </cell>
          <cell r="F703">
            <v>34283</v>
          </cell>
          <cell r="G703">
            <v>42877</v>
          </cell>
          <cell r="J703">
            <v>42877</v>
          </cell>
          <cell r="K703" t="str">
            <v>Không</v>
          </cell>
          <cell r="L703" t="str">
            <v>205757845</v>
          </cell>
          <cell r="M703">
            <v>41277</v>
          </cell>
          <cell r="N703" t="str">
            <v>205757845-03/01/2013</v>
          </cell>
          <cell r="O703" t="str">
            <v>Quảng Nam</v>
          </cell>
          <cell r="P703" t="str">
            <v>Kinh</v>
          </cell>
          <cell r="Q703" t="str">
            <v>Không</v>
          </cell>
          <cell r="R703" t="str">
            <v>01653213958</v>
          </cell>
          <cell r="S703"/>
          <cell r="T703" t="str">
            <v>Độc Thân</v>
          </cell>
          <cell r="U703" t="str">
            <v>7916164605</v>
          </cell>
          <cell r="V703" t="str">
            <v>Không</v>
          </cell>
          <cell r="Y703" t="str">
            <v>thôn Vĩnh Đại</v>
          </cell>
          <cell r="Z703" t="str">
            <v>Xã Tam Hiệp</v>
          </cell>
          <cell r="AA703" t="str">
            <v>Huyện Núi Thành</v>
          </cell>
          <cell r="AB703" t="str">
            <v>Quảng Nam</v>
          </cell>
          <cell r="AC703" t="str">
            <v>thôn Vĩnh Đại, Xã Tam Hiệp, Huyện Núi Thành, Quảng Nam</v>
          </cell>
          <cell r="AD703" t="str">
            <v>thôn Vĩnh Đại</v>
          </cell>
          <cell r="AE703" t="str">
            <v>Xã Tam Hiệp</v>
          </cell>
          <cell r="AF703" t="str">
            <v>Huyện Núi Thành</v>
          </cell>
          <cell r="AG703" t="str">
            <v>Quảng Nam</v>
          </cell>
          <cell r="AH703" t="str">
            <v>thôn Vĩnh Đại, Xã Tam Hiệp, Huyện Núi Thành, Quảng Nam</v>
          </cell>
          <cell r="AI703" t="str">
            <v>1.8.1.5.1.1</v>
          </cell>
          <cell r="AJ703" t="str">
            <v>TP Nhân sự khác</v>
          </cell>
          <cell r="AK703" t="str">
            <v>Chuyên viên</v>
          </cell>
          <cell r="AL703" t="str">
            <v>Chuyên viên Lễ tân</v>
          </cell>
          <cell r="AM703" t="str">
            <v>Lĩnh vực Logistics</v>
          </cell>
          <cell r="AN703" t="str">
            <v>Phòng nghiệp vụ Logisitcs</v>
          </cell>
          <cell r="AO703" t="str">
            <v>Hành chính</v>
          </cell>
          <cell r="AP703" t="str">
            <v>Khác</v>
          </cell>
          <cell r="AQ703" t="str">
            <v>Khác</v>
          </cell>
          <cell r="AR703">
            <v>42877</v>
          </cell>
          <cell r="AS703" t="str">
            <v>12/12</v>
          </cell>
          <cell r="AT703" t="str">
            <v>Cử nhân</v>
          </cell>
          <cell r="AU703" t="str">
            <v>Đại học</v>
          </cell>
          <cell r="AV703" t="str">
            <v>Đại học Quy Nhơn</v>
          </cell>
          <cell r="AW703" t="str">
            <v>Quản lý Tài Chính Kế toán</v>
          </cell>
          <cell r="AX703" t="str">
            <v>Khá</v>
          </cell>
          <cell r="AY703">
            <v>42005</v>
          </cell>
          <cell r="AZ703" t="str">
            <v>Cử nhân</v>
          </cell>
          <cell r="BB703" t="str">
            <v>THACO GROUP</v>
          </cell>
          <cell r="BC703" t="str">
            <v>Lĩnh vực Logistics</v>
          </cell>
          <cell r="BD703" t="str">
            <v>Phòng nghiệp vụ Logistics</v>
          </cell>
          <cell r="BE703" t="str">
            <v>Phòng HC-MT</v>
          </cell>
          <cell r="BF703" t="str">
            <v>Bộ phận nghiệp vụ hành chính</v>
          </cell>
          <cell r="BG703" t="str">
            <v>Hành chính</v>
          </cell>
          <cell r="BJ703" t="str">
            <v>Gián Tiếp</v>
          </cell>
          <cell r="BK703" t="str">
            <v>HĐLĐ xác định thời hạn 2 năm</v>
          </cell>
          <cell r="BL703">
            <v>43374</v>
          </cell>
          <cell r="BM703" t="str">
            <v>Công ty TNHH MTV Cảng Chu Lai - Trường Hải</v>
          </cell>
          <cell r="BN703">
            <v>43009</v>
          </cell>
          <cell r="BO703">
            <v>4070000</v>
          </cell>
          <cell r="BP703" t="str">
            <v>B2</v>
          </cell>
          <cell r="BQ703" t="str">
            <v>Bậc 1</v>
          </cell>
          <cell r="BR703">
            <v>8000000</v>
          </cell>
          <cell r="BS703">
            <v>43466</v>
          </cell>
          <cell r="BT703">
            <v>43101</v>
          </cell>
          <cell r="BU703"/>
          <cell r="BW703"/>
          <cell r="BY703"/>
          <cell r="CA703"/>
          <cell r="CC703"/>
          <cell r="CE703"/>
        </row>
        <row r="704">
          <cell r="B704" t="str">
            <v>0905132</v>
          </cell>
          <cell r="C704" t="str">
            <v>Trần Văn Thạch</v>
          </cell>
          <cell r="D704" t="str">
            <v>Nam</v>
          </cell>
          <cell r="E704" t="str">
            <v>Quảng Nam</v>
          </cell>
          <cell r="F704">
            <v>30767</v>
          </cell>
          <cell r="G704">
            <v>39949</v>
          </cell>
          <cell r="H704">
            <v>43108</v>
          </cell>
          <cell r="I704">
            <v>43178</v>
          </cell>
          <cell r="J704">
            <v>43178</v>
          </cell>
          <cell r="K704" t="str">
            <v>Có</v>
          </cell>
          <cell r="L704" t="str">
            <v>205229861</v>
          </cell>
          <cell r="M704">
            <v>37429</v>
          </cell>
          <cell r="N704" t="str">
            <v>205229861-22/06/2002</v>
          </cell>
          <cell r="O704" t="str">
            <v>Quảng Nam</v>
          </cell>
          <cell r="P704" t="str">
            <v>Kinh</v>
          </cell>
          <cell r="Q704" t="str">
            <v>Không</v>
          </cell>
          <cell r="R704" t="str">
            <v>01662553055</v>
          </cell>
          <cell r="T704" t="str">
            <v>Đã Kết Hôn</v>
          </cell>
          <cell r="V704" t="str">
            <v>Có</v>
          </cell>
          <cell r="W704">
            <v>43235</v>
          </cell>
          <cell r="Y704" t="str">
            <v>Vân Thạch</v>
          </cell>
          <cell r="Z704" t="str">
            <v>Xã Tam Hiệp</v>
          </cell>
          <cell r="AA704" t="str">
            <v>Huyện Núi Thành</v>
          </cell>
          <cell r="AB704" t="str">
            <v>Quảng Nam</v>
          </cell>
          <cell r="AC704" t="str">
            <v>Vân Thạch, Xã Tam Hiệp, Huyện Núi Thành, Quảng Nam</v>
          </cell>
          <cell r="AD704" t="str">
            <v>Vân Thạch</v>
          </cell>
          <cell r="AE704" t="str">
            <v>Xã Tam Hiệp</v>
          </cell>
          <cell r="AF704" t="str">
            <v>Huyện Núi Thành</v>
          </cell>
          <cell r="AG704" t="str">
            <v>Quảng Nam</v>
          </cell>
          <cell r="AH704" t="str">
            <v>Vân Thạch, Xã Tam Hiệp, Huyện Núi Thành, Quảng Nam</v>
          </cell>
          <cell r="AI704" t="str">
            <v>1.8.3.3.3</v>
          </cell>
          <cell r="AJ704" t="str">
            <v>TP Nhân sự khác</v>
          </cell>
          <cell r="AK704" t="str">
            <v>Công nhân</v>
          </cell>
          <cell r="AL704" t="str">
            <v>Công nhân vận hành xe nâng</v>
          </cell>
          <cell r="AM704" t="str">
            <v>Lĩnh vực Logistics</v>
          </cell>
          <cell r="AN704" t="str">
            <v>Công ty Cảng Chu Lai</v>
          </cell>
          <cell r="AO704" t="str">
            <v>Bộ phận kho hàng</v>
          </cell>
          <cell r="AP704" t="str">
            <v>Khác</v>
          </cell>
          <cell r="AQ704" t="str">
            <v>Khác</v>
          </cell>
          <cell r="AR704">
            <v>43178</v>
          </cell>
          <cell r="AS704" t="str">
            <v>9/12</v>
          </cell>
          <cell r="AT704" t="str">
            <v>Sơ cấp</v>
          </cell>
          <cell r="AU704" t="str">
            <v>Sơ cấp</v>
          </cell>
          <cell r="AV704" t="str">
            <v>Cao đẳng nghề Chu Lai Trường Hải</v>
          </cell>
          <cell r="AW704" t="str">
            <v>Công nghệ ô tô</v>
          </cell>
          <cell r="AX704" t="str">
            <v>Trung Bình</v>
          </cell>
          <cell r="AY704">
            <v>42370</v>
          </cell>
          <cell r="AZ704" t="str">
            <v>Công nhân vận hành xe nâng</v>
          </cell>
          <cell r="BB704" t="str">
            <v>THACO GROUP</v>
          </cell>
          <cell r="BC704" t="str">
            <v>Lĩnh vực Logistics</v>
          </cell>
          <cell r="BD704" t="str">
            <v>Công ty Cảng Chu Lai</v>
          </cell>
          <cell r="BE704" t="str">
            <v>Phòng quản lý kho cảng</v>
          </cell>
          <cell r="BF704" t="str">
            <v>Bộ phận kho hàng</v>
          </cell>
          <cell r="BJ704" t="str">
            <v>Trực Tiếp</v>
          </cell>
          <cell r="BK704" t="str">
            <v>HĐLĐ xác định thời hạn 2 năm</v>
          </cell>
          <cell r="BL704">
            <v>43574</v>
          </cell>
          <cell r="BM704" t="str">
            <v>Công ty TNHH MTV Cảng Chu Lai - Trường Hải</v>
          </cell>
          <cell r="BN704">
            <v>40483</v>
          </cell>
          <cell r="BO704">
            <v>3920000</v>
          </cell>
          <cell r="BP704" t="str">
            <v>B3</v>
          </cell>
          <cell r="BQ704" t="str">
            <v>Bậc 2</v>
          </cell>
          <cell r="BR704">
            <v>6800000</v>
          </cell>
          <cell r="BS704">
            <v>43466</v>
          </cell>
          <cell r="BT704">
            <v>43178</v>
          </cell>
          <cell r="BU704"/>
          <cell r="BW704"/>
          <cell r="BY704"/>
          <cell r="CA704"/>
          <cell r="CC704"/>
          <cell r="CE704"/>
        </row>
        <row r="705">
          <cell r="B705" t="str">
            <v>1505282</v>
          </cell>
          <cell r="C705" t="str">
            <v>Phan Phú Toàn</v>
          </cell>
          <cell r="D705" t="str">
            <v>Nam</v>
          </cell>
          <cell r="E705" t="str">
            <v>Quảng Ngãi</v>
          </cell>
          <cell r="F705">
            <v>31837</v>
          </cell>
          <cell r="G705">
            <v>42110</v>
          </cell>
          <cell r="J705">
            <v>42110</v>
          </cell>
          <cell r="K705" t="str">
            <v>Không</v>
          </cell>
          <cell r="L705" t="str">
            <v>212552719</v>
          </cell>
          <cell r="M705">
            <v>37888</v>
          </cell>
          <cell r="N705" t="str">
            <v>212552719-24/09/2003</v>
          </cell>
          <cell r="O705" t="str">
            <v>Quảng Ngãi</v>
          </cell>
          <cell r="P705" t="str">
            <v>Kinh</v>
          </cell>
          <cell r="Q705" t="str">
            <v>Không</v>
          </cell>
          <cell r="R705" t="str">
            <v>0935855844</v>
          </cell>
          <cell r="T705" t="str">
            <v>Đã Kết Hôn</v>
          </cell>
          <cell r="U705" t="str">
            <v>4916009470</v>
          </cell>
          <cell r="V705" t="str">
            <v>Có</v>
          </cell>
          <cell r="W705">
            <v>42579</v>
          </cell>
          <cell r="Y705" t="str">
            <v>439 Nguyễn Trãi</v>
          </cell>
          <cell r="Z705" t="str">
            <v>Phường Quảng Phú</v>
          </cell>
          <cell r="AA705" t="str">
            <v>TP. Quảng Ngãi</v>
          </cell>
          <cell r="AB705" t="str">
            <v>Quảng Ngãi</v>
          </cell>
          <cell r="AC705" t="str">
            <v>439 Nguyễn Trãi, Phường Quảng Phú, TP. Quảng Ngãi, Quảng Ngãi</v>
          </cell>
          <cell r="AD705" t="str">
            <v>439 Nguyễn Trãi</v>
          </cell>
          <cell r="AE705" t="str">
            <v>Phường Quảng Phú</v>
          </cell>
          <cell r="AF705" t="str">
            <v>TP. Quảng Ngãi</v>
          </cell>
          <cell r="AG705" t="str">
            <v>Quảng Ngãi</v>
          </cell>
          <cell r="AH705" t="str">
            <v>439 Nguyễn Trãi, Phường Quảng Phú, TP. Quảng Ngãi, Quảng Ngãi</v>
          </cell>
          <cell r="AI705" t="str">
            <v>1.8.4.4.2.3</v>
          </cell>
          <cell r="AJ705" t="str">
            <v>TP Nhân sự khác</v>
          </cell>
          <cell r="AK705" t="str">
            <v>Công nhân</v>
          </cell>
          <cell r="AL705" t="str">
            <v>Công nhân lái xe trung chuyển</v>
          </cell>
          <cell r="AM705" t="str">
            <v>Lĩnh vực Logistics</v>
          </cell>
          <cell r="AN705" t="str">
            <v>Công ty Vận Tải Đường Bộ</v>
          </cell>
          <cell r="AO705" t="str">
            <v>Đội lái xe trung chuyển</v>
          </cell>
          <cell r="AP705" t="str">
            <v>Khác</v>
          </cell>
          <cell r="AQ705" t="str">
            <v>Khác</v>
          </cell>
          <cell r="AR705">
            <v>43313</v>
          </cell>
          <cell r="AS705" t="str">
            <v>12/12</v>
          </cell>
          <cell r="AT705" t="str">
            <v>Sơ cấp</v>
          </cell>
          <cell r="AU705" t="str">
            <v>Sơ cấp</v>
          </cell>
          <cell r="AV705" t="str">
            <v>Sở Giao thông vận tải Quảng Ngãi</v>
          </cell>
          <cell r="AW705" t="str">
            <v>Giấy phép lái xe hạng C</v>
          </cell>
          <cell r="AX705" t="str">
            <v>Không xếp loại</v>
          </cell>
          <cell r="AY705">
            <v>39814</v>
          </cell>
          <cell r="AZ705" t="str">
            <v>Công nhân lái xe trung chuyển</v>
          </cell>
          <cell r="BB705" t="str">
            <v>THACO GROUP</v>
          </cell>
          <cell r="BC705" t="str">
            <v>Lĩnh vực Logistics</v>
          </cell>
          <cell r="BD705" t="str">
            <v>Công ty Vận Tải Đường Bộ</v>
          </cell>
          <cell r="BE705" t="str">
            <v>Phòng vận chuyển</v>
          </cell>
          <cell r="BF705" t="str">
            <v>Bộ phận vận chuyển xe thành phẩm</v>
          </cell>
          <cell r="BG705" t="str">
            <v>Đội lái xe trung chuyển</v>
          </cell>
          <cell r="BJ705" t="str">
            <v>Trực Tiếp</v>
          </cell>
          <cell r="BK705" t="str">
            <v>HĐLĐ không xác định thời hạn</v>
          </cell>
          <cell r="BL705">
            <v>43571</v>
          </cell>
          <cell r="BM705" t="str">
            <v>Công ty TNHH Một Thành Viên Vận Tải Đường Bộ Chu Lai – Trường Hải</v>
          </cell>
          <cell r="BN705">
            <v>42476</v>
          </cell>
          <cell r="BO705">
            <v>3850000</v>
          </cell>
          <cell r="BP705" t="str">
            <v>B3</v>
          </cell>
          <cell r="BQ705" t="str">
            <v>Bậc 3</v>
          </cell>
          <cell r="BR705">
            <v>7000000</v>
          </cell>
          <cell r="BS705">
            <v>43252</v>
          </cell>
          <cell r="BT705">
            <v>42110</v>
          </cell>
          <cell r="BU705"/>
          <cell r="BW705"/>
          <cell r="BY705"/>
          <cell r="CA705"/>
          <cell r="CC705"/>
          <cell r="CE705"/>
        </row>
        <row r="706">
          <cell r="B706" t="str">
            <v>0912048</v>
          </cell>
          <cell r="C706" t="str">
            <v>Bùi Như Lâm</v>
          </cell>
          <cell r="D706" t="str">
            <v>Nam</v>
          </cell>
          <cell r="E706" t="str">
            <v>Quảng Nam</v>
          </cell>
          <cell r="F706">
            <v>32408</v>
          </cell>
          <cell r="G706">
            <v>40154</v>
          </cell>
          <cell r="I706">
            <v>43608</v>
          </cell>
          <cell r="J706">
            <v>43608</v>
          </cell>
          <cell r="K706" t="str">
            <v>Có</v>
          </cell>
          <cell r="L706" t="str">
            <v>205546309</v>
          </cell>
          <cell r="M706">
            <v>39394</v>
          </cell>
          <cell r="N706" t="str">
            <v>205546309-08/11/2007</v>
          </cell>
          <cell r="O706" t="str">
            <v>Quảng Nam</v>
          </cell>
          <cell r="P706" t="str">
            <v>Kinh</v>
          </cell>
          <cell r="Q706" t="str">
            <v>Không</v>
          </cell>
          <cell r="R706" t="str">
            <v>1676533602</v>
          </cell>
          <cell r="T706" t="str">
            <v>Độc Thân</v>
          </cell>
          <cell r="U706" t="str">
            <v>chưa có</v>
          </cell>
          <cell r="V706" t="str">
            <v>Không</v>
          </cell>
          <cell r="Y706" t="str">
            <v>Khối 6</v>
          </cell>
          <cell r="Z706" t="str">
            <v>Thị trấn Núi Thành</v>
          </cell>
          <cell r="AA706" t="str">
            <v>Huyện Núi Thành</v>
          </cell>
          <cell r="AB706" t="str">
            <v>Quảng Nam</v>
          </cell>
          <cell r="AC706" t="str">
            <v>Khối 6, Thị trấn Núi Thành, Huyện Núi Thành, Quảng Nam</v>
          </cell>
          <cell r="AD706" t="str">
            <v>Khối 6</v>
          </cell>
          <cell r="AE706" t="str">
            <v>Thị trấn Núi Thành</v>
          </cell>
          <cell r="AF706" t="str">
            <v>Huyện Núi Thành</v>
          </cell>
          <cell r="AG706" t="str">
            <v>Quảng Nam</v>
          </cell>
          <cell r="AH706" t="str">
            <v>Khối 6, Thị trấn Núi Thành, Huyện Núi Thành, Quảng Nam</v>
          </cell>
          <cell r="AI706" t="str">
            <v>1.8.4.3</v>
          </cell>
          <cell r="AJ706" t="str">
            <v>TP Nhân sự khác</v>
          </cell>
          <cell r="AK706" t="str">
            <v>Nhân viên</v>
          </cell>
          <cell r="AL706" t="str">
            <v>Nhân viên Bảo vệ</v>
          </cell>
          <cell r="AM706" t="str">
            <v>Lĩnh vực Logistics</v>
          </cell>
          <cell r="AN706" t="str">
            <v>Công ty Vận Tải Đường Bộ</v>
          </cell>
          <cell r="AO706" t="str">
            <v>Tổ bảo vệ</v>
          </cell>
          <cell r="AP706" t="str">
            <v>Khác</v>
          </cell>
          <cell r="AQ706" t="str">
            <v>Khác</v>
          </cell>
          <cell r="AR706">
            <v>43608</v>
          </cell>
          <cell r="AS706" t="str">
            <v>12/12</v>
          </cell>
          <cell r="AT706" t="str">
            <v>THPT</v>
          </cell>
          <cell r="AW706"/>
          <cell r="AZ706" t="str">
            <v>Nhân viên Bảo vệ</v>
          </cell>
          <cell r="BB706" t="str">
            <v>THACO GROUP</v>
          </cell>
          <cell r="BC706" t="str">
            <v>Lĩnh vực Logistics</v>
          </cell>
          <cell r="BD706" t="str">
            <v>Công ty Vận Tải Đường Bộ</v>
          </cell>
          <cell r="BE706" t="str">
            <v>Tổ bảo vệ</v>
          </cell>
          <cell r="BJ706" t="str">
            <v>Trực Tiếp</v>
          </cell>
          <cell r="BK706" t="str">
            <v>HĐLĐ xác định thời hạn 1 năm</v>
          </cell>
          <cell r="BL706">
            <v>43639</v>
          </cell>
          <cell r="BM706" t="str">
            <v>Công ty TNHH Một Thành Viên Vận Tải Đường Bộ Chu Lai – Trường Hải</v>
          </cell>
          <cell r="BN706">
            <v>43639</v>
          </cell>
          <cell r="BO706">
            <v>3480000</v>
          </cell>
          <cell r="BP706" t="str">
            <v>B3</v>
          </cell>
          <cell r="BQ706" t="str">
            <v>Bậc 1</v>
          </cell>
          <cell r="BR706">
            <v>5700000</v>
          </cell>
          <cell r="BS706">
            <v>43647</v>
          </cell>
          <cell r="BT706">
            <v>43608</v>
          </cell>
          <cell r="BU706"/>
          <cell r="BW706"/>
          <cell r="BY706"/>
          <cell r="CA706"/>
          <cell r="CC706"/>
          <cell r="CE706"/>
        </row>
        <row r="707">
          <cell r="B707" t="str">
            <v>1505301</v>
          </cell>
          <cell r="C707" t="str">
            <v>Nguyễn Văn Thành</v>
          </cell>
          <cell r="D707" t="str">
            <v>Nam</v>
          </cell>
          <cell r="E707" t="str">
            <v>Quảng Nam</v>
          </cell>
          <cell r="F707">
            <v>33175</v>
          </cell>
          <cell r="G707">
            <v>42110</v>
          </cell>
          <cell r="J707">
            <v>42110</v>
          </cell>
          <cell r="K707" t="str">
            <v>Không</v>
          </cell>
          <cell r="L707" t="str">
            <v>205423595</v>
          </cell>
          <cell r="M707">
            <v>41381</v>
          </cell>
          <cell r="N707" t="str">
            <v>205423595-17/04/2013</v>
          </cell>
          <cell r="O707" t="str">
            <v>Quảng Nam</v>
          </cell>
          <cell r="P707" t="str">
            <v>Kinh</v>
          </cell>
          <cell r="Q707" t="str">
            <v>Không</v>
          </cell>
          <cell r="R707" t="str">
            <v>0964692085</v>
          </cell>
          <cell r="T707" t="str">
            <v>Đã Kết Hôn</v>
          </cell>
          <cell r="U707" t="str">
            <v>4909013109</v>
          </cell>
          <cell r="V707" t="str">
            <v>Có</v>
          </cell>
          <cell r="W707">
            <v>42579</v>
          </cell>
          <cell r="Y707" t="str">
            <v>Thôn Trung Đàn</v>
          </cell>
          <cell r="Z707" t="str">
            <v>Xã Tam Đại</v>
          </cell>
          <cell r="AA707" t="str">
            <v>Huyện Phú Ninh</v>
          </cell>
          <cell r="AB707" t="str">
            <v>Quảng Nam</v>
          </cell>
          <cell r="AC707" t="str">
            <v>Thôn Trung Đàn, Xã Tam Đại, Huyện Phú Ninh, Quảng Nam</v>
          </cell>
          <cell r="AD707" t="str">
            <v>Thôn Trung Đàn</v>
          </cell>
          <cell r="AE707" t="str">
            <v>Xã Tam Đại</v>
          </cell>
          <cell r="AF707" t="str">
            <v>Huyện Phú Ninh</v>
          </cell>
          <cell r="AG707" t="str">
            <v>Quảng Nam</v>
          </cell>
          <cell r="AH707" t="str">
            <v>Thôn Trung Đàn, Xã Tam Đại, Huyện Phú Ninh, Quảng Nam</v>
          </cell>
          <cell r="AI707" t="str">
            <v>1.8.3.3.3</v>
          </cell>
          <cell r="AJ707" t="str">
            <v>TP Nhân sự khác</v>
          </cell>
          <cell r="AK707" t="str">
            <v>Công nhân</v>
          </cell>
          <cell r="AL707" t="str">
            <v>Công nhân lái xe tải</v>
          </cell>
          <cell r="AM707" t="str">
            <v>Lĩnh vực Logistics</v>
          </cell>
          <cell r="AN707" t="str">
            <v>Công ty Cảng Chu Lai</v>
          </cell>
          <cell r="AO707" t="str">
            <v>Bộ phận kho hàng</v>
          </cell>
          <cell r="AP707" t="str">
            <v>Khác</v>
          </cell>
          <cell r="AQ707" t="str">
            <v>Khác</v>
          </cell>
          <cell r="AR707">
            <v>43269</v>
          </cell>
          <cell r="AS707" t="str">
            <v>9/12</v>
          </cell>
          <cell r="AT707" t="str">
            <v>Sơ cấp</v>
          </cell>
          <cell r="AU707" t="str">
            <v>Sơ cấp</v>
          </cell>
          <cell r="AV707" t="str">
            <v>Sở Giao thông vận tải Quảng Nam</v>
          </cell>
          <cell r="AW707" t="str">
            <v>Giấy phép lái xe hạng C</v>
          </cell>
          <cell r="AX707" t="str">
            <v>Không xếp loại</v>
          </cell>
          <cell r="AY707">
            <v>40909</v>
          </cell>
          <cell r="AZ707" t="str">
            <v>Công nhân lái xe tải cấp hàng</v>
          </cell>
          <cell r="BB707" t="str">
            <v>THACO GROUP</v>
          </cell>
          <cell r="BC707" t="str">
            <v>Lĩnh vực Logistics</v>
          </cell>
          <cell r="BD707" t="str">
            <v>Công ty Cảng Chu Lai</v>
          </cell>
          <cell r="BE707" t="str">
            <v>Phòng quản lý kho cảng</v>
          </cell>
          <cell r="BF707" t="str">
            <v>Bộ phận kho hàng</v>
          </cell>
          <cell r="BJ707" t="str">
            <v>Trực Tiếp</v>
          </cell>
          <cell r="BK707" t="str">
            <v>HĐLĐ không xác định thời hạn</v>
          </cell>
          <cell r="BL707">
            <v>43571</v>
          </cell>
          <cell r="BM707" t="str">
            <v>Công ty TNHH MTV Cảng Chu Lai - Trường Hải</v>
          </cell>
          <cell r="BN707">
            <v>42476</v>
          </cell>
          <cell r="BO707">
            <v>3850000</v>
          </cell>
          <cell r="BP707" t="str">
            <v>B3</v>
          </cell>
          <cell r="BQ707" t="str">
            <v>Bậc 3</v>
          </cell>
          <cell r="BR707">
            <v>7300000</v>
          </cell>
          <cell r="BS707">
            <v>43466</v>
          </cell>
          <cell r="BT707">
            <v>43252</v>
          </cell>
          <cell r="BU707"/>
          <cell r="BW707"/>
          <cell r="BY707"/>
          <cell r="CA707"/>
          <cell r="CC707"/>
          <cell r="CE707"/>
        </row>
        <row r="708">
          <cell r="B708" t="str">
            <v>1504555</v>
          </cell>
          <cell r="C708" t="str">
            <v>Cao Ngọc Trung</v>
          </cell>
          <cell r="D708" t="str">
            <v>Nam</v>
          </cell>
          <cell r="E708" t="str">
            <v>Quảng Bình</v>
          </cell>
          <cell r="F708">
            <v>25569</v>
          </cell>
          <cell r="G708">
            <v>42105</v>
          </cell>
          <cell r="J708">
            <v>42105</v>
          </cell>
          <cell r="K708" t="str">
            <v>Không</v>
          </cell>
          <cell r="L708" t="str">
            <v>285252259</v>
          </cell>
          <cell r="M708">
            <v>41282</v>
          </cell>
          <cell r="N708" t="str">
            <v>285252259-08/01/2013</v>
          </cell>
          <cell r="O708" t="str">
            <v>Bình Phước</v>
          </cell>
          <cell r="P708" t="str">
            <v>Kinh</v>
          </cell>
          <cell r="Q708" t="str">
            <v>Không</v>
          </cell>
          <cell r="R708" t="str">
            <v>0919452094</v>
          </cell>
          <cell r="T708" t="str">
            <v>Đã Kết Hôn</v>
          </cell>
          <cell r="U708" t="str">
            <v>4796001723</v>
          </cell>
          <cell r="V708" t="str">
            <v>Không</v>
          </cell>
          <cell r="Y708" t="str">
            <v>120 tổ 4, Ấp Quảng Lợi</v>
          </cell>
          <cell r="Z708" t="str">
            <v>Xã Tân Lợi</v>
          </cell>
          <cell r="AA708" t="str">
            <v>Huyện Hớn Quản</v>
          </cell>
          <cell r="AB708" t="str">
            <v>Bình Phước</v>
          </cell>
          <cell r="AC708" t="str">
            <v>120 tổ 4, Ấp Quảng Lợi, Xã Tân Lợi, Huyện Hớn Quản, Bình Phước</v>
          </cell>
          <cell r="AD708" t="str">
            <v>571/1 khu phố 4, tổ 10 đường Trần Quốc Toản</v>
          </cell>
          <cell r="AE708" t="str">
            <v>Phường An Bình</v>
          </cell>
          <cell r="AF708" t="str">
            <v>Thành phố Biên Hòa</v>
          </cell>
          <cell r="AG708" t="str">
            <v>Đồng Nai</v>
          </cell>
          <cell r="AH708" t="str">
            <v>571/1 khu phố 4, tổ 10 đường Trần Quốc Toản, Phường An Bình, Thành phố Biên Hòa, Đồng Nai</v>
          </cell>
          <cell r="AI708" t="str">
            <v>1.8.5.3.2</v>
          </cell>
          <cell r="AJ708" t="str">
            <v>TP Nhân sự khác</v>
          </cell>
          <cell r="AK708" t="str">
            <v>Nhân viên</v>
          </cell>
          <cell r="AL708" t="str">
            <v>Nhân viên Bảo vệ</v>
          </cell>
          <cell r="AM708" t="str">
            <v>Lĩnh vực Logistics</v>
          </cell>
          <cell r="AN708" t="str">
            <v>VPĐD NB</v>
          </cell>
          <cell r="AO708" t="str">
            <v>Bảo vệ</v>
          </cell>
          <cell r="AP708" t="str">
            <v>Khác</v>
          </cell>
          <cell r="AQ708" t="str">
            <v>Khác</v>
          </cell>
          <cell r="AR708">
            <v>42531</v>
          </cell>
          <cell r="AS708" t="str">
            <v>12/12</v>
          </cell>
          <cell r="AT708" t="str">
            <v>Công nhân kỹ thuật</v>
          </cell>
          <cell r="AU708" t="str">
            <v>Công nhân kỹ thuật</v>
          </cell>
          <cell r="AV708" t="str">
            <v>Lắp máy số 3</v>
          </cell>
          <cell r="AW708" t="str">
            <v>3/7 Sửa chữa máy</v>
          </cell>
          <cell r="AX708" t="str">
            <v>Không xếp loại</v>
          </cell>
          <cell r="AY708">
            <v>33970</v>
          </cell>
          <cell r="AZ708" t="str">
            <v>Nhân viên Bảo vệ</v>
          </cell>
          <cell r="BB708" t="str">
            <v>THACO GROUP</v>
          </cell>
          <cell r="BC708" t="str">
            <v>Lĩnh vực Logistics</v>
          </cell>
          <cell r="BD708" t="str">
            <v>Văn phòng đại diện tại Hồ Chí Minh</v>
          </cell>
          <cell r="BE708" t="str">
            <v>Bộ phận hành chính</v>
          </cell>
          <cell r="BF708" t="str">
            <v>Bảo vệ</v>
          </cell>
          <cell r="BJ708" t="str">
            <v>Gián Tiếp</v>
          </cell>
          <cell r="BK708" t="str">
            <v>HĐLĐ không xác định thời hạn</v>
          </cell>
          <cell r="BL708">
            <v>42895</v>
          </cell>
          <cell r="BM708" t="str">
            <v>Công ty TNHH Một Thành Viên Vận Tải Đường Bộ Chu Lai – Trường Hải</v>
          </cell>
          <cell r="BN708">
            <v>42166</v>
          </cell>
          <cell r="BO708">
            <v>5100000</v>
          </cell>
          <cell r="BP708" t="str">
            <v>B3</v>
          </cell>
          <cell r="BQ708" t="str">
            <v>Bậc 3</v>
          </cell>
          <cell r="BR708">
            <v>7100000</v>
          </cell>
          <cell r="BS708">
            <v>43466</v>
          </cell>
          <cell r="BT708">
            <v>43101</v>
          </cell>
          <cell r="BU708"/>
          <cell r="BW708"/>
          <cell r="BY708"/>
          <cell r="CA708"/>
          <cell r="CC708"/>
          <cell r="CE708"/>
        </row>
        <row r="709">
          <cell r="B709" t="str">
            <v>1909368</v>
          </cell>
          <cell r="C709" t="str">
            <v>Trần Thị Kim Ngân</v>
          </cell>
          <cell r="D709" t="str">
            <v>Nữ</v>
          </cell>
          <cell r="E709" t="str">
            <v>Quảng Nam</v>
          </cell>
          <cell r="F709">
            <v>35284</v>
          </cell>
          <cell r="G709">
            <v>43731</v>
          </cell>
          <cell r="J709">
            <v>43731</v>
          </cell>
          <cell r="K709" t="str">
            <v>Không</v>
          </cell>
          <cell r="L709" t="str">
            <v>205896678</v>
          </cell>
          <cell r="M709">
            <v>41102</v>
          </cell>
          <cell r="N709" t="str">
            <v>205896678-12/07/2012</v>
          </cell>
          <cell r="O709" t="str">
            <v>Quảng Nam</v>
          </cell>
          <cell r="P709" t="str">
            <v>Kinh</v>
          </cell>
          <cell r="Q709" t="str">
            <v>Không</v>
          </cell>
          <cell r="R709" t="str">
            <v>0963962510</v>
          </cell>
          <cell r="T709" t="str">
            <v>Độc Thân</v>
          </cell>
          <cell r="U709" t="str">
            <v>Chưa có</v>
          </cell>
          <cell r="V709" t="str">
            <v>Không</v>
          </cell>
          <cell r="Y709" t="str">
            <v>Thôn Tú Mỹ</v>
          </cell>
          <cell r="Z709" t="str">
            <v>Xã Tam Mỹ Tây</v>
          </cell>
          <cell r="AA709" t="str">
            <v>Huyện Núi Thành</v>
          </cell>
          <cell r="AB709" t="str">
            <v>Quảng Nam</v>
          </cell>
          <cell r="AC709" t="str">
            <v>Thôn Tú Mỹ, Xã Tam Mỹ Tây, Huyện Núi Thành, Quảng Nam</v>
          </cell>
          <cell r="AD709" t="str">
            <v>Thôn Tú Mỹ</v>
          </cell>
          <cell r="AE709" t="str">
            <v>Xã Tam Mỹ Tây</v>
          </cell>
          <cell r="AF709" t="str">
            <v>Huyện Núi Thành</v>
          </cell>
          <cell r="AG709" t="str">
            <v>Quảng Nam</v>
          </cell>
          <cell r="AH709" t="str">
            <v>Thôn Tú Mỹ, Xã Tam Mỹ Tây, Huyện Núi Thành, Quảng Nam</v>
          </cell>
          <cell r="AI709" t="str">
            <v>1.8.4.2</v>
          </cell>
          <cell r="AJ709" t="str">
            <v>TP Nhân sự khác</v>
          </cell>
          <cell r="AK709" t="str">
            <v>Chuyên viên</v>
          </cell>
          <cell r="AL709" t="str">
            <v>Chuyên viên kế toán ngân hàng, công nợ, thanh toán</v>
          </cell>
          <cell r="AM709" t="str">
            <v>Lĩnh vực Logistics</v>
          </cell>
          <cell r="AN709" t="str">
            <v>Công ty Vận Tải Đường Bộ</v>
          </cell>
          <cell r="AO709" t="str">
            <v>Phòng TCKT</v>
          </cell>
          <cell r="AP709" t="str">
            <v>Khác</v>
          </cell>
          <cell r="AQ709" t="str">
            <v>Kế toán</v>
          </cell>
          <cell r="AR709">
            <v>43731</v>
          </cell>
          <cell r="AS709" t="str">
            <v>12/12</v>
          </cell>
          <cell r="AT709" t="str">
            <v>Cử nhân</v>
          </cell>
          <cell r="AU709" t="str">
            <v>Đại học</v>
          </cell>
          <cell r="AV709" t="str">
            <v>Đại học Tài chính Kế toán</v>
          </cell>
          <cell r="AW709" t="str">
            <v>Kế toán</v>
          </cell>
          <cell r="AX709" t="str">
            <v>Trung Bình</v>
          </cell>
          <cell r="AZ709" t="str">
            <v>Cử nhân</v>
          </cell>
          <cell r="BB709" t="str">
            <v>THACO GROUP</v>
          </cell>
          <cell r="BC709" t="str">
            <v>Lĩnh vực Logistics</v>
          </cell>
          <cell r="BD709" t="str">
            <v>Công ty Vận Tải Đường Bộ</v>
          </cell>
          <cell r="BE709" t="str">
            <v>Phòng TCKT</v>
          </cell>
          <cell r="BJ709" t="str">
            <v>Gián Tiếp</v>
          </cell>
          <cell r="BK709" t="str">
            <v>Hợp đồng thử việc - 60 ngày</v>
          </cell>
          <cell r="BL709">
            <v>43731</v>
          </cell>
          <cell r="BM709" t="str">
            <v>Công ty TNHH Một Thành Viên Vận Tải Đường Bộ Chu Lai – Trường Hải</v>
          </cell>
          <cell r="BO709">
            <v>4070000</v>
          </cell>
          <cell r="BP709" t="str">
            <v>B2</v>
          </cell>
          <cell r="BQ709" t="str">
            <v>Bậc 1</v>
          </cell>
          <cell r="BR709">
            <v>6500000</v>
          </cell>
          <cell r="BS709">
            <v>43731</v>
          </cell>
          <cell r="BU709"/>
          <cell r="BW709"/>
          <cell r="BY709"/>
          <cell r="CA709"/>
          <cell r="CC709"/>
          <cell r="CE709"/>
        </row>
        <row r="710">
          <cell r="B710" t="str">
            <v>1012102</v>
          </cell>
          <cell r="C710" t="str">
            <v>Cao Văn Đông</v>
          </cell>
          <cell r="D710" t="str">
            <v>Nam</v>
          </cell>
          <cell r="E710" t="str">
            <v>Bình Định</v>
          </cell>
          <cell r="F710">
            <v>25686</v>
          </cell>
          <cell r="G710">
            <v>40536</v>
          </cell>
          <cell r="J710">
            <v>40536</v>
          </cell>
          <cell r="K710" t="str">
            <v>Không</v>
          </cell>
          <cell r="L710" t="str">
            <v>211395906</v>
          </cell>
          <cell r="M710">
            <v>37561</v>
          </cell>
          <cell r="N710" t="str">
            <v>211395906-01/11/2002</v>
          </cell>
          <cell r="O710" t="str">
            <v>Bình Định</v>
          </cell>
          <cell r="P710" t="str">
            <v>Kinh</v>
          </cell>
          <cell r="Q710" t="str">
            <v>Không</v>
          </cell>
          <cell r="R710"/>
          <cell r="T710" t="str">
            <v>Đã Kết Hôn</v>
          </cell>
          <cell r="U710" t="str">
            <v>4912019503</v>
          </cell>
          <cell r="V710" t="str">
            <v>Có</v>
          </cell>
          <cell r="W710">
            <v>41571</v>
          </cell>
          <cell r="Y710" t="str">
            <v>Thạnh Xuân Đông</v>
          </cell>
          <cell r="Z710" t="str">
            <v>Xã Hoài Hương</v>
          </cell>
          <cell r="AA710" t="str">
            <v>Huyện Hoài Nhơn</v>
          </cell>
          <cell r="AB710" t="str">
            <v>Bình Định</v>
          </cell>
          <cell r="AC710" t="str">
            <v>Thạnh Xuân Đông, Xã Hoài Hương, Huyện Hoài Nhơn, Bình Định</v>
          </cell>
          <cell r="AD710" t="str">
            <v>Thạnh Xuân Đông</v>
          </cell>
          <cell r="AE710" t="str">
            <v>Xã Hoài Hương</v>
          </cell>
          <cell r="AF710" t="str">
            <v>Huyện Hoài Nhơn</v>
          </cell>
          <cell r="AG710" t="str">
            <v>Bình Định</v>
          </cell>
          <cell r="AH710" t="str">
            <v>Thạnh Xuân Đông, Xã Hoài Hương, Huyện Hoài Nhơn, Bình Định</v>
          </cell>
          <cell r="AI710" t="str">
            <v>1.8.2.3.2</v>
          </cell>
          <cell r="AJ710" t="str">
            <v>Sơ cấp</v>
          </cell>
          <cell r="AK710" t="str">
            <v>Sỹ quan</v>
          </cell>
          <cell r="AL710" t="str">
            <v>Sỹ quan máy</v>
          </cell>
          <cell r="AM710" t="str">
            <v>Lĩnh vực Logistics</v>
          </cell>
          <cell r="AN710" t="str">
            <v>Công ty Vận Tải Biển</v>
          </cell>
          <cell r="AO710" t="str">
            <v>Tàu THS2</v>
          </cell>
          <cell r="AP710" t="str">
            <v>Khác</v>
          </cell>
          <cell r="AQ710" t="str">
            <v>Khác</v>
          </cell>
          <cell r="AR710">
            <v>43313</v>
          </cell>
          <cell r="AS710" t="str">
            <v>12/12</v>
          </cell>
          <cell r="AT710" t="str">
            <v>Trung cấp kỹ thuật</v>
          </cell>
          <cell r="AU710" t="str">
            <v>Trung cấp</v>
          </cell>
          <cell r="AV710" t="str">
            <v>Trung cấp thủy sản Thanh Hóa</v>
          </cell>
          <cell r="AW710" t="str">
            <v>Sử dụng máy tàu biển</v>
          </cell>
          <cell r="AX710" t="str">
            <v>TB-Khá</v>
          </cell>
          <cell r="AY710">
            <v>40179</v>
          </cell>
          <cell r="AZ710" t="str">
            <v>Sỹ quan máy</v>
          </cell>
          <cell r="BB710" t="str">
            <v>THACO GROUP</v>
          </cell>
          <cell r="BC710" t="str">
            <v>Lĩnh vực Logistics</v>
          </cell>
          <cell r="BD710" t="str">
            <v>Công ty Vận Tải Biển</v>
          </cell>
          <cell r="BE710" t="str">
            <v>Phòng Quản lý tàu</v>
          </cell>
          <cell r="BF710" t="str">
            <v>Tàu THS2</v>
          </cell>
          <cell r="BJ710" t="str">
            <v>Trực Tiếp</v>
          </cell>
          <cell r="BK710" t="str">
            <v>HĐLĐ không xác định thời hạn</v>
          </cell>
          <cell r="BL710">
            <v>42058</v>
          </cell>
          <cell r="BM710" t="str">
            <v>Công ty TNHH MTV Vận Tải Biển Chu Lai – Trường Hải</v>
          </cell>
          <cell r="BN710">
            <v>41244</v>
          </cell>
          <cell r="BO710">
            <v>6990000</v>
          </cell>
          <cell r="BP710" t="str">
            <v>TV5</v>
          </cell>
          <cell r="BQ710" t="str">
            <v>Bậc 3</v>
          </cell>
          <cell r="BR710">
            <v>20000000</v>
          </cell>
          <cell r="BS710">
            <v>43466</v>
          </cell>
          <cell r="BT710">
            <v>43101</v>
          </cell>
          <cell r="BU710" t="str">
            <v>ThN</v>
          </cell>
          <cell r="BV710">
            <v>5</v>
          </cell>
          <cell r="BW710"/>
          <cell r="BY710"/>
          <cell r="CA710"/>
          <cell r="CC710"/>
          <cell r="CE710"/>
        </row>
        <row r="711">
          <cell r="B711" t="str">
            <v>0910034</v>
          </cell>
          <cell r="C711" t="str">
            <v>Lê Thị Châu Mai</v>
          </cell>
          <cell r="D711" t="str">
            <v>Nữ</v>
          </cell>
          <cell r="E711" t="str">
            <v>Quảng Nam</v>
          </cell>
          <cell r="F711">
            <v>27829</v>
          </cell>
          <cell r="G711">
            <v>40093</v>
          </cell>
          <cell r="J711">
            <v>40093</v>
          </cell>
          <cell r="K711" t="str">
            <v>Không</v>
          </cell>
          <cell r="L711" t="str">
            <v>201275621</v>
          </cell>
          <cell r="M711">
            <v>33742</v>
          </cell>
          <cell r="N711" t="str">
            <v>201275621-18/05/1992</v>
          </cell>
          <cell r="O711" t="str">
            <v>Quảng Nam</v>
          </cell>
          <cell r="P711" t="str">
            <v>Kinh</v>
          </cell>
          <cell r="Q711" t="str">
            <v>Không</v>
          </cell>
          <cell r="R711"/>
          <cell r="T711" t="str">
            <v>Đã Kết Hôn</v>
          </cell>
          <cell r="U711" t="str">
            <v>4909020083</v>
          </cell>
          <cell r="V711" t="str">
            <v>Có</v>
          </cell>
          <cell r="W711">
            <v>41571</v>
          </cell>
          <cell r="Y711" t="str">
            <v>Thôn Thọ Khương</v>
          </cell>
          <cell r="Z711" t="str">
            <v>Xã Tam Hiệp</v>
          </cell>
          <cell r="AA711" t="str">
            <v>Huyện Núi Thành</v>
          </cell>
          <cell r="AB711" t="str">
            <v>Quảng Nam</v>
          </cell>
          <cell r="AC711" t="str">
            <v>Thôn Thọ Khương, Xã Tam Hiệp, Huyện Núi Thành, Quảng Nam</v>
          </cell>
          <cell r="AD711" t="str">
            <v>Thôn Thọ Khương</v>
          </cell>
          <cell r="AE711" t="str">
            <v>Xã Tam Hiệp</v>
          </cell>
          <cell r="AF711" t="str">
            <v>Huyện Núi Thành</v>
          </cell>
          <cell r="AG711" t="str">
            <v>Quảng Nam</v>
          </cell>
          <cell r="AH711" t="str">
            <v>Thôn Thọ Khương, Xã Tam Hiệp, Huyện Núi Thành, Quảng Nam</v>
          </cell>
          <cell r="AI711" t="str">
            <v>1.8.1.5.1.2</v>
          </cell>
          <cell r="AJ711" t="str">
            <v>TP Nhân sự khác</v>
          </cell>
          <cell r="AK711" t="str">
            <v>Nhân viên</v>
          </cell>
          <cell r="AL711" t="str">
            <v>Nhân Viên Vệ sinh công nghiệp</v>
          </cell>
          <cell r="AM711" t="str">
            <v>Lĩnh vực Logistics</v>
          </cell>
          <cell r="AN711" t="str">
            <v>Phòng nghiệp vụ Logisitcs</v>
          </cell>
          <cell r="AO711" t="str">
            <v>Tạp vụ</v>
          </cell>
          <cell r="AP711" t="str">
            <v>Khác</v>
          </cell>
          <cell r="AQ711" t="str">
            <v>Khác</v>
          </cell>
          <cell r="AR711">
            <v>41730</v>
          </cell>
          <cell r="AS711" t="str">
            <v>9/12</v>
          </cell>
          <cell r="AT711" t="str">
            <v>THCS</v>
          </cell>
          <cell r="AW711"/>
          <cell r="AZ711" t="str">
            <v>Nhân viên Tạp vụ</v>
          </cell>
          <cell r="BB711" t="str">
            <v>THACO GROUP</v>
          </cell>
          <cell r="BC711" t="str">
            <v>Lĩnh vực Logistics</v>
          </cell>
          <cell r="BD711" t="str">
            <v>Phòng nghiệp vụ Logistics</v>
          </cell>
          <cell r="BE711" t="str">
            <v>Phòng HC-MT</v>
          </cell>
          <cell r="BF711" t="str">
            <v>Bộ phận nghiệp vụ hành chính</v>
          </cell>
          <cell r="BG711" t="str">
            <v>Tạp vụ</v>
          </cell>
          <cell r="BJ711" t="str">
            <v>Gián Tiếp</v>
          </cell>
          <cell r="BK711" t="str">
            <v>HĐLĐ không xác định thời hạn</v>
          </cell>
          <cell r="BL711">
            <v>41285</v>
          </cell>
          <cell r="BM711" t="str">
            <v>Công ty TNHH MTV Cảng Chu Lai - Trường Hải</v>
          </cell>
          <cell r="BN711">
            <v>39825</v>
          </cell>
          <cell r="BO711">
            <v>3660000</v>
          </cell>
          <cell r="BP711" t="str">
            <v>B3</v>
          </cell>
          <cell r="BQ711" t="str">
            <v>Bậc 2</v>
          </cell>
          <cell r="BR711">
            <v>6200000</v>
          </cell>
          <cell r="BS711">
            <v>43466</v>
          </cell>
          <cell r="BT711">
            <v>43101</v>
          </cell>
          <cell r="BU711" t="str">
            <v>ThN</v>
          </cell>
          <cell r="BV711">
            <v>5</v>
          </cell>
          <cell r="BW711"/>
          <cell r="BY711"/>
          <cell r="CA711"/>
          <cell r="CC711"/>
          <cell r="CE711"/>
        </row>
        <row r="712">
          <cell r="B712" t="str">
            <v>1311126</v>
          </cell>
          <cell r="C712" t="str">
            <v>Nguyễn Văn Sơn</v>
          </cell>
          <cell r="D712" t="str">
            <v>Nam</v>
          </cell>
          <cell r="E712" t="str">
            <v>Quảng Nam</v>
          </cell>
          <cell r="F712">
            <v>30464</v>
          </cell>
          <cell r="G712">
            <v>41594</v>
          </cell>
          <cell r="J712">
            <v>41594</v>
          </cell>
          <cell r="K712" t="str">
            <v>Không</v>
          </cell>
          <cell r="L712" t="str">
            <v>197135933</v>
          </cell>
          <cell r="M712">
            <v>36746</v>
          </cell>
          <cell r="N712" t="str">
            <v>197135933-08/08/2000</v>
          </cell>
          <cell r="O712" t="str">
            <v>Quảng Trị</v>
          </cell>
          <cell r="P712" t="str">
            <v>Kinh</v>
          </cell>
          <cell r="Q712" t="str">
            <v>Không</v>
          </cell>
          <cell r="R712" t="str">
            <v>0978968500</v>
          </cell>
          <cell r="T712" t="str">
            <v>Đã Kết Hôn</v>
          </cell>
          <cell r="U712" t="str">
            <v>4914002163</v>
          </cell>
          <cell r="V712" t="str">
            <v>Có</v>
          </cell>
          <cell r="W712">
            <v>42461</v>
          </cell>
          <cell r="Y712" t="str">
            <v>Khối 3</v>
          </cell>
          <cell r="Z712" t="str">
            <v>Thị trấn Núi Thành</v>
          </cell>
          <cell r="AA712" t="str">
            <v>Huyện Núi Thành</v>
          </cell>
          <cell r="AB712" t="str">
            <v>Quảng Nam</v>
          </cell>
          <cell r="AC712" t="str">
            <v>Khối 3, Thị trấn Núi Thành, Huyện Núi Thành, Quảng Nam</v>
          </cell>
          <cell r="AD712" t="str">
            <v>Khối 3</v>
          </cell>
          <cell r="AE712" t="str">
            <v>Thị trấn Núi Thành</v>
          </cell>
          <cell r="AF712" t="str">
            <v>Huyện Núi Thành</v>
          </cell>
          <cell r="AG712" t="str">
            <v>Quảng Nam</v>
          </cell>
          <cell r="AH712" t="str">
            <v>Khối 3, Thị trấn Núi Thành, Huyện Núi Thành, Quảng Nam</v>
          </cell>
          <cell r="AI712" t="str">
            <v>1.8.4.4.3.3</v>
          </cell>
          <cell r="AJ712" t="str">
            <v>TP Nhân sự khác</v>
          </cell>
          <cell r="AK712" t="str">
            <v>Công nhân</v>
          </cell>
          <cell r="AL712" t="str">
            <v>Công nhân lái xe đầu kéo</v>
          </cell>
          <cell r="AM712" t="str">
            <v>Lĩnh vực Logistics</v>
          </cell>
          <cell r="AN712" t="str">
            <v>Công ty Vận Tải Đường Bộ</v>
          </cell>
          <cell r="AO712" t="str">
            <v>Đội lái xe đầu kéo</v>
          </cell>
          <cell r="AP712" t="str">
            <v>Khác</v>
          </cell>
          <cell r="AQ712" t="str">
            <v>Khác</v>
          </cell>
          <cell r="AR712">
            <v>43466</v>
          </cell>
          <cell r="AS712" t="str">
            <v>12/12</v>
          </cell>
          <cell r="AT712" t="str">
            <v>Sơ cấp</v>
          </cell>
          <cell r="AU712" t="str">
            <v>Sơ cấp</v>
          </cell>
          <cell r="AV712" t="str">
            <v>Sở giao thông vận tải Hải Phòng</v>
          </cell>
          <cell r="AW712" t="str">
            <v>Giấy Phép lái xe hạng FC</v>
          </cell>
          <cell r="AX712" t="str">
            <v>Không xếp loại</v>
          </cell>
          <cell r="AY712">
            <v>42005</v>
          </cell>
          <cell r="AZ712" t="str">
            <v>Công nhân lái xe đầu kéo</v>
          </cell>
          <cell r="BB712" t="str">
            <v>THACO GROUP</v>
          </cell>
          <cell r="BC712" t="str">
            <v>Lĩnh vực Logistics</v>
          </cell>
          <cell r="BD712" t="str">
            <v>Công ty Vận Tải Đường Bộ</v>
          </cell>
          <cell r="BE712" t="str">
            <v>Phòng vận chuyển</v>
          </cell>
          <cell r="BF712" t="str">
            <v>Bộ phận vận chuyển hàng Con't - hàng rời</v>
          </cell>
          <cell r="BG712" t="str">
            <v>Đội lái xe đầu kéo</v>
          </cell>
          <cell r="BJ712" t="str">
            <v>Trực Tiếp</v>
          </cell>
          <cell r="BK712" t="str">
            <v>HĐLĐ không xác định thời hạn</v>
          </cell>
          <cell r="BL712">
            <v>42156</v>
          </cell>
          <cell r="BM712" t="str">
            <v>Công ty TNHH Một Thành Viên Vận Tải Đường Bộ Chu Lai – Trường Hải</v>
          </cell>
          <cell r="BN712">
            <v>41655</v>
          </cell>
          <cell r="BO712">
            <v>3660000</v>
          </cell>
          <cell r="BP712" t="str">
            <v>B3</v>
          </cell>
          <cell r="BQ712" t="str">
            <v>Bậc 3</v>
          </cell>
          <cell r="BR712">
            <v>7500000</v>
          </cell>
          <cell r="BS712">
            <v>43556</v>
          </cell>
          <cell r="BT712">
            <v>43466</v>
          </cell>
          <cell r="BU712" t="str">
            <v>ThN</v>
          </cell>
          <cell r="BV712">
            <v>5</v>
          </cell>
          <cell r="BW712"/>
          <cell r="BY712"/>
          <cell r="CA712"/>
          <cell r="CC712"/>
          <cell r="CE712"/>
        </row>
        <row r="713">
          <cell r="B713" t="str">
            <v>1505452</v>
          </cell>
          <cell r="C713" t="str">
            <v>Lê Hữu Tường</v>
          </cell>
          <cell r="D713" t="str">
            <v>Nam</v>
          </cell>
          <cell r="E713" t="str">
            <v>Quảng Nam</v>
          </cell>
          <cell r="F713">
            <v>25213</v>
          </cell>
          <cell r="G713">
            <v>42110</v>
          </cell>
          <cell r="J713">
            <v>42110</v>
          </cell>
          <cell r="K713" t="str">
            <v>Không</v>
          </cell>
          <cell r="L713" t="str">
            <v>205114366</v>
          </cell>
          <cell r="M713">
            <v>40368</v>
          </cell>
          <cell r="N713" t="str">
            <v>205114366-09/07/2010</v>
          </cell>
          <cell r="O713" t="str">
            <v>Quảng Nam</v>
          </cell>
          <cell r="P713" t="str">
            <v>Kinh</v>
          </cell>
          <cell r="Q713" t="str">
            <v>Không</v>
          </cell>
          <cell r="R713" t="str">
            <v>0978910305</v>
          </cell>
          <cell r="T713" t="str">
            <v>Đã Kết Hôn</v>
          </cell>
          <cell r="U713" t="str">
            <v>4910007065</v>
          </cell>
          <cell r="V713" t="str">
            <v>Có</v>
          </cell>
          <cell r="W713">
            <v>42461</v>
          </cell>
          <cell r="Y713" t="str">
            <v>Thôn Diêm Phổ</v>
          </cell>
          <cell r="Z713" t="str">
            <v>Xã Tam Anh Nam</v>
          </cell>
          <cell r="AA713" t="str">
            <v>Huyện Núi Thành</v>
          </cell>
          <cell r="AB713" t="str">
            <v>Quảng Nam</v>
          </cell>
          <cell r="AC713" t="str">
            <v>Thôn Diêm Phổ, Xã Tam Anh Nam, Huyện Núi Thành, Quảng Nam</v>
          </cell>
          <cell r="AD713" t="str">
            <v>Thôn Diêm Phổ</v>
          </cell>
          <cell r="AE713" t="str">
            <v>Xã Tam Anh Nam</v>
          </cell>
          <cell r="AF713" t="str">
            <v>Huyện Núi Thành</v>
          </cell>
          <cell r="AG713" t="str">
            <v>Quảng Nam</v>
          </cell>
          <cell r="AH713" t="str">
            <v>Thôn Diêm Phổ, Xã Tam Anh Nam, Huyện Núi Thành, Quảng Nam</v>
          </cell>
          <cell r="AI713" t="str">
            <v>1.8.4.4.2.3</v>
          </cell>
          <cell r="AJ713" t="str">
            <v>TP Nhân sự khác</v>
          </cell>
          <cell r="AK713" t="str">
            <v>Công nhân</v>
          </cell>
          <cell r="AL713" t="str">
            <v>Công nhân lái xe trung chuyển</v>
          </cell>
          <cell r="AM713" t="str">
            <v>Lĩnh vực Logistics</v>
          </cell>
          <cell r="AN713" t="str">
            <v>Công ty Vận Tải Đường Bộ</v>
          </cell>
          <cell r="AO713" t="str">
            <v>Đội lái xe trung chuyển</v>
          </cell>
          <cell r="AP713" t="str">
            <v>Khác</v>
          </cell>
          <cell r="AQ713" t="str">
            <v>Khác</v>
          </cell>
          <cell r="AR713">
            <v>43313</v>
          </cell>
          <cell r="AS713" t="str">
            <v>12/12</v>
          </cell>
          <cell r="AT713" t="str">
            <v>Sơ cấp</v>
          </cell>
          <cell r="AU713" t="str">
            <v>Sơ cấp</v>
          </cell>
          <cell r="AV713" t="str">
            <v>Sở giao thông vận tải Quảng Nam</v>
          </cell>
          <cell r="AW713" t="str">
            <v>Giấy phép lái xe hạng C</v>
          </cell>
          <cell r="AX713" t="str">
            <v>Không xếp loại</v>
          </cell>
          <cell r="AY713">
            <v>40909</v>
          </cell>
          <cell r="AZ713" t="str">
            <v>Công nhân lái xe trung chuyển</v>
          </cell>
          <cell r="BB713" t="str">
            <v>THACO GROUP</v>
          </cell>
          <cell r="BC713" t="str">
            <v>Lĩnh vực Logistics</v>
          </cell>
          <cell r="BD713" t="str">
            <v>Công ty Vận Tải Đường Bộ</v>
          </cell>
          <cell r="BE713" t="str">
            <v>Phòng vận chuyển</v>
          </cell>
          <cell r="BF713" t="str">
            <v>Bộ phận vận chuyển xe thành phẩm</v>
          </cell>
          <cell r="BG713" t="str">
            <v>Đội lái xe trung chuyển</v>
          </cell>
          <cell r="BJ713" t="str">
            <v>Trực Tiếp</v>
          </cell>
          <cell r="BK713" t="str">
            <v>HĐLĐ không xác định thời hạn</v>
          </cell>
          <cell r="BL713">
            <v>43389</v>
          </cell>
          <cell r="BM713" t="str">
            <v>Công ty TNHH Một Thành Viên Vận Tải Đường Bộ Chu Lai – Trường Hải</v>
          </cell>
          <cell r="BN713">
            <v>42293</v>
          </cell>
          <cell r="BO713">
            <v>3660000</v>
          </cell>
          <cell r="BP713" t="str">
            <v>B3</v>
          </cell>
          <cell r="BQ713" t="str">
            <v>Bậc 2</v>
          </cell>
          <cell r="BR713">
            <v>6500000</v>
          </cell>
          <cell r="BS713">
            <v>43252</v>
          </cell>
          <cell r="BT713">
            <v>42110</v>
          </cell>
          <cell r="BU713"/>
          <cell r="BW713"/>
          <cell r="BY713"/>
          <cell r="CA713"/>
          <cell r="CC713"/>
          <cell r="CE713"/>
        </row>
        <row r="714">
          <cell r="B714" t="str">
            <v>1508201</v>
          </cell>
          <cell r="C714" t="str">
            <v>Trần Công Phương</v>
          </cell>
          <cell r="D714" t="str">
            <v>Nam</v>
          </cell>
          <cell r="E714" t="str">
            <v>Quảng Nam</v>
          </cell>
          <cell r="F714">
            <v>26178</v>
          </cell>
          <cell r="G714">
            <v>42219</v>
          </cell>
          <cell r="J714">
            <v>42219</v>
          </cell>
          <cell r="K714" t="str">
            <v>Không</v>
          </cell>
          <cell r="L714" t="str">
            <v>205493456</v>
          </cell>
          <cell r="M714">
            <v>41928</v>
          </cell>
          <cell r="N714" t="str">
            <v>205493456-16/10/2014</v>
          </cell>
          <cell r="O714" t="str">
            <v>Quảng Nam</v>
          </cell>
          <cell r="P714" t="str">
            <v>Kinh</v>
          </cell>
          <cell r="Q714" t="str">
            <v>Không</v>
          </cell>
          <cell r="R714" t="str">
            <v>0914044069</v>
          </cell>
          <cell r="T714" t="str">
            <v>Đã Kết Hôn</v>
          </cell>
          <cell r="U714" t="str">
            <v>4916002575</v>
          </cell>
          <cell r="V714" t="str">
            <v>Có</v>
          </cell>
          <cell r="W714">
            <v>42461</v>
          </cell>
          <cell r="Y714" t="str">
            <v>Khối 2</v>
          </cell>
          <cell r="Z714" t="str">
            <v>Thị trấn Núi Thành</v>
          </cell>
          <cell r="AA714" t="str">
            <v>Huyện Núi Thành</v>
          </cell>
          <cell r="AB714" t="str">
            <v>Quảng Nam</v>
          </cell>
          <cell r="AC714" t="str">
            <v>Khối 2, Thị trấn Núi Thành, Huyện Núi Thành, Quảng Nam</v>
          </cell>
          <cell r="AD714" t="str">
            <v>Khối 2</v>
          </cell>
          <cell r="AE714" t="str">
            <v>Thị trấn Núi Thành</v>
          </cell>
          <cell r="AF714" t="str">
            <v>Huyện Núi Thành</v>
          </cell>
          <cell r="AG714" t="str">
            <v>Quảng Nam</v>
          </cell>
          <cell r="AH714" t="str">
            <v>Khối 2, Thị trấn Núi Thành, Huyện Núi Thành, Quảng Nam</v>
          </cell>
          <cell r="AI714" t="str">
            <v>1.8.4.4.2.3</v>
          </cell>
          <cell r="AJ714" t="str">
            <v>TP Nhân sự khác</v>
          </cell>
          <cell r="AK714" t="str">
            <v>Công nhân</v>
          </cell>
          <cell r="AL714" t="str">
            <v>Công nhân lái xe trung chuyển</v>
          </cell>
          <cell r="AM714" t="str">
            <v>Lĩnh vực Logistics</v>
          </cell>
          <cell r="AN714" t="str">
            <v>Công ty Vận Tải Đường Bộ</v>
          </cell>
          <cell r="AO714" t="str">
            <v>Đội lái xe trung chuyển</v>
          </cell>
          <cell r="AP714" t="str">
            <v>Khác</v>
          </cell>
          <cell r="AQ714" t="str">
            <v>Khác</v>
          </cell>
          <cell r="AR714">
            <v>43313</v>
          </cell>
          <cell r="AS714" t="str">
            <v>12/12</v>
          </cell>
          <cell r="AT714" t="str">
            <v>Sơ cấp</v>
          </cell>
          <cell r="AU714" t="str">
            <v>Sơ cấp</v>
          </cell>
          <cell r="AV714" t="str">
            <v>Sở Giao thông vận tải Quảng Nam</v>
          </cell>
          <cell r="AW714" t="str">
            <v>Giấy phép Lái xe hạng E</v>
          </cell>
          <cell r="AX714" t="str">
            <v>Không xếp loại</v>
          </cell>
          <cell r="AY714">
            <v>41275</v>
          </cell>
          <cell r="AZ714" t="str">
            <v>Công nhân lái xe trung chuyển</v>
          </cell>
          <cell r="BB714" t="str">
            <v>THACO GROUP</v>
          </cell>
          <cell r="BC714" t="str">
            <v>Lĩnh vực Logistics</v>
          </cell>
          <cell r="BD714" t="str">
            <v>Công ty Vận Tải Đường Bộ</v>
          </cell>
          <cell r="BE714" t="str">
            <v>Phòng vận chuyển</v>
          </cell>
          <cell r="BF714" t="str">
            <v>Bộ phận vận chuyển xe thành phẩm</v>
          </cell>
          <cell r="BG714" t="str">
            <v>Đội lái xe trung chuyển</v>
          </cell>
          <cell r="BJ714" t="str">
            <v>Trực Tiếp</v>
          </cell>
          <cell r="BK714" t="str">
            <v>HĐLĐ không xác định thời hạn</v>
          </cell>
          <cell r="BL714">
            <v>43499</v>
          </cell>
          <cell r="BM714" t="str">
            <v>Công ty TNHH Một Thành Viên Vận Tải Đường Bộ Chu Lai – Trường Hải</v>
          </cell>
          <cell r="BN714">
            <v>42403</v>
          </cell>
          <cell r="BO714">
            <v>3850000</v>
          </cell>
          <cell r="BP714" t="str">
            <v>B3</v>
          </cell>
          <cell r="BQ714" t="str">
            <v>Bậc 3</v>
          </cell>
          <cell r="BR714">
            <v>7000000</v>
          </cell>
          <cell r="BS714">
            <v>43252</v>
          </cell>
          <cell r="BT714">
            <v>42219</v>
          </cell>
          <cell r="BU714"/>
          <cell r="BW714"/>
          <cell r="BY714"/>
          <cell r="CA714"/>
          <cell r="CC714"/>
          <cell r="CE714"/>
        </row>
        <row r="715">
          <cell r="B715" t="str">
            <v>1511067</v>
          </cell>
          <cell r="C715" t="str">
            <v>Lương Văn Sâm</v>
          </cell>
          <cell r="D715" t="str">
            <v>Nam</v>
          </cell>
          <cell r="E715" t="str">
            <v>Quảng Nam</v>
          </cell>
          <cell r="F715">
            <v>28746</v>
          </cell>
          <cell r="G715">
            <v>42314</v>
          </cell>
          <cell r="J715">
            <v>42314</v>
          </cell>
          <cell r="K715" t="str">
            <v>Không</v>
          </cell>
          <cell r="L715" t="str">
            <v>205010190</v>
          </cell>
          <cell r="M715">
            <v>41970</v>
          </cell>
          <cell r="N715" t="str">
            <v>205010190-27/11/2014</v>
          </cell>
          <cell r="O715" t="str">
            <v>Quảng Nam</v>
          </cell>
          <cell r="P715" t="str">
            <v>Kinh</v>
          </cell>
          <cell r="Q715" t="str">
            <v>Không</v>
          </cell>
          <cell r="R715" t="str">
            <v>0912077771</v>
          </cell>
          <cell r="T715" t="str">
            <v>Đã Kết Hôn</v>
          </cell>
          <cell r="U715" t="str">
            <v>4908003807</v>
          </cell>
          <cell r="V715" t="str">
            <v>Có</v>
          </cell>
          <cell r="W715">
            <v>42461</v>
          </cell>
          <cell r="Y715" t="str">
            <v>Thôn Đông Xuân</v>
          </cell>
          <cell r="Z715" t="str">
            <v>Xã Tam Giang</v>
          </cell>
          <cell r="AA715" t="str">
            <v>Huyện Núi Thành</v>
          </cell>
          <cell r="AB715" t="str">
            <v>Quảng Nam</v>
          </cell>
          <cell r="AC715" t="str">
            <v>Thôn Đông Xuân, Xã Tam Giang, Huyện Núi Thành, Quảng Nam</v>
          </cell>
          <cell r="AD715" t="str">
            <v>Thôn Đông Xuân</v>
          </cell>
          <cell r="AE715" t="str">
            <v>Xã Tam Giang</v>
          </cell>
          <cell r="AF715" t="str">
            <v>Huyện Núi Thành</v>
          </cell>
          <cell r="AG715" t="str">
            <v>Quảng Nam</v>
          </cell>
          <cell r="AH715" t="str">
            <v>Thôn Đông Xuân, Xã Tam Giang, Huyện Núi Thành, Quảng Nam</v>
          </cell>
          <cell r="AI715" t="str">
            <v>1.8.3.3.1</v>
          </cell>
          <cell r="AJ715" t="str">
            <v>TP Nhân sự khác</v>
          </cell>
          <cell r="AK715" t="str">
            <v>Chuyên viên</v>
          </cell>
          <cell r="AL715" t="str">
            <v>Chuyên viên phụ trách đóng kiện</v>
          </cell>
          <cell r="AM715" t="str">
            <v>Lĩnh vực Logistics</v>
          </cell>
          <cell r="AN715" t="str">
            <v>Công ty Cảng Chu Lai</v>
          </cell>
          <cell r="AO715" t="str">
            <v>Bộ phận rút Cont</v>
          </cell>
          <cell r="AP715" t="str">
            <v>Khác</v>
          </cell>
          <cell r="AQ715" t="str">
            <v>Khác</v>
          </cell>
          <cell r="AR715">
            <v>42370</v>
          </cell>
          <cell r="AS715" t="str">
            <v>12/12</v>
          </cell>
          <cell r="AT715" t="str">
            <v>Kỹ sư</v>
          </cell>
          <cell r="AU715" t="str">
            <v>Đại học</v>
          </cell>
          <cell r="AV715" t="str">
            <v>Đại học Mỏ - Địa chất Hà Nội</v>
          </cell>
          <cell r="AW715" t="str">
            <v>Lọc hóa dầu</v>
          </cell>
          <cell r="AX715" t="str">
            <v>Trung Bình</v>
          </cell>
          <cell r="AY715">
            <v>37622</v>
          </cell>
          <cell r="AZ715" t="str">
            <v>Kỹ sư</v>
          </cell>
          <cell r="BB715" t="str">
            <v>THACO GROUP</v>
          </cell>
          <cell r="BC715" t="str">
            <v>Lĩnh vực Logistics</v>
          </cell>
          <cell r="BD715" t="str">
            <v>Công ty Cảng Chu Lai</v>
          </cell>
          <cell r="BE715" t="str">
            <v>Phòng quản lý kho cảng</v>
          </cell>
          <cell r="BF715" t="str">
            <v>Bộ phận rút Cont</v>
          </cell>
          <cell r="BJ715" t="str">
            <v>Gián Tiếp</v>
          </cell>
          <cell r="BK715" t="str">
            <v>HĐLĐ không xác định thời hạn</v>
          </cell>
          <cell r="BL715">
            <v>43106</v>
          </cell>
          <cell r="BM715" t="str">
            <v>Công ty TNHH MTV Cảng Chu Lai - Trường Hải</v>
          </cell>
          <cell r="BN715">
            <v>42376</v>
          </cell>
          <cell r="BO715">
            <v>4070000</v>
          </cell>
          <cell r="BP715" t="str">
            <v>B2</v>
          </cell>
          <cell r="BQ715" t="str">
            <v>Bậc 1</v>
          </cell>
          <cell r="BR715">
            <v>8500000</v>
          </cell>
          <cell r="BS715">
            <v>43466</v>
          </cell>
          <cell r="BT715">
            <v>43101</v>
          </cell>
          <cell r="BU715"/>
          <cell r="BW715"/>
          <cell r="BY715"/>
          <cell r="CA715"/>
          <cell r="CC715"/>
          <cell r="CE715"/>
        </row>
        <row r="716">
          <cell r="B716" t="str">
            <v>1505213</v>
          </cell>
          <cell r="C716" t="str">
            <v>Trần Quang Tin</v>
          </cell>
          <cell r="D716" t="str">
            <v>Nam</v>
          </cell>
          <cell r="E716" t="str">
            <v>Quảng Nam</v>
          </cell>
          <cell r="F716">
            <v>30724</v>
          </cell>
          <cell r="G716">
            <v>42111</v>
          </cell>
          <cell r="J716">
            <v>42111</v>
          </cell>
          <cell r="K716" t="str">
            <v>Không</v>
          </cell>
          <cell r="L716" t="str">
            <v>205171649</v>
          </cell>
          <cell r="M716">
            <v>36986</v>
          </cell>
          <cell r="N716" t="str">
            <v>205171649-05/04/2001</v>
          </cell>
          <cell r="O716" t="str">
            <v>Quảng Nam</v>
          </cell>
          <cell r="P716" t="str">
            <v>Kinh</v>
          </cell>
          <cell r="Q716" t="str">
            <v>Không</v>
          </cell>
          <cell r="R716" t="str">
            <v>0120435435 hoặc 0988310227</v>
          </cell>
          <cell r="T716" t="str">
            <v>Đã Kết Hôn</v>
          </cell>
          <cell r="U716" t="str">
            <v>4914002408</v>
          </cell>
          <cell r="V716" t="str">
            <v>Có</v>
          </cell>
          <cell r="W716">
            <v>42461</v>
          </cell>
          <cell r="Y716" t="str">
            <v>Thôn Phú Hưng</v>
          </cell>
          <cell r="Z716" t="str">
            <v>Xã Tam Xuân I</v>
          </cell>
          <cell r="AA716" t="str">
            <v>Huyện Núi Thành</v>
          </cell>
          <cell r="AB716" t="str">
            <v>Quảng Nam</v>
          </cell>
          <cell r="AC716" t="str">
            <v>Thôn Phú Hưng, Xã Tam Xuân I, Huyện Núi Thành, Quảng Nam</v>
          </cell>
          <cell r="AD716" t="str">
            <v>Thôn Phú Hưng</v>
          </cell>
          <cell r="AE716" t="str">
            <v>Xã Tam Xuân I</v>
          </cell>
          <cell r="AF716" t="str">
            <v>Huyện Núi Thành</v>
          </cell>
          <cell r="AG716" t="str">
            <v>Quảng Nam</v>
          </cell>
          <cell r="AH716" t="str">
            <v>Thôn Phú Hưng, Xã Tam Xuân I, Huyện Núi Thành, Quảng Nam</v>
          </cell>
          <cell r="AI716" t="str">
            <v>1.8.4.4.2.3</v>
          </cell>
          <cell r="AJ716" t="str">
            <v>TP Nhân sự khác</v>
          </cell>
          <cell r="AK716" t="str">
            <v>Công nhân</v>
          </cell>
          <cell r="AL716" t="str">
            <v>Công nhân lái xe trung chuyển</v>
          </cell>
          <cell r="AM716" t="str">
            <v>Lĩnh vực Logistics</v>
          </cell>
          <cell r="AN716" t="str">
            <v>Công ty Vận Tải Đường Bộ</v>
          </cell>
          <cell r="AO716" t="str">
            <v>Đội lái xe trung chuyển</v>
          </cell>
          <cell r="AP716" t="str">
            <v>Khác</v>
          </cell>
          <cell r="AQ716" t="str">
            <v>Khác</v>
          </cell>
          <cell r="AR716">
            <v>43313</v>
          </cell>
          <cell r="AS716" t="str">
            <v>12/12</v>
          </cell>
          <cell r="AT716" t="str">
            <v>Sơ cấp</v>
          </cell>
          <cell r="AU716" t="str">
            <v>Sơ cấp</v>
          </cell>
          <cell r="AV716" t="str">
            <v>Sở giao thông vận tải Quảng Nam</v>
          </cell>
          <cell r="AW716" t="str">
            <v>Giấy phép lái xe hạng D</v>
          </cell>
          <cell r="AX716" t="str">
            <v>Không xếp loại</v>
          </cell>
          <cell r="AY716">
            <v>42005</v>
          </cell>
          <cell r="AZ716" t="str">
            <v>Công nhân lái xe trung chuyển</v>
          </cell>
          <cell r="BB716" t="str">
            <v>THACO GROUP</v>
          </cell>
          <cell r="BC716" t="str">
            <v>Lĩnh vực Logistics</v>
          </cell>
          <cell r="BD716" t="str">
            <v>Công ty Vận Tải Đường Bộ</v>
          </cell>
          <cell r="BE716" t="str">
            <v>Phòng vận chuyển</v>
          </cell>
          <cell r="BF716" t="str">
            <v>Bộ phận vận chuyển xe thành phẩm</v>
          </cell>
          <cell r="BG716" t="str">
            <v>Đội lái xe trung chuyển</v>
          </cell>
          <cell r="BJ716" t="str">
            <v>Trực Tiếp</v>
          </cell>
          <cell r="BK716" t="str">
            <v>HĐLĐ không xác định thời hạn</v>
          </cell>
          <cell r="BL716">
            <v>43389</v>
          </cell>
          <cell r="BM716" t="str">
            <v>Công ty TNHH Một Thành Viên Vận Tải Đường Bộ Chu Lai – Trường Hải</v>
          </cell>
          <cell r="BN716">
            <v>42294</v>
          </cell>
          <cell r="BO716">
            <v>3660000</v>
          </cell>
          <cell r="BP716" t="str">
            <v>B3</v>
          </cell>
          <cell r="BQ716" t="str">
            <v>Bậc 2</v>
          </cell>
          <cell r="BR716">
            <v>6500000</v>
          </cell>
          <cell r="BS716">
            <v>43313</v>
          </cell>
          <cell r="BT716">
            <v>43116</v>
          </cell>
          <cell r="BU716"/>
          <cell r="BW716"/>
          <cell r="BY716"/>
          <cell r="CA716"/>
          <cell r="CC716"/>
          <cell r="CE716"/>
        </row>
        <row r="717">
          <cell r="B717" t="str">
            <v>1909178</v>
          </cell>
          <cell r="C717" t="str">
            <v>Nguyễn Trà Long Sơn</v>
          </cell>
          <cell r="D717" t="str">
            <v>Nam</v>
          </cell>
          <cell r="E717" t="str">
            <v>Tp. Hồ Chí Minh</v>
          </cell>
          <cell r="F717">
            <v>31666</v>
          </cell>
          <cell r="G717">
            <v>43718</v>
          </cell>
          <cell r="J717">
            <v>43718</v>
          </cell>
          <cell r="K717" t="str">
            <v>Không</v>
          </cell>
          <cell r="L717" t="str">
            <v>083096000293</v>
          </cell>
          <cell r="M717">
            <v>43613</v>
          </cell>
          <cell r="N717" t="str">
            <v>083096000293-28/05/2019</v>
          </cell>
          <cell r="O717" t="str">
            <v>Tp. Hồ Chí Minh</v>
          </cell>
          <cell r="P717" t="str">
            <v>Kinh</v>
          </cell>
          <cell r="Q717" t="str">
            <v>Không</v>
          </cell>
          <cell r="R717" t="str">
            <v>0898809869</v>
          </cell>
          <cell r="T717" t="str">
            <v>Đã Kết Hôn</v>
          </cell>
          <cell r="V717" t="str">
            <v>Không</v>
          </cell>
          <cell r="Y717" t="str">
            <v>D4/17 khu phố 4</v>
          </cell>
          <cell r="Z717" t="str">
            <v>Thị trấn Tân Túc</v>
          </cell>
          <cell r="AA717" t="str">
            <v>Huyện Bình Chánh</v>
          </cell>
          <cell r="AB717" t="str">
            <v>Tp. Hồ Chí Minh</v>
          </cell>
          <cell r="AC717" t="str">
            <v>D4/17 khu phố 4, Thị trấn Tân Túc, Huyện Bình Chánh, Tp. Hồ Chí Minh</v>
          </cell>
          <cell r="AD717" t="str">
            <v>D4/17 khu phố 4</v>
          </cell>
          <cell r="AE717" t="str">
            <v>Thị trấn Tân Túc</v>
          </cell>
          <cell r="AF717" t="str">
            <v>Huyện Bình Chánh</v>
          </cell>
          <cell r="AG717" t="str">
            <v>Tp. Hồ Chí Minh</v>
          </cell>
          <cell r="AH717" t="str">
            <v>D4/17 khu phố 4, Thị trấn Tân Túc, Huyện Bình Chánh, Tp. Hồ Chí Minh</v>
          </cell>
          <cell r="AI717" t="str">
            <v>1.8.1.7.4</v>
          </cell>
          <cell r="AJ717" t="str">
            <v>TP Nhân sự khác</v>
          </cell>
          <cell r="AK717" t="str">
            <v>Chuyên viên</v>
          </cell>
          <cell r="AL717" t="str">
            <v>Chuyên viên Kinh doanh</v>
          </cell>
          <cell r="AM717" t="str">
            <v>Lĩnh vực Logistics</v>
          </cell>
          <cell r="AN717" t="str">
            <v>Phòng nghiệp vụ Logisitcs</v>
          </cell>
          <cell r="AO717" t="str">
            <v>Bộ phận kinh doanh dịch vụ VTB</v>
          </cell>
          <cell r="AP717" t="str">
            <v>Khác</v>
          </cell>
          <cell r="AQ717" t="str">
            <v>Khác</v>
          </cell>
          <cell r="AR717">
            <v>43718</v>
          </cell>
          <cell r="AS717" t="str">
            <v>12/12</v>
          </cell>
          <cell r="AT717" t="str">
            <v>Cử nhân</v>
          </cell>
          <cell r="AU717" t="str">
            <v>Cử nhân</v>
          </cell>
          <cell r="AV717" t="str">
            <v>Đại Học Kinh Tế TP Hồ Chí Minh</v>
          </cell>
          <cell r="AW717" t="str">
            <v>Quản trị kinh doanh</v>
          </cell>
          <cell r="AX717" t="str">
            <v>TB-Khá</v>
          </cell>
          <cell r="AY717">
            <v>40211</v>
          </cell>
          <cell r="AZ717" t="str">
            <v>Cử nhân</v>
          </cell>
          <cell r="BB717" t="str">
            <v>THACO GROUP</v>
          </cell>
          <cell r="BC717" t="str">
            <v>Lĩnh vực Logistics</v>
          </cell>
          <cell r="BD717" t="str">
            <v>Phòng nghiệp vụ Logistics</v>
          </cell>
          <cell r="BE717" t="str">
            <v>Phòng kinh doanh</v>
          </cell>
          <cell r="BF717" t="str">
            <v>Bộ phận kinh doanh dịch vụ VTB</v>
          </cell>
          <cell r="BJ717" t="str">
            <v>Gián Tiếp</v>
          </cell>
          <cell r="BK717" t="str">
            <v>Hợp đồng thử việc - 60 ngày</v>
          </cell>
          <cell r="BL717">
            <v>43718</v>
          </cell>
          <cell r="BM717" t="str">
            <v>Công ty TNHH MTV Vận Tải Biển Chu Lai – Trường Hải</v>
          </cell>
          <cell r="BO717">
            <v>8150000</v>
          </cell>
          <cell r="BP717" t="str">
            <v>B1</v>
          </cell>
          <cell r="BQ717" t="str">
            <v>Bậc 5</v>
          </cell>
          <cell r="BR717">
            <v>25000000</v>
          </cell>
          <cell r="BS717">
            <v>43718</v>
          </cell>
          <cell r="BU717"/>
          <cell r="BW717"/>
          <cell r="BY717"/>
          <cell r="CA717"/>
          <cell r="CC717"/>
          <cell r="CE717"/>
        </row>
        <row r="718">
          <cell r="B718" t="str">
            <v>1408107</v>
          </cell>
          <cell r="C718" t="str">
            <v>Huỳnh Vĩnh Phúc</v>
          </cell>
          <cell r="D718" t="str">
            <v>Nam</v>
          </cell>
          <cell r="E718" t="str">
            <v>Đồng Nai</v>
          </cell>
          <cell r="F718">
            <v>32309</v>
          </cell>
          <cell r="G718">
            <v>41855</v>
          </cell>
          <cell r="J718">
            <v>41855</v>
          </cell>
          <cell r="K718" t="str">
            <v>Không</v>
          </cell>
          <cell r="L718" t="str">
            <v>271946534</v>
          </cell>
          <cell r="M718">
            <v>41494</v>
          </cell>
          <cell r="N718" t="str">
            <v>271946534-08/08/2013</v>
          </cell>
          <cell r="O718" t="str">
            <v>Đồng Nai</v>
          </cell>
          <cell r="P718" t="str">
            <v>Kinh</v>
          </cell>
          <cell r="Q718" t="str">
            <v>Không</v>
          </cell>
          <cell r="R718" t="str">
            <v>01695223234</v>
          </cell>
          <cell r="S718" t="str">
            <v>huynhvinhphuc@thaco.com.vn</v>
          </cell>
          <cell r="T718" t="str">
            <v>Đã Kết Hôn</v>
          </cell>
          <cell r="U718" t="str">
            <v>7510181359</v>
          </cell>
          <cell r="V718" t="str">
            <v>Không</v>
          </cell>
          <cell r="Y718" t="str">
            <v>46/1B khu phố 2</v>
          </cell>
          <cell r="Z718" t="str">
            <v>Phường Quyết thắng</v>
          </cell>
          <cell r="AA718" t="str">
            <v>Thành phố Biên Hòa</v>
          </cell>
          <cell r="AB718" t="str">
            <v>Đồng Nai</v>
          </cell>
          <cell r="AC718" t="str">
            <v>46/1B khu phố 2, Phường Quyết thắng, Thành phố Biên Hòa, Đồng Nai</v>
          </cell>
          <cell r="AD718" t="str">
            <v>46/1B khu phố 2</v>
          </cell>
          <cell r="AE718" t="str">
            <v>Phường Quyết thắng</v>
          </cell>
          <cell r="AF718" t="str">
            <v>Thành phố Biên Hòa</v>
          </cell>
          <cell r="AG718" t="str">
            <v>Đồng Nai</v>
          </cell>
          <cell r="AH718" t="str">
            <v>46/1B khu phố 2, Phường Quyết thắng, Thành phố Biên Hòa, Đồng Nai</v>
          </cell>
          <cell r="AI718" t="str">
            <v>1.8.5.7</v>
          </cell>
          <cell r="AJ718" t="str">
            <v>Nhân sự tiềm năng</v>
          </cell>
          <cell r="AK718" t="str">
            <v>Trưởng nhóm</v>
          </cell>
          <cell r="AL718" t="str">
            <v>Trưởng nhóm PDI</v>
          </cell>
          <cell r="AM718" t="str">
            <v>Lĩnh vực Logistics</v>
          </cell>
          <cell r="AN718" t="str">
            <v>VPĐD NB</v>
          </cell>
          <cell r="AO718" t="str">
            <v>Phòng Quản lý Kho bãi</v>
          </cell>
          <cell r="AP718" t="str">
            <v>Khác</v>
          </cell>
          <cell r="AQ718" t="str">
            <v>Khác</v>
          </cell>
          <cell r="AR718">
            <v>43191</v>
          </cell>
          <cell r="AS718" t="str">
            <v>12/12</v>
          </cell>
          <cell r="AT718" t="str">
            <v>Trung cấp kỹ thuật</v>
          </cell>
          <cell r="AU718" t="str">
            <v>Trung cấp</v>
          </cell>
          <cell r="AV718" t="str">
            <v>Trung Cấp Nghề Đông Nam Bộ</v>
          </cell>
          <cell r="AW718" t="str">
            <v>Cơ điện</v>
          </cell>
          <cell r="AX718" t="str">
            <v>Không xếp loại</v>
          </cell>
          <cell r="AY718">
            <v>40179</v>
          </cell>
          <cell r="AZ718" t="str">
            <v>Nhóm trưởng</v>
          </cell>
          <cell r="BB718" t="str">
            <v>THACO GROUP</v>
          </cell>
          <cell r="BC718" t="str">
            <v>Lĩnh vực Logistics</v>
          </cell>
          <cell r="BD718" t="str">
            <v>Văn phòng đại diện tại Hồ Chí Minh</v>
          </cell>
          <cell r="BE718" t="str">
            <v>Phòng Quản lý Kho bãi</v>
          </cell>
          <cell r="BJ718" t="str">
            <v>Trực Tiếp</v>
          </cell>
          <cell r="BK718" t="str">
            <v>HĐLĐ không xác định thời hạn</v>
          </cell>
          <cell r="BL718">
            <v>42403</v>
          </cell>
          <cell r="BM718" t="str">
            <v>Công ty TNHH Một Thành Viên Vận Tải Đường Bộ Chu Lai – Trường Hải</v>
          </cell>
          <cell r="BN718">
            <v>42039</v>
          </cell>
          <cell r="BO718">
            <v>5670000</v>
          </cell>
          <cell r="BP718" t="str">
            <v>B2</v>
          </cell>
          <cell r="BQ718" t="str">
            <v>Bậc 2</v>
          </cell>
          <cell r="BR718">
            <v>9000000</v>
          </cell>
          <cell r="BS718">
            <v>43466</v>
          </cell>
          <cell r="BT718">
            <v>43101</v>
          </cell>
          <cell r="BU718"/>
          <cell r="BW718"/>
          <cell r="BY718"/>
          <cell r="CA718"/>
          <cell r="CC718"/>
          <cell r="CE718"/>
        </row>
        <row r="719">
          <cell r="B719" t="str">
            <v>1505348</v>
          </cell>
          <cell r="C719" t="str">
            <v>Phan Văn Ích</v>
          </cell>
          <cell r="D719" t="str">
            <v>Nam</v>
          </cell>
          <cell r="E719" t="str">
            <v>Quảng Nam</v>
          </cell>
          <cell r="F719">
            <v>30605</v>
          </cell>
          <cell r="G719">
            <v>42110</v>
          </cell>
          <cell r="J719">
            <v>42110</v>
          </cell>
          <cell r="K719" t="str">
            <v>Không</v>
          </cell>
          <cell r="L719" t="str">
            <v>205300398</v>
          </cell>
          <cell r="M719">
            <v>41305</v>
          </cell>
          <cell r="N719" t="str">
            <v>205300398-31/01/2013</v>
          </cell>
          <cell r="O719" t="str">
            <v>Quảng Nam</v>
          </cell>
          <cell r="P719" t="str">
            <v>Kinh</v>
          </cell>
          <cell r="Q719" t="str">
            <v>Không</v>
          </cell>
          <cell r="R719" t="str">
            <v>01676154103 hoặc 0906486707</v>
          </cell>
          <cell r="T719" t="str">
            <v>Đã Kết Hôn</v>
          </cell>
          <cell r="U719" t="str">
            <v>4915020353</v>
          </cell>
          <cell r="V719" t="str">
            <v>Có</v>
          </cell>
          <cell r="W719">
            <v>42461</v>
          </cell>
          <cell r="Y719" t="str">
            <v>Thôn Thuận An</v>
          </cell>
          <cell r="Z719" t="str">
            <v>Xã Tam Giang</v>
          </cell>
          <cell r="AA719" t="str">
            <v>Huyện Núi Thành</v>
          </cell>
          <cell r="AB719" t="str">
            <v>Quảng Nam</v>
          </cell>
          <cell r="AC719" t="str">
            <v>Thôn Thuận An, Xã Tam Giang, Huyện Núi Thành, Quảng Nam</v>
          </cell>
          <cell r="AD719" t="str">
            <v>Thôn Thuận An</v>
          </cell>
          <cell r="AE719" t="str">
            <v>Xã Tam Giang</v>
          </cell>
          <cell r="AF719" t="str">
            <v>Huyện Núi Thành</v>
          </cell>
          <cell r="AG719" t="str">
            <v>Quảng Nam</v>
          </cell>
          <cell r="AH719" t="str">
            <v>Thôn Thuận An, Xã Tam Giang, Huyện Núi Thành, Quảng Nam</v>
          </cell>
          <cell r="AI719" t="str">
            <v>1.8.4.4.2.3</v>
          </cell>
          <cell r="AJ719" t="str">
            <v>TP Nhân sự khác</v>
          </cell>
          <cell r="AK719" t="str">
            <v>Công nhân</v>
          </cell>
          <cell r="AL719" t="str">
            <v>Công nhân lái xe trung chuyển</v>
          </cell>
          <cell r="AM719" t="str">
            <v>Lĩnh vực Logistics</v>
          </cell>
          <cell r="AN719" t="str">
            <v>Công ty Vận Tải Đường Bộ</v>
          </cell>
          <cell r="AO719" t="str">
            <v>Đội lái xe trung chuyển</v>
          </cell>
          <cell r="AP719" t="str">
            <v>Khác</v>
          </cell>
          <cell r="AQ719" t="str">
            <v>Khác</v>
          </cell>
          <cell r="AR719">
            <v>43313</v>
          </cell>
          <cell r="AS719" t="str">
            <v>10/12</v>
          </cell>
          <cell r="AT719" t="str">
            <v>Sơ cấp</v>
          </cell>
          <cell r="AU719" t="str">
            <v>Sơ cấp</v>
          </cell>
          <cell r="AV719" t="str">
            <v>Sở Giao thông vận tải Hải Phòng</v>
          </cell>
          <cell r="AW719" t="str">
            <v>Giấy phép lái xe hạng FC</v>
          </cell>
          <cell r="AX719" t="str">
            <v>Không xếp loại</v>
          </cell>
          <cell r="AY719">
            <v>42005</v>
          </cell>
          <cell r="AZ719" t="str">
            <v>Công nhân lái xe trung chuyển</v>
          </cell>
          <cell r="BB719" t="str">
            <v>THACO GROUP</v>
          </cell>
          <cell r="BC719" t="str">
            <v>Lĩnh vực Logistics</v>
          </cell>
          <cell r="BD719" t="str">
            <v>Công ty Vận Tải Đường Bộ</v>
          </cell>
          <cell r="BE719" t="str">
            <v>Phòng vận chuyển</v>
          </cell>
          <cell r="BF719" t="str">
            <v>Bộ phận vận chuyển xe thành phẩm</v>
          </cell>
          <cell r="BG719" t="str">
            <v>Đội lái xe trung chuyển</v>
          </cell>
          <cell r="BJ719" t="str">
            <v>Trực Tiếp</v>
          </cell>
          <cell r="BK719" t="str">
            <v>HĐLĐ không xác định thời hạn</v>
          </cell>
          <cell r="BL719">
            <v>43389</v>
          </cell>
          <cell r="BM719" t="str">
            <v>Công ty TNHH Một Thành Viên Vận Tải Đường Bộ Chu Lai – Trường Hải</v>
          </cell>
          <cell r="BN719">
            <v>42293</v>
          </cell>
          <cell r="BO719">
            <v>3660000</v>
          </cell>
          <cell r="BP719" t="str">
            <v>B3</v>
          </cell>
          <cell r="BQ719" t="str">
            <v>Bậc 2</v>
          </cell>
          <cell r="BR719">
            <v>6500000</v>
          </cell>
          <cell r="BS719">
            <v>43252</v>
          </cell>
          <cell r="BT719">
            <v>42110</v>
          </cell>
          <cell r="BU719"/>
          <cell r="BW719"/>
          <cell r="BY719"/>
          <cell r="CA719"/>
          <cell r="CC719"/>
          <cell r="CE719"/>
        </row>
        <row r="720">
          <cell r="B720" t="str">
            <v>1603244</v>
          </cell>
          <cell r="C720" t="str">
            <v>Phạm Ngọc Bé</v>
          </cell>
          <cell r="D720" t="str">
            <v>Nam</v>
          </cell>
          <cell r="E720" t="str">
            <v>Thanh Hóa</v>
          </cell>
          <cell r="F720">
            <v>28221</v>
          </cell>
          <cell r="G720">
            <v>42438</v>
          </cell>
          <cell r="J720">
            <v>42438</v>
          </cell>
          <cell r="K720" t="str">
            <v>Không</v>
          </cell>
          <cell r="L720" t="str">
            <v>171632979</v>
          </cell>
          <cell r="M720">
            <v>40617</v>
          </cell>
          <cell r="N720" t="str">
            <v>171632979-15/03/2011</v>
          </cell>
          <cell r="O720" t="str">
            <v>Thanh Hóa</v>
          </cell>
          <cell r="P720" t="str">
            <v>Kinh</v>
          </cell>
          <cell r="Q720" t="str">
            <v>Không</v>
          </cell>
          <cell r="R720" t="str">
            <v>0969426869</v>
          </cell>
          <cell r="T720" t="str">
            <v>Đã Kết Hôn</v>
          </cell>
          <cell r="U720" t="str">
            <v>0116181222</v>
          </cell>
          <cell r="V720" t="str">
            <v>Không</v>
          </cell>
          <cell r="Y720" t="str">
            <v>Cẩm Báo</v>
          </cell>
          <cell r="Z720" t="str">
            <v>Xã Vĩnh Long</v>
          </cell>
          <cell r="AA720" t="str">
            <v>Huyện Vĩnh Lộc</v>
          </cell>
          <cell r="AB720" t="str">
            <v>Thanh Hóa</v>
          </cell>
          <cell r="AC720" t="str">
            <v>Cẩm Báo, Xã Vĩnh Long, Huyện Vĩnh Lộc, Thanh Hóa</v>
          </cell>
          <cell r="AD720" t="str">
            <v>Cẩm Báo</v>
          </cell>
          <cell r="AE720" t="str">
            <v>Xã Vĩnh Long</v>
          </cell>
          <cell r="AF720" t="str">
            <v>Huyện Vĩnh Lộc</v>
          </cell>
          <cell r="AG720" t="str">
            <v>Thanh Hóa</v>
          </cell>
          <cell r="AH720" t="str">
            <v>Cẩm Báo, Xã Vĩnh Long, Huyện Vĩnh Lộc, Thanh Hóa</v>
          </cell>
          <cell r="AI720" t="str">
            <v>1.8.6.5.2</v>
          </cell>
          <cell r="AJ720" t="str">
            <v>TP Nhân sự khác</v>
          </cell>
          <cell r="AK720" t="str">
            <v>Công nhân</v>
          </cell>
          <cell r="AL720" t="str">
            <v>Công nhân lái xe chuyên dụng</v>
          </cell>
          <cell r="AM720" t="str">
            <v>Lĩnh vực Logistics</v>
          </cell>
          <cell r="AN720" t="str">
            <v>VPĐD BB</v>
          </cell>
          <cell r="AO720" t="str">
            <v>BP Lái xe</v>
          </cell>
          <cell r="AP720" t="str">
            <v>Khác</v>
          </cell>
          <cell r="AQ720" t="str">
            <v>Khác</v>
          </cell>
          <cell r="AR720">
            <v>42438</v>
          </cell>
          <cell r="AS720" t="str">
            <v>12/12</v>
          </cell>
          <cell r="AT720" t="str">
            <v>Sơ cấp</v>
          </cell>
          <cell r="AU720" t="str">
            <v>Sơ cấp</v>
          </cell>
          <cell r="AV720" t="str">
            <v>Trung tâm dạy nghề Nam Triệu</v>
          </cell>
          <cell r="AW720" t="str">
            <v>Lái xe hạng C</v>
          </cell>
          <cell r="AX720" t="str">
            <v>Không xếp loại</v>
          </cell>
          <cell r="AY720">
            <v>40544</v>
          </cell>
          <cell r="AZ720" t="str">
            <v>Công nhân lái xe chuyên dụng</v>
          </cell>
          <cell r="BB720" t="str">
            <v>THACO GROUP</v>
          </cell>
          <cell r="BC720" t="str">
            <v>Lĩnh vực Logistics</v>
          </cell>
          <cell r="BD720" t="str">
            <v>Văn phòng đại diện tại Hà Nội</v>
          </cell>
          <cell r="BE720" t="str">
            <v>Phòng Kinh doanh vận chuyển</v>
          </cell>
          <cell r="BF720" t="str">
            <v>BP Lái xe</v>
          </cell>
          <cell r="BJ720" t="str">
            <v>Trực Tiếp</v>
          </cell>
          <cell r="BK720" t="str">
            <v>HĐLĐ không xác định thời hạn</v>
          </cell>
          <cell r="BL720">
            <v>43718</v>
          </cell>
          <cell r="BM720" t="str">
            <v>Công ty TNHH Một Thành Viên Vận Tải Đường Bộ Chu Lai – Trường Hải</v>
          </cell>
          <cell r="BN720">
            <v>42622</v>
          </cell>
          <cell r="BO720">
            <v>4830000</v>
          </cell>
          <cell r="BP720" t="str">
            <v>B3</v>
          </cell>
          <cell r="BQ720" t="str">
            <v>Bậc 2</v>
          </cell>
          <cell r="BR720">
            <v>6500000</v>
          </cell>
          <cell r="BS720">
            <v>43252</v>
          </cell>
          <cell r="BT720">
            <v>42826</v>
          </cell>
          <cell r="BU720"/>
          <cell r="BW720"/>
          <cell r="BY720"/>
          <cell r="CA720"/>
          <cell r="CC720"/>
          <cell r="CE720"/>
        </row>
        <row r="721">
          <cell r="B721" t="str">
            <v>1109141</v>
          </cell>
          <cell r="C721" t="str">
            <v>Thái Thanh Vũ</v>
          </cell>
          <cell r="D721" t="str">
            <v>Nam</v>
          </cell>
          <cell r="E721" t="str">
            <v>Quảng Nam</v>
          </cell>
          <cell r="F721">
            <v>25829</v>
          </cell>
          <cell r="G721">
            <v>40808</v>
          </cell>
          <cell r="J721">
            <v>40808</v>
          </cell>
          <cell r="K721" t="str">
            <v>Không</v>
          </cell>
          <cell r="L721" t="str">
            <v>205203754</v>
          </cell>
          <cell r="M721">
            <v>42297</v>
          </cell>
          <cell r="N721" t="str">
            <v>205203754-20/10/2015</v>
          </cell>
          <cell r="O721" t="str">
            <v>Quảng Nam</v>
          </cell>
          <cell r="P721" t="str">
            <v>Kinh</v>
          </cell>
          <cell r="Q721" t="str">
            <v>Không</v>
          </cell>
          <cell r="R721" t="str">
            <v>0914219439</v>
          </cell>
          <cell r="T721" t="str">
            <v>Đã Kết Hôn</v>
          </cell>
          <cell r="U721" t="str">
            <v>4911020932</v>
          </cell>
          <cell r="V721" t="str">
            <v>Có</v>
          </cell>
          <cell r="W721">
            <v>42248</v>
          </cell>
          <cell r="Y721" t="str">
            <v>Khối phố Bàn Thạch</v>
          </cell>
          <cell r="Z721" t="str">
            <v>Phường Hòa Hương</v>
          </cell>
          <cell r="AA721" t="str">
            <v>Tp. Tam Kỳ</v>
          </cell>
          <cell r="AB721" t="str">
            <v>Quảng Nam</v>
          </cell>
          <cell r="AC721" t="str">
            <v>Khối phố Bàn Thạch, Phường Hòa Hương, Tp. Tam Kỳ, Quảng Nam</v>
          </cell>
          <cell r="AD721" t="str">
            <v>Khối phố Bàn Thạch</v>
          </cell>
          <cell r="AE721" t="str">
            <v>Phường Hòa Hương</v>
          </cell>
          <cell r="AF721" t="str">
            <v>Tp. Tam Kỳ</v>
          </cell>
          <cell r="AG721" t="str">
            <v>Quảng Nam</v>
          </cell>
          <cell r="AH721" t="str">
            <v>Khối phố Bàn Thạch, Phường Hòa Hương, Tp. Tam Kỳ, Quảng Nam</v>
          </cell>
          <cell r="AI721" t="str">
            <v>1.8.4.6</v>
          </cell>
          <cell r="AJ721" t="str">
            <v>TP Nhân sự khác</v>
          </cell>
          <cell r="AK721" t="str">
            <v>Công nhân</v>
          </cell>
          <cell r="AL721" t="str">
            <v>Công nhân lái xe đưa đón</v>
          </cell>
          <cell r="AM721" t="str">
            <v>Lĩnh vực Logistics</v>
          </cell>
          <cell r="AN721" t="str">
            <v>Công ty Vận Tải Đường Bộ</v>
          </cell>
          <cell r="AO721" t="str">
            <v>Bộ phận đưa đón CBCNV</v>
          </cell>
          <cell r="AP721" t="str">
            <v>Khác</v>
          </cell>
          <cell r="AQ721" t="str">
            <v>Khác</v>
          </cell>
          <cell r="AR721">
            <v>43704</v>
          </cell>
          <cell r="AS721" t="str">
            <v>12/12</v>
          </cell>
          <cell r="AT721" t="str">
            <v>Sơ cấp</v>
          </cell>
          <cell r="AU721" t="str">
            <v>Sơ cấp</v>
          </cell>
          <cell r="AV721" t="str">
            <v>Sở giao thông vận tải Quảng Nam</v>
          </cell>
          <cell r="AW721" t="str">
            <v>Giấy phép Lái xe hạng E</v>
          </cell>
          <cell r="AX721" t="str">
            <v>Không xếp loại</v>
          </cell>
          <cell r="AY721">
            <v>40179</v>
          </cell>
          <cell r="AZ721" t="str">
            <v>Công nhân lái xe đưa đón CBCNV</v>
          </cell>
          <cell r="BB721" t="str">
            <v>THACO GROUP</v>
          </cell>
          <cell r="BC721" t="str">
            <v>Lĩnh vực Logistics</v>
          </cell>
          <cell r="BD721" t="str">
            <v>Công ty Vận Tải Đường Bộ</v>
          </cell>
          <cell r="BJ721" t="str">
            <v>Trực Tiếp</v>
          </cell>
          <cell r="BK721" t="str">
            <v>HĐLĐ không xác định thời hạn</v>
          </cell>
          <cell r="BL721">
            <v>41609</v>
          </cell>
          <cell r="BM721" t="str">
            <v>Công ty TNHH Một Thành Viên Vận Tải Đường Bộ Chu Lai – Trường Hải</v>
          </cell>
          <cell r="BN721">
            <v>40869</v>
          </cell>
          <cell r="BO721">
            <v>4050000</v>
          </cell>
          <cell r="BP721" t="str">
            <v>B3</v>
          </cell>
          <cell r="BQ721" t="str">
            <v>Bậc 4</v>
          </cell>
          <cell r="BR721">
            <v>8000000</v>
          </cell>
          <cell r="BS721">
            <v>43466</v>
          </cell>
          <cell r="BT721">
            <v>43101</v>
          </cell>
          <cell r="BU721" t="str">
            <v>ThN</v>
          </cell>
          <cell r="BV721">
            <v>5</v>
          </cell>
          <cell r="BW721"/>
          <cell r="BY721"/>
          <cell r="CA721"/>
          <cell r="CC721"/>
          <cell r="CE721"/>
        </row>
        <row r="722">
          <cell r="B722" t="str">
            <v>1510331</v>
          </cell>
          <cell r="C722" t="str">
            <v>Bùi Văn Can</v>
          </cell>
          <cell r="D722" t="str">
            <v>Nam</v>
          </cell>
          <cell r="E722" t="str">
            <v>Quảng Nam</v>
          </cell>
          <cell r="F722">
            <v>29579</v>
          </cell>
          <cell r="G722">
            <v>42299</v>
          </cell>
          <cell r="J722">
            <v>42299</v>
          </cell>
          <cell r="K722" t="str">
            <v>Không</v>
          </cell>
          <cell r="L722" t="str">
            <v>205106623</v>
          </cell>
          <cell r="M722">
            <v>41372</v>
          </cell>
          <cell r="N722" t="str">
            <v>205106623-08/04/2013</v>
          </cell>
          <cell r="O722" t="str">
            <v>Quảng Nam</v>
          </cell>
          <cell r="P722" t="str">
            <v>Kinh</v>
          </cell>
          <cell r="Q722" t="str">
            <v>Không</v>
          </cell>
          <cell r="R722" t="str">
            <v>01273795408</v>
          </cell>
          <cell r="T722" t="str">
            <v>Độc Thân</v>
          </cell>
          <cell r="U722" t="str">
            <v>4916002044</v>
          </cell>
          <cell r="V722" t="str">
            <v>Có</v>
          </cell>
          <cell r="W722">
            <v>42461</v>
          </cell>
          <cell r="Y722" t="str">
            <v>Thôn An Đông</v>
          </cell>
          <cell r="Z722" t="str">
            <v>Xã Tam Xuân II</v>
          </cell>
          <cell r="AA722" t="str">
            <v>Huyện Núi Thành</v>
          </cell>
          <cell r="AB722" t="str">
            <v>Quảng Nam</v>
          </cell>
          <cell r="AC722" t="str">
            <v>Thôn An Đông, Xã Tam Xuân II, Huyện Núi Thành, Quảng Nam</v>
          </cell>
          <cell r="AD722" t="str">
            <v>Thôn An Đông</v>
          </cell>
          <cell r="AE722" t="str">
            <v>Xã Tam Xuân II</v>
          </cell>
          <cell r="AF722" t="str">
            <v>Huyện Núi Thành</v>
          </cell>
          <cell r="AG722" t="str">
            <v>Quảng Nam</v>
          </cell>
          <cell r="AH722" t="str">
            <v>Thôn An Đông, Xã Tam Xuân II, Huyện Núi Thành, Quảng Nam</v>
          </cell>
          <cell r="AI722" t="str">
            <v>1.8.3.5.5</v>
          </cell>
          <cell r="AJ722" t="str">
            <v>TP Nhân sự khác</v>
          </cell>
          <cell r="AK722" t="str">
            <v>Công nhân</v>
          </cell>
          <cell r="AL722" t="str">
            <v>Công nhân Xếp dỡ</v>
          </cell>
          <cell r="AM722" t="str">
            <v>Lĩnh vực Logistics</v>
          </cell>
          <cell r="AN722" t="str">
            <v>Công ty Cảng Chu Lai</v>
          </cell>
          <cell r="AO722" t="str">
            <v>Bộ phận bốc xếp</v>
          </cell>
          <cell r="AP722" t="str">
            <v>Khác</v>
          </cell>
          <cell r="AQ722" t="str">
            <v>Khác</v>
          </cell>
          <cell r="AR722">
            <v>43313</v>
          </cell>
          <cell r="AS722" t="str">
            <v>9/12</v>
          </cell>
          <cell r="AT722" t="str">
            <v>THCS</v>
          </cell>
          <cell r="AW722"/>
          <cell r="AZ722" t="str">
            <v>Nhân viên Bốc xếp</v>
          </cell>
          <cell r="BB722" t="str">
            <v>THACO GROUP</v>
          </cell>
          <cell r="BC722" t="str">
            <v>Lĩnh vực Logistics</v>
          </cell>
          <cell r="BD722" t="str">
            <v>Công ty Cảng Chu Lai</v>
          </cell>
          <cell r="BE722" t="str">
            <v>Phòng Điều độ</v>
          </cell>
          <cell r="BF722" t="str">
            <v>Bộ phận bốc xếp</v>
          </cell>
          <cell r="BJ722" t="str">
            <v>Trực Tiếp</v>
          </cell>
          <cell r="BK722" t="str">
            <v>HĐLĐ không xác định thời hạn</v>
          </cell>
          <cell r="BL722">
            <v>43091</v>
          </cell>
          <cell r="BM722" t="str">
            <v>Công ty TNHH MTV Cảng Chu Lai - Trường Hải</v>
          </cell>
          <cell r="BN722">
            <v>42361</v>
          </cell>
          <cell r="BO722">
            <v>3730000</v>
          </cell>
          <cell r="BP722" t="str">
            <v>B3</v>
          </cell>
          <cell r="BQ722" t="str">
            <v>Bậc 1</v>
          </cell>
          <cell r="BR722">
            <v>5800000</v>
          </cell>
          <cell r="BS722">
            <v>43466</v>
          </cell>
          <cell r="BT722">
            <v>43101</v>
          </cell>
          <cell r="BU722"/>
          <cell r="BW722"/>
          <cell r="BY722"/>
          <cell r="CA722"/>
          <cell r="CC722"/>
          <cell r="CE722"/>
        </row>
        <row r="723">
          <cell r="B723" t="str">
            <v>1702081</v>
          </cell>
          <cell r="C723" t="str">
            <v>Nguyễn Nguyên Lục</v>
          </cell>
          <cell r="D723" t="str">
            <v>Nam</v>
          </cell>
          <cell r="E723" t="str">
            <v>Quảng Nam</v>
          </cell>
          <cell r="F723">
            <v>28313</v>
          </cell>
          <cell r="G723">
            <v>42786</v>
          </cell>
          <cell r="J723">
            <v>42786</v>
          </cell>
          <cell r="K723" t="str">
            <v>Không</v>
          </cell>
          <cell r="L723" t="str">
            <v>205139856</v>
          </cell>
          <cell r="M723">
            <v>41764</v>
          </cell>
          <cell r="N723" t="str">
            <v>205139856-05/05/2014</v>
          </cell>
          <cell r="O723" t="str">
            <v>Quảng Nam</v>
          </cell>
          <cell r="P723" t="str">
            <v>Kinh</v>
          </cell>
          <cell r="Q723" t="str">
            <v>Không</v>
          </cell>
          <cell r="R723" t="str">
            <v>01297351344</v>
          </cell>
          <cell r="S723"/>
          <cell r="T723" t="str">
            <v>Đã Kết Hôn</v>
          </cell>
          <cell r="U723" t="str">
            <v>4916029884</v>
          </cell>
          <cell r="V723" t="str">
            <v>Có</v>
          </cell>
          <cell r="W723">
            <v>43235</v>
          </cell>
          <cell r="Y723" t="str">
            <v>KP Hương Trà Tây</v>
          </cell>
          <cell r="Z723" t="str">
            <v>Phường Hòa Hương</v>
          </cell>
          <cell r="AA723" t="str">
            <v>Tp. Tam Kỳ</v>
          </cell>
          <cell r="AB723" t="str">
            <v>Quảng Nam</v>
          </cell>
          <cell r="AC723" t="str">
            <v>KP Hương Trà Tây, Phường Hòa Hương, Tp. Tam Kỳ, Quảng Nam</v>
          </cell>
          <cell r="AD723" t="str">
            <v>KP Hương Trà Tây</v>
          </cell>
          <cell r="AE723" t="str">
            <v>Phường Hòa Hương</v>
          </cell>
          <cell r="AF723" t="str">
            <v>Tp. Tam Kỳ</v>
          </cell>
          <cell r="AG723" t="str">
            <v>Quảng Nam</v>
          </cell>
          <cell r="AH723" t="str">
            <v>KP Hương Trà Tây, Phường Hòa Hương, Tp. Tam Kỳ, Quảng Nam</v>
          </cell>
          <cell r="AI723" t="str">
            <v>1.8.3.3.3</v>
          </cell>
          <cell r="AJ723" t="str">
            <v>Nhân sự tiềm năng</v>
          </cell>
          <cell r="AK723" t="str">
            <v>Tổ trưởng</v>
          </cell>
          <cell r="AL723" t="str">
            <v>Tổ trưởng lái xe tải</v>
          </cell>
          <cell r="AM723" t="str">
            <v>Lĩnh vực Logistics</v>
          </cell>
          <cell r="AN723" t="str">
            <v>Công ty Cảng Chu Lai</v>
          </cell>
          <cell r="AO723" t="str">
            <v>Bộ phận kho hàng</v>
          </cell>
          <cell r="AP723" t="str">
            <v>Khác</v>
          </cell>
          <cell r="AQ723" t="str">
            <v>Khác</v>
          </cell>
          <cell r="AR723">
            <v>42786</v>
          </cell>
          <cell r="AS723" t="str">
            <v>10/12</v>
          </cell>
          <cell r="AT723" t="str">
            <v>Sơ cấp</v>
          </cell>
          <cell r="AU723" t="str">
            <v>Sơ cấp</v>
          </cell>
          <cell r="AV723" t="str">
            <v>Trung tâm đào tạo nghề GTVT Quảng Nam</v>
          </cell>
          <cell r="AW723" t="str">
            <v>Lái xe hạng C</v>
          </cell>
          <cell r="AX723" t="str">
            <v>Không xếp loại</v>
          </cell>
          <cell r="AY723">
            <v>39814</v>
          </cell>
          <cell r="AZ723" t="str">
            <v>Tổ trưởng</v>
          </cell>
          <cell r="BB723" t="str">
            <v>THACO GROUP</v>
          </cell>
          <cell r="BC723" t="str">
            <v>Lĩnh vực Logistics</v>
          </cell>
          <cell r="BD723" t="str">
            <v>Công ty Cảng Chu Lai</v>
          </cell>
          <cell r="BE723" t="str">
            <v>Phòng quản lý kho cảng</v>
          </cell>
          <cell r="BF723" t="str">
            <v>Bộ phận kho hàng</v>
          </cell>
          <cell r="BJ723" t="str">
            <v>Trực Tiếp</v>
          </cell>
          <cell r="BK723" t="str">
            <v>HĐLĐ xác định thời hạn 2 năm</v>
          </cell>
          <cell r="BL723">
            <v>43210</v>
          </cell>
          <cell r="BM723" t="str">
            <v>Công ty TNHH MTV Cảng Chu Lai - Trường Hải</v>
          </cell>
          <cell r="BN723">
            <v>42845</v>
          </cell>
          <cell r="BO723">
            <v>3850000</v>
          </cell>
          <cell r="BP723" t="str">
            <v>B3</v>
          </cell>
          <cell r="BQ723" t="str">
            <v>Bậc 3</v>
          </cell>
          <cell r="BR723">
            <v>7000000</v>
          </cell>
          <cell r="BS723">
            <v>43466</v>
          </cell>
          <cell r="BT723">
            <v>43101</v>
          </cell>
          <cell r="BU723"/>
          <cell r="BW723"/>
          <cell r="BY723"/>
          <cell r="CA723"/>
          <cell r="CC723"/>
          <cell r="CE723"/>
        </row>
        <row r="724">
          <cell r="B724" t="str">
            <v>1703050</v>
          </cell>
          <cell r="C724" t="str">
            <v>Trần Hữu Vinh</v>
          </cell>
          <cell r="D724" t="str">
            <v>Nam</v>
          </cell>
          <cell r="E724" t="str">
            <v>Quảng Nam</v>
          </cell>
          <cell r="F724">
            <v>33763</v>
          </cell>
          <cell r="G724">
            <v>42800</v>
          </cell>
          <cell r="J724">
            <v>42800</v>
          </cell>
          <cell r="K724" t="str">
            <v>Không</v>
          </cell>
          <cell r="L724" t="str">
            <v>205659319</v>
          </cell>
          <cell r="M724">
            <v>40007</v>
          </cell>
          <cell r="N724" t="str">
            <v>205659319-13/07/2009</v>
          </cell>
          <cell r="O724" t="str">
            <v>Quảng Nam</v>
          </cell>
          <cell r="P724" t="str">
            <v>Kinh</v>
          </cell>
          <cell r="Q724" t="str">
            <v>Không</v>
          </cell>
          <cell r="R724" t="str">
            <v>0984092030</v>
          </cell>
          <cell r="S724"/>
          <cell r="T724" t="str">
            <v>Độc Thân</v>
          </cell>
          <cell r="U724" t="str">
            <v>4916029891</v>
          </cell>
          <cell r="V724" t="str">
            <v>Có</v>
          </cell>
          <cell r="W724">
            <v>43235</v>
          </cell>
          <cell r="Y724" t="str">
            <v>Thọ Tân</v>
          </cell>
          <cell r="Z724" t="str">
            <v>Xã Tam Ngọc</v>
          </cell>
          <cell r="AA724" t="str">
            <v>Tp. Tam Kỳ</v>
          </cell>
          <cell r="AB724" t="str">
            <v>Quảng Nam</v>
          </cell>
          <cell r="AC724" t="str">
            <v>Thọ Tân, Xã Tam Ngọc, Tp. Tam Kỳ, Quảng Nam</v>
          </cell>
          <cell r="AD724" t="str">
            <v>Thọ Tân</v>
          </cell>
          <cell r="AE724" t="str">
            <v>Xã Tam Ngọc</v>
          </cell>
          <cell r="AF724" t="str">
            <v>Tp. Tam Kỳ</v>
          </cell>
          <cell r="AG724" t="str">
            <v>Quảng Nam</v>
          </cell>
          <cell r="AH724" t="str">
            <v>Thọ Tân, Xã Tam Ngọc, Tp. Tam Kỳ, Quảng Nam</v>
          </cell>
          <cell r="AI724" t="str">
            <v>1.8.3.3.1</v>
          </cell>
          <cell r="AJ724" t="str">
            <v>TP Nhân sự khác</v>
          </cell>
          <cell r="AK724" t="str">
            <v>Công nhân</v>
          </cell>
          <cell r="AL724" t="str">
            <v>Công nhân vận hành xe nâng</v>
          </cell>
          <cell r="AM724" t="str">
            <v>Lĩnh vực Logistics</v>
          </cell>
          <cell r="AN724" t="str">
            <v>Công ty Cảng Chu Lai</v>
          </cell>
          <cell r="AO724" t="str">
            <v>Bộ phận rút Cont</v>
          </cell>
          <cell r="AP724" t="str">
            <v>Khác</v>
          </cell>
          <cell r="AQ724" t="str">
            <v>Khác</v>
          </cell>
          <cell r="AR724">
            <v>42800</v>
          </cell>
          <cell r="AS724" t="str">
            <v>12/12</v>
          </cell>
          <cell r="AT724" t="str">
            <v>Trung cấp kỹ thuật</v>
          </cell>
          <cell r="AU724" t="str">
            <v>Trung cấp</v>
          </cell>
          <cell r="AV724" t="str">
            <v>Cao đẳng nghề số 5 - Bộ quốc phòng</v>
          </cell>
          <cell r="AW724" t="str">
            <v>Công nghệ ô tô</v>
          </cell>
          <cell r="AX724" t="str">
            <v>TB-Khá</v>
          </cell>
          <cell r="AY724">
            <v>42370</v>
          </cell>
          <cell r="AZ724" t="str">
            <v>Công nhân vận hành xe nâng</v>
          </cell>
          <cell r="BB724" t="str">
            <v>THACO GROUP</v>
          </cell>
          <cell r="BC724" t="str">
            <v>Lĩnh vực Logistics</v>
          </cell>
          <cell r="BD724" t="str">
            <v>Công ty Cảng Chu Lai</v>
          </cell>
          <cell r="BE724" t="str">
            <v>Phòng quản lý kho cảng</v>
          </cell>
          <cell r="BF724" t="str">
            <v>Bộ phận rút Cont</v>
          </cell>
          <cell r="BJ724" t="str">
            <v>Trực Tiếp</v>
          </cell>
          <cell r="BK724" t="str">
            <v>HĐLĐ xác định thời hạn 2 năm</v>
          </cell>
          <cell r="BL724">
            <v>43226</v>
          </cell>
          <cell r="BM724" t="str">
            <v>Công ty TNHH MTV Cảng Chu Lai - Trường Hải</v>
          </cell>
          <cell r="BN724">
            <v>42861</v>
          </cell>
          <cell r="BO724">
            <v>3920000</v>
          </cell>
          <cell r="BP724" t="str">
            <v>B3</v>
          </cell>
          <cell r="BQ724" t="str">
            <v>Bậc 2</v>
          </cell>
          <cell r="BR724">
            <v>6000000</v>
          </cell>
          <cell r="BS724">
            <v>43466</v>
          </cell>
          <cell r="BT724">
            <v>43101</v>
          </cell>
          <cell r="BU724"/>
          <cell r="BW724"/>
          <cell r="BY724"/>
          <cell r="CA724"/>
          <cell r="CC724"/>
          <cell r="CE724"/>
        </row>
        <row r="725">
          <cell r="B725" t="str">
            <v>1603450</v>
          </cell>
          <cell r="C725" t="str">
            <v>Trương Quốc Hùng</v>
          </cell>
          <cell r="D725" t="str">
            <v>Nam</v>
          </cell>
          <cell r="E725" t="str">
            <v>Quảng Nam</v>
          </cell>
          <cell r="F725">
            <v>31683</v>
          </cell>
          <cell r="G725">
            <v>42446</v>
          </cell>
          <cell r="J725">
            <v>42446</v>
          </cell>
          <cell r="K725" t="str">
            <v>Không</v>
          </cell>
          <cell r="L725" t="str">
            <v>205193985</v>
          </cell>
          <cell r="M725">
            <v>38979</v>
          </cell>
          <cell r="N725" t="str">
            <v>205193985-19/09/2006</v>
          </cell>
          <cell r="O725" t="str">
            <v>Quảng Nam</v>
          </cell>
          <cell r="P725" t="str">
            <v>Kinh</v>
          </cell>
          <cell r="Q725" t="str">
            <v>Không</v>
          </cell>
          <cell r="R725" t="str">
            <v>0935396196</v>
          </cell>
          <cell r="T725" t="str">
            <v>Đã Kết Hôn</v>
          </cell>
          <cell r="U725" t="str">
            <v>4916019181</v>
          </cell>
          <cell r="V725" t="str">
            <v>Có</v>
          </cell>
          <cell r="W725">
            <v>42857</v>
          </cell>
          <cell r="Y725" t="str">
            <v>Thôn Thạnh Hòa 1</v>
          </cell>
          <cell r="Z725" t="str">
            <v>Xã Tam Đàn</v>
          </cell>
          <cell r="AA725" t="str">
            <v>Huyện Phú Ninh</v>
          </cell>
          <cell r="AB725" t="str">
            <v>Quảng Nam</v>
          </cell>
          <cell r="AC725" t="str">
            <v>Thôn Thạnh Hòa 1, Xã Tam Đàn, Huyện Phú Ninh, Quảng Nam</v>
          </cell>
          <cell r="AD725" t="str">
            <v>Thôn Thạnh Hòa 1</v>
          </cell>
          <cell r="AE725" t="str">
            <v>Xã Tam Đàn</v>
          </cell>
          <cell r="AF725" t="str">
            <v>Huyện Phú Ninh</v>
          </cell>
          <cell r="AG725" t="str">
            <v>Quảng Nam</v>
          </cell>
          <cell r="AH725" t="str">
            <v>Thôn Thạnh Hòa 1, Xã Tam Đàn, Huyện Phú Ninh, Quảng Nam</v>
          </cell>
          <cell r="AI725" t="str">
            <v>1.8.4.4.2.3</v>
          </cell>
          <cell r="AJ725" t="str">
            <v>TP Nhân sự khác</v>
          </cell>
          <cell r="AK725" t="str">
            <v>Công nhân</v>
          </cell>
          <cell r="AL725" t="str">
            <v>Công nhân lái xe trung chuyển</v>
          </cell>
          <cell r="AM725" t="str">
            <v>Lĩnh vực Logistics</v>
          </cell>
          <cell r="AN725" t="str">
            <v>Công ty Vận Tải Đường Bộ</v>
          </cell>
          <cell r="AO725" t="str">
            <v>Đội lái xe trung chuyển</v>
          </cell>
          <cell r="AP725" t="str">
            <v>Khác</v>
          </cell>
          <cell r="AQ725" t="str">
            <v>Khác</v>
          </cell>
          <cell r="AR725">
            <v>43313</v>
          </cell>
          <cell r="AS725" t="str">
            <v>9/12</v>
          </cell>
          <cell r="AT725" t="str">
            <v>Sơ cấp</v>
          </cell>
          <cell r="AU725" t="str">
            <v>Sơ cấp</v>
          </cell>
          <cell r="AV725" t="str">
            <v>Sở giao thông vận tải Quảng Nam</v>
          </cell>
          <cell r="AW725" t="str">
            <v>Giấy phép lái xe hạng E&amp;FC</v>
          </cell>
          <cell r="AX725" t="str">
            <v>Không xếp loại</v>
          </cell>
          <cell r="AZ725" t="str">
            <v>Công nhân lái xe trung chuyển</v>
          </cell>
          <cell r="BB725" t="str">
            <v>THACO GROUP</v>
          </cell>
          <cell r="BC725" t="str">
            <v>Lĩnh vực Logistics</v>
          </cell>
          <cell r="BD725" t="str">
            <v>Công ty Vận Tải Đường Bộ</v>
          </cell>
          <cell r="BE725" t="str">
            <v>Phòng vận chuyển</v>
          </cell>
          <cell r="BF725" t="str">
            <v>Bộ phận vận chuyển xe thành phẩm</v>
          </cell>
          <cell r="BG725" t="str">
            <v>Đội lái xe trung chuyển</v>
          </cell>
          <cell r="BJ725" t="str">
            <v>Trực Tiếp</v>
          </cell>
          <cell r="BK725" t="str">
            <v>HĐLĐ xác định thời hạn 2 năm</v>
          </cell>
          <cell r="BL725">
            <v>42995</v>
          </cell>
          <cell r="BM725" t="str">
            <v>Công ty TNHH Một Thành Viên Vận Tải Đường Bộ Chu Lai – Trường Hải</v>
          </cell>
          <cell r="BN725">
            <v>42630</v>
          </cell>
          <cell r="BO725">
            <v>3660000</v>
          </cell>
          <cell r="BP725" t="str">
            <v>B3</v>
          </cell>
          <cell r="BQ725" t="str">
            <v>Bậc 2</v>
          </cell>
          <cell r="BR725">
            <v>6000000</v>
          </cell>
          <cell r="BS725">
            <v>43252</v>
          </cell>
          <cell r="BT725">
            <v>42446</v>
          </cell>
          <cell r="BU725"/>
          <cell r="BW725"/>
          <cell r="BY725"/>
          <cell r="CA725"/>
          <cell r="CC725"/>
          <cell r="CE725"/>
        </row>
        <row r="726">
          <cell r="B726" t="str">
            <v>1506560</v>
          </cell>
          <cell r="C726" t="str">
            <v>Nguyễn Văn Minh</v>
          </cell>
          <cell r="D726" t="str">
            <v>Nam</v>
          </cell>
          <cell r="E726" t="str">
            <v>Đồng Nai</v>
          </cell>
          <cell r="F726">
            <v>21916</v>
          </cell>
          <cell r="G726">
            <v>42156</v>
          </cell>
          <cell r="J726">
            <v>42156</v>
          </cell>
          <cell r="K726" t="str">
            <v>Không</v>
          </cell>
          <cell r="L726" t="str">
            <v>270934757</v>
          </cell>
          <cell r="M726">
            <v>39630</v>
          </cell>
          <cell r="N726" t="str">
            <v>270934757-01/07/2008</v>
          </cell>
          <cell r="O726" t="str">
            <v>Đồng Nai</v>
          </cell>
          <cell r="P726" t="str">
            <v>Kinh</v>
          </cell>
          <cell r="Q726" t="str">
            <v>Không</v>
          </cell>
          <cell r="R726" t="str">
            <v>0918806827</v>
          </cell>
          <cell r="T726" t="str">
            <v>Đã Kết Hôn</v>
          </cell>
          <cell r="U726" t="str">
            <v>7510003469</v>
          </cell>
          <cell r="V726" t="str">
            <v>Không</v>
          </cell>
          <cell r="Y726" t="str">
            <v>22/2A, Tổ 12, khu phố 2, đường Huỳnh Văn Nghệ</v>
          </cell>
          <cell r="Z726" t="str">
            <v>Phường Bửu Long</v>
          </cell>
          <cell r="AA726" t="str">
            <v>Thành phố Biên Hòa</v>
          </cell>
          <cell r="AB726" t="str">
            <v>Đồng Nai</v>
          </cell>
          <cell r="AC726" t="str">
            <v>22/2A, Tổ 12, khu phố 2, đường Huỳnh Văn Nghệ, Phường Bửu Long, Thành phố Biên Hòa, Đồng Nai</v>
          </cell>
          <cell r="AD726" t="str">
            <v>22/2A, Tổ 12, khu phố 2, đường Huỳnh Văn Nghệ</v>
          </cell>
          <cell r="AE726" t="str">
            <v>Phường Bửu Long</v>
          </cell>
          <cell r="AF726" t="str">
            <v>Thành phố Biên Hòa</v>
          </cell>
          <cell r="AG726" t="str">
            <v>Đồng Nai</v>
          </cell>
          <cell r="AH726" t="str">
            <v>22/2A, Tổ 12, khu phố 2, đường Huỳnh Văn Nghệ, Phường Bửu Long, Thành phố Biên Hòa, Đồng Nai</v>
          </cell>
          <cell r="AI726" t="str">
            <v>1.8.5.6.3</v>
          </cell>
          <cell r="AJ726" t="str">
            <v>TP Nhân sự khác</v>
          </cell>
          <cell r="AK726" t="str">
            <v>Công nhân</v>
          </cell>
          <cell r="AL726" t="str">
            <v>Công nhân lái xe trung chuyển</v>
          </cell>
          <cell r="AM726" t="str">
            <v>Lĩnh vực Logistics</v>
          </cell>
          <cell r="AN726" t="str">
            <v>VPĐD NB</v>
          </cell>
          <cell r="AO726" t="str">
            <v>Đội lái xe trung chuyển</v>
          </cell>
          <cell r="AP726" t="str">
            <v>Khác</v>
          </cell>
          <cell r="AQ726" t="str">
            <v>Khác</v>
          </cell>
          <cell r="AR726">
            <v>42522</v>
          </cell>
          <cell r="AS726" t="str">
            <v>9/12</v>
          </cell>
          <cell r="AT726" t="str">
            <v>Sơ cấp</v>
          </cell>
          <cell r="AU726" t="str">
            <v>Sơ cấp</v>
          </cell>
          <cell r="AV726" t="str">
            <v>Sở GTVT Tỉnh Đồng Nai</v>
          </cell>
          <cell r="AW726" t="str">
            <v>GPLX hạng D</v>
          </cell>
          <cell r="AX726" t="str">
            <v>Khá</v>
          </cell>
          <cell r="AY726">
            <v>35789</v>
          </cell>
          <cell r="AZ726" t="str">
            <v>Công nhân lái xe trung chuyển</v>
          </cell>
          <cell r="BB726" t="str">
            <v>THACO GROUP</v>
          </cell>
          <cell r="BC726" t="str">
            <v>Lĩnh vực Logistics</v>
          </cell>
          <cell r="BD726" t="str">
            <v>Văn phòng đại diện tại Hồ Chí Minh</v>
          </cell>
          <cell r="BE726" t="str">
            <v>Phòng Vận chuyển</v>
          </cell>
          <cell r="BF726" t="str">
            <v>Đội lái xe trung chuyển</v>
          </cell>
          <cell r="BJ726" t="str">
            <v>Trực Tiếp</v>
          </cell>
          <cell r="BK726" t="str">
            <v>HĐLĐ không xác định thời hạn</v>
          </cell>
          <cell r="BL726">
            <v>42886</v>
          </cell>
          <cell r="BM726" t="str">
            <v>Công ty TNHH Một Thành Viên Vận Tải Đường Bộ Chu Lai – Trường Hải</v>
          </cell>
          <cell r="BN726">
            <v>42156</v>
          </cell>
          <cell r="BO726">
            <v>4830000</v>
          </cell>
          <cell r="BP726" t="str">
            <v>B3</v>
          </cell>
          <cell r="BQ726" t="str">
            <v>Bậc 2</v>
          </cell>
          <cell r="BR726">
            <v>6800000</v>
          </cell>
          <cell r="BS726">
            <v>43252</v>
          </cell>
          <cell r="BT726">
            <v>42826</v>
          </cell>
          <cell r="BU726"/>
          <cell r="BW726"/>
          <cell r="BY726"/>
          <cell r="CA726"/>
          <cell r="CC726"/>
          <cell r="CE726"/>
        </row>
        <row r="727">
          <cell r="B727" t="str">
            <v>1908517</v>
          </cell>
          <cell r="C727" t="str">
            <v>Cao Văn Toản</v>
          </cell>
          <cell r="D727" t="str">
            <v>Nam</v>
          </cell>
          <cell r="E727" t="str">
            <v>Nghệ An</v>
          </cell>
          <cell r="F727">
            <v>33373</v>
          </cell>
          <cell r="G727">
            <v>43704</v>
          </cell>
          <cell r="J727">
            <v>43704</v>
          </cell>
          <cell r="K727" t="str">
            <v>Không</v>
          </cell>
          <cell r="L727" t="str">
            <v>187097223</v>
          </cell>
          <cell r="M727">
            <v>39861</v>
          </cell>
          <cell r="N727" t="str">
            <v>187097223-17/02/2009</v>
          </cell>
          <cell r="O727" t="str">
            <v>Nghệ An</v>
          </cell>
          <cell r="P727" t="str">
            <v>Kinh</v>
          </cell>
          <cell r="Q727" t="str">
            <v>Không</v>
          </cell>
          <cell r="R727" t="str">
            <v>0332004784</v>
          </cell>
          <cell r="T727" t="str">
            <v>Đã Kết Hôn</v>
          </cell>
          <cell r="V727" t="str">
            <v>Không</v>
          </cell>
          <cell r="Y727" t="str">
            <v>Xóm 10</v>
          </cell>
          <cell r="Z727" t="str">
            <v>Xã Diễn Thành</v>
          </cell>
          <cell r="AA727" t="str">
            <v>Huyện Diễn Châu</v>
          </cell>
          <cell r="AB727" t="str">
            <v>Nghệ An</v>
          </cell>
          <cell r="AC727" t="str">
            <v>Xóm 10, Xã Diễn Thành, Huyện Diễn Châu, Nghệ An</v>
          </cell>
          <cell r="AD727" t="str">
            <v>Xóm 10</v>
          </cell>
          <cell r="AE727" t="str">
            <v>Xã Diễn Thành</v>
          </cell>
          <cell r="AF727" t="str">
            <v>Huyện Diễn Châu</v>
          </cell>
          <cell r="AG727" t="str">
            <v>Nghệ An</v>
          </cell>
          <cell r="AH727" t="str">
            <v>Xóm 10, Xã Diễn Thành, Huyện Diễn Châu, Nghệ An</v>
          </cell>
          <cell r="AI727" t="str">
            <v>1.8.2.3.3</v>
          </cell>
          <cell r="AJ727" t="str">
            <v>TP Nhân sự khác</v>
          </cell>
          <cell r="AK727" t="str">
            <v>Thủy thủ</v>
          </cell>
          <cell r="AL727" t="str">
            <v>Thủy thủ</v>
          </cell>
          <cell r="AM727" t="str">
            <v>Lĩnh vực Logistics</v>
          </cell>
          <cell r="AN727" t="str">
            <v>Công ty Vận Tải Biển</v>
          </cell>
          <cell r="AO727" t="str">
            <v>Tàu THS3</v>
          </cell>
          <cell r="AP727" t="str">
            <v>Khác</v>
          </cell>
          <cell r="AQ727" t="str">
            <v>Khác</v>
          </cell>
          <cell r="AR727">
            <v>43704</v>
          </cell>
          <cell r="AS727" t="str">
            <v>12/12</v>
          </cell>
          <cell r="AT727" t="str">
            <v>Cao đẳng kỹ thuật</v>
          </cell>
          <cell r="AU727" t="str">
            <v>Cao đẳng</v>
          </cell>
          <cell r="AV727" t="str">
            <v>Cao Đẳng Hàng Hải 1</v>
          </cell>
          <cell r="AW727" t="str">
            <v>Điều Khiển tàu Biển</v>
          </cell>
          <cell r="AX727" t="str">
            <v>TB-Khá</v>
          </cell>
          <cell r="AY727">
            <v>41809</v>
          </cell>
          <cell r="AZ727" t="str">
            <v>Thủy thủ</v>
          </cell>
          <cell r="BB727" t="str">
            <v>THACO GROUP</v>
          </cell>
          <cell r="BC727" t="str">
            <v>Lĩnh vực Logistics</v>
          </cell>
          <cell r="BD727" t="str">
            <v>Công ty Vận Tải Biển</v>
          </cell>
          <cell r="BE727" t="str">
            <v>Phòng Quản lý tàu</v>
          </cell>
          <cell r="BF727" t="str">
            <v>Tàu THS3</v>
          </cell>
          <cell r="BJ727" t="str">
            <v>Trực Tiếp</v>
          </cell>
          <cell r="BK727" t="str">
            <v>Hợp đồng thử việc - 60 ngày</v>
          </cell>
          <cell r="BL727">
            <v>43704</v>
          </cell>
          <cell r="BM727" t="str">
            <v>Công ty TNHH MTV Vận Tải Biển Chu Lai – Trường Hải</v>
          </cell>
          <cell r="BO727">
            <v>4330000</v>
          </cell>
          <cell r="BP727" t="str">
            <v>TV7</v>
          </cell>
          <cell r="BQ727" t="str">
            <v>Bậc 1</v>
          </cell>
          <cell r="BR727">
            <v>10000000</v>
          </cell>
          <cell r="BS727">
            <v>43704</v>
          </cell>
          <cell r="BU727"/>
          <cell r="BW727"/>
          <cell r="BY727"/>
          <cell r="CA727"/>
          <cell r="CC727"/>
          <cell r="CE727"/>
        </row>
        <row r="728">
          <cell r="B728" t="str">
            <v>1603421</v>
          </cell>
          <cell r="C728" t="str">
            <v>Nguyễn Minh Tuấn</v>
          </cell>
          <cell r="D728" t="str">
            <v>Nam</v>
          </cell>
          <cell r="E728" t="str">
            <v>Đồng Nai</v>
          </cell>
          <cell r="F728">
            <v>31226</v>
          </cell>
          <cell r="G728">
            <v>42445</v>
          </cell>
          <cell r="J728">
            <v>42445</v>
          </cell>
          <cell r="K728" t="str">
            <v>Không</v>
          </cell>
          <cell r="L728" t="str">
            <v>271979126</v>
          </cell>
          <cell r="M728">
            <v>42129</v>
          </cell>
          <cell r="N728" t="str">
            <v>271979126-05/05/2015</v>
          </cell>
          <cell r="O728" t="str">
            <v>Đồng Nai</v>
          </cell>
          <cell r="P728" t="str">
            <v>Kinh</v>
          </cell>
          <cell r="Q728" t="str">
            <v>Công giáo</v>
          </cell>
          <cell r="R728" t="str">
            <v>01664433021</v>
          </cell>
          <cell r="T728" t="str">
            <v>Đã Kết Hôn</v>
          </cell>
          <cell r="U728" t="str">
            <v>7508188362</v>
          </cell>
          <cell r="V728" t="str">
            <v>Có</v>
          </cell>
          <cell r="W728">
            <v>42598</v>
          </cell>
          <cell r="Y728" t="str">
            <v>69A/5 khu phố 10</v>
          </cell>
          <cell r="Z728" t="str">
            <v>Phường Tân Hòa</v>
          </cell>
          <cell r="AA728" t="str">
            <v>Thành phố Biên Hòa</v>
          </cell>
          <cell r="AB728" t="str">
            <v>Đồng Nai</v>
          </cell>
          <cell r="AC728" t="str">
            <v>69A/5 khu phố 10, Phường Tân Hòa, Thành phố Biên Hòa, Đồng Nai</v>
          </cell>
          <cell r="AD728" t="str">
            <v>69A/5 khu phố 10</v>
          </cell>
          <cell r="AE728" t="str">
            <v>Phường Tân Hòa</v>
          </cell>
          <cell r="AF728" t="str">
            <v>Thành phố Biên Hòa</v>
          </cell>
          <cell r="AG728" t="str">
            <v>Đồng Nai</v>
          </cell>
          <cell r="AH728" t="str">
            <v>69A/5 khu phố 10, Phường Tân Hòa, Thành phố Biên Hòa, Đồng Nai</v>
          </cell>
          <cell r="AI728" t="str">
            <v>1.8.5.7</v>
          </cell>
          <cell r="AJ728" t="str">
            <v>TP Nhân sự khác</v>
          </cell>
          <cell r="AK728" t="str">
            <v>Công nhân</v>
          </cell>
          <cell r="AL728" t="str">
            <v>Công nhân Kho</v>
          </cell>
          <cell r="AM728" t="str">
            <v>Lĩnh vực Logistics</v>
          </cell>
          <cell r="AN728" t="str">
            <v>VPĐD NB</v>
          </cell>
          <cell r="AO728" t="str">
            <v>Phòng Quản lý Kho bãi</v>
          </cell>
          <cell r="AP728" t="str">
            <v>Khác</v>
          </cell>
          <cell r="AQ728" t="str">
            <v>Khác</v>
          </cell>
          <cell r="AR728">
            <v>42506</v>
          </cell>
          <cell r="AS728" t="str">
            <v>12/12</v>
          </cell>
          <cell r="AT728" t="str">
            <v>Sơ cấp</v>
          </cell>
          <cell r="AU728" t="str">
            <v>Sơ cấp</v>
          </cell>
          <cell r="AV728" t="str">
            <v>Sở GTVT tỉnh Đồng Nai</v>
          </cell>
          <cell r="AW728" t="str">
            <v>GPLX hạng C</v>
          </cell>
          <cell r="AX728" t="str">
            <v>Khá</v>
          </cell>
          <cell r="AZ728" t="str">
            <v>Công nhân Kho</v>
          </cell>
          <cell r="BB728" t="str">
            <v>THACO GROUP</v>
          </cell>
          <cell r="BC728" t="str">
            <v>Lĩnh vực Logistics</v>
          </cell>
          <cell r="BD728" t="str">
            <v>Văn phòng đại diện tại Hồ Chí Minh</v>
          </cell>
          <cell r="BE728" t="str">
            <v>Phòng Quản lý Kho bãi</v>
          </cell>
          <cell r="BJ728" t="str">
            <v>Trực Tiếp</v>
          </cell>
          <cell r="BK728" t="str">
            <v>HĐLĐ không xác định thời hạn</v>
          </cell>
          <cell r="BL728">
            <v>43601</v>
          </cell>
          <cell r="BM728" t="str">
            <v>Công ty TNHH Một Thành Viên Vận Tải Đường Bộ Chu Lai – Trường Hải</v>
          </cell>
          <cell r="BN728">
            <v>42506</v>
          </cell>
          <cell r="BO728">
            <v>5380000</v>
          </cell>
          <cell r="BP728" t="str">
            <v>B3</v>
          </cell>
          <cell r="BQ728" t="str">
            <v>Bậc 4</v>
          </cell>
          <cell r="BR728">
            <v>8000000</v>
          </cell>
          <cell r="BS728">
            <v>43466</v>
          </cell>
          <cell r="BT728">
            <v>43101</v>
          </cell>
          <cell r="BU728"/>
          <cell r="BW728"/>
          <cell r="BY728"/>
          <cell r="CA728"/>
          <cell r="CC728"/>
          <cell r="CE728"/>
        </row>
        <row r="729">
          <cell r="B729" t="str">
            <v>1803055</v>
          </cell>
          <cell r="C729" t="str">
            <v>Dương Thiện Ngôn</v>
          </cell>
          <cell r="D729" t="str">
            <v>Nam</v>
          </cell>
          <cell r="E729" t="str">
            <v>Đồng Nai</v>
          </cell>
          <cell r="F729">
            <v>26821</v>
          </cell>
          <cell r="G729">
            <v>43164</v>
          </cell>
          <cell r="J729">
            <v>43164</v>
          </cell>
          <cell r="K729" t="str">
            <v>Không</v>
          </cell>
          <cell r="L729" t="str">
            <v>271134044</v>
          </cell>
          <cell r="M729">
            <v>38789</v>
          </cell>
          <cell r="N729" t="str">
            <v>271134044-13/03/2006</v>
          </cell>
          <cell r="O729" t="str">
            <v>Đồng Nai</v>
          </cell>
          <cell r="P729" t="str">
            <v>Kinh</v>
          </cell>
          <cell r="Q729" t="str">
            <v>Không</v>
          </cell>
          <cell r="R729" t="str">
            <v>0937074076</v>
          </cell>
          <cell r="T729" t="str">
            <v>Đã Kết Hôn</v>
          </cell>
          <cell r="U729" t="str">
            <v>7516105031</v>
          </cell>
          <cell r="V729" t="str">
            <v>Không</v>
          </cell>
          <cell r="Y729" t="str">
            <v>Ấp Suối Tre</v>
          </cell>
          <cell r="Z729" t="str">
            <v>Xã Suối Tre</v>
          </cell>
          <cell r="AA729" t="str">
            <v>Thị xã Long Khánh</v>
          </cell>
          <cell r="AB729" t="str">
            <v>Đồng Nai</v>
          </cell>
          <cell r="AC729" t="str">
            <v>Ấp Suối Tre, Xã Suối Tre, Thị xã Long Khánh, Đồng Nai</v>
          </cell>
          <cell r="AD729" t="str">
            <v>5/28, khu phố1</v>
          </cell>
          <cell r="AE729" t="str">
            <v>Phường Tân Mai</v>
          </cell>
          <cell r="AF729" t="str">
            <v>Thành phố Biên Hòa</v>
          </cell>
          <cell r="AG729" t="str">
            <v>Đồng Nai</v>
          </cell>
          <cell r="AH729" t="str">
            <v>5/28, khu phố1, Phường Tân Mai, Thành phố Biên Hòa, Đồng Nai</v>
          </cell>
          <cell r="AI729" t="str">
            <v>1.8.5.3.2</v>
          </cell>
          <cell r="AJ729" t="str">
            <v>TP Nhân sự khác</v>
          </cell>
          <cell r="AK729" t="str">
            <v>Nhân viên</v>
          </cell>
          <cell r="AL729" t="str">
            <v>Nhân viên Bảo vệ</v>
          </cell>
          <cell r="AM729" t="str">
            <v>Lĩnh vực Logistics</v>
          </cell>
          <cell r="AN729" t="str">
            <v>VPĐD NB</v>
          </cell>
          <cell r="AO729" t="str">
            <v>Bảo vệ</v>
          </cell>
          <cell r="AP729" t="str">
            <v>Khác</v>
          </cell>
          <cell r="AQ729" t="str">
            <v>Khác</v>
          </cell>
          <cell r="AR729">
            <v>43164</v>
          </cell>
          <cell r="AS729" t="str">
            <v>12/12</v>
          </cell>
          <cell r="AT729" t="str">
            <v>THPT</v>
          </cell>
          <cell r="AW729"/>
          <cell r="AZ729" t="str">
            <v>Nhân viên Bảo vệ</v>
          </cell>
          <cell r="BB729" t="str">
            <v>THACO GROUP</v>
          </cell>
          <cell r="BC729" t="str">
            <v>Lĩnh vực Logistics</v>
          </cell>
          <cell r="BD729" t="str">
            <v>Văn phòng đại diện tại Hồ Chí Minh</v>
          </cell>
          <cell r="BE729" t="str">
            <v>Bộ phận hành chính</v>
          </cell>
          <cell r="BF729" t="str">
            <v>Bảo vệ</v>
          </cell>
          <cell r="BJ729" t="str">
            <v>Gián Tiếp</v>
          </cell>
          <cell r="BK729" t="str">
            <v>HĐLĐ xác định thời hạn 2 năm</v>
          </cell>
          <cell r="BL729">
            <v>43559</v>
          </cell>
          <cell r="BM729" t="str">
            <v>Công ty TNHH Một Thành Viên Vận Tải Đường Bộ Chu Lai – Trường Hải</v>
          </cell>
          <cell r="BN729">
            <v>43194</v>
          </cell>
          <cell r="BO729">
            <v>4830000</v>
          </cell>
          <cell r="BP729" t="str">
            <v>B3</v>
          </cell>
          <cell r="BQ729" t="str">
            <v>Bậc 2</v>
          </cell>
          <cell r="BR729">
            <v>6500000</v>
          </cell>
          <cell r="BS729">
            <v>43466</v>
          </cell>
          <cell r="BT729">
            <v>43194</v>
          </cell>
          <cell r="BU729"/>
          <cell r="BW729"/>
          <cell r="BY729"/>
          <cell r="CA729"/>
          <cell r="CC729"/>
          <cell r="CE729"/>
        </row>
        <row r="730">
          <cell r="B730" t="str">
            <v>1705026</v>
          </cell>
          <cell r="C730" t="str">
            <v>Võ Tấn Đức</v>
          </cell>
          <cell r="D730" t="str">
            <v>Nam</v>
          </cell>
          <cell r="E730" t="str">
            <v>Đắk Lắk</v>
          </cell>
          <cell r="F730">
            <v>34636</v>
          </cell>
          <cell r="G730">
            <v>42858</v>
          </cell>
          <cell r="J730">
            <v>42858</v>
          </cell>
          <cell r="K730" t="str">
            <v>Không</v>
          </cell>
          <cell r="L730" t="str">
            <v>205760879</v>
          </cell>
          <cell r="M730">
            <v>40542</v>
          </cell>
          <cell r="N730" t="str">
            <v>205760879-30/12/2010</v>
          </cell>
          <cell r="O730" t="str">
            <v>Quảng Nam</v>
          </cell>
          <cell r="P730" t="str">
            <v>Kinh</v>
          </cell>
          <cell r="Q730" t="str">
            <v>Không</v>
          </cell>
          <cell r="R730" t="str">
            <v>0962295384</v>
          </cell>
          <cell r="S730"/>
          <cell r="T730" t="str">
            <v>Đã Kết Hôn</v>
          </cell>
          <cell r="U730" t="str">
            <v>4916044241</v>
          </cell>
          <cell r="V730" t="str">
            <v>Có</v>
          </cell>
          <cell r="W730">
            <v>43235</v>
          </cell>
          <cell r="Y730" t="str">
            <v>Tiên Xuân 2</v>
          </cell>
          <cell r="Z730" t="str">
            <v>Xã Tam Anh Nam</v>
          </cell>
          <cell r="AA730" t="str">
            <v>Huyện Núi Thành</v>
          </cell>
          <cell r="AB730" t="str">
            <v>Quảng Nam</v>
          </cell>
          <cell r="AC730" t="str">
            <v>Tiên Xuân 2, Xã Tam Anh Nam, Huyện Núi Thành, Quảng Nam</v>
          </cell>
          <cell r="AD730" t="str">
            <v>Tiên Xuân 2</v>
          </cell>
          <cell r="AE730" t="str">
            <v>Xã Tam Anh Nam</v>
          </cell>
          <cell r="AF730" t="str">
            <v>Huyện Núi Thành</v>
          </cell>
          <cell r="AG730" t="str">
            <v>Quảng Nam</v>
          </cell>
          <cell r="AH730" t="str">
            <v>Tiên Xuân 2, Xã Tam Anh Nam, Huyện Núi Thành, Quảng Nam</v>
          </cell>
          <cell r="AI730" t="str">
            <v>1.8.3.3.3</v>
          </cell>
          <cell r="AJ730" t="str">
            <v>TP Nhân sự khác</v>
          </cell>
          <cell r="AK730" t="str">
            <v>Công nhân</v>
          </cell>
          <cell r="AL730" t="str">
            <v>Công nhân lái xe tải</v>
          </cell>
          <cell r="AM730" t="str">
            <v>Lĩnh vực Logistics</v>
          </cell>
          <cell r="AN730" t="str">
            <v>Công ty Cảng Chu Lai</v>
          </cell>
          <cell r="AO730" t="str">
            <v>Bộ phận kho hàng</v>
          </cell>
          <cell r="AP730" t="str">
            <v>Khác</v>
          </cell>
          <cell r="AQ730" t="str">
            <v>Khác</v>
          </cell>
          <cell r="AR730">
            <v>42858</v>
          </cell>
          <cell r="AS730" t="str">
            <v>12/12</v>
          </cell>
          <cell r="AT730" t="str">
            <v>Trung cấp kỹ thuật</v>
          </cell>
          <cell r="AU730" t="str">
            <v>Trung cấp</v>
          </cell>
          <cell r="AV730" t="str">
            <v>Cao đẳng nghề Quảng Nam</v>
          </cell>
          <cell r="AW730" t="str">
            <v>Công nghệ ô tô</v>
          </cell>
          <cell r="AX730" t="str">
            <v>TB-Khá</v>
          </cell>
          <cell r="AY730">
            <v>41640</v>
          </cell>
          <cell r="AZ730" t="str">
            <v>Công nhân lái xe tải cấp hàng</v>
          </cell>
          <cell r="BB730" t="str">
            <v>THACO GROUP</v>
          </cell>
          <cell r="BC730" t="str">
            <v>Lĩnh vực Logistics</v>
          </cell>
          <cell r="BD730" t="str">
            <v>Công ty Cảng Chu Lai</v>
          </cell>
          <cell r="BE730" t="str">
            <v>Phòng quản lý kho cảng</v>
          </cell>
          <cell r="BF730" t="str">
            <v>Bộ phận kho hàng</v>
          </cell>
          <cell r="BJ730" t="str">
            <v>Trực Tiếp</v>
          </cell>
          <cell r="BK730" t="str">
            <v>HĐLĐ xác định thời hạn 2 năm</v>
          </cell>
          <cell r="BL730">
            <v>43254</v>
          </cell>
          <cell r="BM730" t="str">
            <v>Công ty TNHH MTV Cảng Chu Lai - Trường Hải</v>
          </cell>
          <cell r="BN730">
            <v>42889</v>
          </cell>
          <cell r="BO730">
            <v>3660000</v>
          </cell>
          <cell r="BP730" t="str">
            <v>B3</v>
          </cell>
          <cell r="BQ730" t="str">
            <v>Bậc 2</v>
          </cell>
          <cell r="BR730">
            <v>6800000</v>
          </cell>
          <cell r="BS730">
            <v>43466</v>
          </cell>
          <cell r="BT730">
            <v>43101</v>
          </cell>
          <cell r="BU730"/>
          <cell r="BW730"/>
          <cell r="BY730"/>
          <cell r="CA730"/>
          <cell r="CC730"/>
          <cell r="CE730"/>
        </row>
        <row r="731">
          <cell r="B731" t="str">
            <v>0609006</v>
          </cell>
          <cell r="C731" t="str">
            <v>Phạm Thanh Bình</v>
          </cell>
          <cell r="D731" t="str">
            <v>Nam</v>
          </cell>
          <cell r="E731" t="str">
            <v>Quảng Nam</v>
          </cell>
          <cell r="F731">
            <v>25343</v>
          </cell>
          <cell r="G731">
            <v>38980</v>
          </cell>
          <cell r="J731">
            <v>38980</v>
          </cell>
          <cell r="K731" t="str">
            <v>Không</v>
          </cell>
          <cell r="L731" t="str">
            <v>205396432</v>
          </cell>
          <cell r="M731">
            <v>38442</v>
          </cell>
          <cell r="N731" t="str">
            <v>205396432-31/03/2005</v>
          </cell>
          <cell r="O731" t="str">
            <v>Quảng Nam</v>
          </cell>
          <cell r="P731" t="str">
            <v>Kinh</v>
          </cell>
          <cell r="Q731" t="str">
            <v>Không</v>
          </cell>
          <cell r="R731" t="str">
            <v>0933805744</v>
          </cell>
          <cell r="T731" t="str">
            <v>Đã Kết Hôn</v>
          </cell>
          <cell r="U731" t="str">
            <v>4909013559</v>
          </cell>
          <cell r="V731" t="str">
            <v>Có</v>
          </cell>
          <cell r="W731">
            <v>41571</v>
          </cell>
          <cell r="Y731" t="str">
            <v>692 Phạm Văn Đồng, khối 3</v>
          </cell>
          <cell r="Z731" t="str">
            <v>Thị trấn Núi Thành</v>
          </cell>
          <cell r="AA731" t="str">
            <v>Huyện Núi Thành</v>
          </cell>
          <cell r="AB731" t="str">
            <v>Quảng Nam</v>
          </cell>
          <cell r="AC731" t="str">
            <v>692 Phạm Văn Đồng, khối 3, Thị trấn Núi Thành, Huyện Núi Thành, Quảng Nam</v>
          </cell>
          <cell r="AD731" t="str">
            <v>692 Phạm Văn Đồng, khối 3</v>
          </cell>
          <cell r="AE731" t="str">
            <v>Thị trấn Núi Thành</v>
          </cell>
          <cell r="AF731" t="str">
            <v>Huyện Núi Thành</v>
          </cell>
          <cell r="AG731" t="str">
            <v>Quảng Nam</v>
          </cell>
          <cell r="AH731" t="str">
            <v>692 Phạm Văn Đồng, khối 3, Thị trấn Núi Thành, Huyện Núi Thành, Quảng Nam</v>
          </cell>
          <cell r="AI731" t="str">
            <v>1.8.4.4.3.3</v>
          </cell>
          <cell r="AJ731" t="str">
            <v>TP Nhân sự khác</v>
          </cell>
          <cell r="AK731" t="str">
            <v>Công nhân</v>
          </cell>
          <cell r="AL731" t="str">
            <v>Công nhân lái xe đầu kéo</v>
          </cell>
          <cell r="AM731" t="str">
            <v>Lĩnh vực Logistics</v>
          </cell>
          <cell r="AN731" t="str">
            <v>Công ty Vận Tải Đường Bộ</v>
          </cell>
          <cell r="AO731" t="str">
            <v>Đội lái xe đầu kéo</v>
          </cell>
          <cell r="AP731" t="str">
            <v>Khác</v>
          </cell>
          <cell r="AQ731" t="str">
            <v>Khác</v>
          </cell>
          <cell r="AR731">
            <v>43313</v>
          </cell>
          <cell r="AS731" t="str">
            <v>12/12</v>
          </cell>
          <cell r="AT731" t="str">
            <v>Sơ cấp</v>
          </cell>
          <cell r="AU731" t="str">
            <v>Sơ cấp</v>
          </cell>
          <cell r="AV731" t="str">
            <v>Sở Giao thông vận tải Quảng Ngãi</v>
          </cell>
          <cell r="AW731" t="str">
            <v>Giấy phép lái xe hạng FC</v>
          </cell>
          <cell r="AX731" t="str">
            <v>Không xếp loại</v>
          </cell>
          <cell r="AY731">
            <v>40179</v>
          </cell>
          <cell r="AZ731" t="str">
            <v>Công nhân lái xe đầu kéo</v>
          </cell>
          <cell r="BB731" t="str">
            <v>THACO GROUP</v>
          </cell>
          <cell r="BC731" t="str">
            <v>Lĩnh vực Logistics</v>
          </cell>
          <cell r="BD731" t="str">
            <v>Công ty Vận Tải Đường Bộ</v>
          </cell>
          <cell r="BE731" t="str">
            <v>Phòng vận chuyển</v>
          </cell>
          <cell r="BF731" t="str">
            <v>Bộ phận vận chuyển hàng Con't - hàng rời</v>
          </cell>
          <cell r="BG731" t="str">
            <v>Đội lái xe đầu kéo</v>
          </cell>
          <cell r="BJ731" t="str">
            <v>Trực Tiếp</v>
          </cell>
          <cell r="BK731" t="str">
            <v>HĐLĐ không xác định thời hạn</v>
          </cell>
          <cell r="BL731">
            <v>40468</v>
          </cell>
          <cell r="BM731" t="str">
            <v>Công ty TNHH Một Thành Viên Vận Tải Đường Bộ Chu Lai – Trường Hải</v>
          </cell>
          <cell r="BN731">
            <v>39009</v>
          </cell>
          <cell r="BO731">
            <v>4050000</v>
          </cell>
          <cell r="BP731" t="str">
            <v>B3</v>
          </cell>
          <cell r="BQ731" t="str">
            <v>Bậc 4</v>
          </cell>
          <cell r="BR731">
            <v>8000000</v>
          </cell>
          <cell r="BS731">
            <v>42644</v>
          </cell>
          <cell r="BT731">
            <v>42508</v>
          </cell>
          <cell r="BU731" t="str">
            <v>ThN</v>
          </cell>
          <cell r="BV731">
            <v>10</v>
          </cell>
          <cell r="BW731"/>
          <cell r="BY731"/>
          <cell r="CA731"/>
          <cell r="CC731"/>
          <cell r="CE731"/>
        </row>
        <row r="732">
          <cell r="B732" t="str">
            <v>1105129</v>
          </cell>
          <cell r="C732" t="str">
            <v>Nguyễn Thị Hà Lam</v>
          </cell>
          <cell r="D732" t="str">
            <v>Nữ</v>
          </cell>
          <cell r="E732" t="str">
            <v>Quảng Nam</v>
          </cell>
          <cell r="F732">
            <v>32774</v>
          </cell>
          <cell r="G732">
            <v>40667</v>
          </cell>
          <cell r="J732">
            <v>40667</v>
          </cell>
          <cell r="K732" t="str">
            <v>Không</v>
          </cell>
          <cell r="L732" t="str">
            <v>205343509</v>
          </cell>
          <cell r="M732">
            <v>42420</v>
          </cell>
          <cell r="N732" t="str">
            <v>205343509-20/02/2016</v>
          </cell>
          <cell r="O732" t="str">
            <v>Quảng Nam</v>
          </cell>
          <cell r="P732" t="str">
            <v>Kinh</v>
          </cell>
          <cell r="Q732" t="str">
            <v>Không</v>
          </cell>
          <cell r="R732" t="str">
            <v>01677385541</v>
          </cell>
          <cell r="T732" t="str">
            <v>Đã Kết Hôn</v>
          </cell>
          <cell r="U732" t="str">
            <v>4911012319</v>
          </cell>
          <cell r="V732" t="str">
            <v>Có</v>
          </cell>
          <cell r="W732">
            <v>41936</v>
          </cell>
          <cell r="Y732" t="str">
            <v>Thôn An Mỹ 1</v>
          </cell>
          <cell r="Z732" t="str">
            <v>Xã Tam An</v>
          </cell>
          <cell r="AA732" t="str">
            <v>Huyện Phú Ninh</v>
          </cell>
          <cell r="AB732" t="str">
            <v>Quảng Nam</v>
          </cell>
          <cell r="AC732" t="str">
            <v>Thôn An Mỹ 1, Xã Tam An, Huyện Phú Ninh, Quảng Nam</v>
          </cell>
          <cell r="AD732" t="str">
            <v>Thôn An Mỹ 1</v>
          </cell>
          <cell r="AE732" t="str">
            <v>Xã Tam An</v>
          </cell>
          <cell r="AF732" t="str">
            <v>Huyện Phú Ninh</v>
          </cell>
          <cell r="AG732" t="str">
            <v>Quảng Nam</v>
          </cell>
          <cell r="AH732" t="str">
            <v>Thôn An Mỹ 1, Xã Tam An, Huyện Phú Ninh, Quảng Nam</v>
          </cell>
          <cell r="AI732" t="str">
            <v>1.8.4.4.2.1</v>
          </cell>
          <cell r="AJ732" t="str">
            <v>TP Nhân sự khác</v>
          </cell>
          <cell r="AK732" t="str">
            <v>Chuyên viên</v>
          </cell>
          <cell r="AL732" t="str">
            <v>Chuyên viên Điều phối xe</v>
          </cell>
          <cell r="AM732" t="str">
            <v>Lĩnh vực Logistics</v>
          </cell>
          <cell r="AN732" t="str">
            <v>Công ty Vận Tải Đường Bộ</v>
          </cell>
          <cell r="AO732" t="str">
            <v>Tổ điều phối xe Tải &amp; Bus</v>
          </cell>
          <cell r="AP732" t="str">
            <v>Khác</v>
          </cell>
          <cell r="AQ732" t="str">
            <v>Khác</v>
          </cell>
          <cell r="AR732">
            <v>43593</v>
          </cell>
          <cell r="AS732" t="str">
            <v>12/12</v>
          </cell>
          <cell r="AT732" t="str">
            <v>Cử nhân</v>
          </cell>
          <cell r="AU732" t="str">
            <v>Đại học</v>
          </cell>
          <cell r="AV732" t="str">
            <v>Đại học Quảng Nam</v>
          </cell>
          <cell r="AW732" t="str">
            <v>Kế toán</v>
          </cell>
          <cell r="AX732" t="str">
            <v>Khá</v>
          </cell>
          <cell r="AY732">
            <v>41640</v>
          </cell>
          <cell r="AZ732" t="str">
            <v>Cử nhân</v>
          </cell>
          <cell r="BB732" t="str">
            <v>THACO GROUP</v>
          </cell>
          <cell r="BC732" t="str">
            <v>Lĩnh vực Logistics</v>
          </cell>
          <cell r="BD732" t="str">
            <v>Công ty Vận Tải Đường Bộ</v>
          </cell>
          <cell r="BE732" t="str">
            <v>Phòng vận chuyển</v>
          </cell>
          <cell r="BF732" t="str">
            <v>Bộ phận vận chuyển xe thành phẩm</v>
          </cell>
          <cell r="BG732" t="str">
            <v>Tổ điều phối xe Tải &amp; Bus</v>
          </cell>
          <cell r="BJ732" t="str">
            <v>Gián Tiếp</v>
          </cell>
          <cell r="BK732" t="str">
            <v>HĐLĐ không xác định thời hạn</v>
          </cell>
          <cell r="BL732">
            <v>42188</v>
          </cell>
          <cell r="BM732" t="str">
            <v>Công ty TNHH Một Thành Viên Vận Tải Đường Bộ Chu Lai – Trường Hải</v>
          </cell>
          <cell r="BN732">
            <v>40728</v>
          </cell>
          <cell r="BO732">
            <v>4280000</v>
          </cell>
          <cell r="BP732" t="str">
            <v>B2</v>
          </cell>
          <cell r="BQ732" t="str">
            <v>Bậc 2</v>
          </cell>
          <cell r="BR732">
            <v>9500000</v>
          </cell>
          <cell r="BS732">
            <v>43593</v>
          </cell>
          <cell r="BT732">
            <v>43101</v>
          </cell>
          <cell r="BU732" t="str">
            <v>ThN</v>
          </cell>
          <cell r="BV732">
            <v>5</v>
          </cell>
          <cell r="BW732"/>
          <cell r="BY732"/>
          <cell r="CA732"/>
          <cell r="CC732"/>
          <cell r="CE732"/>
        </row>
        <row r="733">
          <cell r="B733" t="str">
            <v>1605469</v>
          </cell>
          <cell r="C733" t="str">
            <v>Lương Công Dũng</v>
          </cell>
          <cell r="D733" t="str">
            <v>Nam</v>
          </cell>
          <cell r="E733" t="str">
            <v>Quảng Nam</v>
          </cell>
          <cell r="F733">
            <v>28208</v>
          </cell>
          <cell r="G733">
            <v>42517</v>
          </cell>
          <cell r="J733">
            <v>42517</v>
          </cell>
          <cell r="K733" t="str">
            <v>Không</v>
          </cell>
          <cell r="L733" t="str">
            <v>205171163</v>
          </cell>
          <cell r="M733">
            <v>41599</v>
          </cell>
          <cell r="N733" t="str">
            <v>205171163-21/11/2013</v>
          </cell>
          <cell r="O733" t="str">
            <v>Quảng Nam</v>
          </cell>
          <cell r="P733" t="str">
            <v>Kinh</v>
          </cell>
          <cell r="Q733" t="str">
            <v>Không</v>
          </cell>
          <cell r="R733" t="str">
            <v>0914083450</v>
          </cell>
          <cell r="T733" t="str">
            <v>Đã Kết Hôn</v>
          </cell>
          <cell r="U733" t="str">
            <v>4916024938</v>
          </cell>
          <cell r="V733" t="str">
            <v>Có</v>
          </cell>
          <cell r="W733">
            <v>42857</v>
          </cell>
          <cell r="Y733" t="str">
            <v>Thôn Đông An</v>
          </cell>
          <cell r="Z733" t="str">
            <v>Xã Tam Giang</v>
          </cell>
          <cell r="AA733" t="str">
            <v>Huyện Núi Thành</v>
          </cell>
          <cell r="AB733" t="str">
            <v>Quảng Nam</v>
          </cell>
          <cell r="AC733" t="str">
            <v>Thôn Đông An, Xã Tam Giang, Huyện Núi Thành, Quảng Nam</v>
          </cell>
          <cell r="AD733" t="str">
            <v>Thôn Đông An</v>
          </cell>
          <cell r="AE733" t="str">
            <v>Xã Tam Giang</v>
          </cell>
          <cell r="AF733" t="str">
            <v>Huyện Núi Thành</v>
          </cell>
          <cell r="AG733" t="str">
            <v>Quảng Nam</v>
          </cell>
          <cell r="AH733" t="str">
            <v>Thôn Đông An, Xã Tam Giang, Huyện Núi Thành, Quảng Nam</v>
          </cell>
          <cell r="AI733" t="str">
            <v>1.8.4.4.3.3</v>
          </cell>
          <cell r="AJ733" t="str">
            <v>TP Nhân sự khác</v>
          </cell>
          <cell r="AK733" t="str">
            <v>Công nhân</v>
          </cell>
          <cell r="AL733" t="str">
            <v>Công nhân lái xe đầu kéo</v>
          </cell>
          <cell r="AM733" t="str">
            <v>Lĩnh vực Logistics</v>
          </cell>
          <cell r="AN733" t="str">
            <v>Công ty Vận Tải Đường Bộ</v>
          </cell>
          <cell r="AO733" t="str">
            <v>Đội lái xe đầu kéo</v>
          </cell>
          <cell r="AP733" t="str">
            <v>Khác</v>
          </cell>
          <cell r="AQ733" t="str">
            <v>Khác</v>
          </cell>
          <cell r="AR733">
            <v>43313</v>
          </cell>
          <cell r="AS733" t="str">
            <v>9/12</v>
          </cell>
          <cell r="AT733" t="str">
            <v>Sơ cấp</v>
          </cell>
          <cell r="AU733" t="str">
            <v>Sơ cấp</v>
          </cell>
          <cell r="AV733" t="str">
            <v>Sở Giao thông vận tải Quảng Ngãi</v>
          </cell>
          <cell r="AW733" t="str">
            <v>Giấy phép lái xe hạng E&amp;FC</v>
          </cell>
          <cell r="AX733" t="str">
            <v>Không xếp loại</v>
          </cell>
          <cell r="AY733">
            <v>40179</v>
          </cell>
          <cell r="AZ733" t="str">
            <v>Công nhân lái xe đầu kéo</v>
          </cell>
          <cell r="BB733" t="str">
            <v>THACO GROUP</v>
          </cell>
          <cell r="BC733" t="str">
            <v>Lĩnh vực Logistics</v>
          </cell>
          <cell r="BD733" t="str">
            <v>Công ty Vận Tải Đường Bộ</v>
          </cell>
          <cell r="BE733" t="str">
            <v>Phòng vận chuyển</v>
          </cell>
          <cell r="BF733" t="str">
            <v>Bộ phận vận chuyển hàng Con't - hàng rời</v>
          </cell>
          <cell r="BG733" t="str">
            <v>Đội lái xe đầu kéo</v>
          </cell>
          <cell r="BJ733" t="str">
            <v>Trực Tiếp</v>
          </cell>
          <cell r="BK733" t="str">
            <v>HĐLĐ xác định thời hạn 2 năm</v>
          </cell>
          <cell r="BL733">
            <v>43065</v>
          </cell>
          <cell r="BM733" t="str">
            <v>Công ty TNHH Một Thành Viên Vận Tải Đường Bộ Chu Lai – Trường Hải</v>
          </cell>
          <cell r="BN733">
            <v>42701</v>
          </cell>
          <cell r="BO733">
            <v>3850000</v>
          </cell>
          <cell r="BP733" t="str">
            <v>B3</v>
          </cell>
          <cell r="BQ733" t="str">
            <v>Bậc 3</v>
          </cell>
          <cell r="BR733">
            <v>7500000</v>
          </cell>
          <cell r="BS733">
            <v>43252</v>
          </cell>
          <cell r="BT733">
            <v>42517</v>
          </cell>
          <cell r="BU733"/>
          <cell r="BW733"/>
          <cell r="BY733"/>
          <cell r="CA733"/>
          <cell r="CC733"/>
          <cell r="CE733"/>
        </row>
        <row r="734">
          <cell r="B734" t="str">
            <v>1804648</v>
          </cell>
          <cell r="C734" t="str">
            <v>Nguyễn Vũ Duy</v>
          </cell>
          <cell r="D734" t="str">
            <v>Nam</v>
          </cell>
          <cell r="E734" t="str">
            <v>Quảng Nam</v>
          </cell>
          <cell r="F734">
            <v>33860</v>
          </cell>
          <cell r="G734">
            <v>43216</v>
          </cell>
          <cell r="J734">
            <v>43216</v>
          </cell>
          <cell r="K734" t="str">
            <v>Không</v>
          </cell>
          <cell r="L734" t="str">
            <v>205652836</v>
          </cell>
          <cell r="M734">
            <v>40969</v>
          </cell>
          <cell r="N734" t="str">
            <v>205652836-01/03/2012</v>
          </cell>
          <cell r="O734" t="str">
            <v>Quảng Nam</v>
          </cell>
          <cell r="P734" t="str">
            <v>Kinh</v>
          </cell>
          <cell r="Q734" t="str">
            <v>Không</v>
          </cell>
          <cell r="R734" t="str">
            <v>01685858802</v>
          </cell>
          <cell r="T734" t="str">
            <v>Độc Thân</v>
          </cell>
          <cell r="V734" t="str">
            <v>Không</v>
          </cell>
          <cell r="Y734" t="str">
            <v>Thôn Vân Trai</v>
          </cell>
          <cell r="Z734" t="str">
            <v>Xã Tam Hiệp</v>
          </cell>
          <cell r="AA734" t="str">
            <v>Huyện Núi Thành</v>
          </cell>
          <cell r="AB734" t="str">
            <v>Quảng Nam</v>
          </cell>
          <cell r="AC734" t="str">
            <v>Thôn Vân Trai, Xã Tam Hiệp, Huyện Núi Thành, Quảng Nam</v>
          </cell>
          <cell r="AD734" t="str">
            <v>Thôn Vân Trai</v>
          </cell>
          <cell r="AE734" t="str">
            <v>Xã Tam Hiệp</v>
          </cell>
          <cell r="AF734" t="str">
            <v>Huyện Núi Thành</v>
          </cell>
          <cell r="AG734" t="str">
            <v>Quảng Nam</v>
          </cell>
          <cell r="AH734" t="str">
            <v>Thôn Vân Trai, Xã Tam Hiệp, Huyện Núi Thành, Quảng Nam</v>
          </cell>
          <cell r="AI734" t="str">
            <v>1.8.3.5.5</v>
          </cell>
          <cell r="AJ734" t="str">
            <v>TP Nhân sự khác</v>
          </cell>
          <cell r="AK734" t="str">
            <v>Công nhân</v>
          </cell>
          <cell r="AL734" t="str">
            <v>Công nhân Xếp dỡ</v>
          </cell>
          <cell r="AM734" t="str">
            <v>Lĩnh vực Logistics</v>
          </cell>
          <cell r="AN734" t="str">
            <v>Công ty Cảng Chu Lai</v>
          </cell>
          <cell r="AO734" t="str">
            <v>Bộ phận bốc xếp</v>
          </cell>
          <cell r="AP734" t="str">
            <v>Khác</v>
          </cell>
          <cell r="AQ734" t="str">
            <v>Khác</v>
          </cell>
          <cell r="AR734">
            <v>43313</v>
          </cell>
          <cell r="AS734" t="str">
            <v>10/12</v>
          </cell>
          <cell r="AT734" t="str">
            <v>THCS</v>
          </cell>
          <cell r="AW734"/>
          <cell r="AZ734" t="str">
            <v>Nhân viên Bốc xếp</v>
          </cell>
          <cell r="BB734" t="str">
            <v>THACO GROUP</v>
          </cell>
          <cell r="BC734" t="str">
            <v>Lĩnh vực Logistics</v>
          </cell>
          <cell r="BD734" t="str">
            <v>Công ty Cảng Chu Lai</v>
          </cell>
          <cell r="BE734" t="str">
            <v>Phòng Điều độ</v>
          </cell>
          <cell r="BF734" t="str">
            <v>Bộ phận bốc xếp</v>
          </cell>
          <cell r="BJ734" t="str">
            <v>Trực Tiếp</v>
          </cell>
          <cell r="BK734" t="str">
            <v>HĐLĐ xác định thời hạn 2 năm</v>
          </cell>
          <cell r="BL734">
            <v>43611</v>
          </cell>
          <cell r="BM734" t="str">
            <v>Công ty TNHH MTV Cảng Chu Lai - Trường Hải</v>
          </cell>
          <cell r="BN734">
            <v>43246</v>
          </cell>
          <cell r="BO734">
            <v>3730000</v>
          </cell>
          <cell r="BP734" t="str">
            <v>B3</v>
          </cell>
          <cell r="BQ734" t="str">
            <v>Bậc 1</v>
          </cell>
          <cell r="BR734">
            <v>5500000</v>
          </cell>
          <cell r="BS734">
            <v>43466</v>
          </cell>
          <cell r="BT734">
            <v>43216</v>
          </cell>
          <cell r="BU734"/>
          <cell r="BW734"/>
          <cell r="BY734"/>
          <cell r="CA734"/>
          <cell r="CC734"/>
          <cell r="CE734"/>
        </row>
        <row r="735">
          <cell r="B735" t="str">
            <v>1504983</v>
          </cell>
          <cell r="C735" t="str">
            <v>Trần Tấn Hùng</v>
          </cell>
          <cell r="D735" t="str">
            <v>Nam</v>
          </cell>
          <cell r="E735" t="str">
            <v>Quảng Nam</v>
          </cell>
          <cell r="F735">
            <v>31966</v>
          </cell>
          <cell r="G735">
            <v>42110</v>
          </cell>
          <cell r="J735">
            <v>42110</v>
          </cell>
          <cell r="K735" t="str">
            <v>Không</v>
          </cell>
          <cell r="L735" t="str">
            <v>205188995</v>
          </cell>
          <cell r="M735">
            <v>40787</v>
          </cell>
          <cell r="N735" t="str">
            <v>205188995-01/09/2011</v>
          </cell>
          <cell r="O735" t="str">
            <v>Quảng Nam</v>
          </cell>
          <cell r="P735" t="str">
            <v>Kinh</v>
          </cell>
          <cell r="Q735" t="str">
            <v>Không</v>
          </cell>
          <cell r="R735" t="str">
            <v>0989291200</v>
          </cell>
          <cell r="T735" t="str">
            <v>Đã Kết Hôn</v>
          </cell>
          <cell r="U735" t="str">
            <v>4915009692</v>
          </cell>
          <cell r="V735" t="str">
            <v>Có</v>
          </cell>
          <cell r="W735">
            <v>42461</v>
          </cell>
          <cell r="Y735" t="str">
            <v>Thôn Phái Nhơn</v>
          </cell>
          <cell r="Z735" t="str">
            <v>Xã Tam Hiệp</v>
          </cell>
          <cell r="AA735" t="str">
            <v>Huyện Núi Thành</v>
          </cell>
          <cell r="AB735" t="str">
            <v>Quảng Nam</v>
          </cell>
          <cell r="AC735" t="str">
            <v>Thôn Phái Nhơn, Xã Tam Hiệp, Huyện Núi Thành, Quảng Nam</v>
          </cell>
          <cell r="AD735" t="str">
            <v>Thôn Phái Nhơn</v>
          </cell>
          <cell r="AE735" t="str">
            <v>Xã Tam Hiệp</v>
          </cell>
          <cell r="AF735" t="str">
            <v>Huyện Núi Thành</v>
          </cell>
          <cell r="AG735" t="str">
            <v>Quảng Nam</v>
          </cell>
          <cell r="AH735" t="str">
            <v>Thôn Phái Nhơn, Xã Tam Hiệp, Huyện Núi Thành, Quảng Nam</v>
          </cell>
          <cell r="AI735" t="str">
            <v>1.8.4.4.3.3</v>
          </cell>
          <cell r="AJ735" t="str">
            <v>TP Nhân sự khác</v>
          </cell>
          <cell r="AK735" t="str">
            <v>Công nhân</v>
          </cell>
          <cell r="AL735" t="str">
            <v>Công nhân lái xe đầu kéo</v>
          </cell>
          <cell r="AM735" t="str">
            <v>Lĩnh vực Logistics</v>
          </cell>
          <cell r="AN735" t="str">
            <v>Công ty Vận Tải Đường Bộ</v>
          </cell>
          <cell r="AO735" t="str">
            <v>Đội lái xe đầu kéo</v>
          </cell>
          <cell r="AP735" t="str">
            <v>Khác</v>
          </cell>
          <cell r="AQ735" t="str">
            <v>Khác</v>
          </cell>
          <cell r="AR735">
            <v>43556</v>
          </cell>
          <cell r="AS735" t="str">
            <v>12/12</v>
          </cell>
          <cell r="AT735" t="str">
            <v>Sơ cấp</v>
          </cell>
          <cell r="AU735" t="str">
            <v>Sơ cấp</v>
          </cell>
          <cell r="AV735" t="str">
            <v>Sở giao thông vận tải Quảng Nam</v>
          </cell>
          <cell r="AW735" t="str">
            <v>Giấy phép lái xe hạng C</v>
          </cell>
          <cell r="AX735" t="str">
            <v>Không xếp loại</v>
          </cell>
          <cell r="AY735">
            <v>39814</v>
          </cell>
          <cell r="AZ735" t="str">
            <v>Công nhân lái xe đầu kéo</v>
          </cell>
          <cell r="BB735" t="str">
            <v>THACO GROUP</v>
          </cell>
          <cell r="BC735" t="str">
            <v>Lĩnh vực Logistics</v>
          </cell>
          <cell r="BD735" t="str">
            <v>Công ty Vận Tải Đường Bộ</v>
          </cell>
          <cell r="BE735" t="str">
            <v>Phòng vận chuyển</v>
          </cell>
          <cell r="BF735" t="str">
            <v>Bộ phận vận chuyển hàng Con't - hàng rời</v>
          </cell>
          <cell r="BG735" t="str">
            <v>Đội lái xe đầu kéo</v>
          </cell>
          <cell r="BJ735" t="str">
            <v>Trực Tiếp</v>
          </cell>
          <cell r="BK735" t="str">
            <v>HĐLĐ không xác định thời hạn</v>
          </cell>
          <cell r="BL735">
            <v>42841</v>
          </cell>
          <cell r="BM735" t="str">
            <v>Công ty TNHH Một Thành Viên Vận Tải Đường Bộ Chu Lai – Trường Hải</v>
          </cell>
          <cell r="BN735">
            <v>42110</v>
          </cell>
          <cell r="BO735">
            <v>3850000</v>
          </cell>
          <cell r="BP735" t="str">
            <v>B3</v>
          </cell>
          <cell r="BQ735" t="str">
            <v>Bậc 3</v>
          </cell>
          <cell r="BR735">
            <v>7500000</v>
          </cell>
          <cell r="BS735">
            <v>43252</v>
          </cell>
          <cell r="BT735">
            <v>42476</v>
          </cell>
          <cell r="BU735"/>
          <cell r="BW735"/>
          <cell r="BY735"/>
          <cell r="CA735"/>
          <cell r="CC735"/>
          <cell r="CE735"/>
        </row>
        <row r="736">
          <cell r="B736" t="str">
            <v>1010170</v>
          </cell>
          <cell r="C736" t="str">
            <v>Bùi Văn Vịnh</v>
          </cell>
          <cell r="D736" t="str">
            <v>Nam</v>
          </cell>
          <cell r="E736" t="str">
            <v>Quảng Nam</v>
          </cell>
          <cell r="F736">
            <v>31720</v>
          </cell>
          <cell r="G736">
            <v>40470</v>
          </cell>
          <cell r="J736">
            <v>40470</v>
          </cell>
          <cell r="K736" t="str">
            <v>Không</v>
          </cell>
          <cell r="L736" t="str">
            <v>205171347</v>
          </cell>
          <cell r="M736">
            <v>36957</v>
          </cell>
          <cell r="N736" t="str">
            <v>205171347-07/03/2001</v>
          </cell>
          <cell r="O736" t="str">
            <v>Quảng Nam</v>
          </cell>
          <cell r="P736" t="str">
            <v>Kinh</v>
          </cell>
          <cell r="Q736" t="str">
            <v>Không</v>
          </cell>
          <cell r="R736" t="str">
            <v>0938907598</v>
          </cell>
          <cell r="S736" t="str">
            <v>buivanvinh@thaco.com.vn</v>
          </cell>
          <cell r="T736" t="str">
            <v>Đã Kết Hôn</v>
          </cell>
          <cell r="U736" t="str">
            <v>4911001473</v>
          </cell>
          <cell r="V736" t="str">
            <v>Không</v>
          </cell>
          <cell r="Y736" t="str">
            <v>46 Thân Nhân Trung, Khối phố An Hà Nam</v>
          </cell>
          <cell r="Z736" t="str">
            <v>Xã An Phú</v>
          </cell>
          <cell r="AA736" t="str">
            <v>Tp. Tam Kỳ</v>
          </cell>
          <cell r="AB736" t="str">
            <v>Quảng Nam</v>
          </cell>
          <cell r="AC736" t="str">
            <v>46 Thân Nhân Trung, Khối phố An Hà Nam, Xã An Phú, Tp. Tam Kỳ, Quảng Nam</v>
          </cell>
          <cell r="AD736" t="str">
            <v>46 Thân Nhân Trung, Khối phố An Hà Nam</v>
          </cell>
          <cell r="AE736" t="str">
            <v>Xã An Phú</v>
          </cell>
          <cell r="AF736" t="str">
            <v>Tp. Tam Kỳ</v>
          </cell>
          <cell r="AG736" t="str">
            <v>Quảng Nam</v>
          </cell>
          <cell r="AH736" t="str">
            <v>46 Thân Nhân Trung, Khối phố An Hà Nam, Xã An Phú, Tp. Tam Kỳ, Quảng Nam</v>
          </cell>
          <cell r="AI736" t="str">
            <v>1.8.2.2</v>
          </cell>
          <cell r="AJ736" t="str">
            <v>Sơ trung cấp</v>
          </cell>
          <cell r="AK736" t="str">
            <v>Kế toán phó</v>
          </cell>
          <cell r="AL736" t="str">
            <v>Kế toán phó</v>
          </cell>
          <cell r="AM736" t="str">
            <v>Lĩnh vực Logistics</v>
          </cell>
          <cell r="AN736" t="str">
            <v>Công ty Vận Tải Biển</v>
          </cell>
          <cell r="AO736" t="str">
            <v>Phòng TCKT</v>
          </cell>
          <cell r="AP736" t="str">
            <v>Khác</v>
          </cell>
          <cell r="AQ736" t="str">
            <v>Kế toán</v>
          </cell>
          <cell r="AR736">
            <v>43206</v>
          </cell>
          <cell r="AS736" t="str">
            <v>12/12</v>
          </cell>
          <cell r="AT736" t="str">
            <v>Cử nhân</v>
          </cell>
          <cell r="AU736" t="str">
            <v>Đại học</v>
          </cell>
          <cell r="AV736" t="str">
            <v>Đại Học TP. HCM</v>
          </cell>
          <cell r="AW736" t="str">
            <v>Tài chính ngân hàng</v>
          </cell>
          <cell r="AX736" t="str">
            <v>TB-Khá</v>
          </cell>
          <cell r="AY736">
            <v>39814</v>
          </cell>
          <cell r="AZ736" t="str">
            <v>Phó phòng</v>
          </cell>
          <cell r="BB736" t="str">
            <v>THACO GROUP</v>
          </cell>
          <cell r="BC736" t="str">
            <v>Lĩnh vực Logistics</v>
          </cell>
          <cell r="BD736" t="str">
            <v>Công ty Vận Tải Biển</v>
          </cell>
          <cell r="BE736" t="str">
            <v>Phòng TCKT</v>
          </cell>
          <cell r="BJ736" t="str">
            <v>Gián Tiếp</v>
          </cell>
          <cell r="BK736" t="str">
            <v>HĐLĐ không xác định thời hạn</v>
          </cell>
          <cell r="BL736">
            <v>41334</v>
          </cell>
          <cell r="BM736" t="str">
            <v>Công ty TNHH MTV Vận Tải Biển Chu Lai – Trường Hải</v>
          </cell>
          <cell r="BN736">
            <v>40603</v>
          </cell>
          <cell r="BO736">
            <v>6990000</v>
          </cell>
          <cell r="BP736" t="str">
            <v>B1</v>
          </cell>
          <cell r="BQ736" t="str">
            <v>Bậc 2</v>
          </cell>
          <cell r="BR736">
            <v>18000000</v>
          </cell>
          <cell r="BS736">
            <v>43466</v>
          </cell>
          <cell r="BT736">
            <v>43206</v>
          </cell>
          <cell r="BU736" t="str">
            <v>ThN</v>
          </cell>
          <cell r="BV736">
            <v>5</v>
          </cell>
          <cell r="BW736"/>
          <cell r="BY736"/>
          <cell r="CA736"/>
          <cell r="CC736"/>
          <cell r="CE736"/>
        </row>
        <row r="737">
          <cell r="B737" t="str">
            <v>1010227</v>
          </cell>
          <cell r="C737" t="str">
            <v>Phạm Công Thịnh</v>
          </cell>
          <cell r="D737" t="str">
            <v>Nam</v>
          </cell>
          <cell r="E737" t="str">
            <v>Hải Dương</v>
          </cell>
          <cell r="F737">
            <v>23175</v>
          </cell>
          <cell r="G737">
            <v>40462</v>
          </cell>
          <cell r="J737">
            <v>40462</v>
          </cell>
          <cell r="K737" t="str">
            <v>Không</v>
          </cell>
          <cell r="L737" t="str">
            <v>030063001901</v>
          </cell>
          <cell r="M737">
            <v>42734</v>
          </cell>
          <cell r="N737" t="str">
            <v>030063001901-30/12/2016</v>
          </cell>
          <cell r="O737" t="str">
            <v>Cục CS ĐKQL Cư trú và DLQG về dân cư</v>
          </cell>
          <cell r="P737" t="str">
            <v>Kinh</v>
          </cell>
          <cell r="Q737" t="str">
            <v>Không</v>
          </cell>
          <cell r="R737" t="str">
            <v>0978057802</v>
          </cell>
          <cell r="T737" t="str">
            <v>Đã Kết Hôn</v>
          </cell>
          <cell r="U737" t="str">
            <v>0111198514</v>
          </cell>
          <cell r="V737" t="str">
            <v>Không</v>
          </cell>
          <cell r="Y737" t="str">
            <v>Thôn Vũ Xá</v>
          </cell>
          <cell r="Z737" t="str">
            <v>Xã Ngô Quyền</v>
          </cell>
          <cell r="AA737" t="str">
            <v>Huyện Thanh Miện</v>
          </cell>
          <cell r="AB737" t="str">
            <v>Hải Dương</v>
          </cell>
          <cell r="AC737" t="str">
            <v>Thôn Vũ Xá, Xã Ngô Quyền, Huyện Thanh Miện, Hải Dương</v>
          </cell>
          <cell r="AD737" t="str">
            <v>Thôn Vũ Xá</v>
          </cell>
          <cell r="AE737" t="str">
            <v>Xã Ngô Quyền</v>
          </cell>
          <cell r="AF737" t="str">
            <v>Huyện Thanh Miện</v>
          </cell>
          <cell r="AG737" t="str">
            <v>Hải Dương</v>
          </cell>
          <cell r="AH737" t="str">
            <v>Thôn Vũ Xá, Xã Ngô Quyền, Huyện Thanh Miện, Hải Dương</v>
          </cell>
          <cell r="AI737" t="str">
            <v>1.8.6.4.3</v>
          </cell>
          <cell r="AJ737" t="str">
            <v>TP Nhân sự khác</v>
          </cell>
          <cell r="AK737" t="str">
            <v>Nhân viên</v>
          </cell>
          <cell r="AL737" t="str">
            <v>Nhân viên Bảo vệ</v>
          </cell>
          <cell r="AM737" t="str">
            <v>Lĩnh vực Logistics</v>
          </cell>
          <cell r="AN737" t="str">
            <v>VPĐD BB</v>
          </cell>
          <cell r="AO737" t="str">
            <v>BP bảo vệ</v>
          </cell>
          <cell r="AP737" t="str">
            <v>Khác</v>
          </cell>
          <cell r="AQ737" t="str">
            <v>Khác</v>
          </cell>
          <cell r="AR737">
            <v>42370</v>
          </cell>
          <cell r="AS737" t="str">
            <v>12/12</v>
          </cell>
          <cell r="AT737" t="str">
            <v>THPT</v>
          </cell>
          <cell r="AW737"/>
          <cell r="AZ737" t="str">
            <v>Nhân viên Bảo vệ</v>
          </cell>
          <cell r="BB737" t="str">
            <v>THACO GROUP</v>
          </cell>
          <cell r="BC737" t="str">
            <v>Lĩnh vực Logistics</v>
          </cell>
          <cell r="BD737" t="str">
            <v>Văn phòng đại diện tại Hà Nội</v>
          </cell>
          <cell r="BE737" t="str">
            <v>Phòng QTNV</v>
          </cell>
          <cell r="BF737" t="str">
            <v>BP bảo vệ</v>
          </cell>
          <cell r="BJ737" t="str">
            <v>Gián Tiếp</v>
          </cell>
          <cell r="BK737" t="str">
            <v>HĐLĐ không xác định thời hạn</v>
          </cell>
          <cell r="BL737">
            <v>41791</v>
          </cell>
          <cell r="BM737" t="str">
            <v>Công ty TNHH Một Thành Viên Vận Tải Đường Bộ Chu Lai – Trường Hải</v>
          </cell>
          <cell r="BN737">
            <v>40523</v>
          </cell>
          <cell r="BO737">
            <v>5100000</v>
          </cell>
          <cell r="BP737" t="str">
            <v>B3</v>
          </cell>
          <cell r="BQ737" t="str">
            <v>Bậc 3</v>
          </cell>
          <cell r="BR737">
            <v>7200000</v>
          </cell>
          <cell r="BS737">
            <v>43466</v>
          </cell>
          <cell r="BT737">
            <v>43101</v>
          </cell>
          <cell r="BU737" t="str">
            <v>ThN</v>
          </cell>
          <cell r="BV737">
            <v>5</v>
          </cell>
          <cell r="BW737" t="str">
            <v>TrN</v>
          </cell>
          <cell r="BX737">
            <v>5</v>
          </cell>
          <cell r="BY737"/>
          <cell r="CA737"/>
          <cell r="CC737"/>
          <cell r="CE737"/>
        </row>
        <row r="738">
          <cell r="B738" t="str">
            <v>1904447</v>
          </cell>
          <cell r="C738" t="str">
            <v>Huỳnh Văn Học</v>
          </cell>
          <cell r="D738" t="str">
            <v>Nam</v>
          </cell>
          <cell r="E738" t="str">
            <v>Quảng Nam</v>
          </cell>
          <cell r="F738">
            <v>24577</v>
          </cell>
          <cell r="G738">
            <v>43570</v>
          </cell>
          <cell r="J738">
            <v>43570</v>
          </cell>
          <cell r="K738" t="str">
            <v>Không</v>
          </cell>
          <cell r="L738" t="str">
            <v>205539016</v>
          </cell>
          <cell r="M738">
            <v>42839</v>
          </cell>
          <cell r="N738" t="str">
            <v>205539016-14/04/2017</v>
          </cell>
          <cell r="O738" t="str">
            <v>Quảng Nam</v>
          </cell>
          <cell r="P738" t="str">
            <v>Kinh</v>
          </cell>
          <cell r="Q738" t="str">
            <v>Không</v>
          </cell>
          <cell r="R738" t="str">
            <v>0903533608</v>
          </cell>
          <cell r="T738" t="str">
            <v>Đã Kết Hôn</v>
          </cell>
          <cell r="U738" t="str">
            <v>Chưa có</v>
          </cell>
          <cell r="V738" t="str">
            <v>Không</v>
          </cell>
          <cell r="Y738" t="str">
            <v>Khối phố Mỹ Thạnh Bắc</v>
          </cell>
          <cell r="Z738" t="str">
            <v>Phường Tân Thạnh</v>
          </cell>
          <cell r="AA738" t="str">
            <v>Tp. Tam Kỳ</v>
          </cell>
          <cell r="AB738" t="str">
            <v>Quảng Nam</v>
          </cell>
          <cell r="AC738" t="str">
            <v>Khối phố Mỹ Thạnh Bắc, Phường Tân Thạnh, Tp. Tam Kỳ, Quảng Nam</v>
          </cell>
          <cell r="AD738" t="str">
            <v>Khối phố Mỹ Thạnh Bắc</v>
          </cell>
          <cell r="AE738" t="str">
            <v>Phường Tân Thạnh</v>
          </cell>
          <cell r="AF738" t="str">
            <v>Tp. Tam Kỳ</v>
          </cell>
          <cell r="AG738" t="str">
            <v>Quảng Nam</v>
          </cell>
          <cell r="AH738" t="str">
            <v>Khối phố Mỹ Thạnh Bắc, Phường Tân Thạnh, Tp. Tam Kỳ, Quảng Nam</v>
          </cell>
          <cell r="AI738" t="str">
            <v>1.8.4.6</v>
          </cell>
          <cell r="AJ738" t="str">
            <v>TP Nhân sự khác</v>
          </cell>
          <cell r="AK738" t="str">
            <v>Công nhân</v>
          </cell>
          <cell r="AL738" t="str">
            <v>Công nhân lái xe đưa đón</v>
          </cell>
          <cell r="AM738" t="str">
            <v>Lĩnh vực Logistics</v>
          </cell>
          <cell r="AN738" t="str">
            <v>Công ty Vận Tải Đường Bộ</v>
          </cell>
          <cell r="AO738" t="str">
            <v>Bộ phận đưa đón CBCNV</v>
          </cell>
          <cell r="AP738" t="str">
            <v>Khác</v>
          </cell>
          <cell r="AQ738" t="str">
            <v>Khác</v>
          </cell>
          <cell r="AR738">
            <v>43570</v>
          </cell>
          <cell r="AS738" t="str">
            <v>12/12</v>
          </cell>
          <cell r="AT738" t="str">
            <v>Sơ cấp</v>
          </cell>
          <cell r="AU738" t="str">
            <v>Sơ cấp</v>
          </cell>
          <cell r="AV738" t="str">
            <v>Sở giai thông vận tải Quảng Nam</v>
          </cell>
          <cell r="AW738" t="str">
            <v>Giấy phép lái xe hạng E</v>
          </cell>
          <cell r="AX738" t="str">
            <v>Không xếp loại</v>
          </cell>
          <cell r="AZ738" t="str">
            <v>Công nhân lái xe đưa đón CBCNV</v>
          </cell>
          <cell r="BB738" t="str">
            <v>THACO GROUP</v>
          </cell>
          <cell r="BC738" t="str">
            <v>Lĩnh vực Logistics</v>
          </cell>
          <cell r="BD738" t="str">
            <v>Công ty Vận Tải Đường Bộ</v>
          </cell>
          <cell r="BJ738" t="str">
            <v>Trực Tiếp</v>
          </cell>
          <cell r="BK738" t="str">
            <v>HĐLĐ xác định thời hạn 1 năm</v>
          </cell>
          <cell r="BL738">
            <v>43600</v>
          </cell>
          <cell r="BM738" t="str">
            <v>Công ty TNHH Một Thành Viên Vận Tải Đường Bộ Chu Lai – Trường Hải</v>
          </cell>
          <cell r="BN738">
            <v>43600</v>
          </cell>
          <cell r="BO738">
            <v>3660000</v>
          </cell>
          <cell r="BP738" t="str">
            <v>B3</v>
          </cell>
          <cell r="BQ738" t="str">
            <v>Bậc 2</v>
          </cell>
          <cell r="BR738">
            <v>6500000</v>
          </cell>
          <cell r="BS738">
            <v>43570</v>
          </cell>
          <cell r="BU738"/>
          <cell r="BW738"/>
          <cell r="BY738"/>
          <cell r="CA738"/>
          <cell r="CC738"/>
          <cell r="CE738"/>
        </row>
        <row r="739">
          <cell r="B739" t="str">
            <v>1505189</v>
          </cell>
          <cell r="C739" t="str">
            <v>Châu Ngọc Diệp</v>
          </cell>
          <cell r="D739" t="str">
            <v>Nam</v>
          </cell>
          <cell r="E739" t="str">
            <v>Quảng Nam</v>
          </cell>
          <cell r="F739">
            <v>27673</v>
          </cell>
          <cell r="G739">
            <v>42110</v>
          </cell>
          <cell r="J739">
            <v>42110</v>
          </cell>
          <cell r="K739" t="str">
            <v>Không</v>
          </cell>
          <cell r="L739" t="str">
            <v>205863653</v>
          </cell>
          <cell r="M739">
            <v>40817</v>
          </cell>
          <cell r="N739" t="str">
            <v>205863653-01/10/2011</v>
          </cell>
          <cell r="O739" t="str">
            <v>Quảng Nam</v>
          </cell>
          <cell r="P739" t="str">
            <v>Kinh</v>
          </cell>
          <cell r="Q739" t="str">
            <v>Không</v>
          </cell>
          <cell r="R739" t="str">
            <v>0905406079 hoặc 0945711451</v>
          </cell>
          <cell r="T739" t="str">
            <v>Đã Kết Hôn</v>
          </cell>
          <cell r="U739" t="str">
            <v>4915009639</v>
          </cell>
          <cell r="V739" t="str">
            <v>Có</v>
          </cell>
          <cell r="W739">
            <v>42461</v>
          </cell>
          <cell r="Y739" t="str">
            <v>Thôn Tân Thuận</v>
          </cell>
          <cell r="Z739" t="str">
            <v>Xã Tam Xuân II</v>
          </cell>
          <cell r="AA739" t="str">
            <v>Huyện Núi Thành</v>
          </cell>
          <cell r="AB739" t="str">
            <v>Quảng Nam</v>
          </cell>
          <cell r="AC739" t="str">
            <v>Thôn Tân Thuận, Xã Tam Xuân II, Huyện Núi Thành, Quảng Nam</v>
          </cell>
          <cell r="AD739" t="str">
            <v>Thôn Tân Thuận</v>
          </cell>
          <cell r="AE739" t="str">
            <v>Xã Tam Xuân II</v>
          </cell>
          <cell r="AF739" t="str">
            <v>Huyện Núi Thành</v>
          </cell>
          <cell r="AG739" t="str">
            <v>Quảng Nam</v>
          </cell>
          <cell r="AH739" t="str">
            <v>Thôn Tân Thuận, Xã Tam Xuân II, Huyện Núi Thành, Quảng Nam</v>
          </cell>
          <cell r="AI739" t="str">
            <v>1.8.4.4.2.3</v>
          </cell>
          <cell r="AJ739" t="str">
            <v>TP Nhân sự khác</v>
          </cell>
          <cell r="AK739" t="str">
            <v>Công nhân</v>
          </cell>
          <cell r="AL739" t="str">
            <v>Công nhân lái xe trung chuyển</v>
          </cell>
          <cell r="AM739" t="str">
            <v>Lĩnh vực Logistics</v>
          </cell>
          <cell r="AN739" t="str">
            <v>Công ty Vận Tải Đường Bộ</v>
          </cell>
          <cell r="AO739" t="str">
            <v>Đội lái xe trung chuyển</v>
          </cell>
          <cell r="AP739" t="str">
            <v>Khác</v>
          </cell>
          <cell r="AQ739" t="str">
            <v>Khác</v>
          </cell>
          <cell r="AR739">
            <v>43313</v>
          </cell>
          <cell r="AS739" t="str">
            <v>11/12</v>
          </cell>
          <cell r="AT739" t="str">
            <v>Sơ cấp</v>
          </cell>
          <cell r="AU739" t="str">
            <v>Sơ cấp</v>
          </cell>
          <cell r="AV739" t="str">
            <v>Sở giao thông vận tải Hải Phòng</v>
          </cell>
          <cell r="AW739" t="str">
            <v>Giấy phép lái xe hạng E</v>
          </cell>
          <cell r="AX739" t="str">
            <v>Không xếp loại</v>
          </cell>
          <cell r="AY739">
            <v>42370</v>
          </cell>
          <cell r="AZ739" t="str">
            <v>Công nhân lái xe trung chuyển</v>
          </cell>
          <cell r="BB739" t="str">
            <v>THACO GROUP</v>
          </cell>
          <cell r="BC739" t="str">
            <v>Lĩnh vực Logistics</v>
          </cell>
          <cell r="BD739" t="str">
            <v>Công ty Vận Tải Đường Bộ</v>
          </cell>
          <cell r="BE739" t="str">
            <v>Phòng vận chuyển</v>
          </cell>
          <cell r="BF739" t="str">
            <v>Bộ phận vận chuyển xe thành phẩm</v>
          </cell>
          <cell r="BG739" t="str">
            <v>Đội lái xe trung chuyển</v>
          </cell>
          <cell r="BJ739" t="str">
            <v>Trực Tiếp</v>
          </cell>
          <cell r="BK739" t="str">
            <v>HĐLĐ không xác định thời hạn</v>
          </cell>
          <cell r="BL739">
            <v>42841</v>
          </cell>
          <cell r="BM739" t="str">
            <v>Công ty TNHH Một Thành Viên Vận Tải Đường Bộ Chu Lai – Trường Hải</v>
          </cell>
          <cell r="BN739">
            <v>42110</v>
          </cell>
          <cell r="BO739">
            <v>3850000</v>
          </cell>
          <cell r="BP739" t="str">
            <v>B3</v>
          </cell>
          <cell r="BQ739" t="str">
            <v>Bậc 3</v>
          </cell>
          <cell r="BR739">
            <v>7000000</v>
          </cell>
          <cell r="BS739">
            <v>43252</v>
          </cell>
          <cell r="BT739">
            <v>42110</v>
          </cell>
          <cell r="BU739"/>
          <cell r="BW739"/>
          <cell r="BY739"/>
          <cell r="CA739"/>
          <cell r="CC739"/>
          <cell r="CE739"/>
        </row>
        <row r="740">
          <cell r="B740" t="str">
            <v>1403105</v>
          </cell>
          <cell r="C740" t="str">
            <v>Phạm Văn Thanh</v>
          </cell>
          <cell r="D740" t="str">
            <v>Nam</v>
          </cell>
          <cell r="E740" t="str">
            <v>Quảng Nam</v>
          </cell>
          <cell r="F740">
            <v>28186</v>
          </cell>
          <cell r="G740">
            <v>41699</v>
          </cell>
          <cell r="J740">
            <v>41699</v>
          </cell>
          <cell r="K740" t="str">
            <v>Không</v>
          </cell>
          <cell r="L740" t="str">
            <v>205374457</v>
          </cell>
          <cell r="M740">
            <v>38308</v>
          </cell>
          <cell r="N740" t="str">
            <v>205374457-17/11/2004</v>
          </cell>
          <cell r="O740" t="str">
            <v>Quảng Nam</v>
          </cell>
          <cell r="P740" t="str">
            <v>Kinh</v>
          </cell>
          <cell r="Q740" t="str">
            <v>Không</v>
          </cell>
          <cell r="R740" t="str">
            <v>0914024176</v>
          </cell>
          <cell r="T740" t="str">
            <v>Đã Kết Hôn</v>
          </cell>
          <cell r="U740" t="str">
            <v>3507004006</v>
          </cell>
          <cell r="V740" t="str">
            <v>Có</v>
          </cell>
          <cell r="W740">
            <v>42461</v>
          </cell>
          <cell r="Y740" t="str">
            <v>Thôn Hòa Vân</v>
          </cell>
          <cell r="Z740" t="str">
            <v>Xã Tam Nghĩa</v>
          </cell>
          <cell r="AA740" t="str">
            <v>Huyện Núi Thành</v>
          </cell>
          <cell r="AB740" t="str">
            <v>Quảng Nam</v>
          </cell>
          <cell r="AC740" t="str">
            <v>Thôn Hòa Vân, Xã Tam Nghĩa, Huyện Núi Thành, Quảng Nam</v>
          </cell>
          <cell r="AD740" t="str">
            <v>Thôn Hòa Vân</v>
          </cell>
          <cell r="AE740" t="str">
            <v>Xã Tam Nghĩa</v>
          </cell>
          <cell r="AF740" t="str">
            <v>Huyện Núi Thành</v>
          </cell>
          <cell r="AG740" t="str">
            <v>Quảng Nam</v>
          </cell>
          <cell r="AH740" t="str">
            <v>Thôn Hòa Vân, Xã Tam Nghĩa, Huyện Núi Thành, Quảng Nam</v>
          </cell>
          <cell r="AI740" t="str">
            <v>1.8.4.4.2.3</v>
          </cell>
          <cell r="AJ740" t="str">
            <v>TP Nhân sự khác</v>
          </cell>
          <cell r="AK740" t="str">
            <v>Công nhân</v>
          </cell>
          <cell r="AL740" t="str">
            <v>Công nhân lái xe trung chuyển</v>
          </cell>
          <cell r="AM740" t="str">
            <v>Lĩnh vực Logistics</v>
          </cell>
          <cell r="AN740" t="str">
            <v>Công ty Vận Tải Đường Bộ</v>
          </cell>
          <cell r="AO740" t="str">
            <v>Đội lái xe trung chuyển</v>
          </cell>
          <cell r="AP740" t="str">
            <v>Khác</v>
          </cell>
          <cell r="AQ740" t="str">
            <v>Khác</v>
          </cell>
          <cell r="AR740">
            <v>43466</v>
          </cell>
          <cell r="AS740" t="str">
            <v>9/12</v>
          </cell>
          <cell r="AT740" t="str">
            <v>Sơ cấp</v>
          </cell>
          <cell r="AU740" t="str">
            <v>Sơ cấp</v>
          </cell>
          <cell r="AV740" t="str">
            <v>Sở giao thông vận tải Quảng Nam</v>
          </cell>
          <cell r="AW740" t="str">
            <v>Giấy phép lái xe hạng E &amp; FC</v>
          </cell>
          <cell r="AX740" t="str">
            <v>Không xếp loại</v>
          </cell>
          <cell r="AY740">
            <v>40544</v>
          </cell>
          <cell r="AZ740" t="str">
            <v>Công nhân lái xe trung chuyển</v>
          </cell>
          <cell r="BB740" t="str">
            <v>THACO GROUP</v>
          </cell>
          <cell r="BC740" t="str">
            <v>Lĩnh vực Logistics</v>
          </cell>
          <cell r="BD740" t="str">
            <v>Công ty Vận Tải Đường Bộ</v>
          </cell>
          <cell r="BE740" t="str">
            <v>Phòng vận chuyển</v>
          </cell>
          <cell r="BF740" t="str">
            <v>Bộ phận vận chuyển xe thành phẩm</v>
          </cell>
          <cell r="BG740" t="str">
            <v>Đội lái xe trung chuyển</v>
          </cell>
          <cell r="BJ740" t="str">
            <v>Trực Tiếp</v>
          </cell>
          <cell r="BK740" t="str">
            <v>HĐLĐ không xác định thời hạn</v>
          </cell>
          <cell r="BL740">
            <v>42248</v>
          </cell>
          <cell r="BM740" t="str">
            <v>Công ty TNHH Một Thành Viên Vận Tải Đường Bộ Chu Lai – Trường Hải</v>
          </cell>
          <cell r="BN740">
            <v>41760</v>
          </cell>
          <cell r="BO740">
            <v>3660000</v>
          </cell>
          <cell r="BP740" t="str">
            <v>B3</v>
          </cell>
          <cell r="BQ740" t="str">
            <v>Bậc 3</v>
          </cell>
          <cell r="BR740">
            <v>7500000</v>
          </cell>
          <cell r="BS740">
            <v>43586</v>
          </cell>
          <cell r="BT740">
            <v>43466</v>
          </cell>
          <cell r="BU740" t="str">
            <v>ThN</v>
          </cell>
          <cell r="BV740">
            <v>5</v>
          </cell>
          <cell r="BW740"/>
          <cell r="BY740"/>
          <cell r="CA740"/>
          <cell r="CC740"/>
          <cell r="CE740"/>
        </row>
        <row r="741">
          <cell r="B741" t="str">
            <v>1504827</v>
          </cell>
          <cell r="C741" t="str">
            <v>Nguyễn Văn Thi</v>
          </cell>
          <cell r="D741" t="str">
            <v>Nam</v>
          </cell>
          <cell r="E741" t="str">
            <v>Quảng Nam</v>
          </cell>
          <cell r="F741">
            <v>29992</v>
          </cell>
          <cell r="G741">
            <v>42110</v>
          </cell>
          <cell r="J741">
            <v>42110</v>
          </cell>
          <cell r="K741" t="str">
            <v>Không</v>
          </cell>
          <cell r="L741" t="str">
            <v>205051087</v>
          </cell>
          <cell r="M741">
            <v>37840</v>
          </cell>
          <cell r="N741" t="str">
            <v>205051087-07/08/2003</v>
          </cell>
          <cell r="O741" t="str">
            <v>Quảng Nam</v>
          </cell>
          <cell r="P741" t="str">
            <v>Kinh</v>
          </cell>
          <cell r="Q741" t="str">
            <v>Không</v>
          </cell>
          <cell r="R741" t="str">
            <v>0988781312</v>
          </cell>
          <cell r="T741" t="str">
            <v>Đã Kết Hôn</v>
          </cell>
          <cell r="U741" t="str">
            <v>4908000864</v>
          </cell>
          <cell r="V741" t="str">
            <v>Có</v>
          </cell>
          <cell r="W741">
            <v>42461</v>
          </cell>
          <cell r="Y741" t="str">
            <v>Thôn Nam Sơn</v>
          </cell>
          <cell r="Z741" t="str">
            <v>Xã Tam Hiệp</v>
          </cell>
          <cell r="AA741" t="str">
            <v>Huyện Núi Thành</v>
          </cell>
          <cell r="AB741" t="str">
            <v>Quảng Nam</v>
          </cell>
          <cell r="AC741" t="str">
            <v>Thôn Nam Sơn, Xã Tam Hiệp, Huyện Núi Thành, Quảng Nam</v>
          </cell>
          <cell r="AD741" t="str">
            <v>Thôn Nam Sơn</v>
          </cell>
          <cell r="AE741" t="str">
            <v>Xã Tam Hiệp</v>
          </cell>
          <cell r="AF741" t="str">
            <v>Huyện Núi Thành</v>
          </cell>
          <cell r="AG741" t="str">
            <v>Quảng Nam</v>
          </cell>
          <cell r="AH741" t="str">
            <v>Thôn Nam Sơn, Xã Tam Hiệp, Huyện Núi Thành, Quảng Nam</v>
          </cell>
          <cell r="AI741" t="str">
            <v>1.8.4.4.2.3</v>
          </cell>
          <cell r="AJ741" t="str">
            <v>TP Nhân sự khác</v>
          </cell>
          <cell r="AK741" t="str">
            <v>Công nhân</v>
          </cell>
          <cell r="AL741" t="str">
            <v>Công nhân lái xe trung chuyển</v>
          </cell>
          <cell r="AM741" t="str">
            <v>Lĩnh vực Logistics</v>
          </cell>
          <cell r="AN741" t="str">
            <v>Công ty Vận Tải Đường Bộ</v>
          </cell>
          <cell r="AO741" t="str">
            <v>Đội lái xe trung chuyển</v>
          </cell>
          <cell r="AP741" t="str">
            <v>Khác</v>
          </cell>
          <cell r="AQ741" t="str">
            <v>Khác</v>
          </cell>
          <cell r="AR741">
            <v>43313</v>
          </cell>
          <cell r="AS741" t="str">
            <v>12/12</v>
          </cell>
          <cell r="AT741" t="str">
            <v>Sơ cấp</v>
          </cell>
          <cell r="AU741" t="str">
            <v>Sơ cấp</v>
          </cell>
          <cell r="AV741" t="str">
            <v>Sở giao thông vận tải Quảng Nam</v>
          </cell>
          <cell r="AW741" t="str">
            <v>Giấy phép lái xe hạng C</v>
          </cell>
          <cell r="AX741" t="str">
            <v>Không xếp loại</v>
          </cell>
          <cell r="AY741">
            <v>39814</v>
          </cell>
          <cell r="AZ741" t="str">
            <v>Công nhân lái xe trung chuyển</v>
          </cell>
          <cell r="BB741" t="str">
            <v>THACO GROUP</v>
          </cell>
          <cell r="BC741" t="str">
            <v>Lĩnh vực Logistics</v>
          </cell>
          <cell r="BD741" t="str">
            <v>Công ty Vận Tải Đường Bộ</v>
          </cell>
          <cell r="BE741" t="str">
            <v>Phòng vận chuyển</v>
          </cell>
          <cell r="BF741" t="str">
            <v>Bộ phận vận chuyển xe thành phẩm</v>
          </cell>
          <cell r="BG741" t="str">
            <v>Đội lái xe trung chuyển</v>
          </cell>
          <cell r="BJ741" t="str">
            <v>Trực Tiếp</v>
          </cell>
          <cell r="BK741" t="str">
            <v>HĐLĐ không xác định thời hạn</v>
          </cell>
          <cell r="BL741">
            <v>43572</v>
          </cell>
          <cell r="BM741" t="str">
            <v>Công ty TNHH Một Thành Viên Vận Tải Đường Bộ Chu Lai – Trường Hải</v>
          </cell>
          <cell r="BN741">
            <v>42110</v>
          </cell>
          <cell r="BO741">
            <v>3850000</v>
          </cell>
          <cell r="BP741" t="str">
            <v>B3</v>
          </cell>
          <cell r="BQ741" t="str">
            <v>Bậc 3</v>
          </cell>
          <cell r="BR741">
            <v>7500000</v>
          </cell>
          <cell r="BS741">
            <v>43252</v>
          </cell>
          <cell r="BT741">
            <v>42476</v>
          </cell>
          <cell r="BU741"/>
          <cell r="BW741"/>
          <cell r="BY741"/>
          <cell r="CA741"/>
          <cell r="CC741"/>
          <cell r="CE741"/>
        </row>
        <row r="742">
          <cell r="B742" t="str">
            <v>1511223</v>
          </cell>
          <cell r="C742" t="str">
            <v>Nguyễn Văn Nguyên</v>
          </cell>
          <cell r="D742" t="str">
            <v>Nam</v>
          </cell>
          <cell r="E742" t="str">
            <v>Quảng Nam</v>
          </cell>
          <cell r="F742">
            <v>25039</v>
          </cell>
          <cell r="G742">
            <v>42325</v>
          </cell>
          <cell r="J742">
            <v>42325</v>
          </cell>
          <cell r="K742" t="str">
            <v>Không</v>
          </cell>
          <cell r="L742" t="str">
            <v>271076134</v>
          </cell>
          <cell r="M742">
            <v>39918</v>
          </cell>
          <cell r="N742" t="str">
            <v>271076134-15/04/2009</v>
          </cell>
          <cell r="O742" t="str">
            <v>Đồng Nai</v>
          </cell>
          <cell r="P742" t="str">
            <v>Kinh</v>
          </cell>
          <cell r="Q742" t="str">
            <v>Thiên chúa giáo</v>
          </cell>
          <cell r="R742" t="str">
            <v>0916.731.539</v>
          </cell>
          <cell r="T742" t="str">
            <v>Đã Kết Hôn</v>
          </cell>
          <cell r="U742" t="str">
            <v>7511156123</v>
          </cell>
          <cell r="V742" t="str">
            <v>Không</v>
          </cell>
          <cell r="Y742" t="str">
            <v>138/01 Tổ 7, khu phố1</v>
          </cell>
          <cell r="Z742" t="str">
            <v>Phường Bình Đa</v>
          </cell>
          <cell r="AA742" t="str">
            <v>Thành phố Biên Hòa</v>
          </cell>
          <cell r="AB742" t="str">
            <v>Đồng Nai</v>
          </cell>
          <cell r="AC742" t="str">
            <v>138/01 Tổ 7, khu phố1, Phường Bình Đa, Thành phố Biên Hòa, Đồng Nai</v>
          </cell>
          <cell r="AD742" t="str">
            <v>60N/59, khu phố 8, đường Nguyễn Ái Quốc</v>
          </cell>
          <cell r="AE742" t="str">
            <v>Phường Hố Nai</v>
          </cell>
          <cell r="AF742" t="str">
            <v>Thành phố Biên Hòa</v>
          </cell>
          <cell r="AG742" t="str">
            <v>Đồng Nai</v>
          </cell>
          <cell r="AH742" t="str">
            <v>60N/59, khu phố 8, đường Nguyễn Ái Quốc, Phường Hố Nai, Thành phố Biên Hòa, Đồng Nai</v>
          </cell>
          <cell r="AI742" t="str">
            <v>1.8.5.3.2</v>
          </cell>
          <cell r="AJ742" t="str">
            <v>TP Nhân sự khác</v>
          </cell>
          <cell r="AK742" t="str">
            <v>Nhân viên</v>
          </cell>
          <cell r="AL742" t="str">
            <v>Nhân viên Bảo vệ</v>
          </cell>
          <cell r="AM742" t="str">
            <v>Lĩnh vực Logistics</v>
          </cell>
          <cell r="AN742" t="str">
            <v>VPĐD NB</v>
          </cell>
          <cell r="AO742" t="str">
            <v>Bảo vệ</v>
          </cell>
          <cell r="AP742" t="str">
            <v>Khác</v>
          </cell>
          <cell r="AQ742" t="str">
            <v>Khác</v>
          </cell>
          <cell r="AR742">
            <v>42386</v>
          </cell>
          <cell r="AS742" t="str">
            <v>12/12</v>
          </cell>
          <cell r="AT742" t="str">
            <v>THPT</v>
          </cell>
          <cell r="AW742"/>
          <cell r="AZ742" t="str">
            <v>Nhân viên Bảo vệ</v>
          </cell>
          <cell r="BB742" t="str">
            <v>THACO GROUP</v>
          </cell>
          <cell r="BC742" t="str">
            <v>Lĩnh vực Logistics</v>
          </cell>
          <cell r="BD742" t="str">
            <v>Văn phòng đại diện tại Hồ Chí Minh</v>
          </cell>
          <cell r="BE742" t="str">
            <v>Bộ phận hành chính</v>
          </cell>
          <cell r="BF742" t="str">
            <v>Bảo vệ</v>
          </cell>
          <cell r="BJ742" t="str">
            <v>Gián Tiếp</v>
          </cell>
          <cell r="BK742" t="str">
            <v>HĐLĐ không xác định thời hạn</v>
          </cell>
          <cell r="BL742">
            <v>43481</v>
          </cell>
          <cell r="BM742" t="str">
            <v>Công ty TNHH Một Thành Viên Vận Tải Đường Bộ Chu Lai – Trường Hải</v>
          </cell>
          <cell r="BN742">
            <v>42386</v>
          </cell>
          <cell r="BO742">
            <v>5100000</v>
          </cell>
          <cell r="BP742" t="str">
            <v>B3</v>
          </cell>
          <cell r="BQ742" t="str">
            <v>Bậc 3</v>
          </cell>
          <cell r="BR742">
            <v>7100000</v>
          </cell>
          <cell r="BS742">
            <v>43466</v>
          </cell>
          <cell r="BT742">
            <v>43101</v>
          </cell>
          <cell r="BU742"/>
          <cell r="BW742"/>
          <cell r="BY742"/>
          <cell r="CA742"/>
          <cell r="CC742"/>
          <cell r="CE742"/>
        </row>
        <row r="743">
          <cell r="B743" t="str">
            <v>0606006</v>
          </cell>
          <cell r="C743" t="str">
            <v>Nguyễn Văn Âu</v>
          </cell>
          <cell r="D743" t="str">
            <v>Nam</v>
          </cell>
          <cell r="E743" t="str">
            <v>Quảng Nam</v>
          </cell>
          <cell r="F743">
            <v>31687</v>
          </cell>
          <cell r="G743">
            <v>38889</v>
          </cell>
          <cell r="J743">
            <v>38889</v>
          </cell>
          <cell r="K743" t="str">
            <v>Không</v>
          </cell>
          <cell r="L743" t="str">
            <v>205229251</v>
          </cell>
          <cell r="M743">
            <v>37358</v>
          </cell>
          <cell r="N743" t="str">
            <v>205229251-12/04/2002</v>
          </cell>
          <cell r="O743" t="str">
            <v>Quảng Nam</v>
          </cell>
          <cell r="P743" t="str">
            <v>Kinh</v>
          </cell>
          <cell r="Q743" t="str">
            <v>Không</v>
          </cell>
          <cell r="R743" t="str">
            <v>0938806872</v>
          </cell>
          <cell r="T743" t="str">
            <v>Đã Kết Hôn</v>
          </cell>
          <cell r="U743" t="str">
            <v>4908007654</v>
          </cell>
          <cell r="V743" t="str">
            <v>Có</v>
          </cell>
          <cell r="W743">
            <v>41202</v>
          </cell>
          <cell r="Y743" t="str">
            <v>Thôn Phái Nhơn</v>
          </cell>
          <cell r="Z743" t="str">
            <v>Xã Tam Hiệp</v>
          </cell>
          <cell r="AA743" t="str">
            <v>Huyện Núi Thành</v>
          </cell>
          <cell r="AB743" t="str">
            <v>Quảng Nam</v>
          </cell>
          <cell r="AC743" t="str">
            <v>Thôn Phái Nhơn, Xã Tam Hiệp, Huyện Núi Thành, Quảng Nam</v>
          </cell>
          <cell r="AD743" t="str">
            <v>Thôn Phái Nhơn</v>
          </cell>
          <cell r="AE743" t="str">
            <v>Xã Tam Hiệp</v>
          </cell>
          <cell r="AF743" t="str">
            <v>Huyện Núi Thành</v>
          </cell>
          <cell r="AG743" t="str">
            <v>Quảng Nam</v>
          </cell>
          <cell r="AH743" t="str">
            <v>Thôn Phái Nhơn, Xã Tam Hiệp, Huyện Núi Thành, Quảng Nam</v>
          </cell>
          <cell r="AI743" t="str">
            <v>1.8.4.4.3.3</v>
          </cell>
          <cell r="AJ743" t="str">
            <v>TP Nhân sự khác</v>
          </cell>
          <cell r="AK743" t="str">
            <v>Công nhân</v>
          </cell>
          <cell r="AL743" t="str">
            <v>Công nhân lái xe đầu kéo</v>
          </cell>
          <cell r="AM743" t="str">
            <v>Lĩnh vực Logistics</v>
          </cell>
          <cell r="AN743" t="str">
            <v>Công ty Vận Tải Đường Bộ</v>
          </cell>
          <cell r="AO743" t="str">
            <v>Đội lái xe đầu kéo</v>
          </cell>
          <cell r="AP743" t="str">
            <v>Khác</v>
          </cell>
          <cell r="AQ743" t="str">
            <v>Khác</v>
          </cell>
          <cell r="AR743">
            <v>43313</v>
          </cell>
          <cell r="AS743" t="str">
            <v>12/12</v>
          </cell>
          <cell r="AT743" t="str">
            <v>Sơ cấp</v>
          </cell>
          <cell r="AU743" t="str">
            <v>Sơ cấp</v>
          </cell>
          <cell r="AV743" t="str">
            <v>Sở giao thông vận tải Quảng Ngãi</v>
          </cell>
          <cell r="AW743" t="str">
            <v>Giấy phép lái xe hạng C</v>
          </cell>
          <cell r="AX743" t="str">
            <v>Không xếp loại</v>
          </cell>
          <cell r="AY743">
            <v>40179</v>
          </cell>
          <cell r="AZ743" t="str">
            <v>Công nhân lái xe đầu kéo</v>
          </cell>
          <cell r="BB743" t="str">
            <v>THACO GROUP</v>
          </cell>
          <cell r="BC743" t="str">
            <v>Lĩnh vực Logistics</v>
          </cell>
          <cell r="BD743" t="str">
            <v>Công ty Vận Tải Đường Bộ</v>
          </cell>
          <cell r="BE743" t="str">
            <v>Phòng vận chuyển</v>
          </cell>
          <cell r="BF743" t="str">
            <v>Bộ phận vận chuyển hàng Con't - hàng rời</v>
          </cell>
          <cell r="BG743" t="str">
            <v>Đội lái xe đầu kéo</v>
          </cell>
          <cell r="BJ743" t="str">
            <v>Trực Tiếp</v>
          </cell>
          <cell r="BK743" t="str">
            <v>HĐLĐ không xác định thời hạn</v>
          </cell>
          <cell r="BL743">
            <v>42887</v>
          </cell>
          <cell r="BM743" t="str">
            <v>Công ty TNHH Một Thành Viên Vận Tải Đường Bộ Chu Lai – Trường Hải</v>
          </cell>
          <cell r="BN743">
            <v>38899</v>
          </cell>
          <cell r="BO743">
            <v>4050000</v>
          </cell>
          <cell r="BP743" t="str">
            <v>B3</v>
          </cell>
          <cell r="BQ743" t="str">
            <v>Bậc 4</v>
          </cell>
          <cell r="BR743">
            <v>8000000</v>
          </cell>
          <cell r="BS743">
            <v>42552</v>
          </cell>
          <cell r="BT743">
            <v>42370</v>
          </cell>
          <cell r="BU743" t="str">
            <v>ThN</v>
          </cell>
          <cell r="BV743">
            <v>10</v>
          </cell>
          <cell r="BW743"/>
          <cell r="BY743"/>
          <cell r="CA743"/>
          <cell r="CC743"/>
          <cell r="CE743"/>
        </row>
        <row r="744">
          <cell r="B744" t="str">
            <v>1506729</v>
          </cell>
          <cell r="C744" t="str">
            <v>Phạm Tấn Hải</v>
          </cell>
          <cell r="D744" t="str">
            <v>Nam</v>
          </cell>
          <cell r="E744" t="str">
            <v>Quảng Nam</v>
          </cell>
          <cell r="F744">
            <v>28043</v>
          </cell>
          <cell r="G744">
            <v>42178</v>
          </cell>
          <cell r="J744">
            <v>42178</v>
          </cell>
          <cell r="K744" t="str">
            <v>Không</v>
          </cell>
          <cell r="L744" t="str">
            <v>013139276</v>
          </cell>
          <cell r="M744">
            <v>39849</v>
          </cell>
          <cell r="N744" t="str">
            <v>013139276-05/02/2009</v>
          </cell>
          <cell r="O744" t="str">
            <v>Hà Nội</v>
          </cell>
          <cell r="P744" t="str">
            <v>Kinh</v>
          </cell>
          <cell r="Q744" t="str">
            <v>Không</v>
          </cell>
          <cell r="R744" t="str">
            <v>0988184816</v>
          </cell>
          <cell r="T744" t="str">
            <v>Đã Kết Hôn</v>
          </cell>
          <cell r="U744" t="str">
            <v>0101019455</v>
          </cell>
          <cell r="V744" t="str">
            <v>Có</v>
          </cell>
          <cell r="W744">
            <v>42612</v>
          </cell>
          <cell r="Y744" t="str">
            <v>Số 167, Ngô Xuân Quảng</v>
          </cell>
          <cell r="Z744" t="str">
            <v>Thị trấn Trâu Quỳ</v>
          </cell>
          <cell r="AA744" t="str">
            <v>Huyện Gia Lâm</v>
          </cell>
          <cell r="AB744" t="str">
            <v>Hà Nội</v>
          </cell>
          <cell r="AC744" t="str">
            <v>Số 167, Ngô Xuân Quảng, Thị trấn Trâu Quỳ, Huyện Gia Lâm, Hà Nội</v>
          </cell>
          <cell r="AD744" t="str">
            <v>Số 167 Ngô Xuân Quảng</v>
          </cell>
          <cell r="AE744" t="str">
            <v>Thị trấn Trâu Quỳ</v>
          </cell>
          <cell r="AF744" t="str">
            <v>Huyện Gia Lâm</v>
          </cell>
          <cell r="AG744" t="str">
            <v>Hà Nội</v>
          </cell>
          <cell r="AH744" t="str">
            <v>Số 167 Ngô Xuân Quảng, Thị trấn Trâu Quỳ, Huyện Gia Lâm, Hà Nội</v>
          </cell>
          <cell r="AI744" t="str">
            <v>1.8.6.5.2</v>
          </cell>
          <cell r="AJ744" t="str">
            <v>TP Nhân sự khác</v>
          </cell>
          <cell r="AK744" t="str">
            <v>Công nhân</v>
          </cell>
          <cell r="AL744" t="str">
            <v>Công nhân lái xe chuyên dụng</v>
          </cell>
          <cell r="AM744" t="str">
            <v>Lĩnh vực Logistics</v>
          </cell>
          <cell r="AN744" t="str">
            <v>VPĐD BB</v>
          </cell>
          <cell r="AO744" t="str">
            <v>BP Lái xe</v>
          </cell>
          <cell r="AP744" t="str">
            <v>Khác</v>
          </cell>
          <cell r="AQ744" t="str">
            <v>Khác</v>
          </cell>
          <cell r="AR744">
            <v>42370</v>
          </cell>
          <cell r="AS744" t="str">
            <v>12/12</v>
          </cell>
          <cell r="AT744" t="str">
            <v>Sơ cấp</v>
          </cell>
          <cell r="AU744" t="str">
            <v>Sơ cấp</v>
          </cell>
          <cell r="AV744" t="str">
            <v>Trung tâm đào tạo nghề</v>
          </cell>
          <cell r="AW744" t="str">
            <v>Lái xe hạng E</v>
          </cell>
          <cell r="AX744" t="str">
            <v>Không xếp loại</v>
          </cell>
          <cell r="AY744">
            <v>39083</v>
          </cell>
          <cell r="AZ744" t="str">
            <v>Công nhân lái xe chuyên dụng</v>
          </cell>
          <cell r="BB744" t="str">
            <v>THACO GROUP</v>
          </cell>
          <cell r="BC744" t="str">
            <v>Lĩnh vực Logistics</v>
          </cell>
          <cell r="BD744" t="str">
            <v>Văn phòng đại diện tại Hà Nội</v>
          </cell>
          <cell r="BE744" t="str">
            <v>Phòng Kinh doanh vận chuyển</v>
          </cell>
          <cell r="BF744" t="str">
            <v>BP Lái xe</v>
          </cell>
          <cell r="BJ744" t="str">
            <v>Trực Tiếp</v>
          </cell>
          <cell r="BK744" t="str">
            <v>HĐLĐ không xác định thời hạn</v>
          </cell>
          <cell r="BL744">
            <v>43334</v>
          </cell>
          <cell r="BM744" t="str">
            <v>Công ty TNHH Một Thành Viên Vận Tải Đường Bộ Chu Lai – Trường Hải</v>
          </cell>
          <cell r="BN744">
            <v>42239</v>
          </cell>
          <cell r="BO744">
            <v>5100000</v>
          </cell>
          <cell r="BP744" t="str">
            <v>B3</v>
          </cell>
          <cell r="BQ744" t="str">
            <v>Bậc 3</v>
          </cell>
          <cell r="BR744">
            <v>7000000</v>
          </cell>
          <cell r="BS744">
            <v>43252</v>
          </cell>
          <cell r="BT744">
            <v>42178</v>
          </cell>
          <cell r="BU744"/>
          <cell r="BW744"/>
          <cell r="BY744"/>
          <cell r="CA744"/>
          <cell r="CC744"/>
          <cell r="CE744"/>
        </row>
        <row r="745">
          <cell r="B745" t="str">
            <v>1505130</v>
          </cell>
          <cell r="C745" t="str">
            <v>Phạm Quang Thái</v>
          </cell>
          <cell r="D745" t="str">
            <v>Nam</v>
          </cell>
          <cell r="E745" t="str">
            <v>Quảng Nam</v>
          </cell>
          <cell r="F745">
            <v>24877</v>
          </cell>
          <cell r="G745">
            <v>42110</v>
          </cell>
          <cell r="J745">
            <v>42110</v>
          </cell>
          <cell r="K745" t="str">
            <v>Không</v>
          </cell>
          <cell r="L745" t="str">
            <v>205121607</v>
          </cell>
          <cell r="M745">
            <v>37924</v>
          </cell>
          <cell r="N745" t="str">
            <v>205121607-30/10/2003</v>
          </cell>
          <cell r="O745" t="str">
            <v>Quảng Nam</v>
          </cell>
          <cell r="P745" t="str">
            <v>Kinh</v>
          </cell>
          <cell r="Q745" t="str">
            <v>Không</v>
          </cell>
          <cell r="R745" t="str">
            <v>0982374414</v>
          </cell>
          <cell r="T745" t="str">
            <v>Đã Kết Hôn</v>
          </cell>
          <cell r="U745" t="str">
            <v>4915009673</v>
          </cell>
          <cell r="V745" t="str">
            <v>Có</v>
          </cell>
          <cell r="W745">
            <v>42461</v>
          </cell>
          <cell r="Y745" t="str">
            <v>số 83 Quang Trung, khối 2</v>
          </cell>
          <cell r="Z745" t="str">
            <v>Thị trấn Núi Thành</v>
          </cell>
          <cell r="AA745" t="str">
            <v>Huyện Núi Thành</v>
          </cell>
          <cell r="AB745" t="str">
            <v>Quảng Nam</v>
          </cell>
          <cell r="AC745" t="str">
            <v>số 83 Quang Trung, khối 2, Thị trấn Núi Thành, Huyện Núi Thành, Quảng Nam</v>
          </cell>
          <cell r="AD745" t="str">
            <v>số 83 Quang Trung, khối 2</v>
          </cell>
          <cell r="AE745" t="str">
            <v>Thị trấn Núi Thành</v>
          </cell>
          <cell r="AF745" t="str">
            <v>Huyện Núi Thành</v>
          </cell>
          <cell r="AG745" t="str">
            <v>Quảng Nam</v>
          </cell>
          <cell r="AH745" t="str">
            <v>số 83 Quang Trung, khối 2, Thị trấn Núi Thành, Huyện Núi Thành, Quảng Nam</v>
          </cell>
          <cell r="AI745" t="str">
            <v>1.8.4.4.2.3</v>
          </cell>
          <cell r="AJ745" t="str">
            <v>TP Nhân sự khác</v>
          </cell>
          <cell r="AK745" t="str">
            <v>Công nhân</v>
          </cell>
          <cell r="AL745" t="str">
            <v>Công nhân lái xe trung chuyển</v>
          </cell>
          <cell r="AM745" t="str">
            <v>Lĩnh vực Logistics</v>
          </cell>
          <cell r="AN745" t="str">
            <v>Công ty Vận Tải Đường Bộ</v>
          </cell>
          <cell r="AO745" t="str">
            <v>Đội lái xe trung chuyển</v>
          </cell>
          <cell r="AP745" t="str">
            <v>Khác</v>
          </cell>
          <cell r="AQ745" t="str">
            <v>Khác</v>
          </cell>
          <cell r="AR745">
            <v>43313</v>
          </cell>
          <cell r="AS745" t="str">
            <v>12/12</v>
          </cell>
          <cell r="AT745" t="str">
            <v>Sơ cấp</v>
          </cell>
          <cell r="AU745" t="str">
            <v>Sơ cấp</v>
          </cell>
          <cell r="AV745" t="str">
            <v>Sở giao thông vận tải Quảng Nam</v>
          </cell>
          <cell r="AW745" t="str">
            <v>Giấy phép lái xe hạng C</v>
          </cell>
          <cell r="AX745" t="str">
            <v>Không xếp loại</v>
          </cell>
          <cell r="AY745">
            <v>34700</v>
          </cell>
          <cell r="AZ745" t="str">
            <v>Công nhân lái xe trung chuyển</v>
          </cell>
          <cell r="BB745" t="str">
            <v>THACO GROUP</v>
          </cell>
          <cell r="BC745" t="str">
            <v>Lĩnh vực Logistics</v>
          </cell>
          <cell r="BD745" t="str">
            <v>Công ty Vận Tải Đường Bộ</v>
          </cell>
          <cell r="BE745" t="str">
            <v>Phòng vận chuyển</v>
          </cell>
          <cell r="BF745" t="str">
            <v>Bộ phận vận chuyển xe thành phẩm</v>
          </cell>
          <cell r="BG745" t="str">
            <v>Đội lái xe trung chuyển</v>
          </cell>
          <cell r="BJ745" t="str">
            <v>Trực Tiếp</v>
          </cell>
          <cell r="BK745" t="str">
            <v>HĐLĐ không xác định thời hạn</v>
          </cell>
          <cell r="BL745">
            <v>42841</v>
          </cell>
          <cell r="BM745" t="str">
            <v>Công ty TNHH Một Thành Viên Vận Tải Đường Bộ Chu Lai – Trường Hải</v>
          </cell>
          <cell r="BN745">
            <v>42110</v>
          </cell>
          <cell r="BO745">
            <v>3660000</v>
          </cell>
          <cell r="BP745" t="str">
            <v>B3</v>
          </cell>
          <cell r="BQ745" t="str">
            <v>Bậc 2</v>
          </cell>
          <cell r="BR745">
            <v>6000000</v>
          </cell>
          <cell r="BS745">
            <v>43252</v>
          </cell>
          <cell r="BT745">
            <v>42110</v>
          </cell>
          <cell r="BU745"/>
          <cell r="BW745"/>
          <cell r="BY745"/>
          <cell r="CA745"/>
          <cell r="CC745"/>
          <cell r="CE745"/>
        </row>
        <row r="746">
          <cell r="B746" t="str">
            <v>1405138</v>
          </cell>
          <cell r="C746" t="str">
            <v>Đinh Văn Tùng</v>
          </cell>
          <cell r="D746" t="str">
            <v>Nam</v>
          </cell>
          <cell r="E746" t="str">
            <v>Quảng Nam</v>
          </cell>
          <cell r="F746">
            <v>33145</v>
          </cell>
          <cell r="G746">
            <v>41765</v>
          </cell>
          <cell r="J746">
            <v>41765</v>
          </cell>
          <cell r="K746" t="str">
            <v>Không</v>
          </cell>
          <cell r="L746" t="str">
            <v>205417692</v>
          </cell>
          <cell r="M746">
            <v>38588</v>
          </cell>
          <cell r="N746" t="str">
            <v>205417692-24/08/2005</v>
          </cell>
          <cell r="O746" t="str">
            <v>Quảng Nam</v>
          </cell>
          <cell r="P746" t="str">
            <v>Kinh</v>
          </cell>
          <cell r="Q746" t="str">
            <v>Không</v>
          </cell>
          <cell r="R746" t="str">
            <v>01225527577</v>
          </cell>
          <cell r="T746" t="str">
            <v>Đã Kết Hôn</v>
          </cell>
          <cell r="U746" t="str">
            <v>4914012588</v>
          </cell>
          <cell r="V746" t="str">
            <v>Có</v>
          </cell>
          <cell r="W746">
            <v>41936</v>
          </cell>
          <cell r="Y746" t="str">
            <v>Thôn 10</v>
          </cell>
          <cell r="Z746" t="str">
            <v>Xã Tam Thành</v>
          </cell>
          <cell r="AA746" t="str">
            <v>Huyện Phú Ninh</v>
          </cell>
          <cell r="AB746" t="str">
            <v>Quảng Nam</v>
          </cell>
          <cell r="AC746" t="str">
            <v>Thôn 10, Xã Tam Thành, Huyện Phú Ninh, Quảng Nam</v>
          </cell>
          <cell r="AD746" t="str">
            <v>Thôn 10</v>
          </cell>
          <cell r="AE746" t="str">
            <v>Xã Tam Thành</v>
          </cell>
          <cell r="AF746" t="str">
            <v>Huyện Phú Ninh</v>
          </cell>
          <cell r="AG746" t="str">
            <v>Quảng Nam</v>
          </cell>
          <cell r="AH746" t="str">
            <v>Thôn 10, Xã Tam Thành, Huyện Phú Ninh, Quảng Nam</v>
          </cell>
          <cell r="AI746" t="str">
            <v>1.8.3.7.3</v>
          </cell>
          <cell r="AJ746" t="str">
            <v>Nhân sự tiềm năng</v>
          </cell>
          <cell r="AK746" t="str">
            <v>Trưởng bộ phận</v>
          </cell>
          <cell r="AL746" t="str">
            <v>Trưởng bộ phận Duy tu bảo trì</v>
          </cell>
          <cell r="AM746" t="str">
            <v>Lĩnh vực Logistics</v>
          </cell>
          <cell r="AN746" t="str">
            <v>Công ty Cảng Chu Lai</v>
          </cell>
          <cell r="AO746" t="str">
            <v>Bộ phận bảo trì và sửa chữa</v>
          </cell>
          <cell r="AP746" t="str">
            <v>Khác</v>
          </cell>
          <cell r="AQ746" t="str">
            <v>Khác</v>
          </cell>
          <cell r="AR746">
            <v>43739</v>
          </cell>
          <cell r="AS746" t="str">
            <v>12/12</v>
          </cell>
          <cell r="AT746" t="str">
            <v>Kỹ sư</v>
          </cell>
          <cell r="AU746" t="str">
            <v>Đại học</v>
          </cell>
          <cell r="AV746" t="str">
            <v>Đại học bách khoa Đà Nẵng</v>
          </cell>
          <cell r="AW746" t="str">
            <v>Kỹ thuật tàu thủy</v>
          </cell>
          <cell r="AX746" t="str">
            <v>Khá</v>
          </cell>
          <cell r="AY746">
            <v>41275</v>
          </cell>
          <cell r="AZ746" t="str">
            <v>Trưởng bộ phận</v>
          </cell>
          <cell r="BB746" t="str">
            <v>THACO GROUP</v>
          </cell>
          <cell r="BC746" t="str">
            <v>Lĩnh vực Logistics</v>
          </cell>
          <cell r="BD746" t="str">
            <v>Công ty Cảng Chu Lai</v>
          </cell>
          <cell r="BJ746" t="str">
            <v>Trực Tiếp</v>
          </cell>
          <cell r="BK746" t="str">
            <v>HĐLĐ không xác định thời hạn</v>
          </cell>
          <cell r="BL746">
            <v>41765</v>
          </cell>
          <cell r="BM746" t="str">
            <v>Công ty TNHH MTV Cảng Chu Lai - Trường Hải</v>
          </cell>
          <cell r="BN746">
            <v>41765</v>
          </cell>
          <cell r="BO746">
            <v>4750000</v>
          </cell>
          <cell r="BP746" t="str">
            <v>B2</v>
          </cell>
          <cell r="BQ746" t="str">
            <v>Bậc 4</v>
          </cell>
          <cell r="BR746">
            <v>12000000</v>
          </cell>
          <cell r="BS746">
            <v>43647</v>
          </cell>
          <cell r="BT746">
            <v>43466</v>
          </cell>
          <cell r="BU746" t="str">
            <v>ThN</v>
          </cell>
          <cell r="BV746">
            <v>5</v>
          </cell>
          <cell r="BW746"/>
          <cell r="BY746"/>
          <cell r="CA746"/>
          <cell r="CC746"/>
          <cell r="CE746"/>
        </row>
        <row r="747">
          <cell r="B747" t="str">
            <v>0612006</v>
          </cell>
          <cell r="C747" t="str">
            <v>Trương Công Thanh Cường</v>
          </cell>
          <cell r="D747" t="str">
            <v>Nam</v>
          </cell>
          <cell r="E747" t="str">
            <v>Quảng Nam</v>
          </cell>
          <cell r="F747">
            <v>31391</v>
          </cell>
          <cell r="G747">
            <v>39063</v>
          </cell>
          <cell r="J747">
            <v>39063</v>
          </cell>
          <cell r="K747" t="str">
            <v>Không</v>
          </cell>
          <cell r="L747" t="str">
            <v>205186141</v>
          </cell>
          <cell r="M747">
            <v>38874</v>
          </cell>
          <cell r="N747" t="str">
            <v>205186141-06/06/2006</v>
          </cell>
          <cell r="O747" t="str">
            <v>Quảng Nam</v>
          </cell>
          <cell r="P747" t="str">
            <v>Kinh</v>
          </cell>
          <cell r="Q747" t="str">
            <v>Không</v>
          </cell>
          <cell r="R747" t="str">
            <v>0905811705</v>
          </cell>
          <cell r="T747" t="str">
            <v>Đã Kết Hôn</v>
          </cell>
          <cell r="U747" t="str">
            <v>4908007641</v>
          </cell>
          <cell r="V747" t="str">
            <v>Có</v>
          </cell>
          <cell r="W747">
            <v>40236</v>
          </cell>
          <cell r="Y747" t="str">
            <v>Thanh Quýt 1</v>
          </cell>
          <cell r="Z747" t="str">
            <v>Xã Điện Thắng Trung</v>
          </cell>
          <cell r="AA747" t="str">
            <v>Thị xã Điện Bàn</v>
          </cell>
          <cell r="AB747" t="str">
            <v>Quảng Nam</v>
          </cell>
          <cell r="AC747" t="str">
            <v>Thanh Quýt 1, Xã Điện Thắng Trung, Thị xã Điện Bàn, Quảng Nam</v>
          </cell>
          <cell r="AD747" t="str">
            <v>Thanh Quýt 1</v>
          </cell>
          <cell r="AE747" t="str">
            <v>Xã Điện Thắng Trung</v>
          </cell>
          <cell r="AF747" t="str">
            <v>Thị xã Điện Bàn</v>
          </cell>
          <cell r="AG747" t="str">
            <v>Quảng Nam</v>
          </cell>
          <cell r="AH747" t="str">
            <v>Thanh Quýt 1, Xã Điện Thắng Trung, Thị xã Điện Bàn, Quảng Nam</v>
          </cell>
          <cell r="AI747" t="str">
            <v>1.8.4.4.1.4</v>
          </cell>
          <cell r="AJ747" t="str">
            <v>TP Nhân sự khác</v>
          </cell>
          <cell r="AK747" t="str">
            <v>Công nhân</v>
          </cell>
          <cell r="AL747" t="str">
            <v>Công nhân giao nhận xe</v>
          </cell>
          <cell r="AM747" t="str">
            <v>Lĩnh vực Logistics</v>
          </cell>
          <cell r="AN747" t="str">
            <v>Công ty Vận Tải Đường Bộ</v>
          </cell>
          <cell r="AO747" t="str">
            <v>Tổ QLCL giao xe</v>
          </cell>
          <cell r="AP747" t="str">
            <v>Khác</v>
          </cell>
          <cell r="AQ747" t="str">
            <v>Khác</v>
          </cell>
          <cell r="AR747">
            <v>43313</v>
          </cell>
          <cell r="AS747" t="str">
            <v>12/12</v>
          </cell>
          <cell r="AT747" t="str">
            <v>Kỹ sư</v>
          </cell>
          <cell r="AU747" t="str">
            <v>Đại học</v>
          </cell>
          <cell r="AV747" t="str">
            <v>Trường Đại học công nghiệp Hà Nội</v>
          </cell>
          <cell r="AW747" t="str">
            <v>Công nghệ kỹ thuật ô tô</v>
          </cell>
          <cell r="AX747" t="str">
            <v>TB-Khá</v>
          </cell>
          <cell r="AY747">
            <v>43095</v>
          </cell>
          <cell r="AZ747" t="str">
            <v>Công nhân vận chuyển nội bộ</v>
          </cell>
          <cell r="BB747" t="str">
            <v>THACO GROUP</v>
          </cell>
          <cell r="BC747" t="str">
            <v>Lĩnh vực Logistics</v>
          </cell>
          <cell r="BD747" t="str">
            <v>Công ty Vận Tải Đường Bộ</v>
          </cell>
          <cell r="BE747" t="str">
            <v>Phòng vận chuyển</v>
          </cell>
          <cell r="BF747" t="str">
            <v>Bộ phận nghiệp vụ vận chuyển</v>
          </cell>
          <cell r="BG747" t="str">
            <v>Tổ QLCL giao xe</v>
          </cell>
          <cell r="BJ747" t="str">
            <v>Trực Tiếp</v>
          </cell>
          <cell r="BK747" t="str">
            <v>HĐLĐ không xác định thời hạn</v>
          </cell>
          <cell r="BL747">
            <v>40026</v>
          </cell>
          <cell r="BM747" t="str">
            <v>Công ty TNHH Một Thành Viên Vận Tải Đường Bộ Chu Lai – Trường Hải</v>
          </cell>
          <cell r="BN747">
            <v>39295</v>
          </cell>
          <cell r="BO747">
            <v>4050000</v>
          </cell>
          <cell r="BP747" t="str">
            <v>B3</v>
          </cell>
          <cell r="BQ747" t="str">
            <v>Bậc 4</v>
          </cell>
          <cell r="BR747">
            <v>8700000</v>
          </cell>
          <cell r="BS747">
            <v>43466</v>
          </cell>
          <cell r="BT747">
            <v>43101</v>
          </cell>
          <cell r="BU747" t="str">
            <v>ThN</v>
          </cell>
          <cell r="BV747">
            <v>10</v>
          </cell>
          <cell r="BW747"/>
          <cell r="BY747"/>
          <cell r="CA747"/>
          <cell r="CC747"/>
          <cell r="CE747"/>
        </row>
        <row r="748">
          <cell r="B748" t="str">
            <v>1112008</v>
          </cell>
          <cell r="C748" t="str">
            <v>Trình Phúc Lai</v>
          </cell>
          <cell r="D748" t="str">
            <v>Nam</v>
          </cell>
          <cell r="E748" t="str">
            <v>Quảng Nam</v>
          </cell>
          <cell r="F748">
            <v>31088</v>
          </cell>
          <cell r="G748">
            <v>40878</v>
          </cell>
          <cell r="J748">
            <v>40878</v>
          </cell>
          <cell r="K748" t="str">
            <v>Không</v>
          </cell>
          <cell r="L748" t="str">
            <v>205308981</v>
          </cell>
          <cell r="M748">
            <v>40010</v>
          </cell>
          <cell r="N748" t="str">
            <v>205308981-16/07/2009</v>
          </cell>
          <cell r="O748" t="str">
            <v>Quảng Nam</v>
          </cell>
          <cell r="P748" t="str">
            <v>Kinh</v>
          </cell>
          <cell r="Q748" t="str">
            <v>Không</v>
          </cell>
          <cell r="R748" t="str">
            <v>0985043403</v>
          </cell>
          <cell r="T748" t="str">
            <v>Đã Kết Hôn</v>
          </cell>
          <cell r="U748" t="str">
            <v>4913009238</v>
          </cell>
          <cell r="V748" t="str">
            <v>Có</v>
          </cell>
          <cell r="W748">
            <v>41936</v>
          </cell>
          <cell r="Y748" t="str">
            <v>Thôn Mỹ Bình</v>
          </cell>
          <cell r="Z748" t="str">
            <v>Xã Tam Hiệp</v>
          </cell>
          <cell r="AA748" t="str">
            <v>Huyện Núi Thành</v>
          </cell>
          <cell r="AB748" t="str">
            <v>Quảng Nam</v>
          </cell>
          <cell r="AC748" t="str">
            <v>Thôn Mỹ Bình, Xã Tam Hiệp, Huyện Núi Thành, Quảng Nam</v>
          </cell>
          <cell r="AD748" t="str">
            <v>Thôn Mỹ Bình</v>
          </cell>
          <cell r="AE748" t="str">
            <v>Xã Tam Hiệp</v>
          </cell>
          <cell r="AF748" t="str">
            <v>Huyện Núi Thành</v>
          </cell>
          <cell r="AG748" t="str">
            <v>Quảng Nam</v>
          </cell>
          <cell r="AH748" t="str">
            <v>Thôn Mỹ Bình, Xã Tam Hiệp, Huyện Núi Thành, Quảng Nam</v>
          </cell>
          <cell r="AI748" t="str">
            <v>1.8.3.3.1</v>
          </cell>
          <cell r="AJ748" t="str">
            <v>TP Nhân sự khác</v>
          </cell>
          <cell r="AK748" t="str">
            <v>Công nhân</v>
          </cell>
          <cell r="AL748" t="str">
            <v>Công nhân vận hành xe nâng</v>
          </cell>
          <cell r="AM748" t="str">
            <v>Lĩnh vực Logistics</v>
          </cell>
          <cell r="AN748" t="str">
            <v>Công ty Cảng Chu Lai</v>
          </cell>
          <cell r="AO748" t="str">
            <v>Bộ phận rút Cont</v>
          </cell>
          <cell r="AP748" t="str">
            <v>Khác</v>
          </cell>
          <cell r="AQ748" t="str">
            <v>Khác</v>
          </cell>
          <cell r="AR748">
            <v>42371</v>
          </cell>
          <cell r="AS748" t="str">
            <v>12/12</v>
          </cell>
          <cell r="AT748" t="str">
            <v>Trung cấp kỹ thuật</v>
          </cell>
          <cell r="AU748" t="str">
            <v>Trung cấp</v>
          </cell>
          <cell r="AV748" t="str">
            <v>TCN số 5 bộ quốc phòng</v>
          </cell>
          <cell r="AW748" t="str">
            <v>Điện Tử Viễn Thông</v>
          </cell>
          <cell r="AX748" t="str">
            <v>TB-Khá</v>
          </cell>
          <cell r="AY748">
            <v>40179</v>
          </cell>
          <cell r="AZ748" t="str">
            <v>Công nhân vận hành xe nâng</v>
          </cell>
          <cell r="BB748" t="str">
            <v>THACO GROUP</v>
          </cell>
          <cell r="BC748" t="str">
            <v>Lĩnh vực Logistics</v>
          </cell>
          <cell r="BD748" t="str">
            <v>Công ty Cảng Chu Lai</v>
          </cell>
          <cell r="BE748" t="str">
            <v>Phòng quản lý kho cảng</v>
          </cell>
          <cell r="BF748" t="str">
            <v>Bộ phận rút Cont</v>
          </cell>
          <cell r="BJ748" t="str">
            <v>Trực Tiếp</v>
          </cell>
          <cell r="BK748" t="str">
            <v>HĐLĐ không xác định thời hạn</v>
          </cell>
          <cell r="BL748">
            <v>42156</v>
          </cell>
          <cell r="BM748" t="str">
            <v>Công ty TNHH MTV Cảng Chu Lai - Trường Hải</v>
          </cell>
          <cell r="BN748">
            <v>41426</v>
          </cell>
          <cell r="BO748">
            <v>4330000</v>
          </cell>
          <cell r="BP748" t="str">
            <v>B3</v>
          </cell>
          <cell r="BQ748" t="str">
            <v>Bậc 4</v>
          </cell>
          <cell r="BR748">
            <v>8600000</v>
          </cell>
          <cell r="BS748">
            <v>43466</v>
          </cell>
          <cell r="BT748">
            <v>43252</v>
          </cell>
          <cell r="BU748" t="str">
            <v>ThN</v>
          </cell>
          <cell r="BV748">
            <v>5</v>
          </cell>
          <cell r="BW748"/>
          <cell r="BY748"/>
          <cell r="CA748"/>
          <cell r="CC748"/>
          <cell r="CE748"/>
        </row>
        <row r="749">
          <cell r="B749" t="str">
            <v>1003400</v>
          </cell>
          <cell r="C749" t="str">
            <v>Đoàn Thành Tâm</v>
          </cell>
          <cell r="D749" t="str">
            <v>Nam</v>
          </cell>
          <cell r="E749" t="str">
            <v>Bình Định</v>
          </cell>
          <cell r="F749">
            <v>24884</v>
          </cell>
          <cell r="G749">
            <v>41705</v>
          </cell>
          <cell r="J749">
            <v>41705</v>
          </cell>
          <cell r="K749" t="str">
            <v>Không</v>
          </cell>
          <cell r="L749" t="str">
            <v>211123630</v>
          </cell>
          <cell r="M749">
            <v>41353</v>
          </cell>
          <cell r="N749" t="str">
            <v>211123630-20/03/2013</v>
          </cell>
          <cell r="O749" t="str">
            <v>Bình Định</v>
          </cell>
          <cell r="P749" t="str">
            <v>Kinh</v>
          </cell>
          <cell r="Q749" t="str">
            <v>Không</v>
          </cell>
          <cell r="R749" t="str">
            <v>0905770407</v>
          </cell>
          <cell r="T749" t="str">
            <v>Đã Kết Hôn</v>
          </cell>
          <cell r="U749" t="str">
            <v>4910017765</v>
          </cell>
          <cell r="V749" t="str">
            <v>Có</v>
          </cell>
          <cell r="W749">
            <v>41936</v>
          </cell>
          <cell r="Y749" t="str">
            <v>41/17 Trần Hưng Đạo</v>
          </cell>
          <cell r="Z749" t="str">
            <v>Phường Hải Cảng</v>
          </cell>
          <cell r="AA749" t="str">
            <v>Tp. Quy Nhơn</v>
          </cell>
          <cell r="AB749" t="str">
            <v>Bình Định</v>
          </cell>
          <cell r="AC749" t="str">
            <v>41/17 Trần Hưng Đạo, Phường Hải Cảng, Tp. Quy Nhơn, Bình Định</v>
          </cell>
          <cell r="AD749" t="str">
            <v>41/17 Trần Hưng Đạo</v>
          </cell>
          <cell r="AE749" t="str">
            <v>Phường Hải Cảng</v>
          </cell>
          <cell r="AF749" t="str">
            <v>Tp. Quy Nhơn</v>
          </cell>
          <cell r="AG749" t="str">
            <v>Bình Định</v>
          </cell>
          <cell r="AH749" t="str">
            <v>41/17 Trần Hưng Đạo, Phường Hải Cảng, Tp. Quy Nhơn, Bình Định</v>
          </cell>
          <cell r="AI749" t="str">
            <v>1.8.2.3.2</v>
          </cell>
          <cell r="AJ749" t="str">
            <v>Sơ trung cấp</v>
          </cell>
          <cell r="AK749" t="str">
            <v>Máy 2</v>
          </cell>
          <cell r="AL749" t="str">
            <v>Máy 2</v>
          </cell>
          <cell r="AM749" t="str">
            <v>Lĩnh vực Logistics</v>
          </cell>
          <cell r="AN749" t="str">
            <v>Công ty Vận Tải Biển</v>
          </cell>
          <cell r="AO749" t="str">
            <v>Tàu THS2</v>
          </cell>
          <cell r="AP749" t="str">
            <v>Khác</v>
          </cell>
          <cell r="AQ749" t="str">
            <v>Khác</v>
          </cell>
          <cell r="AR749">
            <v>43313</v>
          </cell>
          <cell r="AS749" t="str">
            <v>12/12</v>
          </cell>
          <cell r="AT749" t="str">
            <v>Cao đẳng kỹ thuật</v>
          </cell>
          <cell r="AU749" t="str">
            <v>Cao đẳng</v>
          </cell>
          <cell r="AV749" t="str">
            <v>Cao đẳng Hàng Hải I - Hải Phòng</v>
          </cell>
          <cell r="AW749" t="str">
            <v>Máy tàu biển</v>
          </cell>
          <cell r="AX749" t="str">
            <v>Khá</v>
          </cell>
          <cell r="AY749">
            <v>41275</v>
          </cell>
          <cell r="AZ749" t="str">
            <v>Máy 2</v>
          </cell>
          <cell r="BB749" t="str">
            <v>THACO GROUP</v>
          </cell>
          <cell r="BC749" t="str">
            <v>Lĩnh vực Logistics</v>
          </cell>
          <cell r="BD749" t="str">
            <v>Công ty Vận Tải Biển</v>
          </cell>
          <cell r="BE749" t="str">
            <v>Phòng Quản lý tàu</v>
          </cell>
          <cell r="BF749" t="str">
            <v>Tàu THS2</v>
          </cell>
          <cell r="BJ749" t="str">
            <v>Trực Tiếp</v>
          </cell>
          <cell r="BK749" t="str">
            <v>HĐLĐ không xác định thời hạn</v>
          </cell>
          <cell r="BL749">
            <v>42801</v>
          </cell>
          <cell r="BM749" t="str">
            <v>Công ty TNHH MTV Vận Tải Biển Chu Lai – Trường Hải</v>
          </cell>
          <cell r="BN749">
            <v>41705</v>
          </cell>
          <cell r="BO749">
            <v>8150000</v>
          </cell>
          <cell r="BP749" t="str">
            <v>TV4</v>
          </cell>
          <cell r="BQ749" t="str">
            <v>Bậc 4</v>
          </cell>
          <cell r="BR749">
            <v>37000000</v>
          </cell>
          <cell r="BS749">
            <v>43466</v>
          </cell>
          <cell r="BT749">
            <v>43101</v>
          </cell>
          <cell r="BU749"/>
          <cell r="BW749"/>
          <cell r="BY749"/>
          <cell r="CA749"/>
          <cell r="CC749"/>
          <cell r="CE749"/>
        </row>
        <row r="750">
          <cell r="B750" t="str">
            <v>1604604</v>
          </cell>
          <cell r="C750" t="str">
            <v>Trần Kim Hải</v>
          </cell>
          <cell r="D750" t="str">
            <v>Nam</v>
          </cell>
          <cell r="E750" t="str">
            <v>Quảng Nam</v>
          </cell>
          <cell r="F750">
            <v>29984</v>
          </cell>
          <cell r="G750">
            <v>42486</v>
          </cell>
          <cell r="J750">
            <v>42486</v>
          </cell>
          <cell r="K750" t="str">
            <v>Không</v>
          </cell>
          <cell r="L750" t="str">
            <v>205053774</v>
          </cell>
          <cell r="M750">
            <v>35955</v>
          </cell>
          <cell r="N750" t="str">
            <v>205053774-09/06/1998</v>
          </cell>
          <cell r="O750" t="str">
            <v>Quảng Nam</v>
          </cell>
          <cell r="P750" t="str">
            <v>Kinh</v>
          </cell>
          <cell r="Q750" t="str">
            <v>Không</v>
          </cell>
          <cell r="R750" t="str">
            <v>0935205850</v>
          </cell>
          <cell r="T750" t="str">
            <v>Đã Kết Hôn</v>
          </cell>
          <cell r="U750" t="str">
            <v>4908009475</v>
          </cell>
          <cell r="V750" t="str">
            <v>Có</v>
          </cell>
          <cell r="W750">
            <v>42857</v>
          </cell>
          <cell r="Y750" t="str">
            <v>Thôn 3</v>
          </cell>
          <cell r="Z750" t="str">
            <v>Xã Tam Ngọc</v>
          </cell>
          <cell r="AA750" t="str">
            <v>Tp. Tam Kỳ</v>
          </cell>
          <cell r="AB750" t="str">
            <v>Quảng Nam</v>
          </cell>
          <cell r="AC750" t="str">
            <v>Thôn 3, Xã Tam Ngọc, Tp. Tam Kỳ, Quảng Nam</v>
          </cell>
          <cell r="AD750" t="str">
            <v>Thôn 3</v>
          </cell>
          <cell r="AE750" t="str">
            <v>Xã Tam Ngọc</v>
          </cell>
          <cell r="AF750" t="str">
            <v>Tp. Tam Kỳ</v>
          </cell>
          <cell r="AG750" t="str">
            <v>Quảng Nam</v>
          </cell>
          <cell r="AH750" t="str">
            <v>Thôn 3, Xã Tam Ngọc, Tp. Tam Kỳ, Quảng Nam</v>
          </cell>
          <cell r="AI750" t="str">
            <v>1.8.4.6</v>
          </cell>
          <cell r="AJ750" t="str">
            <v>TP Nhân sự khác</v>
          </cell>
          <cell r="AK750" t="str">
            <v>Công nhân</v>
          </cell>
          <cell r="AL750" t="str">
            <v>Công nhân lái xe đưa đón</v>
          </cell>
          <cell r="AM750" t="str">
            <v>Lĩnh vực Logistics</v>
          </cell>
          <cell r="AN750" t="str">
            <v>Công ty Vận Tải Đường Bộ</v>
          </cell>
          <cell r="AO750" t="str">
            <v>Bộ phận đưa đón CBCNV</v>
          </cell>
          <cell r="AP750" t="str">
            <v>Khác</v>
          </cell>
          <cell r="AQ750" t="str">
            <v>Khác</v>
          </cell>
          <cell r="AR750">
            <v>43601</v>
          </cell>
          <cell r="AS750" t="str">
            <v>12/12</v>
          </cell>
          <cell r="AT750" t="str">
            <v>Sơ cấp</v>
          </cell>
          <cell r="AU750" t="str">
            <v>Sơ cấp</v>
          </cell>
          <cell r="AV750" t="str">
            <v>Sở Giao thông vận tải Quảng Nam</v>
          </cell>
          <cell r="AW750" t="str">
            <v>Giấy phép lái xe hạng E</v>
          </cell>
          <cell r="AX750" t="str">
            <v>Khá</v>
          </cell>
          <cell r="AY750">
            <v>42005</v>
          </cell>
          <cell r="AZ750" t="str">
            <v>Công nhân lái xe đưa đón CBCNV</v>
          </cell>
          <cell r="BB750" t="str">
            <v>THACO GROUP</v>
          </cell>
          <cell r="BC750" t="str">
            <v>Lĩnh vực Logistics</v>
          </cell>
          <cell r="BD750" t="str">
            <v>Công ty Vận Tải Đường Bộ</v>
          </cell>
          <cell r="BJ750" t="str">
            <v>Trực Tiếp</v>
          </cell>
          <cell r="BK750" t="str">
            <v>HĐLĐ xác định thời hạn 2 năm</v>
          </cell>
          <cell r="BL750">
            <v>43034</v>
          </cell>
          <cell r="BM750" t="str">
            <v>Công ty TNHH Một Thành Viên Vận Tải Đường Bộ Chu Lai – Trường Hải</v>
          </cell>
          <cell r="BN750">
            <v>42669</v>
          </cell>
          <cell r="BO750">
            <v>3850000</v>
          </cell>
          <cell r="BP750" t="str">
            <v>B3</v>
          </cell>
          <cell r="BQ750" t="str">
            <v>Bậc 4</v>
          </cell>
          <cell r="BR750">
            <v>8000000</v>
          </cell>
          <cell r="BS750">
            <v>43601</v>
          </cell>
          <cell r="BT750">
            <v>43252</v>
          </cell>
          <cell r="BU750"/>
          <cell r="BW750"/>
          <cell r="BY750"/>
          <cell r="CA750"/>
          <cell r="CC750"/>
          <cell r="CE750"/>
        </row>
        <row r="751">
          <cell r="B751" t="str">
            <v>1005051</v>
          </cell>
          <cell r="C751" t="str">
            <v>Nguyễn Văn Dũng</v>
          </cell>
          <cell r="D751" t="str">
            <v>Nam</v>
          </cell>
          <cell r="E751" t="str">
            <v>Hà Nội</v>
          </cell>
          <cell r="F751">
            <v>27830</v>
          </cell>
          <cell r="G751">
            <v>40313</v>
          </cell>
          <cell r="J751">
            <v>40313</v>
          </cell>
          <cell r="K751" t="str">
            <v>Không</v>
          </cell>
          <cell r="L751" t="str">
            <v>012479799</v>
          </cell>
          <cell r="M751">
            <v>37188</v>
          </cell>
          <cell r="N751" t="str">
            <v>012479799-24/10/2001</v>
          </cell>
          <cell r="O751" t="str">
            <v>Hà Nội</v>
          </cell>
          <cell r="P751" t="str">
            <v>Kinh</v>
          </cell>
          <cell r="Q751" t="str">
            <v>Không</v>
          </cell>
          <cell r="R751" t="str">
            <v>0982082248</v>
          </cell>
          <cell r="T751" t="str">
            <v>Đã Kết Hôn</v>
          </cell>
          <cell r="U751" t="str">
            <v>0107094822</v>
          </cell>
          <cell r="V751" t="str">
            <v>Không</v>
          </cell>
          <cell r="Y751" t="str">
            <v>Tổ 2</v>
          </cell>
          <cell r="Z751" t="str">
            <v>Phường Giang Biên</v>
          </cell>
          <cell r="AA751" t="str">
            <v>Quận Long Biên</v>
          </cell>
          <cell r="AB751" t="str">
            <v>Hà Nội</v>
          </cell>
          <cell r="AC751" t="str">
            <v>Tổ 2, Phường Giang Biên, Quận Long Biên, Hà Nội</v>
          </cell>
          <cell r="AD751" t="str">
            <v>Tổ 2</v>
          </cell>
          <cell r="AE751" t="str">
            <v>Phường Giang Biên</v>
          </cell>
          <cell r="AF751" t="str">
            <v>Quận Long Biên</v>
          </cell>
          <cell r="AG751" t="str">
            <v>Hà Nội</v>
          </cell>
          <cell r="AH751" t="str">
            <v>Tổ 2, Phường Giang Biên, Quận Long Biên, Hà Nội</v>
          </cell>
          <cell r="AI751" t="str">
            <v>1.8.6.5.2</v>
          </cell>
          <cell r="AJ751" t="str">
            <v>TP Nhân sự khác</v>
          </cell>
          <cell r="AK751" t="str">
            <v>Công nhân</v>
          </cell>
          <cell r="AL751" t="str">
            <v>Công nhân lái xe chuyên dụng</v>
          </cell>
          <cell r="AM751" t="str">
            <v>Lĩnh vực Logistics</v>
          </cell>
          <cell r="AN751" t="str">
            <v>VPĐD BB</v>
          </cell>
          <cell r="AO751" t="str">
            <v>BP Lái xe</v>
          </cell>
          <cell r="AP751" t="str">
            <v>Khác</v>
          </cell>
          <cell r="AQ751" t="str">
            <v>Khác</v>
          </cell>
          <cell r="AR751">
            <v>42370</v>
          </cell>
          <cell r="AS751" t="str">
            <v>12/12</v>
          </cell>
          <cell r="AT751" t="str">
            <v>Sơ cấp</v>
          </cell>
          <cell r="AU751" t="str">
            <v>Sơ cấp</v>
          </cell>
          <cell r="AV751" t="str">
            <v>Trung tâm đào tạo lái xe</v>
          </cell>
          <cell r="AW751" t="str">
            <v>Lái xe hạng E</v>
          </cell>
          <cell r="AX751" t="str">
            <v>Không xếp loại</v>
          </cell>
          <cell r="AY751">
            <v>39448</v>
          </cell>
          <cell r="AZ751" t="str">
            <v>Công nhân lái xe chuyên dụng</v>
          </cell>
          <cell r="BB751" t="str">
            <v>THACO GROUP</v>
          </cell>
          <cell r="BC751" t="str">
            <v>Lĩnh vực Logistics</v>
          </cell>
          <cell r="BD751" t="str">
            <v>Văn phòng đại diện tại Hà Nội</v>
          </cell>
          <cell r="BE751" t="str">
            <v>Phòng Kinh doanh vận chuyển</v>
          </cell>
          <cell r="BF751" t="str">
            <v>BP Lái xe</v>
          </cell>
          <cell r="BJ751" t="str">
            <v>Trực Tiếp</v>
          </cell>
          <cell r="BK751" t="str">
            <v>HĐLĐ không xác định thời hạn</v>
          </cell>
          <cell r="BL751">
            <v>41791</v>
          </cell>
          <cell r="BM751" t="str">
            <v>Công ty TNHH Một Thành Viên Vận Tải Đường Bộ Chu Lai – Trường Hải</v>
          </cell>
          <cell r="BN751">
            <v>40380</v>
          </cell>
          <cell r="BO751">
            <v>5100000</v>
          </cell>
          <cell r="BP751" t="str">
            <v>B3</v>
          </cell>
          <cell r="BQ751" t="str">
            <v>Bậc 3</v>
          </cell>
          <cell r="BR751">
            <v>7000000</v>
          </cell>
          <cell r="BS751">
            <v>43252</v>
          </cell>
          <cell r="BT751">
            <v>42206</v>
          </cell>
          <cell r="BU751" t="str">
            <v>ThN</v>
          </cell>
          <cell r="BV751">
            <v>5</v>
          </cell>
          <cell r="BW751"/>
          <cell r="BY751"/>
          <cell r="CA751"/>
          <cell r="CC751"/>
          <cell r="CE751"/>
        </row>
        <row r="752">
          <cell r="B752" t="str">
            <v>0908003</v>
          </cell>
          <cell r="C752" t="str">
            <v>Nguyễn Văn Chương</v>
          </cell>
          <cell r="D752" t="str">
            <v>Nam</v>
          </cell>
          <cell r="E752" t="str">
            <v>Quảng Nam</v>
          </cell>
          <cell r="F752">
            <v>25121</v>
          </cell>
          <cell r="G752">
            <v>40026</v>
          </cell>
          <cell r="J752">
            <v>40026</v>
          </cell>
          <cell r="K752" t="str">
            <v>Không</v>
          </cell>
          <cell r="L752" t="str">
            <v>205547911</v>
          </cell>
          <cell r="M752">
            <v>39499</v>
          </cell>
          <cell r="N752" t="str">
            <v>205547911-21/02/2008</v>
          </cell>
          <cell r="O752" t="str">
            <v>Quảng Nam</v>
          </cell>
          <cell r="P752" t="str">
            <v>Kinh</v>
          </cell>
          <cell r="Q752" t="str">
            <v>Không</v>
          </cell>
          <cell r="R752" t="str">
            <v>0933806327 hoặc 0904909290</v>
          </cell>
          <cell r="T752" t="str">
            <v>Đã Kết Hôn</v>
          </cell>
          <cell r="U752" t="str">
            <v>4909018890</v>
          </cell>
          <cell r="V752" t="str">
            <v>Có</v>
          </cell>
          <cell r="W752">
            <v>41571</v>
          </cell>
          <cell r="Y752" t="str">
            <v>Khối 6</v>
          </cell>
          <cell r="Z752" t="str">
            <v>Thị trấn Núi Thành</v>
          </cell>
          <cell r="AA752" t="str">
            <v>Huyện Núi Thành</v>
          </cell>
          <cell r="AB752" t="str">
            <v>Quảng Nam</v>
          </cell>
          <cell r="AC752" t="str">
            <v>Khối 6, Thị trấn Núi Thành, Huyện Núi Thành, Quảng Nam</v>
          </cell>
          <cell r="AD752" t="str">
            <v>Khối 6</v>
          </cell>
          <cell r="AE752" t="str">
            <v>Thị trấn Núi Thành</v>
          </cell>
          <cell r="AF752" t="str">
            <v>Huyện Núi Thành</v>
          </cell>
          <cell r="AG752" t="str">
            <v>Quảng Nam</v>
          </cell>
          <cell r="AH752" t="str">
            <v>Khối 6, Thị trấn Núi Thành, Huyện Núi Thành, Quảng Nam</v>
          </cell>
          <cell r="AI752" t="str">
            <v>1.8.3.3.1</v>
          </cell>
          <cell r="AJ752" t="str">
            <v>TP Nhân sự khác</v>
          </cell>
          <cell r="AK752" t="str">
            <v>Công nhân</v>
          </cell>
          <cell r="AL752" t="str">
            <v>Công nhân lái xe đầu kéo</v>
          </cell>
          <cell r="AM752" t="str">
            <v>Lĩnh vực Logistics</v>
          </cell>
          <cell r="AN752" t="str">
            <v>Công ty Cảng Chu Lai</v>
          </cell>
          <cell r="AO752" t="str">
            <v>Bộ phận rút Cont</v>
          </cell>
          <cell r="AP752" t="str">
            <v>Khác</v>
          </cell>
          <cell r="AQ752" t="str">
            <v>Khác</v>
          </cell>
          <cell r="AR752">
            <v>43313</v>
          </cell>
          <cell r="AS752" t="str">
            <v>12/12</v>
          </cell>
          <cell r="AT752" t="str">
            <v>Sơ cấp</v>
          </cell>
          <cell r="AU752" t="str">
            <v>Sơ cấp</v>
          </cell>
          <cell r="AV752" t="str">
            <v>Sở Giao thông vận tải Quảng Nam</v>
          </cell>
          <cell r="AW752" t="str">
            <v>Giấy phép Lái xe hạng E</v>
          </cell>
          <cell r="AX752" t="str">
            <v>Không xếp loại</v>
          </cell>
          <cell r="AY752">
            <v>38718</v>
          </cell>
          <cell r="AZ752" t="str">
            <v>Công nhân lái xe đầu kéo</v>
          </cell>
          <cell r="BB752" t="str">
            <v>THACO GROUP</v>
          </cell>
          <cell r="BC752" t="str">
            <v>Lĩnh vực Logistics</v>
          </cell>
          <cell r="BD752" t="str">
            <v>Công ty Cảng Chu Lai</v>
          </cell>
          <cell r="BE752" t="str">
            <v>Phòng quản lý kho cảng</v>
          </cell>
          <cell r="BF752" t="str">
            <v>Bộ phận rút Cont</v>
          </cell>
          <cell r="BJ752" t="str">
            <v>Trực Tiếp</v>
          </cell>
          <cell r="BK752" t="str">
            <v>HĐLĐ không xác định thời hạn</v>
          </cell>
          <cell r="BL752">
            <v>43040</v>
          </cell>
          <cell r="BM752" t="str">
            <v>Công ty TNHH MTV Cảng Chu Lai - Trường Hải</v>
          </cell>
          <cell r="BN752">
            <v>39823</v>
          </cell>
          <cell r="BO752">
            <v>4260000</v>
          </cell>
          <cell r="BP752" t="str">
            <v>B3</v>
          </cell>
          <cell r="BQ752" t="str">
            <v>Bậc 5</v>
          </cell>
          <cell r="BR752">
            <v>9000000</v>
          </cell>
          <cell r="BS752">
            <v>43466</v>
          </cell>
          <cell r="BT752">
            <v>42370</v>
          </cell>
          <cell r="BU752" t="str">
            <v>ThN</v>
          </cell>
          <cell r="BV752">
            <v>5</v>
          </cell>
          <cell r="BW752"/>
          <cell r="BY752"/>
          <cell r="CA752"/>
          <cell r="CC752"/>
          <cell r="CE752"/>
        </row>
        <row r="753">
          <cell r="B753" t="str">
            <v>9705040</v>
          </cell>
          <cell r="C753" t="str">
            <v>Trần Tấn Thục</v>
          </cell>
          <cell r="D753" t="str">
            <v>Nam</v>
          </cell>
          <cell r="E753" t="str">
            <v>Đồng Nai</v>
          </cell>
          <cell r="F753">
            <v>25082</v>
          </cell>
          <cell r="G753">
            <v>35551</v>
          </cell>
          <cell r="J753">
            <v>35551</v>
          </cell>
          <cell r="K753" t="str">
            <v>Không</v>
          </cell>
          <cell r="L753" t="str">
            <v>270853241</v>
          </cell>
          <cell r="M753">
            <v>43193</v>
          </cell>
          <cell r="N753" t="str">
            <v>270853241-03/04/2018</v>
          </cell>
          <cell r="O753" t="str">
            <v>Đồng Nai</v>
          </cell>
          <cell r="P753" t="str">
            <v>Kinh</v>
          </cell>
          <cell r="Q753" t="str">
            <v>Không</v>
          </cell>
          <cell r="R753" t="str">
            <v>0933805829</v>
          </cell>
          <cell r="S753" t="str">
            <v>trantanthuc@thaco.com.vn</v>
          </cell>
          <cell r="T753" t="str">
            <v>Đã Kết Hôn</v>
          </cell>
          <cell r="U753" t="str">
            <v>4799145975</v>
          </cell>
          <cell r="V753" t="str">
            <v>Có</v>
          </cell>
          <cell r="W753">
            <v>40330</v>
          </cell>
          <cell r="Y753" t="str">
            <v>Tổ 6, Khu Phố 4</v>
          </cell>
          <cell r="Z753" t="str">
            <v>Phường Trảng Dài</v>
          </cell>
          <cell r="AA753" t="str">
            <v>Thành phố Biên Hòa</v>
          </cell>
          <cell r="AB753" t="str">
            <v>Đồng Nai</v>
          </cell>
          <cell r="AC753" t="str">
            <v>Tổ 6, Khu Phố 4, Phường Trảng Dài, Thành phố Biên Hòa, Đồng Nai</v>
          </cell>
          <cell r="AD753" t="str">
            <v>Tổ 6, khu Phố 4</v>
          </cell>
          <cell r="AE753" t="str">
            <v>Phường Trảng Dài</v>
          </cell>
          <cell r="AF753" t="str">
            <v>Thành phố Biên Hòa</v>
          </cell>
          <cell r="AG753" t="str">
            <v>Đồng Nai</v>
          </cell>
          <cell r="AH753" t="str">
            <v>Tổ 6, khu Phố 4, Phường Trảng Dài, Thành phố Biên Hòa, Đồng Nai</v>
          </cell>
          <cell r="AI753" t="str">
            <v>1.8.5.4</v>
          </cell>
          <cell r="AJ753" t="str">
            <v>Sơ trung cấp</v>
          </cell>
          <cell r="AK753" t="str">
            <v>Kế toán phó</v>
          </cell>
          <cell r="AL753" t="str">
            <v>Kế toán phó</v>
          </cell>
          <cell r="AM753" t="str">
            <v>Lĩnh vực Logistics</v>
          </cell>
          <cell r="AN753" t="str">
            <v>VPĐD NB</v>
          </cell>
          <cell r="AO753" t="str">
            <v>Phòng TCKT</v>
          </cell>
          <cell r="AP753" t="str">
            <v>Khác</v>
          </cell>
          <cell r="AQ753" t="str">
            <v>Khác</v>
          </cell>
          <cell r="AR753">
            <v>42064</v>
          </cell>
          <cell r="AS753" t="str">
            <v>12/12</v>
          </cell>
          <cell r="AT753" t="str">
            <v>Cử nhân</v>
          </cell>
          <cell r="AU753" t="str">
            <v>Đại học</v>
          </cell>
          <cell r="AV753" t="str">
            <v>Đại học Lạc Hồng</v>
          </cell>
          <cell r="AW753" t="str">
            <v>Kế Toán</v>
          </cell>
          <cell r="AX753" t="str">
            <v>TB-Khá</v>
          </cell>
          <cell r="AY753">
            <v>41275</v>
          </cell>
          <cell r="AZ753" t="str">
            <v>Phó phòng</v>
          </cell>
          <cell r="BB753" t="str">
            <v>THACO GROUP</v>
          </cell>
          <cell r="BC753" t="str">
            <v>Lĩnh vực Logistics</v>
          </cell>
          <cell r="BD753" t="str">
            <v>Văn phòng đại diện tại Hồ Chí Minh</v>
          </cell>
          <cell r="BE753" t="str">
            <v>Phòng TCKT</v>
          </cell>
          <cell r="BJ753" t="str">
            <v>Gián Tiếp</v>
          </cell>
          <cell r="BK753" t="str">
            <v>HĐLĐ không xác định thời hạn</v>
          </cell>
          <cell r="BL753">
            <v>40558</v>
          </cell>
          <cell r="BM753" t="str">
            <v>Công ty TNHH Một Thành Viên Vận Tải Đường Bộ Chu Lai – Trường Hải</v>
          </cell>
          <cell r="BN753">
            <v>39187</v>
          </cell>
          <cell r="BO753">
            <v>8000000</v>
          </cell>
          <cell r="BP753" t="str">
            <v>B1</v>
          </cell>
          <cell r="BQ753" t="str">
            <v>Bậc 4</v>
          </cell>
          <cell r="BR753">
            <v>22000000</v>
          </cell>
          <cell r="BS753">
            <v>43101</v>
          </cell>
          <cell r="BT753">
            <v>42826</v>
          </cell>
          <cell r="BU753" t="str">
            <v>ThN</v>
          </cell>
          <cell r="BV753">
            <v>10</v>
          </cell>
          <cell r="BW753"/>
          <cell r="BY753"/>
          <cell r="CA753"/>
          <cell r="CC753"/>
          <cell r="CE753"/>
        </row>
        <row r="754">
          <cell r="B754" t="str">
            <v>1702043</v>
          </cell>
          <cell r="C754" t="str">
            <v>Nguyễn Thành Nhựt</v>
          </cell>
          <cell r="D754" t="str">
            <v>Nam</v>
          </cell>
          <cell r="E754" t="str">
            <v>Quảng Nam</v>
          </cell>
          <cell r="F754">
            <v>30634</v>
          </cell>
          <cell r="G754">
            <v>42782</v>
          </cell>
          <cell r="J754">
            <v>42782</v>
          </cell>
          <cell r="K754" t="str">
            <v>Không</v>
          </cell>
          <cell r="L754" t="str">
            <v>205235157</v>
          </cell>
          <cell r="M754">
            <v>40278</v>
          </cell>
          <cell r="N754" t="str">
            <v>205235157-10/04/2010</v>
          </cell>
          <cell r="O754" t="str">
            <v>Quảng Nam</v>
          </cell>
          <cell r="P754" t="str">
            <v>Kinh</v>
          </cell>
          <cell r="Q754" t="str">
            <v>Không</v>
          </cell>
          <cell r="R754" t="str">
            <v>0906647170</v>
          </cell>
          <cell r="S754"/>
          <cell r="T754" t="str">
            <v>Đã Kết Hôn</v>
          </cell>
          <cell r="U754" t="str">
            <v>4909000132</v>
          </cell>
          <cell r="V754" t="str">
            <v>Không</v>
          </cell>
          <cell r="Y754" t="str">
            <v>Khối phố 3</v>
          </cell>
          <cell r="Z754" t="str">
            <v>Phường An Mỹ</v>
          </cell>
          <cell r="AA754" t="str">
            <v>Tp. Tam Kỳ</v>
          </cell>
          <cell r="AB754" t="str">
            <v>Quảng Nam</v>
          </cell>
          <cell r="AC754" t="str">
            <v>Khối phố 3, Phường An Mỹ, Tp. Tam Kỳ, Quảng Nam</v>
          </cell>
          <cell r="AD754" t="str">
            <v>Khối phố 3</v>
          </cell>
          <cell r="AE754" t="str">
            <v>Phường An Mỹ</v>
          </cell>
          <cell r="AF754" t="str">
            <v>Tp. Tam Kỳ</v>
          </cell>
          <cell r="AG754" t="str">
            <v>Quảng Nam</v>
          </cell>
          <cell r="AH754" t="str">
            <v>Khối phố 3, Phường An Mỹ, Tp. Tam Kỳ, Quảng Nam</v>
          </cell>
          <cell r="AI754" t="str">
            <v>1.8.3.3.1</v>
          </cell>
          <cell r="AJ754" t="str">
            <v>TP Nhân sự khác</v>
          </cell>
          <cell r="AK754" t="str">
            <v>Công nhân</v>
          </cell>
          <cell r="AL754" t="str">
            <v>Công nhân lái xe đầu kéo</v>
          </cell>
          <cell r="AM754" t="str">
            <v>Lĩnh vực Logistics</v>
          </cell>
          <cell r="AN754" t="str">
            <v>Công ty Cảng Chu Lai</v>
          </cell>
          <cell r="AO754" t="str">
            <v>Bộ phận rút Cont</v>
          </cell>
          <cell r="AP754" t="str">
            <v>Khác</v>
          </cell>
          <cell r="AQ754" t="str">
            <v>Khác</v>
          </cell>
          <cell r="AR754">
            <v>42782</v>
          </cell>
          <cell r="AS754" t="str">
            <v>12/12</v>
          </cell>
          <cell r="AT754" t="str">
            <v>Sơ cấp</v>
          </cell>
          <cell r="AU754" t="str">
            <v>Sơ cấp</v>
          </cell>
          <cell r="AV754" t="str">
            <v>Sở GTVT Quảng Ngãi</v>
          </cell>
          <cell r="AW754" t="str">
            <v>Lái xe hạng FC</v>
          </cell>
          <cell r="AX754" t="str">
            <v>Không xếp loại</v>
          </cell>
          <cell r="AY754">
            <v>42370</v>
          </cell>
          <cell r="AZ754" t="str">
            <v>Công nhân lái xe đầu kéo</v>
          </cell>
          <cell r="BB754" t="str">
            <v>THACO GROUP</v>
          </cell>
          <cell r="BC754" t="str">
            <v>Lĩnh vực Logistics</v>
          </cell>
          <cell r="BD754" t="str">
            <v>Công ty Cảng Chu Lai</v>
          </cell>
          <cell r="BE754" t="str">
            <v>Phòng quản lý kho cảng</v>
          </cell>
          <cell r="BF754" t="str">
            <v>Bộ phận rút Cont</v>
          </cell>
          <cell r="BJ754" t="str">
            <v>Trực Tiếp</v>
          </cell>
          <cell r="BK754" t="str">
            <v>HĐLĐ xác định thời hạn 2 năm</v>
          </cell>
          <cell r="BL754">
            <v>43206</v>
          </cell>
          <cell r="BM754" t="str">
            <v>Công ty TNHH MTV Cảng Chu Lai - Trường Hải</v>
          </cell>
          <cell r="BN754">
            <v>42841</v>
          </cell>
          <cell r="BO754">
            <v>3850000</v>
          </cell>
          <cell r="BP754" t="str">
            <v>B3</v>
          </cell>
          <cell r="BQ754" t="str">
            <v>Bậc 3</v>
          </cell>
          <cell r="BR754">
            <v>7000000</v>
          </cell>
          <cell r="BS754">
            <v>42841</v>
          </cell>
          <cell r="BT754">
            <v>42782</v>
          </cell>
          <cell r="BU754"/>
          <cell r="BW754"/>
          <cell r="BY754"/>
          <cell r="CA754"/>
          <cell r="CC754"/>
          <cell r="CE754"/>
        </row>
        <row r="755">
          <cell r="B755" t="str">
            <v>1505408</v>
          </cell>
          <cell r="C755" t="str">
            <v>Phạm Viết Vân</v>
          </cell>
          <cell r="D755" t="str">
            <v>Nam</v>
          </cell>
          <cell r="E755" t="str">
            <v>Quảng Nam</v>
          </cell>
          <cell r="F755">
            <v>29900</v>
          </cell>
          <cell r="G755">
            <v>42110</v>
          </cell>
          <cell r="J755">
            <v>42110</v>
          </cell>
          <cell r="K755" t="str">
            <v>Không</v>
          </cell>
          <cell r="L755" t="str">
            <v>205078034</v>
          </cell>
          <cell r="M755">
            <v>39975</v>
          </cell>
          <cell r="N755" t="str">
            <v>205078034-11/06/2009</v>
          </cell>
          <cell r="O755" t="str">
            <v>Quảng Nam</v>
          </cell>
          <cell r="P755" t="str">
            <v>Kinh</v>
          </cell>
          <cell r="Q755" t="str">
            <v>Không</v>
          </cell>
          <cell r="R755" t="str">
            <v>0935747644</v>
          </cell>
          <cell r="T755" t="str">
            <v>Độc Thân</v>
          </cell>
          <cell r="U755" t="str">
            <v>4915009704</v>
          </cell>
          <cell r="V755" t="str">
            <v>Có</v>
          </cell>
          <cell r="W755">
            <v>42461</v>
          </cell>
          <cell r="Y755" t="str">
            <v>696 Phạm Văn Đồng, khối 3</v>
          </cell>
          <cell r="Z755" t="str">
            <v>Thị trấn Núi Thành</v>
          </cell>
          <cell r="AA755" t="str">
            <v>Huyện Núi Thành</v>
          </cell>
          <cell r="AB755" t="str">
            <v>Quảng Nam</v>
          </cell>
          <cell r="AC755" t="str">
            <v>696 Phạm Văn Đồng, khối 3, Thị trấn Núi Thành, Huyện Núi Thành, Quảng Nam</v>
          </cell>
          <cell r="AD755" t="str">
            <v>696 Phạm Văn Đồng, khối 3</v>
          </cell>
          <cell r="AE755" t="str">
            <v>Thị trấn Núi Thành</v>
          </cell>
          <cell r="AF755" t="str">
            <v>Huyện Núi Thành</v>
          </cell>
          <cell r="AG755" t="str">
            <v>Quảng Nam</v>
          </cell>
          <cell r="AH755" t="str">
            <v>696 Phạm Văn Đồng, khối 3, Thị trấn Núi Thành, Huyện Núi Thành, Quảng Nam</v>
          </cell>
          <cell r="AI755" t="str">
            <v>1.8.4.4.2.3</v>
          </cell>
          <cell r="AJ755" t="str">
            <v>TP Nhân sự khác</v>
          </cell>
          <cell r="AK755" t="str">
            <v>Công nhân</v>
          </cell>
          <cell r="AL755" t="str">
            <v>Công nhân lái xe trung chuyển</v>
          </cell>
          <cell r="AM755" t="str">
            <v>Lĩnh vực Logistics</v>
          </cell>
          <cell r="AN755" t="str">
            <v>Công ty Vận Tải Đường Bộ</v>
          </cell>
          <cell r="AO755" t="str">
            <v>Đội lái xe trung chuyển</v>
          </cell>
          <cell r="AP755" t="str">
            <v>Khác</v>
          </cell>
          <cell r="AQ755" t="str">
            <v>Khác</v>
          </cell>
          <cell r="AR755">
            <v>43313</v>
          </cell>
          <cell r="AS755" t="str">
            <v>12/12</v>
          </cell>
          <cell r="AT755" t="str">
            <v>Sơ cấp</v>
          </cell>
          <cell r="AU755" t="str">
            <v>Sơ cấp</v>
          </cell>
          <cell r="AV755" t="str">
            <v>Sở Giao thông vận tải TP Hồ Chí Minh</v>
          </cell>
          <cell r="AW755" t="str">
            <v>Giấy phép lái xe hạng C</v>
          </cell>
          <cell r="AX755" t="str">
            <v>Không xếp loại</v>
          </cell>
          <cell r="AY755">
            <v>40909</v>
          </cell>
          <cell r="AZ755" t="str">
            <v>Công nhân lái xe trung chuyển</v>
          </cell>
          <cell r="BB755" t="str">
            <v>THACO GROUP</v>
          </cell>
          <cell r="BC755" t="str">
            <v>Lĩnh vực Logistics</v>
          </cell>
          <cell r="BD755" t="str">
            <v>Công ty Vận Tải Đường Bộ</v>
          </cell>
          <cell r="BE755" t="str">
            <v>Phòng vận chuyển</v>
          </cell>
          <cell r="BF755" t="str">
            <v>Bộ phận vận chuyển xe thành phẩm</v>
          </cell>
          <cell r="BG755" t="str">
            <v>Đội lái xe trung chuyển</v>
          </cell>
          <cell r="BJ755" t="str">
            <v>Trực Tiếp</v>
          </cell>
          <cell r="BK755" t="str">
            <v>HĐLĐ không xác định thời hạn</v>
          </cell>
          <cell r="BL755">
            <v>43389</v>
          </cell>
          <cell r="BM755" t="str">
            <v>Công ty TNHH Một Thành Viên Vận Tải Đường Bộ Chu Lai – Trường Hải</v>
          </cell>
          <cell r="BN755">
            <v>42293</v>
          </cell>
          <cell r="BO755">
            <v>3660000</v>
          </cell>
          <cell r="BP755" t="str">
            <v>B3</v>
          </cell>
          <cell r="BQ755" t="str">
            <v>Bậc 2</v>
          </cell>
          <cell r="BR755">
            <v>6000000</v>
          </cell>
          <cell r="BS755">
            <v>43252</v>
          </cell>
          <cell r="BT755">
            <v>42110</v>
          </cell>
          <cell r="BU755"/>
          <cell r="BW755"/>
          <cell r="BY755"/>
          <cell r="CA755"/>
          <cell r="CC755"/>
          <cell r="CE755"/>
        </row>
        <row r="756">
          <cell r="B756" t="str">
            <v>1505410</v>
          </cell>
          <cell r="C756" t="str">
            <v>Lương Vũ Thi</v>
          </cell>
          <cell r="D756" t="str">
            <v>Nam</v>
          </cell>
          <cell r="E756" t="str">
            <v>Quảng Nam</v>
          </cell>
          <cell r="F756">
            <v>29571</v>
          </cell>
          <cell r="G756">
            <v>42110</v>
          </cell>
          <cell r="J756">
            <v>42110</v>
          </cell>
          <cell r="K756" t="str">
            <v>Không</v>
          </cell>
          <cell r="L756" t="str">
            <v>205051368</v>
          </cell>
          <cell r="M756">
            <v>41893</v>
          </cell>
          <cell r="N756" t="str">
            <v>205051368-11/09/2014</v>
          </cell>
          <cell r="O756" t="str">
            <v>Quảng Nam</v>
          </cell>
          <cell r="P756" t="str">
            <v>Kinh</v>
          </cell>
          <cell r="Q756" t="str">
            <v>Không</v>
          </cell>
          <cell r="R756" t="str">
            <v>01639996753</v>
          </cell>
          <cell r="T756" t="str">
            <v>Đã Kết Hôn</v>
          </cell>
          <cell r="U756" t="str">
            <v>4909009550</v>
          </cell>
          <cell r="V756" t="str">
            <v>Có</v>
          </cell>
          <cell r="W756">
            <v>42461</v>
          </cell>
          <cell r="Y756" t="str">
            <v>Khối 1</v>
          </cell>
          <cell r="Z756" t="str">
            <v>Thị trấn Núi Thành</v>
          </cell>
          <cell r="AA756" t="str">
            <v>Huyện Núi Thành</v>
          </cell>
          <cell r="AB756" t="str">
            <v>Quảng Nam</v>
          </cell>
          <cell r="AC756" t="str">
            <v>Khối 1, Thị trấn Núi Thành, Huyện Núi Thành, Quảng Nam</v>
          </cell>
          <cell r="AD756" t="str">
            <v>Khối 1</v>
          </cell>
          <cell r="AE756" t="str">
            <v>Thị trấn Núi Thành</v>
          </cell>
          <cell r="AF756" t="str">
            <v>Huyện Núi Thành</v>
          </cell>
          <cell r="AG756" t="str">
            <v>Quảng Nam</v>
          </cell>
          <cell r="AH756" t="str">
            <v>Khối 1, Thị trấn Núi Thành, Huyện Núi Thành, Quảng Nam</v>
          </cell>
          <cell r="AI756" t="str">
            <v>1.8.4.4.2.3</v>
          </cell>
          <cell r="AJ756" t="str">
            <v>TP Nhân sự khác</v>
          </cell>
          <cell r="AK756" t="str">
            <v>Công nhân</v>
          </cell>
          <cell r="AL756" t="str">
            <v>Công nhân lái xe trung chuyển</v>
          </cell>
          <cell r="AM756" t="str">
            <v>Lĩnh vực Logistics</v>
          </cell>
          <cell r="AN756" t="str">
            <v>Công ty Vận Tải Đường Bộ</v>
          </cell>
          <cell r="AO756" t="str">
            <v>Đội lái xe trung chuyển</v>
          </cell>
          <cell r="AP756" t="str">
            <v>Khác</v>
          </cell>
          <cell r="AQ756" t="str">
            <v>Khác</v>
          </cell>
          <cell r="AR756">
            <v>43693</v>
          </cell>
          <cell r="AS756" t="str">
            <v>12/12</v>
          </cell>
          <cell r="AT756" t="str">
            <v>Sơ cấp</v>
          </cell>
          <cell r="AU756" t="str">
            <v>Sơ cấp</v>
          </cell>
          <cell r="AV756" t="str">
            <v>Sở Giao thông vận tải Hải Phòng</v>
          </cell>
          <cell r="AW756" t="str">
            <v>Giấy phép lái xe hạng Fc</v>
          </cell>
          <cell r="AX756" t="str">
            <v>Không xếp loại</v>
          </cell>
          <cell r="AY756">
            <v>42005</v>
          </cell>
          <cell r="AZ756" t="str">
            <v>Công nhân lái xe trung chuyển</v>
          </cell>
          <cell r="BB756" t="str">
            <v>THACO GROUP</v>
          </cell>
          <cell r="BC756" t="str">
            <v>Lĩnh vực Logistics</v>
          </cell>
          <cell r="BD756" t="str">
            <v>Công ty Vận Tải Đường Bộ</v>
          </cell>
          <cell r="BE756" t="str">
            <v>Phòng vận chuyển</v>
          </cell>
          <cell r="BF756" t="str">
            <v>Bộ phận vận chuyển xe thành phẩm</v>
          </cell>
          <cell r="BG756" t="str">
            <v>Đội lái xe trung chuyển</v>
          </cell>
          <cell r="BJ756" t="str">
            <v>Trực Tiếp</v>
          </cell>
          <cell r="BK756" t="str">
            <v>HĐLĐ không xác định thời hạn</v>
          </cell>
          <cell r="BL756">
            <v>42841</v>
          </cell>
          <cell r="BM756" t="str">
            <v>Công ty TNHH Một Thành Viên Vận Tải Đường Bộ Chu Lai – Trường Hải</v>
          </cell>
          <cell r="BN756">
            <v>42110</v>
          </cell>
          <cell r="BO756">
            <v>3660000</v>
          </cell>
          <cell r="BP756" t="str">
            <v>B3</v>
          </cell>
          <cell r="BQ756" t="str">
            <v>Bậc 2</v>
          </cell>
          <cell r="BR756">
            <v>6500000</v>
          </cell>
          <cell r="BS756">
            <v>43252</v>
          </cell>
          <cell r="BT756">
            <v>42476</v>
          </cell>
          <cell r="BU756"/>
          <cell r="BW756"/>
          <cell r="BY756"/>
          <cell r="CA756"/>
          <cell r="CC756"/>
          <cell r="CE756"/>
        </row>
        <row r="757">
          <cell r="B757" t="str">
            <v>1504542</v>
          </cell>
          <cell r="C757" t="str">
            <v>Nguyễn Đình Linh Vũ</v>
          </cell>
          <cell r="D757" t="str">
            <v>Nam</v>
          </cell>
          <cell r="E757" t="str">
            <v>Quảng Nam</v>
          </cell>
          <cell r="F757">
            <v>26917</v>
          </cell>
          <cell r="G757">
            <v>42108</v>
          </cell>
          <cell r="J757">
            <v>42108</v>
          </cell>
          <cell r="K757" t="str">
            <v>Không</v>
          </cell>
          <cell r="L757" t="str">
            <v>205761006</v>
          </cell>
          <cell r="M757">
            <v>40185</v>
          </cell>
          <cell r="N757" t="str">
            <v>205761006-07/01/2010</v>
          </cell>
          <cell r="O757" t="str">
            <v>Quảng Nam</v>
          </cell>
          <cell r="P757" t="str">
            <v>Kinh</v>
          </cell>
          <cell r="Q757" t="str">
            <v>Không</v>
          </cell>
          <cell r="R757" t="str">
            <v>0914265359 hoặc 0938807248</v>
          </cell>
          <cell r="T757" t="str">
            <v>Đã Kết Hôn</v>
          </cell>
          <cell r="U757" t="str">
            <v>4809007045</v>
          </cell>
          <cell r="V757" t="str">
            <v>Có</v>
          </cell>
          <cell r="W757">
            <v>42579</v>
          </cell>
          <cell r="Y757" t="str">
            <v>Thôn Phú Trung</v>
          </cell>
          <cell r="Z757" t="str">
            <v>Xã Tam Xuân I</v>
          </cell>
          <cell r="AA757" t="str">
            <v>Huyện Núi Thành</v>
          </cell>
          <cell r="AB757" t="str">
            <v>Quảng Nam</v>
          </cell>
          <cell r="AC757" t="str">
            <v>Thôn Phú Trung, Xã Tam Xuân I, Huyện Núi Thành, Quảng Nam</v>
          </cell>
          <cell r="AD757" t="str">
            <v>Thôn Phú Trung</v>
          </cell>
          <cell r="AE757" t="str">
            <v>Xã Tam Xuân I</v>
          </cell>
          <cell r="AF757" t="str">
            <v>Huyện Núi Thành</v>
          </cell>
          <cell r="AG757" t="str">
            <v>Quảng Nam</v>
          </cell>
          <cell r="AH757" t="str">
            <v>Thôn Phú Trung, Xã Tam Xuân I, Huyện Núi Thành, Quảng Nam</v>
          </cell>
          <cell r="AI757" t="str">
            <v>1.8.4.6</v>
          </cell>
          <cell r="AJ757" t="str">
            <v>TP Nhân sự khác</v>
          </cell>
          <cell r="AK757" t="str">
            <v>Công nhân</v>
          </cell>
          <cell r="AL757" t="str">
            <v>Công nhân lái xe đưa đón</v>
          </cell>
          <cell r="AM757" t="str">
            <v>Lĩnh vực Logistics</v>
          </cell>
          <cell r="AN757" t="str">
            <v>Công ty Vận Tải Đường Bộ</v>
          </cell>
          <cell r="AO757" t="str">
            <v>Bộ phận đưa đón CBCNV</v>
          </cell>
          <cell r="AP757" t="str">
            <v>Khác</v>
          </cell>
          <cell r="AQ757" t="str">
            <v>Khác</v>
          </cell>
          <cell r="AR757">
            <v>43313</v>
          </cell>
          <cell r="AS757" t="str">
            <v>12/12</v>
          </cell>
          <cell r="AT757" t="str">
            <v>Sơ cấp</v>
          </cell>
          <cell r="AU757" t="str">
            <v>Sơ cấp</v>
          </cell>
          <cell r="AV757" t="str">
            <v>Sở Giao thông vận tải Quảng Nam</v>
          </cell>
          <cell r="AW757" t="str">
            <v>Giấy phép lái xe hạng E</v>
          </cell>
          <cell r="AX757" t="str">
            <v>Không xếp loại</v>
          </cell>
          <cell r="AY757">
            <v>38718</v>
          </cell>
          <cell r="AZ757" t="str">
            <v>Công nhân lái xe đưa đón CBCNV</v>
          </cell>
          <cell r="BB757" t="str">
            <v>THACO GROUP</v>
          </cell>
          <cell r="BC757" t="str">
            <v>Lĩnh vực Logistics</v>
          </cell>
          <cell r="BD757" t="str">
            <v>Công ty Vận Tải Đường Bộ</v>
          </cell>
          <cell r="BJ757" t="str">
            <v>Trực Tiếp</v>
          </cell>
          <cell r="BK757" t="str">
            <v>HĐLĐ không xác định thời hạn</v>
          </cell>
          <cell r="BL757">
            <v>42657</v>
          </cell>
          <cell r="BM757" t="str">
            <v>Công ty TNHH Một Thành Viên Vận Tải Đường Bộ Chu Lai – Trường Hải</v>
          </cell>
          <cell r="BN757">
            <v>42167</v>
          </cell>
          <cell r="BO757">
            <v>3850000</v>
          </cell>
          <cell r="BP757" t="str">
            <v>B3</v>
          </cell>
          <cell r="BQ757" t="str">
            <v>Bậc 3</v>
          </cell>
          <cell r="BR757">
            <v>7000000</v>
          </cell>
          <cell r="BS757">
            <v>43466</v>
          </cell>
          <cell r="BT757">
            <v>43101</v>
          </cell>
          <cell r="BU757"/>
          <cell r="BW757"/>
          <cell r="BY757"/>
          <cell r="CA757"/>
          <cell r="CC757"/>
          <cell r="CE757"/>
        </row>
        <row r="758">
          <cell r="B758" t="str">
            <v>0903343</v>
          </cell>
          <cell r="C758" t="str">
            <v>Bùi Thị Xi</v>
          </cell>
          <cell r="D758" t="str">
            <v>Nữ</v>
          </cell>
          <cell r="E758" t="str">
            <v>Quảng Nam</v>
          </cell>
          <cell r="F758">
            <v>26460</v>
          </cell>
          <cell r="G758">
            <v>39873</v>
          </cell>
          <cell r="J758">
            <v>39873</v>
          </cell>
          <cell r="K758" t="str">
            <v>Không</v>
          </cell>
          <cell r="L758" t="str">
            <v>201000981</v>
          </cell>
          <cell r="M758">
            <v>31959</v>
          </cell>
          <cell r="N758" t="str">
            <v>201000981-01/07/1987</v>
          </cell>
          <cell r="O758" t="str">
            <v>Quảng Nam</v>
          </cell>
          <cell r="P758" t="str">
            <v>Kinh</v>
          </cell>
          <cell r="Q758" t="str">
            <v>Không</v>
          </cell>
          <cell r="R758" t="str">
            <v>01644086484</v>
          </cell>
          <cell r="T758" t="str">
            <v>Đã Kết Hôn</v>
          </cell>
          <cell r="U758" t="str">
            <v>4911020869</v>
          </cell>
          <cell r="V758" t="str">
            <v>Có</v>
          </cell>
          <cell r="W758">
            <v>41571</v>
          </cell>
          <cell r="Y758" t="str">
            <v>Đông Thạnh Đông</v>
          </cell>
          <cell r="Z758" t="str">
            <v>Xã Tam Hòa</v>
          </cell>
          <cell r="AA758" t="str">
            <v>Huyện Núi Thành</v>
          </cell>
          <cell r="AB758" t="str">
            <v>Quảng Nam</v>
          </cell>
          <cell r="AC758" t="str">
            <v>Đông Thạnh Đông, Xã Tam Hòa, Huyện Núi Thành, Quảng Nam</v>
          </cell>
          <cell r="AD758" t="str">
            <v>Đông Thạnh Đông</v>
          </cell>
          <cell r="AE758" t="str">
            <v>Xã Tam Hòa</v>
          </cell>
          <cell r="AF758" t="str">
            <v>Huyện Núi Thành</v>
          </cell>
          <cell r="AG758" t="str">
            <v>Quảng Nam</v>
          </cell>
          <cell r="AH758" t="str">
            <v>Đông Thạnh Đông, Xã Tam Hòa, Huyện Núi Thành, Quảng Nam</v>
          </cell>
          <cell r="AI758" t="str">
            <v>1.8.1.5.1.2</v>
          </cell>
          <cell r="AJ758" t="str">
            <v>TP Nhân sự khác</v>
          </cell>
          <cell r="AK758" t="str">
            <v>Nhân viên</v>
          </cell>
          <cell r="AL758" t="str">
            <v>Nhân viên tạp vụ</v>
          </cell>
          <cell r="AM758" t="str">
            <v>Lĩnh vực Logistics</v>
          </cell>
          <cell r="AN758" t="str">
            <v>Phòng nghiệp vụ Logisitcs</v>
          </cell>
          <cell r="AO758" t="str">
            <v>Tạp vụ</v>
          </cell>
          <cell r="AP758" t="str">
            <v>Khác</v>
          </cell>
          <cell r="AQ758" t="str">
            <v>Hành chính - Môi trường</v>
          </cell>
          <cell r="AR758">
            <v>41183</v>
          </cell>
          <cell r="AS758" t="str">
            <v>9/12</v>
          </cell>
          <cell r="AT758" t="str">
            <v>THCS</v>
          </cell>
          <cell r="AW758"/>
          <cell r="AZ758" t="str">
            <v>Nhân viên Tạp vụ</v>
          </cell>
          <cell r="BB758" t="str">
            <v>THACO GROUP</v>
          </cell>
          <cell r="BC758" t="str">
            <v>Lĩnh vực Logistics</v>
          </cell>
          <cell r="BD758" t="str">
            <v>Phòng nghiệp vụ Logistics</v>
          </cell>
          <cell r="BE758" t="str">
            <v>Phòng HC-MT</v>
          </cell>
          <cell r="BF758" t="str">
            <v>Bộ phận nghiệp vụ hành chính</v>
          </cell>
          <cell r="BG758" t="str">
            <v>Tạp vụ</v>
          </cell>
          <cell r="BJ758" t="str">
            <v>Gián Tiếp</v>
          </cell>
          <cell r="BK758" t="str">
            <v>HĐLĐ không xác định thời hạn</v>
          </cell>
          <cell r="BL758">
            <v>41609</v>
          </cell>
          <cell r="BM758" t="str">
            <v>Công ty TNHH MTV Cảng Chu Lai - Trường Hải</v>
          </cell>
          <cell r="BN758">
            <v>40878</v>
          </cell>
          <cell r="BO758">
            <v>3660000</v>
          </cell>
          <cell r="BP758" t="str">
            <v>B3</v>
          </cell>
          <cell r="BQ758" t="str">
            <v>Bậc 2</v>
          </cell>
          <cell r="BR758">
            <v>6100000</v>
          </cell>
          <cell r="BS758">
            <v>43466</v>
          </cell>
          <cell r="BT758">
            <v>43101</v>
          </cell>
          <cell r="BU758" t="str">
            <v>ThN</v>
          </cell>
          <cell r="BV758">
            <v>5</v>
          </cell>
          <cell r="BW758"/>
          <cell r="BY758"/>
          <cell r="CA758"/>
          <cell r="CC758"/>
          <cell r="CE758"/>
        </row>
        <row r="759">
          <cell r="B759" t="str">
            <v>1505252</v>
          </cell>
          <cell r="C759" t="str">
            <v>Nguyễn Đức Thịnh</v>
          </cell>
          <cell r="D759" t="str">
            <v>Nam</v>
          </cell>
          <cell r="E759" t="str">
            <v>Quảng Nam</v>
          </cell>
          <cell r="F759">
            <v>28073</v>
          </cell>
          <cell r="G759">
            <v>42110</v>
          </cell>
          <cell r="J759">
            <v>42110</v>
          </cell>
          <cell r="K759" t="str">
            <v>Không</v>
          </cell>
          <cell r="L759" t="str">
            <v>201243027</v>
          </cell>
          <cell r="M759">
            <v>37439</v>
          </cell>
          <cell r="N759" t="str">
            <v>201243027-02/07/2002</v>
          </cell>
          <cell r="O759" t="str">
            <v>Đà Nẵng</v>
          </cell>
          <cell r="P759" t="str">
            <v>Kinh</v>
          </cell>
          <cell r="Q759" t="str">
            <v>Không</v>
          </cell>
          <cell r="R759" t="str">
            <v>0932512529 hoặc 0983693067</v>
          </cell>
          <cell r="T759" t="str">
            <v>Đã Kết Hôn</v>
          </cell>
          <cell r="U759" t="str">
            <v>4916009496</v>
          </cell>
          <cell r="V759" t="str">
            <v>Có</v>
          </cell>
          <cell r="W759">
            <v>42857</v>
          </cell>
          <cell r="Y759" t="str">
            <v>337/4 Nguyễn Tri Phương</v>
          </cell>
          <cell r="Z759" t="str">
            <v>Phường Hòa Thuận Đông</v>
          </cell>
          <cell r="AA759" t="str">
            <v>Quận Hải Châu</v>
          </cell>
          <cell r="AB759" t="str">
            <v>Đà Nẵng</v>
          </cell>
          <cell r="AC759" t="str">
            <v>337/4 Nguyễn Tri Phương, Phường Hòa Thuận Đông, Quận Hải Châu, Đà Nẵng</v>
          </cell>
          <cell r="AD759" t="str">
            <v>337/4 Nguyễn Tri Phương</v>
          </cell>
          <cell r="AE759" t="str">
            <v>Phường Hòa Thuận Đông</v>
          </cell>
          <cell r="AF759" t="str">
            <v>Quận Hải Châu</v>
          </cell>
          <cell r="AG759" t="str">
            <v>Đà Nẵng</v>
          </cell>
          <cell r="AH759" t="str">
            <v>337/4 Nguyễn Tri Phương, Phường Hòa Thuận Đông, Quận Hải Châu, Đà Nẵng</v>
          </cell>
          <cell r="AI759" t="str">
            <v>1.8.4.4.2.3</v>
          </cell>
          <cell r="AJ759" t="str">
            <v>TP Nhân sự khác</v>
          </cell>
          <cell r="AK759" t="str">
            <v>Công nhân</v>
          </cell>
          <cell r="AL759" t="str">
            <v>Công nhân lái xe trung chuyển</v>
          </cell>
          <cell r="AM759" t="str">
            <v>Lĩnh vực Logistics</v>
          </cell>
          <cell r="AN759" t="str">
            <v>Công ty Vận Tải Đường Bộ</v>
          </cell>
          <cell r="AO759" t="str">
            <v>Đội lái xe trung chuyển</v>
          </cell>
          <cell r="AP759" t="str">
            <v>Khác</v>
          </cell>
          <cell r="AQ759" t="str">
            <v>Khác</v>
          </cell>
          <cell r="AR759">
            <v>43637</v>
          </cell>
          <cell r="AS759" t="str">
            <v>12/12</v>
          </cell>
          <cell r="AT759" t="str">
            <v>Sơ cấp</v>
          </cell>
          <cell r="AU759" t="str">
            <v>Sơ cấp</v>
          </cell>
          <cell r="AV759" t="str">
            <v>Sở Giao thông vận tải Đà Nẵng</v>
          </cell>
          <cell r="AW759" t="str">
            <v>Giấy phép Lái xe hạng E &amp;FC</v>
          </cell>
          <cell r="AX759" t="str">
            <v>Không xếp loại</v>
          </cell>
          <cell r="AY759">
            <v>42005</v>
          </cell>
          <cell r="AZ759" t="str">
            <v>Công nhân lái xe trung chuyển</v>
          </cell>
          <cell r="BB759" t="str">
            <v>THACO GROUP</v>
          </cell>
          <cell r="BC759" t="str">
            <v>Lĩnh vực Logistics</v>
          </cell>
          <cell r="BD759" t="str">
            <v>Công ty Vận Tải Đường Bộ</v>
          </cell>
          <cell r="BE759" t="str">
            <v>Phòng vận chuyển</v>
          </cell>
          <cell r="BF759" t="str">
            <v>Bộ phận vận chuyển xe thành phẩm</v>
          </cell>
          <cell r="BG759" t="str">
            <v>Đội lái xe trung chuyển</v>
          </cell>
          <cell r="BJ759" t="str">
            <v>Trực Tiếp</v>
          </cell>
          <cell r="BK759" t="str">
            <v>HĐLĐ không xác định thời hạn</v>
          </cell>
          <cell r="BL759">
            <v>43571</v>
          </cell>
          <cell r="BM759" t="str">
            <v>Công ty TNHH Một Thành Viên Vận Tải Đường Bộ Chu Lai – Trường Hải</v>
          </cell>
          <cell r="BN759">
            <v>42476</v>
          </cell>
          <cell r="BO759">
            <v>3850000</v>
          </cell>
          <cell r="BP759" t="str">
            <v>B3</v>
          </cell>
          <cell r="BQ759" t="str">
            <v>Bậc 3</v>
          </cell>
          <cell r="BR759">
            <v>7500000</v>
          </cell>
          <cell r="BS759">
            <v>43252</v>
          </cell>
          <cell r="BT759">
            <v>42476</v>
          </cell>
          <cell r="BU759"/>
          <cell r="BW759"/>
          <cell r="BY759"/>
          <cell r="CA759"/>
          <cell r="CC759"/>
          <cell r="CE759"/>
        </row>
        <row r="760">
          <cell r="B760" t="str">
            <v>1811147</v>
          </cell>
          <cell r="C760" t="str">
            <v>Lê Quốc Bảo</v>
          </cell>
          <cell r="D760" t="str">
            <v>Nam</v>
          </cell>
          <cell r="E760" t="str">
            <v>Quảng Nam</v>
          </cell>
          <cell r="F760">
            <v>27534</v>
          </cell>
          <cell r="G760">
            <v>43423</v>
          </cell>
          <cell r="J760">
            <v>43423</v>
          </cell>
          <cell r="K760" t="str">
            <v>Không</v>
          </cell>
          <cell r="L760" t="str">
            <v>205825339</v>
          </cell>
          <cell r="M760">
            <v>40610</v>
          </cell>
          <cell r="N760" t="str">
            <v>205825339-08/03/2011</v>
          </cell>
          <cell r="O760" t="str">
            <v>Quảng Nam</v>
          </cell>
          <cell r="P760" t="str">
            <v>Kinh</v>
          </cell>
          <cell r="Q760" t="str">
            <v>Không</v>
          </cell>
          <cell r="R760" t="str">
            <v>01699648428</v>
          </cell>
          <cell r="T760" t="str">
            <v>Ly Hôn</v>
          </cell>
          <cell r="V760" t="str">
            <v>Không</v>
          </cell>
          <cell r="Y760" t="str">
            <v>thôn Tiên Xuân 1</v>
          </cell>
          <cell r="Z760" t="str">
            <v>Xã Tam Anh Nam</v>
          </cell>
          <cell r="AA760" t="str">
            <v>Huyện Núi Thành</v>
          </cell>
          <cell r="AB760" t="str">
            <v>Quảng Nam</v>
          </cell>
          <cell r="AC760" t="str">
            <v>thôn Tiên Xuân 1, Xã Tam Anh Nam, Huyện Núi Thành, Quảng Nam</v>
          </cell>
          <cell r="AD760" t="str">
            <v>thôn Tiên Xuân 1</v>
          </cell>
          <cell r="AE760" t="str">
            <v>Xã Tam Anh Nam</v>
          </cell>
          <cell r="AF760" t="str">
            <v>Huyện Núi Thành</v>
          </cell>
          <cell r="AG760" t="str">
            <v>Quảng Nam</v>
          </cell>
          <cell r="AH760" t="str">
            <v>thôn Tiên Xuân 1, Xã Tam Anh Nam, Huyện Núi Thành, Quảng Nam</v>
          </cell>
          <cell r="AI760" t="str">
            <v>1.8.3.3.3</v>
          </cell>
          <cell r="AJ760" t="str">
            <v>TP Nhân sự khác</v>
          </cell>
          <cell r="AK760" t="str">
            <v>Công nhân</v>
          </cell>
          <cell r="AL760" t="str">
            <v>Công nhân lái xe tải</v>
          </cell>
          <cell r="AM760" t="str">
            <v>Lĩnh vực Logistics</v>
          </cell>
          <cell r="AN760" t="str">
            <v>Công ty Cảng Chu Lai</v>
          </cell>
          <cell r="AO760" t="str">
            <v>Bộ phận kho hàng</v>
          </cell>
          <cell r="AP760" t="str">
            <v>Khác</v>
          </cell>
          <cell r="AQ760" t="str">
            <v>Khác</v>
          </cell>
          <cell r="AR760">
            <v>43423</v>
          </cell>
          <cell r="AS760" t="str">
            <v>9/12</v>
          </cell>
          <cell r="AT760" t="str">
            <v>Sơ cấp</v>
          </cell>
          <cell r="AU760" t="str">
            <v>Sơ cấp</v>
          </cell>
          <cell r="AV760" t="str">
            <v>Sở giao thông vận tải Quảng Na,</v>
          </cell>
          <cell r="AW760" t="str">
            <v>Giấy phép lái xe hạng C</v>
          </cell>
          <cell r="AX760" t="str">
            <v>Khá</v>
          </cell>
          <cell r="AZ760" t="str">
            <v>Công nhân lái xe tải cấp hàng</v>
          </cell>
          <cell r="BB760" t="str">
            <v>THACO GROUP</v>
          </cell>
          <cell r="BC760" t="str">
            <v>Lĩnh vực Logistics</v>
          </cell>
          <cell r="BD760" t="str">
            <v>Công ty Cảng Chu Lai</v>
          </cell>
          <cell r="BE760" t="str">
            <v>Phòng quản lý kho cảng</v>
          </cell>
          <cell r="BF760" t="str">
            <v>Bộ phận kho hàng</v>
          </cell>
          <cell r="BJ760" t="str">
            <v>Trực Tiếp</v>
          </cell>
          <cell r="BK760" t="str">
            <v>HĐLĐ xác định thời hạn 1 năm</v>
          </cell>
          <cell r="BL760">
            <v>43453</v>
          </cell>
          <cell r="BM760" t="str">
            <v>Công ty TNHH MTV Cảng Chu Lai - Trường Hải</v>
          </cell>
          <cell r="BN760">
            <v>43453</v>
          </cell>
          <cell r="BO760">
            <v>3480000</v>
          </cell>
          <cell r="BP760" t="str">
            <v>B3</v>
          </cell>
          <cell r="BQ760" t="str">
            <v>Bậc 1</v>
          </cell>
          <cell r="BR760">
            <v>5500000</v>
          </cell>
          <cell r="BS760">
            <v>43423</v>
          </cell>
          <cell r="BU760"/>
          <cell r="BW760"/>
          <cell r="BY760"/>
          <cell r="CA760"/>
          <cell r="CC760"/>
          <cell r="CE760"/>
        </row>
        <row r="761">
          <cell r="B761" t="str">
            <v>1705153</v>
          </cell>
          <cell r="C761" t="str">
            <v>Lê Ngọc Ty</v>
          </cell>
          <cell r="D761" t="str">
            <v>Nam</v>
          </cell>
          <cell r="E761" t="str">
            <v>Quảng Nam</v>
          </cell>
          <cell r="F761">
            <v>34136</v>
          </cell>
          <cell r="G761">
            <v>42872</v>
          </cell>
          <cell r="J761">
            <v>42872</v>
          </cell>
          <cell r="K761" t="str">
            <v>Không</v>
          </cell>
          <cell r="L761" t="str">
            <v>205728244</v>
          </cell>
          <cell r="M761">
            <v>40362</v>
          </cell>
          <cell r="N761" t="str">
            <v>205728244-03/07/2010</v>
          </cell>
          <cell r="O761" t="str">
            <v>Quảng Nam</v>
          </cell>
          <cell r="P761" t="str">
            <v>Kinh</v>
          </cell>
          <cell r="Q761" t="str">
            <v>Không</v>
          </cell>
          <cell r="R761" t="str">
            <v>0986097009</v>
          </cell>
          <cell r="S761"/>
          <cell r="T761" t="str">
            <v>Độc Thân</v>
          </cell>
          <cell r="U761" t="str">
            <v>4916044038</v>
          </cell>
          <cell r="V761" t="str">
            <v>Có</v>
          </cell>
          <cell r="W761">
            <v>43235</v>
          </cell>
          <cell r="Y761" t="str">
            <v>Tỉnh Thủy</v>
          </cell>
          <cell r="Z761" t="str">
            <v>Xã Tam Thanh</v>
          </cell>
          <cell r="AA761" t="str">
            <v>Tp. Tam Kỳ</v>
          </cell>
          <cell r="AB761" t="str">
            <v>Quảng Nam</v>
          </cell>
          <cell r="AC761" t="str">
            <v>Tỉnh Thủy, Xã Tam Thanh, Tp. Tam Kỳ, Quảng Nam</v>
          </cell>
          <cell r="AD761" t="str">
            <v>Tỉnh Thủy</v>
          </cell>
          <cell r="AE761" t="str">
            <v>Xã Tam Thanh</v>
          </cell>
          <cell r="AF761" t="str">
            <v>Tp. Tam Kỳ</v>
          </cell>
          <cell r="AG761" t="str">
            <v>Quảng Nam</v>
          </cell>
          <cell r="AH761" t="str">
            <v>Tỉnh Thủy, Xã Tam Thanh, Tp. Tam Kỳ, Quảng Nam</v>
          </cell>
          <cell r="AI761" t="str">
            <v>1.8.3.5.1</v>
          </cell>
          <cell r="AJ761" t="str">
            <v>TP Nhân sự khác</v>
          </cell>
          <cell r="AK761" t="str">
            <v>Chuyên viên</v>
          </cell>
          <cell r="AL761" t="str">
            <v>Chuyên viên Điều độ Cảng</v>
          </cell>
          <cell r="AM761" t="str">
            <v>Lĩnh vực Logistics</v>
          </cell>
          <cell r="AN761" t="str">
            <v>Công ty Cảng Chu Lai</v>
          </cell>
          <cell r="AO761" t="str">
            <v>Bộ phận điều độ</v>
          </cell>
          <cell r="AP761" t="str">
            <v>Khác</v>
          </cell>
          <cell r="AQ761" t="str">
            <v>Khác</v>
          </cell>
          <cell r="AR761">
            <v>43313</v>
          </cell>
          <cell r="AS761" t="str">
            <v>12/12</v>
          </cell>
          <cell r="AT761" t="str">
            <v>Cao đẳng kỹ thuật</v>
          </cell>
          <cell r="AU761" t="str">
            <v>Cao đẳng</v>
          </cell>
          <cell r="AV761" t="str">
            <v>Đại học GTVT TP HCM</v>
          </cell>
          <cell r="AW761" t="str">
            <v>Diều khiển tàu biển</v>
          </cell>
          <cell r="AX761" t="str">
            <v>Trung Bình</v>
          </cell>
          <cell r="AY761">
            <v>42370</v>
          </cell>
          <cell r="AZ761" t="str">
            <v>Cao đẳng kỹ thuật</v>
          </cell>
          <cell r="BB761" t="str">
            <v>THACO GROUP</v>
          </cell>
          <cell r="BC761" t="str">
            <v>Lĩnh vực Logistics</v>
          </cell>
          <cell r="BD761" t="str">
            <v>Công ty Cảng Chu Lai</v>
          </cell>
          <cell r="BE761" t="str">
            <v>Phòng Điều độ</v>
          </cell>
          <cell r="BF761" t="str">
            <v>Bộ phận điều độ</v>
          </cell>
          <cell r="BJ761" t="str">
            <v>Trực Tiếp</v>
          </cell>
          <cell r="BK761" t="str">
            <v>HĐLĐ xác định thời hạn 2 năm</v>
          </cell>
          <cell r="BL761">
            <v>43300</v>
          </cell>
          <cell r="BM761" t="str">
            <v>Công ty TNHH MTV Cảng Chu Lai - Trường Hải</v>
          </cell>
          <cell r="BN761">
            <v>42933</v>
          </cell>
          <cell r="BO761">
            <v>4070000</v>
          </cell>
          <cell r="BP761" t="str">
            <v>B2</v>
          </cell>
          <cell r="BQ761" t="str">
            <v>Bậc 1</v>
          </cell>
          <cell r="BR761">
            <v>8000000</v>
          </cell>
          <cell r="BS761">
            <v>43466</v>
          </cell>
          <cell r="BT761">
            <v>43191</v>
          </cell>
          <cell r="BU761"/>
          <cell r="BW761"/>
          <cell r="BY761"/>
          <cell r="CA761"/>
          <cell r="CC761"/>
          <cell r="CE761"/>
        </row>
        <row r="762">
          <cell r="B762" t="str">
            <v>0908011</v>
          </cell>
          <cell r="C762" t="str">
            <v>Ngô Thiên Hùng</v>
          </cell>
          <cell r="D762" t="str">
            <v>Nam</v>
          </cell>
          <cell r="E762" t="str">
            <v>Quảng Nam</v>
          </cell>
          <cell r="F762">
            <v>26286</v>
          </cell>
          <cell r="G762">
            <v>41641</v>
          </cell>
          <cell r="J762">
            <v>41641</v>
          </cell>
          <cell r="K762" t="str">
            <v>Không</v>
          </cell>
          <cell r="L762" t="str">
            <v>205983593</v>
          </cell>
          <cell r="M762">
            <v>41326</v>
          </cell>
          <cell r="N762" t="str">
            <v>205983593-21/02/2013</v>
          </cell>
          <cell r="O762" t="str">
            <v>Quảng Nam</v>
          </cell>
          <cell r="P762" t="str">
            <v>Kinh</v>
          </cell>
          <cell r="Q762" t="str">
            <v>Không</v>
          </cell>
          <cell r="R762" t="str">
            <v>0933806329</v>
          </cell>
          <cell r="T762" t="str">
            <v>Đã Kết Hôn</v>
          </cell>
          <cell r="U762" t="str">
            <v>4909019668</v>
          </cell>
          <cell r="V762" t="str">
            <v>Có</v>
          </cell>
          <cell r="W762">
            <v>42579</v>
          </cell>
          <cell r="Y762" t="str">
            <v>Khối 3</v>
          </cell>
          <cell r="Z762" t="str">
            <v>Thị trấn Núi Thành</v>
          </cell>
          <cell r="AA762" t="str">
            <v>Huyện Núi Thành</v>
          </cell>
          <cell r="AB762" t="str">
            <v>Quảng Nam</v>
          </cell>
          <cell r="AC762" t="str">
            <v>Khối 3, Thị trấn Núi Thành, Huyện Núi Thành, Quảng Nam</v>
          </cell>
          <cell r="AD762" t="str">
            <v>Khối 3</v>
          </cell>
          <cell r="AE762" t="str">
            <v>Thị trấn Núi Thành</v>
          </cell>
          <cell r="AF762" t="str">
            <v>Huyện Núi Thành</v>
          </cell>
          <cell r="AG762" t="str">
            <v>Quảng Nam</v>
          </cell>
          <cell r="AH762" t="str">
            <v>Khối 3, Thị trấn Núi Thành, Huyện Núi Thành, Quảng Nam</v>
          </cell>
          <cell r="AI762" t="str">
            <v>1.8.4.4.3.3</v>
          </cell>
          <cell r="AJ762" t="str">
            <v>TP Nhân sự khác</v>
          </cell>
          <cell r="AK762" t="str">
            <v>Công nhân</v>
          </cell>
          <cell r="AL762" t="str">
            <v>Công nhân lái xe đầu kéo</v>
          </cell>
          <cell r="AM762" t="str">
            <v>Lĩnh vực Logistics</v>
          </cell>
          <cell r="AN762" t="str">
            <v>Công ty Vận Tải Đường Bộ</v>
          </cell>
          <cell r="AO762" t="str">
            <v>Đội lái xe đầu kéo</v>
          </cell>
          <cell r="AP762" t="str">
            <v>Khác</v>
          </cell>
          <cell r="AQ762" t="str">
            <v>Khác</v>
          </cell>
          <cell r="AR762">
            <v>43313</v>
          </cell>
          <cell r="AS762" t="str">
            <v>12/12</v>
          </cell>
          <cell r="AT762" t="str">
            <v>Sơ cấp</v>
          </cell>
          <cell r="AU762" t="str">
            <v>Sơ cấp</v>
          </cell>
          <cell r="AV762" t="str">
            <v>Sở giao thông Vận tải Quảng Nam</v>
          </cell>
          <cell r="AW762" t="str">
            <v>Giấy phép lái xe hạng FC</v>
          </cell>
          <cell r="AX762" t="str">
            <v>Không xếp loại</v>
          </cell>
          <cell r="AY762">
            <v>40179</v>
          </cell>
          <cell r="AZ762" t="str">
            <v>Công nhân lái xe đầu kéo</v>
          </cell>
          <cell r="BB762" t="str">
            <v>THACO GROUP</v>
          </cell>
          <cell r="BC762" t="str">
            <v>Lĩnh vực Logistics</v>
          </cell>
          <cell r="BD762" t="str">
            <v>Công ty Vận Tải Đường Bộ</v>
          </cell>
          <cell r="BE762" t="str">
            <v>Phòng vận chuyển</v>
          </cell>
          <cell r="BF762" t="str">
            <v>Bộ phận vận chuyển hàng Con't - hàng rời</v>
          </cell>
          <cell r="BG762" t="str">
            <v>Đội lái xe đầu kéo</v>
          </cell>
          <cell r="BJ762" t="str">
            <v>Trực Tiếp</v>
          </cell>
          <cell r="BK762" t="str">
            <v>HĐLĐ không xác định thời hạn</v>
          </cell>
          <cell r="BL762">
            <v>42552</v>
          </cell>
          <cell r="BM762" t="str">
            <v>Công ty TNHH Một Thành Viên Vận Tải Đường Bộ Chu Lai – Trường Hải</v>
          </cell>
          <cell r="BN762">
            <v>41821</v>
          </cell>
          <cell r="BO762">
            <v>3850000</v>
          </cell>
          <cell r="BP762" t="str">
            <v>B3</v>
          </cell>
          <cell r="BQ762" t="str">
            <v>Bậc 3</v>
          </cell>
          <cell r="BR762">
            <v>7800000</v>
          </cell>
          <cell r="BS762">
            <v>43647</v>
          </cell>
          <cell r="BT762">
            <v>42370</v>
          </cell>
          <cell r="BU762" t="str">
            <v>ThN</v>
          </cell>
          <cell r="BV762">
            <v>5</v>
          </cell>
          <cell r="BW762"/>
          <cell r="BY762"/>
          <cell r="CA762"/>
          <cell r="CC762"/>
          <cell r="CE762"/>
        </row>
        <row r="763">
          <cell r="B763" t="str">
            <v>1505310</v>
          </cell>
          <cell r="C763" t="str">
            <v>Bùi Trọng Hiếu</v>
          </cell>
          <cell r="D763" t="str">
            <v>Nam</v>
          </cell>
          <cell r="E763" t="str">
            <v>Quảng Nam</v>
          </cell>
          <cell r="F763">
            <v>33239</v>
          </cell>
          <cell r="G763">
            <v>42110</v>
          </cell>
          <cell r="J763">
            <v>42110</v>
          </cell>
          <cell r="K763" t="str">
            <v>Không</v>
          </cell>
          <cell r="L763" t="str">
            <v>205546129</v>
          </cell>
          <cell r="M763">
            <v>40941</v>
          </cell>
          <cell r="N763" t="str">
            <v>205546129-02/02/2012</v>
          </cell>
          <cell r="O763" t="str">
            <v>Quảng Nam</v>
          </cell>
          <cell r="P763" t="str">
            <v>Kinh</v>
          </cell>
          <cell r="Q763" t="str">
            <v>Không</v>
          </cell>
          <cell r="R763" t="str">
            <v>0969350322</v>
          </cell>
          <cell r="T763" t="str">
            <v>Đã Kết Hôn</v>
          </cell>
          <cell r="U763" t="str">
            <v>4916009504</v>
          </cell>
          <cell r="V763" t="str">
            <v>Có</v>
          </cell>
          <cell r="W763">
            <v>42579</v>
          </cell>
          <cell r="Y763" t="str">
            <v>Thôn Đông Thạnh Tây</v>
          </cell>
          <cell r="Z763" t="str">
            <v>Xã Tam Hòa</v>
          </cell>
          <cell r="AA763" t="str">
            <v>Huyện Núi Thành</v>
          </cell>
          <cell r="AB763" t="str">
            <v>Quảng Nam</v>
          </cell>
          <cell r="AC763" t="str">
            <v>Thôn Đông Thạnh Tây, Xã Tam Hòa, Huyện Núi Thành, Quảng Nam</v>
          </cell>
          <cell r="AD763" t="str">
            <v>Thôn Đông Thạnh Tây</v>
          </cell>
          <cell r="AE763" t="str">
            <v>Xã Tam Hòa</v>
          </cell>
          <cell r="AF763" t="str">
            <v>Huyện Núi Thành</v>
          </cell>
          <cell r="AG763" t="str">
            <v>Quảng Nam</v>
          </cell>
          <cell r="AH763" t="str">
            <v>Thôn Đông Thạnh Tây, Xã Tam Hòa, Huyện Núi Thành, Quảng Nam</v>
          </cell>
          <cell r="AI763" t="str">
            <v>1.8.4.4.2.3</v>
          </cell>
          <cell r="AJ763" t="str">
            <v>TP Nhân sự khác</v>
          </cell>
          <cell r="AK763" t="str">
            <v>Công nhân</v>
          </cell>
          <cell r="AL763" t="str">
            <v>Công nhân lái xe trung chuyển</v>
          </cell>
          <cell r="AM763" t="str">
            <v>Lĩnh vực Logistics</v>
          </cell>
          <cell r="AN763" t="str">
            <v>Công ty Vận Tải Đường Bộ</v>
          </cell>
          <cell r="AO763" t="str">
            <v>Đội lái xe trung chuyển</v>
          </cell>
          <cell r="AP763" t="str">
            <v>Khác</v>
          </cell>
          <cell r="AQ763" t="str">
            <v>Khác</v>
          </cell>
          <cell r="AR763">
            <v>43313</v>
          </cell>
          <cell r="AS763" t="str">
            <v>11/12</v>
          </cell>
          <cell r="AT763" t="str">
            <v>Sơ cấp</v>
          </cell>
          <cell r="AU763" t="str">
            <v>Sơ cấp</v>
          </cell>
          <cell r="AV763" t="str">
            <v>Sở giao thông vận tải Đà Nẵng</v>
          </cell>
          <cell r="AW763" t="str">
            <v>Giấy phép Lái xe hạng C</v>
          </cell>
          <cell r="AX763" t="str">
            <v>Không xếp loại</v>
          </cell>
          <cell r="AY763">
            <v>41275</v>
          </cell>
          <cell r="AZ763" t="str">
            <v>Công nhân lái xe trung chuyển</v>
          </cell>
          <cell r="BB763" t="str">
            <v>THACO GROUP</v>
          </cell>
          <cell r="BC763" t="str">
            <v>Lĩnh vực Logistics</v>
          </cell>
          <cell r="BD763" t="str">
            <v>Công ty Vận Tải Đường Bộ</v>
          </cell>
          <cell r="BE763" t="str">
            <v>Phòng vận chuyển</v>
          </cell>
          <cell r="BF763" t="str">
            <v>Bộ phận vận chuyển xe thành phẩm</v>
          </cell>
          <cell r="BG763" t="str">
            <v>Đội lái xe trung chuyển</v>
          </cell>
          <cell r="BJ763" t="str">
            <v>Trực Tiếp</v>
          </cell>
          <cell r="BK763" t="str">
            <v>HĐLĐ không xác định thời hạn</v>
          </cell>
          <cell r="BL763">
            <v>43571</v>
          </cell>
          <cell r="BM763" t="str">
            <v>Công ty TNHH Một Thành Viên Vận Tải Đường Bộ Chu Lai – Trường Hải</v>
          </cell>
          <cell r="BN763">
            <v>42476</v>
          </cell>
          <cell r="BO763">
            <v>3660000</v>
          </cell>
          <cell r="BP763" t="str">
            <v>B3</v>
          </cell>
          <cell r="BQ763" t="str">
            <v>Bậc 2</v>
          </cell>
          <cell r="BR763">
            <v>6000000</v>
          </cell>
          <cell r="BS763">
            <v>43252</v>
          </cell>
          <cell r="BT763">
            <v>42110</v>
          </cell>
          <cell r="BU763"/>
          <cell r="BW763"/>
          <cell r="BY763"/>
          <cell r="CA763"/>
          <cell r="CC763"/>
          <cell r="CE763"/>
        </row>
        <row r="764">
          <cell r="B764" t="str">
            <v>1505905</v>
          </cell>
          <cell r="C764" t="str">
            <v>Nguyễn Viết Phi</v>
          </cell>
          <cell r="D764" t="str">
            <v>Nam</v>
          </cell>
          <cell r="E764" t="str">
            <v>Đồng Nai</v>
          </cell>
          <cell r="F764">
            <v>33011</v>
          </cell>
          <cell r="G764">
            <v>42149</v>
          </cell>
          <cell r="J764">
            <v>42149</v>
          </cell>
          <cell r="K764" t="str">
            <v>Không</v>
          </cell>
          <cell r="L764" t="str">
            <v>271982201</v>
          </cell>
          <cell r="M764">
            <v>43522</v>
          </cell>
          <cell r="N764" t="str">
            <v>271982201-26/02/2019</v>
          </cell>
          <cell r="O764" t="str">
            <v>Đồng Nai</v>
          </cell>
          <cell r="P764" t="str">
            <v>Kinh</v>
          </cell>
          <cell r="Q764" t="str">
            <v>Thiên chúa giáo</v>
          </cell>
          <cell r="R764" t="str">
            <v>0969.439.682</v>
          </cell>
          <cell r="S764" t="str">
            <v>nguyenvietphi@thaco.com.vn</v>
          </cell>
          <cell r="T764" t="str">
            <v>Độc Thân</v>
          </cell>
          <cell r="U764" t="str">
            <v>7515109673</v>
          </cell>
          <cell r="V764" t="str">
            <v>Có</v>
          </cell>
          <cell r="W764">
            <v>42598</v>
          </cell>
          <cell r="Y764" t="str">
            <v>113/4E, Võ Dõng 1</v>
          </cell>
          <cell r="Z764" t="str">
            <v>Xã Gia Kiệm</v>
          </cell>
          <cell r="AA764" t="str">
            <v>Huyện Thống Nhất</v>
          </cell>
          <cell r="AB764" t="str">
            <v>Đồng Nai</v>
          </cell>
          <cell r="AC764" t="str">
            <v>113/4E, Võ Dõng 1, Xã Gia Kiệm, Huyện Thống Nhất, Đồng Nai</v>
          </cell>
          <cell r="AD764" t="str">
            <v>14/4 khu phố 3</v>
          </cell>
          <cell r="AE764" t="str">
            <v>Phường An Bình</v>
          </cell>
          <cell r="AF764" t="str">
            <v>Thành phố Biên Hòa</v>
          </cell>
          <cell r="AG764" t="str">
            <v>Đồng Nai</v>
          </cell>
          <cell r="AH764" t="str">
            <v>14/4 khu phố 3, Phường An Bình, Thành phố Biên Hòa, Đồng Nai</v>
          </cell>
          <cell r="AI764" t="str">
            <v>1.8.5.7</v>
          </cell>
          <cell r="AJ764" t="str">
            <v>TP Nhân sự khác</v>
          </cell>
          <cell r="AK764" t="str">
            <v>Chuyên viên</v>
          </cell>
          <cell r="AL764" t="str">
            <v>Chuyên viên quản lý kho xe thành phẩm</v>
          </cell>
          <cell r="AM764" t="str">
            <v>Lĩnh vực Logistics</v>
          </cell>
          <cell r="AN764" t="str">
            <v>VPĐD NB</v>
          </cell>
          <cell r="AO764" t="str">
            <v>Phòng Quản lý Kho bãi</v>
          </cell>
          <cell r="AP764" t="str">
            <v>Khác</v>
          </cell>
          <cell r="AQ764" t="str">
            <v>Khác</v>
          </cell>
          <cell r="AR764">
            <v>43009</v>
          </cell>
          <cell r="AS764" t="str">
            <v>12/12</v>
          </cell>
          <cell r="AT764" t="str">
            <v>Kỹ sư</v>
          </cell>
          <cell r="AU764" t="str">
            <v>Đại học</v>
          </cell>
          <cell r="AV764" t="str">
            <v>Đại Học SPKT TP.HCM</v>
          </cell>
          <cell r="AW764" t="str">
            <v>Cơ khí động lực</v>
          </cell>
          <cell r="AX764" t="str">
            <v>Khá</v>
          </cell>
          <cell r="AY764">
            <v>41640</v>
          </cell>
          <cell r="AZ764" t="str">
            <v>Kỹ sư</v>
          </cell>
          <cell r="BB764" t="str">
            <v>THACO GROUP</v>
          </cell>
          <cell r="BC764" t="str">
            <v>Lĩnh vực Logistics</v>
          </cell>
          <cell r="BD764" t="str">
            <v>Văn phòng đại diện tại Hồ Chí Minh</v>
          </cell>
          <cell r="BE764" t="str">
            <v>Phòng Quản lý Kho bãi</v>
          </cell>
          <cell r="BJ764" t="str">
            <v>Gián Tiếp</v>
          </cell>
          <cell r="BK764" t="str">
            <v>HĐLĐ không xác định thời hạn</v>
          </cell>
          <cell r="BL764">
            <v>42940</v>
          </cell>
          <cell r="BM764" t="str">
            <v>Công ty TNHH Một Thành Viên Vận Tải Đường Bộ Chu Lai – Trường Hải</v>
          </cell>
          <cell r="BN764">
            <v>42210</v>
          </cell>
          <cell r="BO764">
            <v>5800000</v>
          </cell>
          <cell r="BP764" t="str">
            <v>B2</v>
          </cell>
          <cell r="BQ764" t="str">
            <v>Bậc 4</v>
          </cell>
          <cell r="BR764">
            <v>12000000</v>
          </cell>
          <cell r="BS764">
            <v>43466</v>
          </cell>
          <cell r="BT764">
            <v>43101</v>
          </cell>
          <cell r="BU764"/>
          <cell r="BW764"/>
          <cell r="BY764"/>
          <cell r="CA764"/>
          <cell r="CC764"/>
          <cell r="CE764"/>
        </row>
        <row r="765">
          <cell r="B765" t="str">
            <v>1410230</v>
          </cell>
          <cell r="C765" t="str">
            <v>Lê Ngọc Hải</v>
          </cell>
          <cell r="D765" t="str">
            <v>Nam</v>
          </cell>
          <cell r="E765" t="str">
            <v>Quảng Nam</v>
          </cell>
          <cell r="F765">
            <v>29311</v>
          </cell>
          <cell r="G765">
            <v>41928</v>
          </cell>
          <cell r="J765">
            <v>41928</v>
          </cell>
          <cell r="K765" t="str">
            <v>Không</v>
          </cell>
          <cell r="L765" t="str">
            <v>205290981</v>
          </cell>
          <cell r="M765">
            <v>41123</v>
          </cell>
          <cell r="N765" t="str">
            <v>205290981-02/08/2012</v>
          </cell>
          <cell r="O765" t="str">
            <v>Quảng Nam</v>
          </cell>
          <cell r="P765" t="str">
            <v>Kinh</v>
          </cell>
          <cell r="Q765" t="str">
            <v>Không</v>
          </cell>
          <cell r="R765" t="str">
            <v>0905752521 hoặc 01222690775</v>
          </cell>
          <cell r="T765" t="str">
            <v>Đã Kết Hôn</v>
          </cell>
          <cell r="U765" t="str">
            <v>4915000803</v>
          </cell>
          <cell r="V765" t="str">
            <v>Có</v>
          </cell>
          <cell r="W765">
            <v>42461</v>
          </cell>
          <cell r="Y765" t="str">
            <v>Thôn Đông Yên</v>
          </cell>
          <cell r="Z765" t="str">
            <v>Xã Tam Nghĩa</v>
          </cell>
          <cell r="AA765" t="str">
            <v>Huyện Núi Thành</v>
          </cell>
          <cell r="AB765" t="str">
            <v>Quảng Nam</v>
          </cell>
          <cell r="AC765" t="str">
            <v>Thôn Đông Yên, Xã Tam Nghĩa, Huyện Núi Thành, Quảng Nam</v>
          </cell>
          <cell r="AD765" t="str">
            <v>Thôn Đông Yên</v>
          </cell>
          <cell r="AE765" t="str">
            <v>Xã Tam Nghĩa</v>
          </cell>
          <cell r="AF765" t="str">
            <v>Huyện Núi Thành</v>
          </cell>
          <cell r="AG765" t="str">
            <v>Quảng Nam</v>
          </cell>
          <cell r="AH765" t="str">
            <v>Thôn Đông Yên, Xã Tam Nghĩa, Huyện Núi Thành, Quảng Nam</v>
          </cell>
          <cell r="AI765" t="str">
            <v>1.8.4.4.3.3</v>
          </cell>
          <cell r="AJ765" t="str">
            <v>TP Nhân sự khác</v>
          </cell>
          <cell r="AK765" t="str">
            <v>Công nhân</v>
          </cell>
          <cell r="AL765" t="str">
            <v>Công nhân lái xe đầu kéo</v>
          </cell>
          <cell r="AM765" t="str">
            <v>Lĩnh vực Logistics</v>
          </cell>
          <cell r="AN765" t="str">
            <v>Công ty Vận Tải Đường Bộ</v>
          </cell>
          <cell r="AO765" t="str">
            <v>Đội lái xe đầu kéo</v>
          </cell>
          <cell r="AP765" t="str">
            <v>Khác</v>
          </cell>
          <cell r="AQ765" t="str">
            <v>Khác</v>
          </cell>
          <cell r="AR765">
            <v>43313</v>
          </cell>
          <cell r="AS765" t="str">
            <v>10/12</v>
          </cell>
          <cell r="AT765" t="str">
            <v>Sơ cấp</v>
          </cell>
          <cell r="AU765" t="str">
            <v>Sơ cấp</v>
          </cell>
          <cell r="AV765" t="str">
            <v>Sở giao thông vận tải Hải Phòng</v>
          </cell>
          <cell r="AW765" t="str">
            <v>Giấy phép lái xe hạng E</v>
          </cell>
          <cell r="AX765" t="str">
            <v>Không xếp loại</v>
          </cell>
          <cell r="AY765">
            <v>42005</v>
          </cell>
          <cell r="AZ765" t="str">
            <v>Công nhân lái xe đầu kéo</v>
          </cell>
          <cell r="BB765" t="str">
            <v>THACO GROUP</v>
          </cell>
          <cell r="BC765" t="str">
            <v>Lĩnh vực Logistics</v>
          </cell>
          <cell r="BD765" t="str">
            <v>Công ty Vận Tải Đường Bộ</v>
          </cell>
          <cell r="BE765" t="str">
            <v>Phòng vận chuyển</v>
          </cell>
          <cell r="BF765" t="str">
            <v>Bộ phận vận chuyển hàng Con't - hàng rời</v>
          </cell>
          <cell r="BG765" t="str">
            <v>Đội lái xe đầu kéo</v>
          </cell>
          <cell r="BJ765" t="str">
            <v>Trực Tiếp</v>
          </cell>
          <cell r="BK765" t="str">
            <v>HĐLĐ không xác định thời hạn</v>
          </cell>
          <cell r="BL765">
            <v>42841</v>
          </cell>
          <cell r="BM765" t="str">
            <v>Công ty TNHH Một Thành Viên Vận Tải Đường Bộ Chu Lai – Trường Hải</v>
          </cell>
          <cell r="BN765">
            <v>41989</v>
          </cell>
          <cell r="BO765">
            <v>3850000</v>
          </cell>
          <cell r="BP765" t="str">
            <v>B3</v>
          </cell>
          <cell r="BQ765" t="str">
            <v>Bậc 3</v>
          </cell>
          <cell r="BR765">
            <v>7500000</v>
          </cell>
          <cell r="BS765">
            <v>43252</v>
          </cell>
          <cell r="BT765">
            <v>42476</v>
          </cell>
          <cell r="BU765"/>
          <cell r="BW765"/>
          <cell r="BY765"/>
          <cell r="CA765"/>
          <cell r="CC765"/>
          <cell r="CE765"/>
        </row>
        <row r="766">
          <cell r="B766" t="str">
            <v>1504888</v>
          </cell>
          <cell r="C766" t="str">
            <v>Phạm Văn Xuân</v>
          </cell>
          <cell r="D766" t="str">
            <v>Nam</v>
          </cell>
          <cell r="E766" t="str">
            <v>Quảng Nam</v>
          </cell>
          <cell r="F766">
            <v>24021</v>
          </cell>
          <cell r="G766">
            <v>42110</v>
          </cell>
          <cell r="J766">
            <v>42110</v>
          </cell>
          <cell r="K766" t="str">
            <v>Không</v>
          </cell>
          <cell r="L766" t="str">
            <v>205726602</v>
          </cell>
          <cell r="M766">
            <v>40287</v>
          </cell>
          <cell r="N766" t="str">
            <v>205726602-19/04/2010</v>
          </cell>
          <cell r="O766" t="str">
            <v>Quảng Nam</v>
          </cell>
          <cell r="P766" t="str">
            <v>Kinh</v>
          </cell>
          <cell r="Q766" t="str">
            <v>Không</v>
          </cell>
          <cell r="R766" t="str">
            <v>0938707702</v>
          </cell>
          <cell r="T766" t="str">
            <v>Đã Kết Hôn</v>
          </cell>
          <cell r="U766" t="str">
            <v>4915009643</v>
          </cell>
          <cell r="V766" t="str">
            <v>Có</v>
          </cell>
          <cell r="W766">
            <v>42461</v>
          </cell>
          <cell r="Y766" t="str">
            <v>Khối phố 6</v>
          </cell>
          <cell r="Z766" t="str">
            <v>Phường Phước Hòa</v>
          </cell>
          <cell r="AA766" t="str">
            <v>Tp. Tam Kỳ</v>
          </cell>
          <cell r="AB766" t="str">
            <v>Quảng Nam</v>
          </cell>
          <cell r="AC766" t="str">
            <v>Khối phố 6, Phường Phước Hòa, Tp. Tam Kỳ, Quảng Nam</v>
          </cell>
          <cell r="AD766" t="str">
            <v>Khối phố 6</v>
          </cell>
          <cell r="AE766" t="str">
            <v>Phường Phước Hòa</v>
          </cell>
          <cell r="AF766" t="str">
            <v>Tp. Tam Kỳ</v>
          </cell>
          <cell r="AG766" t="str">
            <v>Quảng Nam</v>
          </cell>
          <cell r="AH766" t="str">
            <v>Khối phố 6, Phường Phước Hòa, Tp. Tam Kỳ, Quảng Nam</v>
          </cell>
          <cell r="AI766" t="str">
            <v>1.8.4.4.2.3</v>
          </cell>
          <cell r="AJ766" t="str">
            <v>Nhân sự tiềm năng</v>
          </cell>
          <cell r="AK766" t="str">
            <v>Tổ trưởng</v>
          </cell>
          <cell r="AL766" t="str">
            <v>Tổ trưởng Lái xe trung chuyển</v>
          </cell>
          <cell r="AM766" t="str">
            <v>Lĩnh vực Logistics</v>
          </cell>
          <cell r="AN766" t="str">
            <v>Công ty Vận Tải Đường Bộ</v>
          </cell>
          <cell r="AO766" t="str">
            <v>Đội lái xe trung chuyển</v>
          </cell>
          <cell r="AP766" t="str">
            <v>Khác</v>
          </cell>
          <cell r="AQ766" t="str">
            <v>Khác</v>
          </cell>
          <cell r="AR766">
            <v>43313</v>
          </cell>
          <cell r="AS766" t="str">
            <v>10/12</v>
          </cell>
          <cell r="AT766" t="str">
            <v>Sơ cấp</v>
          </cell>
          <cell r="AU766" t="str">
            <v>Sơ cấp</v>
          </cell>
          <cell r="AV766" t="str">
            <v>Sở Giao thông Vận tải Quảng Nam</v>
          </cell>
          <cell r="AW766" t="str">
            <v>Giấy phép lái xe hạng D</v>
          </cell>
          <cell r="AX766" t="str">
            <v>Không xếp loại</v>
          </cell>
          <cell r="AY766">
            <v>41275</v>
          </cell>
          <cell r="AZ766" t="str">
            <v>Tổ trưởng</v>
          </cell>
          <cell r="BB766" t="str">
            <v>THACO GROUP</v>
          </cell>
          <cell r="BC766" t="str">
            <v>Lĩnh vực Logistics</v>
          </cell>
          <cell r="BD766" t="str">
            <v>Công ty Vận Tải Đường Bộ</v>
          </cell>
          <cell r="BE766" t="str">
            <v>Phòng vận chuyển</v>
          </cell>
          <cell r="BF766" t="str">
            <v>Bộ phận vận chuyển xe thành phẩm</v>
          </cell>
          <cell r="BG766" t="str">
            <v>Đội lái xe trung chuyển</v>
          </cell>
          <cell r="BJ766" t="str">
            <v>Trực Tiếp</v>
          </cell>
          <cell r="BK766" t="str">
            <v>HĐLĐ không xác định thời hạn</v>
          </cell>
          <cell r="BL766">
            <v>42841</v>
          </cell>
          <cell r="BM766" t="str">
            <v>Công ty TNHH Một Thành Viên Vận Tải Đường Bộ Chu Lai – Trường Hải</v>
          </cell>
          <cell r="BN766">
            <v>42110</v>
          </cell>
          <cell r="BO766">
            <v>3850000</v>
          </cell>
          <cell r="BP766" t="str">
            <v>B3</v>
          </cell>
          <cell r="BQ766" t="str">
            <v>Bậc 3</v>
          </cell>
          <cell r="BR766">
            <v>7000000</v>
          </cell>
          <cell r="BS766">
            <v>43252</v>
          </cell>
          <cell r="BT766">
            <v>42370</v>
          </cell>
          <cell r="BU766"/>
          <cell r="BW766" t="str">
            <v>TrN</v>
          </cell>
          <cell r="BX766">
            <v>10</v>
          </cell>
          <cell r="BY766"/>
          <cell r="CA766"/>
          <cell r="CC766"/>
          <cell r="CE766"/>
        </row>
        <row r="767">
          <cell r="B767" t="str">
            <v>0906268</v>
          </cell>
          <cell r="C767" t="str">
            <v>Bùi Thanh Bình</v>
          </cell>
          <cell r="D767" t="str">
            <v>Nam</v>
          </cell>
          <cell r="E767" t="str">
            <v>Quảng Nam</v>
          </cell>
          <cell r="F767">
            <v>31554</v>
          </cell>
          <cell r="G767">
            <v>39965</v>
          </cell>
          <cell r="J767">
            <v>39965</v>
          </cell>
          <cell r="K767" t="str">
            <v>Không</v>
          </cell>
          <cell r="L767" t="str">
            <v>205287135</v>
          </cell>
          <cell r="M767">
            <v>39678</v>
          </cell>
          <cell r="N767" t="str">
            <v>205287135-18/08/2008</v>
          </cell>
          <cell r="O767" t="str">
            <v>Quảng Nam</v>
          </cell>
          <cell r="P767" t="str">
            <v>Kinh</v>
          </cell>
          <cell r="Q767" t="str">
            <v>Không</v>
          </cell>
          <cell r="R767" t="str">
            <v>01696.038.867</v>
          </cell>
          <cell r="T767" t="str">
            <v>Đã Kết Hôn</v>
          </cell>
          <cell r="U767" t="str">
            <v>4910017777</v>
          </cell>
          <cell r="V767" t="str">
            <v>Có</v>
          </cell>
          <cell r="W767">
            <v>41571</v>
          </cell>
          <cell r="Y767" t="str">
            <v>Mỹ Cang</v>
          </cell>
          <cell r="Z767" t="str">
            <v>Xã Tam Thăng</v>
          </cell>
          <cell r="AA767" t="str">
            <v>Tp. Tam Kỳ</v>
          </cell>
          <cell r="AB767" t="str">
            <v>Quảng Nam</v>
          </cell>
          <cell r="AC767" t="str">
            <v>Mỹ Cang, Xã Tam Thăng, Tp. Tam Kỳ, Quảng Nam</v>
          </cell>
          <cell r="AD767" t="str">
            <v>Mỹ Cang</v>
          </cell>
          <cell r="AE767" t="str">
            <v>Xã Tam Thăng</v>
          </cell>
          <cell r="AF767" t="str">
            <v>Tp. Tam Kỳ</v>
          </cell>
          <cell r="AG767" t="str">
            <v>Quảng Nam</v>
          </cell>
          <cell r="AH767" t="str">
            <v>Mỹ Cang, Xã Tam Thăng, Tp. Tam Kỳ, Quảng Nam</v>
          </cell>
          <cell r="AI767" t="str">
            <v>1.8.3.5.6</v>
          </cell>
          <cell r="AJ767" t="str">
            <v>TP Nhân sự khác</v>
          </cell>
          <cell r="AK767" t="str">
            <v>Thủy thủ</v>
          </cell>
          <cell r="AL767" t="str">
            <v>Thủy thủ</v>
          </cell>
          <cell r="AM767" t="str">
            <v>Lĩnh vực Logistics</v>
          </cell>
          <cell r="AN767" t="str">
            <v>Công ty Cảng Chu Lai</v>
          </cell>
          <cell r="AO767" t="str">
            <v>Tàu lai dắt</v>
          </cell>
          <cell r="AP767" t="str">
            <v>Khác</v>
          </cell>
          <cell r="AQ767" t="str">
            <v>Khác</v>
          </cell>
          <cell r="AR767">
            <v>43313</v>
          </cell>
          <cell r="AS767" t="str">
            <v>12/12</v>
          </cell>
          <cell r="AT767" t="str">
            <v>Sơ cấp</v>
          </cell>
          <cell r="AU767" t="str">
            <v>Sơ cấp</v>
          </cell>
          <cell r="AV767" t="str">
            <v>Đại học hàng hải</v>
          </cell>
          <cell r="AW767" t="str">
            <v>Thủy thủ trực ca</v>
          </cell>
          <cell r="AX767" t="str">
            <v>Khá</v>
          </cell>
          <cell r="AY767">
            <v>39448</v>
          </cell>
          <cell r="AZ767" t="str">
            <v>Thủy thủ</v>
          </cell>
          <cell r="BB767" t="str">
            <v>THACO GROUP</v>
          </cell>
          <cell r="BC767" t="str">
            <v>Lĩnh vực Logistics</v>
          </cell>
          <cell r="BD767" t="str">
            <v>Công ty Cảng Chu Lai</v>
          </cell>
          <cell r="BE767" t="str">
            <v>Phòng Điều độ</v>
          </cell>
          <cell r="BF767" t="str">
            <v>Tàu lai dắt</v>
          </cell>
          <cell r="BJ767" t="str">
            <v>Trực Tiếp</v>
          </cell>
          <cell r="BK767" t="str">
            <v>HĐLĐ không xác định thời hạn</v>
          </cell>
          <cell r="BL767">
            <v>42495</v>
          </cell>
          <cell r="BM767" t="str">
            <v>Công ty TNHH MTV Cảng Chu Lai - Trường Hải</v>
          </cell>
          <cell r="BN767">
            <v>40026</v>
          </cell>
          <cell r="BO767">
            <v>4330000</v>
          </cell>
          <cell r="BP767" t="str">
            <v>TV7</v>
          </cell>
          <cell r="BQ767" t="str">
            <v>Bậc 2</v>
          </cell>
          <cell r="BR767">
            <v>8000000</v>
          </cell>
          <cell r="BS767">
            <v>43466</v>
          </cell>
          <cell r="BT767">
            <v>42826</v>
          </cell>
          <cell r="BU767" t="str">
            <v>ThN</v>
          </cell>
          <cell r="BV767">
            <v>5</v>
          </cell>
          <cell r="BW767"/>
          <cell r="BY767"/>
          <cell r="CA767"/>
          <cell r="CC767"/>
          <cell r="CE767"/>
        </row>
        <row r="768">
          <cell r="B768" t="str">
            <v>1505287</v>
          </cell>
          <cell r="C768" t="str">
            <v>Lê Văn Nga</v>
          </cell>
          <cell r="D768" t="str">
            <v>Nam</v>
          </cell>
          <cell r="E768" t="str">
            <v>Quảng Nam</v>
          </cell>
          <cell r="F768">
            <v>31958</v>
          </cell>
          <cell r="G768">
            <v>42110</v>
          </cell>
          <cell r="J768">
            <v>42110</v>
          </cell>
          <cell r="K768" t="str">
            <v>Không</v>
          </cell>
          <cell r="L768" t="str">
            <v>205326216</v>
          </cell>
          <cell r="M768">
            <v>40607</v>
          </cell>
          <cell r="N768" t="str">
            <v>205326216-05/03/2011</v>
          </cell>
          <cell r="O768" t="str">
            <v>Quảng Nam</v>
          </cell>
          <cell r="P768" t="str">
            <v>Kinh</v>
          </cell>
          <cell r="Q768" t="str">
            <v>Không</v>
          </cell>
          <cell r="R768" t="str">
            <v>0965787733</v>
          </cell>
          <cell r="T768" t="str">
            <v>Đã Kết Hôn</v>
          </cell>
          <cell r="U768" t="str">
            <v>4915020329</v>
          </cell>
          <cell r="V768" t="str">
            <v>Có</v>
          </cell>
          <cell r="W768">
            <v>42461</v>
          </cell>
          <cell r="Y768" t="str">
            <v>Thôn Thạch Hưng</v>
          </cell>
          <cell r="Z768" t="str">
            <v>Xã Tam Xuân II</v>
          </cell>
          <cell r="AA768" t="str">
            <v>Huyện Núi Thành</v>
          </cell>
          <cell r="AB768" t="str">
            <v>Quảng Nam</v>
          </cell>
          <cell r="AC768" t="str">
            <v>Thôn Thạch Hưng, Xã Tam Xuân II, Huyện Núi Thành, Quảng Nam</v>
          </cell>
          <cell r="AD768" t="str">
            <v>Thôn Thạch Hưng</v>
          </cell>
          <cell r="AE768" t="str">
            <v>Xã Tam Xuân II</v>
          </cell>
          <cell r="AF768" t="str">
            <v>Huyện Núi Thành</v>
          </cell>
          <cell r="AG768" t="str">
            <v>Quảng Nam</v>
          </cell>
          <cell r="AH768" t="str">
            <v>Thôn Thạch Hưng, Xã Tam Xuân II, Huyện Núi Thành, Quảng Nam</v>
          </cell>
          <cell r="AI768" t="str">
            <v>1.8.4.4.2.3</v>
          </cell>
          <cell r="AJ768" t="str">
            <v>TP Nhân sự khác</v>
          </cell>
          <cell r="AK768" t="str">
            <v>Công nhân</v>
          </cell>
          <cell r="AL768" t="str">
            <v>Công nhân lái xe trung chuyển</v>
          </cell>
          <cell r="AM768" t="str">
            <v>Lĩnh vực Logistics</v>
          </cell>
          <cell r="AN768" t="str">
            <v>Công ty Vận Tải Đường Bộ</v>
          </cell>
          <cell r="AO768" t="str">
            <v>Đội lái xe trung chuyển</v>
          </cell>
          <cell r="AP768" t="str">
            <v>Khác</v>
          </cell>
          <cell r="AQ768" t="str">
            <v>Khác</v>
          </cell>
          <cell r="AR768">
            <v>43313</v>
          </cell>
          <cell r="AS768" t="str">
            <v>10/12</v>
          </cell>
          <cell r="AT768" t="str">
            <v>Sơ cấp</v>
          </cell>
          <cell r="AU768" t="str">
            <v>Sơ cấp</v>
          </cell>
          <cell r="AV768" t="str">
            <v>Sở Giao thông vận tải Hải Phòng</v>
          </cell>
          <cell r="AW768" t="str">
            <v>Giấy phép lái xe hạng E&amp;FC</v>
          </cell>
          <cell r="AX768" t="str">
            <v>Không xếp loại</v>
          </cell>
          <cell r="AY768">
            <v>42370</v>
          </cell>
          <cell r="AZ768" t="str">
            <v>Công nhân lái xe trung chuyển</v>
          </cell>
          <cell r="BB768" t="str">
            <v>THACO GROUP</v>
          </cell>
          <cell r="BC768" t="str">
            <v>Lĩnh vực Logistics</v>
          </cell>
          <cell r="BD768" t="str">
            <v>Công ty Vận Tải Đường Bộ</v>
          </cell>
          <cell r="BE768" t="str">
            <v>Phòng vận chuyển</v>
          </cell>
          <cell r="BF768" t="str">
            <v>Bộ phận vận chuyển xe thành phẩm</v>
          </cell>
          <cell r="BG768" t="str">
            <v>Đội lái xe trung chuyển</v>
          </cell>
          <cell r="BJ768" t="str">
            <v>Trực Tiếp</v>
          </cell>
          <cell r="BK768" t="str">
            <v>HĐLĐ không xác định thời hạn</v>
          </cell>
          <cell r="BL768">
            <v>43389</v>
          </cell>
          <cell r="BM768" t="str">
            <v>Công ty TNHH Một Thành Viên Vận Tải Đường Bộ Chu Lai – Trường Hải</v>
          </cell>
          <cell r="BN768">
            <v>42293</v>
          </cell>
          <cell r="BO768">
            <v>3850000</v>
          </cell>
          <cell r="BP768" t="str">
            <v>B3</v>
          </cell>
          <cell r="BQ768" t="str">
            <v>Bậc 3</v>
          </cell>
          <cell r="BR768">
            <v>7500000</v>
          </cell>
          <cell r="BS768">
            <v>43252</v>
          </cell>
          <cell r="BT768">
            <v>42110</v>
          </cell>
          <cell r="BU768"/>
          <cell r="BW768"/>
          <cell r="BY768"/>
          <cell r="CA768"/>
          <cell r="CC768"/>
          <cell r="CE768"/>
        </row>
        <row r="769">
          <cell r="B769" t="str">
            <v>1505275</v>
          </cell>
          <cell r="C769" t="str">
            <v>Huỳnh Ngọc Hải</v>
          </cell>
          <cell r="D769" t="str">
            <v>Nam</v>
          </cell>
          <cell r="E769" t="str">
            <v>Quảng Nam</v>
          </cell>
          <cell r="F769">
            <v>29266</v>
          </cell>
          <cell r="G769">
            <v>42110</v>
          </cell>
          <cell r="J769">
            <v>42110</v>
          </cell>
          <cell r="K769" t="str">
            <v>Không</v>
          </cell>
          <cell r="L769" t="str">
            <v>205133516</v>
          </cell>
          <cell r="M769">
            <v>40565</v>
          </cell>
          <cell r="N769" t="str">
            <v>205133516-22/01/2011</v>
          </cell>
          <cell r="O769" t="str">
            <v>Quảng Nam</v>
          </cell>
          <cell r="P769" t="str">
            <v>Kinh</v>
          </cell>
          <cell r="Q769" t="str">
            <v>Không</v>
          </cell>
          <cell r="R769" t="str">
            <v>0935199593</v>
          </cell>
          <cell r="T769" t="str">
            <v>Đã Kết Hôn</v>
          </cell>
          <cell r="U769" t="str">
            <v>4908008120</v>
          </cell>
          <cell r="V769" t="str">
            <v>Có</v>
          </cell>
          <cell r="W769">
            <v>42857</v>
          </cell>
          <cell r="Y769" t="str">
            <v>Thôn Thuận An</v>
          </cell>
          <cell r="Z769" t="str">
            <v>Xã Tam Anh Bắc</v>
          </cell>
          <cell r="AA769" t="str">
            <v>Huyện Núi Thành</v>
          </cell>
          <cell r="AB769" t="str">
            <v>Quảng Nam</v>
          </cell>
          <cell r="AC769" t="str">
            <v>Thôn Thuận An, Xã Tam Anh Bắc, Huyện Núi Thành, Quảng Nam</v>
          </cell>
          <cell r="AD769" t="str">
            <v>Thôn Thuận An</v>
          </cell>
          <cell r="AE769" t="str">
            <v>Xã Tam Anh Bắc</v>
          </cell>
          <cell r="AF769" t="str">
            <v>Huyện Núi Thành</v>
          </cell>
          <cell r="AG769" t="str">
            <v>Quảng Nam</v>
          </cell>
          <cell r="AH769" t="str">
            <v>Thôn Thuận An, Xã Tam Anh Bắc, Huyện Núi Thành, Quảng Nam</v>
          </cell>
          <cell r="AI769" t="str">
            <v>1.8.4.4.2.3</v>
          </cell>
          <cell r="AJ769" t="str">
            <v>TP Nhân sự khác</v>
          </cell>
          <cell r="AK769" t="str">
            <v>Công nhân</v>
          </cell>
          <cell r="AL769" t="str">
            <v>Công nhân lái xe trung chuyển</v>
          </cell>
          <cell r="AM769" t="str">
            <v>Lĩnh vực Logistics</v>
          </cell>
          <cell r="AN769" t="str">
            <v>Công ty Vận Tải Đường Bộ</v>
          </cell>
          <cell r="AO769" t="str">
            <v>Đội lái xe trung chuyển</v>
          </cell>
          <cell r="AP769" t="str">
            <v>Khác</v>
          </cell>
          <cell r="AQ769" t="str">
            <v>Khác</v>
          </cell>
          <cell r="AR769">
            <v>43313</v>
          </cell>
          <cell r="AS769" t="str">
            <v>12/12</v>
          </cell>
          <cell r="AT769" t="str">
            <v>Sơ cấp</v>
          </cell>
          <cell r="AU769" t="str">
            <v>Sơ cấp</v>
          </cell>
          <cell r="AV769" t="str">
            <v>Sở giao thông vận tải Quảng Nam</v>
          </cell>
          <cell r="AW769" t="str">
            <v>Giấy phép lái xe hạng D</v>
          </cell>
          <cell r="AX769" t="str">
            <v>Không xếp loại</v>
          </cell>
          <cell r="AY769">
            <v>42005</v>
          </cell>
          <cell r="AZ769" t="str">
            <v>Công nhân lái xe trung chuyển</v>
          </cell>
          <cell r="BB769" t="str">
            <v>THACO GROUP</v>
          </cell>
          <cell r="BC769" t="str">
            <v>Lĩnh vực Logistics</v>
          </cell>
          <cell r="BD769" t="str">
            <v>Công ty Vận Tải Đường Bộ</v>
          </cell>
          <cell r="BE769" t="str">
            <v>Phòng vận chuyển</v>
          </cell>
          <cell r="BF769" t="str">
            <v>Bộ phận vận chuyển xe thành phẩm</v>
          </cell>
          <cell r="BG769" t="str">
            <v>Đội lái xe trung chuyển</v>
          </cell>
          <cell r="BJ769" t="str">
            <v>Trực Tiếp</v>
          </cell>
          <cell r="BK769" t="str">
            <v>HĐLĐ không xác định thời hạn</v>
          </cell>
          <cell r="BL769">
            <v>43571</v>
          </cell>
          <cell r="BM769" t="str">
            <v>Công ty TNHH Một Thành Viên Vận Tải Đường Bộ Chu Lai – Trường Hải</v>
          </cell>
          <cell r="BN769">
            <v>42476</v>
          </cell>
          <cell r="BO769">
            <v>3660000</v>
          </cell>
          <cell r="BP769" t="str">
            <v>B3</v>
          </cell>
          <cell r="BQ769" t="str">
            <v>Bậc 2</v>
          </cell>
          <cell r="BR769">
            <v>6000000</v>
          </cell>
          <cell r="BS769">
            <v>43252</v>
          </cell>
          <cell r="BT769">
            <v>42110</v>
          </cell>
          <cell r="BU769"/>
          <cell r="BW769"/>
          <cell r="BY769"/>
          <cell r="CA769"/>
          <cell r="CC769"/>
          <cell r="CE769"/>
        </row>
        <row r="770">
          <cell r="B770" t="str">
            <v>1505281</v>
          </cell>
          <cell r="C770" t="str">
            <v>Lê Văn Nam</v>
          </cell>
          <cell r="D770" t="str">
            <v>Nam</v>
          </cell>
          <cell r="E770" t="str">
            <v>Quảng Nam</v>
          </cell>
          <cell r="F770">
            <v>32882</v>
          </cell>
          <cell r="G770">
            <v>42110</v>
          </cell>
          <cell r="J770">
            <v>42110</v>
          </cell>
          <cell r="K770" t="str">
            <v>Không</v>
          </cell>
          <cell r="L770" t="str">
            <v>205725606</v>
          </cell>
          <cell r="M770">
            <v>41149</v>
          </cell>
          <cell r="N770" t="str">
            <v>205725606-28/08/2012</v>
          </cell>
          <cell r="O770" t="str">
            <v>Quảng Nam</v>
          </cell>
          <cell r="P770" t="str">
            <v>Kinh</v>
          </cell>
          <cell r="Q770" t="str">
            <v>Không</v>
          </cell>
          <cell r="R770" t="str">
            <v>0985894245</v>
          </cell>
          <cell r="T770" t="str">
            <v>Đã Kết Hôn</v>
          </cell>
          <cell r="U770" t="str">
            <v>4916009476</v>
          </cell>
          <cell r="V770" t="str">
            <v>Có</v>
          </cell>
          <cell r="W770">
            <v>42579</v>
          </cell>
          <cell r="Y770" t="str">
            <v>Thôn 3</v>
          </cell>
          <cell r="Z770" t="str">
            <v>Xã Tam Lộc</v>
          </cell>
          <cell r="AA770" t="str">
            <v>Huyện Phú Ninh</v>
          </cell>
          <cell r="AB770" t="str">
            <v>Quảng Nam</v>
          </cell>
          <cell r="AC770" t="str">
            <v>Thôn 3, Xã Tam Lộc, Huyện Phú Ninh, Quảng Nam</v>
          </cell>
          <cell r="AD770" t="str">
            <v>Thôn 3</v>
          </cell>
          <cell r="AE770" t="str">
            <v>Xã Tam Lộc</v>
          </cell>
          <cell r="AF770" t="str">
            <v>Huyện Phú Ninh</v>
          </cell>
          <cell r="AG770" t="str">
            <v>Quảng Nam</v>
          </cell>
          <cell r="AH770" t="str">
            <v>Thôn 3, Xã Tam Lộc, Huyện Phú Ninh, Quảng Nam</v>
          </cell>
          <cell r="AI770" t="str">
            <v>1.8.4.4.2.3</v>
          </cell>
          <cell r="AJ770" t="str">
            <v>TP Nhân sự khác</v>
          </cell>
          <cell r="AK770" t="str">
            <v>Công nhân</v>
          </cell>
          <cell r="AL770" t="str">
            <v>Công nhân lái xe trung chuyển</v>
          </cell>
          <cell r="AM770" t="str">
            <v>Lĩnh vực Logistics</v>
          </cell>
          <cell r="AN770" t="str">
            <v>Công ty Vận Tải Đường Bộ</v>
          </cell>
          <cell r="AO770" t="str">
            <v>Đội lái xe trung chuyển</v>
          </cell>
          <cell r="AP770" t="str">
            <v>Khác</v>
          </cell>
          <cell r="AQ770" t="str">
            <v>Khác</v>
          </cell>
          <cell r="AR770">
            <v>43313</v>
          </cell>
          <cell r="AS770" t="str">
            <v>9/12</v>
          </cell>
          <cell r="AT770" t="str">
            <v>Sơ cấp</v>
          </cell>
          <cell r="AU770" t="str">
            <v>Sơ cấp</v>
          </cell>
          <cell r="AV770" t="str">
            <v>Sở giao thông vận tải Quảng Nam</v>
          </cell>
          <cell r="AW770" t="str">
            <v>Giấy phép lái xe hạng C</v>
          </cell>
          <cell r="AX770" t="str">
            <v>Không xếp loại</v>
          </cell>
          <cell r="AY770">
            <v>41275</v>
          </cell>
          <cell r="AZ770" t="str">
            <v>Công nhân lái xe trung chuyển</v>
          </cell>
          <cell r="BB770" t="str">
            <v>THACO GROUP</v>
          </cell>
          <cell r="BC770" t="str">
            <v>Lĩnh vực Logistics</v>
          </cell>
          <cell r="BD770" t="str">
            <v>Công ty Vận Tải Đường Bộ</v>
          </cell>
          <cell r="BE770" t="str">
            <v>Phòng vận chuyển</v>
          </cell>
          <cell r="BF770" t="str">
            <v>Bộ phận vận chuyển xe thành phẩm</v>
          </cell>
          <cell r="BG770" t="str">
            <v>Đội lái xe trung chuyển</v>
          </cell>
          <cell r="BJ770" t="str">
            <v>Trực Tiếp</v>
          </cell>
          <cell r="BK770" t="str">
            <v>HĐLĐ không xác định thời hạn</v>
          </cell>
          <cell r="BL770">
            <v>43571</v>
          </cell>
          <cell r="BM770" t="str">
            <v>Công ty TNHH Một Thành Viên Vận Tải Đường Bộ Chu Lai – Trường Hải</v>
          </cell>
          <cell r="BN770">
            <v>42476</v>
          </cell>
          <cell r="BO770">
            <v>3660000</v>
          </cell>
          <cell r="BP770" t="str">
            <v>B3</v>
          </cell>
          <cell r="BQ770" t="str">
            <v>Bậc 2</v>
          </cell>
          <cell r="BR770">
            <v>6500000</v>
          </cell>
          <cell r="BS770">
            <v>43252</v>
          </cell>
          <cell r="BT770">
            <v>42476</v>
          </cell>
          <cell r="BU770"/>
          <cell r="BW770"/>
          <cell r="BY770"/>
          <cell r="CA770"/>
          <cell r="CC770"/>
          <cell r="CE770"/>
        </row>
        <row r="771">
          <cell r="B771" t="str">
            <v>1810335</v>
          </cell>
          <cell r="C771" t="str">
            <v>Đào Mạnh Tiến</v>
          </cell>
          <cell r="D771" t="str">
            <v>Nam</v>
          </cell>
          <cell r="E771" t="str">
            <v>Lâm Đồng</v>
          </cell>
          <cell r="F771">
            <v>32060</v>
          </cell>
          <cell r="G771">
            <v>43377</v>
          </cell>
          <cell r="J771">
            <v>43377</v>
          </cell>
          <cell r="K771" t="str">
            <v>Không</v>
          </cell>
          <cell r="L771" t="str">
            <v>250664200</v>
          </cell>
          <cell r="M771">
            <v>40115</v>
          </cell>
          <cell r="N771" t="str">
            <v>250664200-29/10/2009</v>
          </cell>
          <cell r="O771" t="str">
            <v>Lâm Đồng</v>
          </cell>
          <cell r="P771" t="str">
            <v>Kinh</v>
          </cell>
          <cell r="Q771" t="str">
            <v>Không</v>
          </cell>
          <cell r="R771" t="str">
            <v>0909599980</v>
          </cell>
          <cell r="T771" t="str">
            <v>Đã Kết Hôn</v>
          </cell>
          <cell r="V771" t="str">
            <v>Không</v>
          </cell>
          <cell r="Y771" t="str">
            <v>thôn 5</v>
          </cell>
          <cell r="Z771" t="str">
            <v>Xã Tiên Hoàng</v>
          </cell>
          <cell r="AA771" t="str">
            <v>Huyện Cát Tiên</v>
          </cell>
          <cell r="AB771" t="str">
            <v>Lâm Đồng</v>
          </cell>
          <cell r="AC771" t="str">
            <v>thôn 5, Xã Tiên Hoàng, Huyện Cát Tiên, Lâm Đồng</v>
          </cell>
          <cell r="AD771" t="str">
            <v>thôn 5</v>
          </cell>
          <cell r="AE771" t="str">
            <v>Xã Tiên Hoàng</v>
          </cell>
          <cell r="AF771" t="str">
            <v>Huyện Cát Tiên</v>
          </cell>
          <cell r="AG771" t="str">
            <v>Lâm Đồng</v>
          </cell>
          <cell r="AH771" t="str">
            <v>thôn 5, Xã Tiên Hoàng, Huyện Cát Tiên, Lâm Đồng</v>
          </cell>
          <cell r="AI771" t="str">
            <v>1.8.2.3.3</v>
          </cell>
          <cell r="AJ771" t="str">
            <v>Sơ trung cấp</v>
          </cell>
          <cell r="AK771" t="str">
            <v>Máy 2</v>
          </cell>
          <cell r="AL771" t="str">
            <v>Máy 2</v>
          </cell>
          <cell r="AM771" t="str">
            <v>Lĩnh vực Logistics</v>
          </cell>
          <cell r="AN771" t="str">
            <v>Công ty Vận Tải Biển</v>
          </cell>
          <cell r="AO771" t="str">
            <v>Tàu THS3</v>
          </cell>
          <cell r="AP771" t="str">
            <v>Khác</v>
          </cell>
          <cell r="AQ771" t="str">
            <v>Khác</v>
          </cell>
          <cell r="AR771">
            <v>43377</v>
          </cell>
          <cell r="AS771" t="str">
            <v>12/12</v>
          </cell>
          <cell r="AT771" t="str">
            <v>Cao đẳng kỹ thuật</v>
          </cell>
          <cell r="AU771" t="str">
            <v>Cao đẳng</v>
          </cell>
          <cell r="AV771" t="str">
            <v>Trường Cao đẳng nghề Hàng Hải TP Hồ Chí Minh</v>
          </cell>
          <cell r="AW771" t="str">
            <v>Khai thác máy tàu thủy</v>
          </cell>
          <cell r="AX771" t="str">
            <v>Khá</v>
          </cell>
          <cell r="AZ771" t="str">
            <v>Máy 2</v>
          </cell>
          <cell r="BB771" t="str">
            <v>THACO GROUP</v>
          </cell>
          <cell r="BC771" t="str">
            <v>Lĩnh vực Logistics</v>
          </cell>
          <cell r="BD771" t="str">
            <v>Công ty Vận Tải Biển</v>
          </cell>
          <cell r="BE771" t="str">
            <v>Phòng Quản lý tàu</v>
          </cell>
          <cell r="BF771" t="str">
            <v>Tàu THS3</v>
          </cell>
          <cell r="BJ771" t="str">
            <v>Trực Tiếp</v>
          </cell>
          <cell r="BK771" t="str">
            <v>HĐLĐ xác định thời hạn 1 năm</v>
          </cell>
          <cell r="BL771">
            <v>43437</v>
          </cell>
          <cell r="BM771" t="str">
            <v>Công ty TNHH MTV Vận Tải Biển Chu Lai – Trường Hải</v>
          </cell>
          <cell r="BN771">
            <v>43437</v>
          </cell>
          <cell r="BO771">
            <v>8700000</v>
          </cell>
          <cell r="BP771" t="str">
            <v>TV4</v>
          </cell>
          <cell r="BQ771" t="str">
            <v>Bậc 4</v>
          </cell>
          <cell r="BR771">
            <v>40000000</v>
          </cell>
          <cell r="BS771">
            <v>43435</v>
          </cell>
          <cell r="BT771">
            <v>43377</v>
          </cell>
          <cell r="BU771"/>
          <cell r="BW771"/>
          <cell r="BY771"/>
          <cell r="CA771"/>
          <cell r="CC771"/>
          <cell r="CE771"/>
        </row>
        <row r="772">
          <cell r="B772" t="str">
            <v>1505706</v>
          </cell>
          <cell r="C772" t="str">
            <v>Ngô Quang Quốc</v>
          </cell>
          <cell r="D772" t="str">
            <v>Nam</v>
          </cell>
          <cell r="E772" t="str">
            <v>Quảng Nam</v>
          </cell>
          <cell r="F772">
            <v>33650</v>
          </cell>
          <cell r="G772">
            <v>42137</v>
          </cell>
          <cell r="J772">
            <v>42137</v>
          </cell>
          <cell r="K772" t="str">
            <v>Không</v>
          </cell>
          <cell r="L772" t="str">
            <v>205583167</v>
          </cell>
          <cell r="M772">
            <v>39459</v>
          </cell>
          <cell r="N772" t="str">
            <v>205583167-12/01/2008</v>
          </cell>
          <cell r="O772" t="str">
            <v>Quảng Nam</v>
          </cell>
          <cell r="P772" t="str">
            <v>Kinh</v>
          </cell>
          <cell r="Q772" t="str">
            <v>Không</v>
          </cell>
          <cell r="R772" t="str">
            <v>01229547222</v>
          </cell>
          <cell r="T772" t="str">
            <v>Đã Kết Hôn</v>
          </cell>
          <cell r="U772" t="str">
            <v>4913008619</v>
          </cell>
          <cell r="V772" t="str">
            <v>Có</v>
          </cell>
          <cell r="W772">
            <v>42248</v>
          </cell>
          <cell r="Y772" t="str">
            <v>Phú Quý II</v>
          </cell>
          <cell r="Z772" t="str">
            <v>Xã Tam Mỹ Đông</v>
          </cell>
          <cell r="AA772" t="str">
            <v>Huyện Núi Thành</v>
          </cell>
          <cell r="AB772" t="str">
            <v>Quảng Nam</v>
          </cell>
          <cell r="AC772" t="str">
            <v>Phú Quý II, Xã Tam Mỹ Đông, Huyện Núi Thành, Quảng Nam</v>
          </cell>
          <cell r="AD772" t="str">
            <v>Phú Quý II</v>
          </cell>
          <cell r="AE772" t="str">
            <v>Xã Tam Mỹ Đông</v>
          </cell>
          <cell r="AF772" t="str">
            <v>Huyện Núi Thành</v>
          </cell>
          <cell r="AG772" t="str">
            <v>Quảng Nam</v>
          </cell>
          <cell r="AH772" t="str">
            <v>Phú Quý II, Xã Tam Mỹ Đông, Huyện Núi Thành, Quảng Nam</v>
          </cell>
          <cell r="AI772" t="str">
            <v>1.8.3.3.3</v>
          </cell>
          <cell r="AJ772" t="str">
            <v>Nhân sự tiềm năng</v>
          </cell>
          <cell r="AK772" t="str">
            <v>Tổ trưởng</v>
          </cell>
          <cell r="AL772" t="str">
            <v>Tổ trưởng tổ xuất hàng</v>
          </cell>
          <cell r="AM772" t="str">
            <v>Lĩnh vực Logistics</v>
          </cell>
          <cell r="AN772" t="str">
            <v>Công ty Cảng Chu Lai</v>
          </cell>
          <cell r="AO772" t="str">
            <v>Bộ phận kho hàng</v>
          </cell>
          <cell r="AP772" t="str">
            <v>Khác</v>
          </cell>
          <cell r="AQ772" t="str">
            <v>Khác</v>
          </cell>
          <cell r="AR772">
            <v>42370</v>
          </cell>
          <cell r="AS772" t="str">
            <v>12/12</v>
          </cell>
          <cell r="AT772" t="str">
            <v>Trung cấp kỹ thuật</v>
          </cell>
          <cell r="AU772" t="str">
            <v>Trung cấp</v>
          </cell>
          <cell r="AV772" t="str">
            <v>Cao đảng điện lực Miền Trung</v>
          </cell>
          <cell r="AW772" t="str">
            <v>Hệ thống Điện</v>
          </cell>
          <cell r="AX772" t="str">
            <v>TB-Khá</v>
          </cell>
          <cell r="AY772">
            <v>40909</v>
          </cell>
          <cell r="AZ772" t="str">
            <v>Tổ trưởng</v>
          </cell>
          <cell r="BB772" t="str">
            <v>THACO GROUP</v>
          </cell>
          <cell r="BC772" t="str">
            <v>Lĩnh vực Logistics</v>
          </cell>
          <cell r="BD772" t="str">
            <v>Công ty Cảng Chu Lai</v>
          </cell>
          <cell r="BE772" t="str">
            <v>Phòng quản lý kho cảng</v>
          </cell>
          <cell r="BF772" t="str">
            <v>Bộ phận kho hàng</v>
          </cell>
          <cell r="BJ772" t="str">
            <v>Trực Tiếp</v>
          </cell>
          <cell r="BK772" t="str">
            <v>HĐLĐ không xác định thời hạn</v>
          </cell>
          <cell r="BL772">
            <v>43326</v>
          </cell>
          <cell r="BM772" t="str">
            <v>Công ty TNHH MTV Cảng Chu Lai - Trường Hải</v>
          </cell>
          <cell r="BN772">
            <v>42229</v>
          </cell>
          <cell r="BO772">
            <v>4120000</v>
          </cell>
          <cell r="BP772" t="str">
            <v>B3</v>
          </cell>
          <cell r="BQ772" t="str">
            <v>Bậc 3</v>
          </cell>
          <cell r="BR772">
            <v>7000000</v>
          </cell>
          <cell r="BS772">
            <v>43466</v>
          </cell>
          <cell r="BT772">
            <v>43101</v>
          </cell>
          <cell r="BU772"/>
          <cell r="BW772"/>
          <cell r="BY772"/>
          <cell r="CA772"/>
          <cell r="CC772"/>
          <cell r="CE772"/>
        </row>
        <row r="773">
          <cell r="B773" t="str">
            <v>0712025</v>
          </cell>
          <cell r="C773" t="str">
            <v>Nguyễn Đình Hạnh</v>
          </cell>
          <cell r="D773" t="str">
            <v>Nam</v>
          </cell>
          <cell r="E773" t="str">
            <v>Quảng Nam</v>
          </cell>
          <cell r="F773">
            <v>31393</v>
          </cell>
          <cell r="G773">
            <v>39431</v>
          </cell>
          <cell r="J773">
            <v>39431</v>
          </cell>
          <cell r="K773" t="str">
            <v>Không</v>
          </cell>
          <cell r="L773" t="str">
            <v>205262022</v>
          </cell>
          <cell r="M773">
            <v>37676</v>
          </cell>
          <cell r="N773" t="str">
            <v>205262022-24/02/2003</v>
          </cell>
          <cell r="O773" t="str">
            <v>Quảng Nam</v>
          </cell>
          <cell r="P773" t="str">
            <v>Kinh</v>
          </cell>
          <cell r="Q773" t="str">
            <v>Không</v>
          </cell>
          <cell r="R773" t="str">
            <v>0938809125 hoặc 01682368880</v>
          </cell>
          <cell r="T773" t="str">
            <v>Đã Kết Hôn</v>
          </cell>
          <cell r="U773" t="str">
            <v>4910019127</v>
          </cell>
          <cell r="V773" t="str">
            <v>Có</v>
          </cell>
          <cell r="W773">
            <v>41202</v>
          </cell>
          <cell r="Y773" t="str">
            <v>Thôn Đức Bố 2</v>
          </cell>
          <cell r="Z773" t="str">
            <v>Xã Tam Anh Bắc</v>
          </cell>
          <cell r="AA773" t="str">
            <v>Huyện Núi Thành</v>
          </cell>
          <cell r="AB773" t="str">
            <v>Quảng Nam</v>
          </cell>
          <cell r="AC773" t="str">
            <v>Thôn Đức Bố 2, Xã Tam Anh Bắc, Huyện Núi Thành, Quảng Nam</v>
          </cell>
          <cell r="AD773" t="str">
            <v>Thôn Đức Bố 2</v>
          </cell>
          <cell r="AE773" t="str">
            <v>Xã Tam Anh Bắc</v>
          </cell>
          <cell r="AF773" t="str">
            <v>Huyện Núi Thành</v>
          </cell>
          <cell r="AG773" t="str">
            <v>Quảng Nam</v>
          </cell>
          <cell r="AH773" t="str">
            <v>Thôn Đức Bố 2, Xã Tam Anh Bắc, Huyện Núi Thành, Quảng Nam</v>
          </cell>
          <cell r="AI773" t="str">
            <v>1.8.4.3</v>
          </cell>
          <cell r="AJ773" t="str">
            <v>Nhân sự tiềm năng</v>
          </cell>
          <cell r="AK773" t="str">
            <v>Tổ trưởng</v>
          </cell>
          <cell r="AL773" t="str">
            <v>Tổ trưởng Bảo vệ</v>
          </cell>
          <cell r="AM773" t="str">
            <v>Lĩnh vực Logistics</v>
          </cell>
          <cell r="AN773" t="str">
            <v>Công ty Vận Tải Đường Bộ</v>
          </cell>
          <cell r="AO773" t="str">
            <v>Tổ bảo vệ</v>
          </cell>
          <cell r="AP773" t="str">
            <v>Khác</v>
          </cell>
          <cell r="AQ773" t="str">
            <v>Khác</v>
          </cell>
          <cell r="AR773">
            <v>42079</v>
          </cell>
          <cell r="AS773" t="str">
            <v>12/12</v>
          </cell>
          <cell r="AT773" t="str">
            <v>Sơ cấp</v>
          </cell>
          <cell r="AU773" t="str">
            <v>Sơ cấp</v>
          </cell>
          <cell r="AV773" t="str">
            <v>Trung tâm huấn luyện &amp; Bồi dưỡng nghiệp vụ Công an tỉnh Quảng Nam</v>
          </cell>
          <cell r="AW773" t="str">
            <v>Huấn luyện võ thuật</v>
          </cell>
          <cell r="AX773" t="str">
            <v>TB-Khá</v>
          </cell>
          <cell r="AY773">
            <v>40909</v>
          </cell>
          <cell r="AZ773" t="str">
            <v>Tổ trưởng</v>
          </cell>
          <cell r="BB773" t="str">
            <v>THACO GROUP</v>
          </cell>
          <cell r="BC773" t="str">
            <v>Lĩnh vực Logistics</v>
          </cell>
          <cell r="BD773" t="str">
            <v>Công ty Vận Tải Đường Bộ</v>
          </cell>
          <cell r="BE773" t="str">
            <v>Tổ bảo vệ</v>
          </cell>
          <cell r="BJ773" t="str">
            <v>Gián Tiếp</v>
          </cell>
          <cell r="BK773" t="str">
            <v>HĐLĐ không xác định thời hạn</v>
          </cell>
          <cell r="BL773">
            <v>41045</v>
          </cell>
          <cell r="BM773" t="str">
            <v>Công ty TNHH Một Thành Viên Vận Tải Đường Bộ Chu Lai – Trường Hải</v>
          </cell>
          <cell r="BN773">
            <v>40314</v>
          </cell>
          <cell r="BO773">
            <v>4050000</v>
          </cell>
          <cell r="BP773" t="str">
            <v>B3</v>
          </cell>
          <cell r="BQ773" t="str">
            <v>Bậc 4</v>
          </cell>
          <cell r="BR773">
            <v>8400000</v>
          </cell>
          <cell r="BS773">
            <v>43466</v>
          </cell>
          <cell r="BT773">
            <v>43252</v>
          </cell>
          <cell r="BU773" t="str">
            <v>ThN</v>
          </cell>
          <cell r="BV773">
            <v>10</v>
          </cell>
          <cell r="BW773"/>
          <cell r="BY773"/>
          <cell r="CA773"/>
          <cell r="CC773"/>
          <cell r="CE773"/>
        </row>
        <row r="774">
          <cell r="B774" t="str">
            <v>0904031</v>
          </cell>
          <cell r="C774" t="str">
            <v>Phan Thị Quyên</v>
          </cell>
          <cell r="D774" t="str">
            <v>Nữ</v>
          </cell>
          <cell r="E774" t="str">
            <v>Quảng Nam</v>
          </cell>
          <cell r="F774">
            <v>31184</v>
          </cell>
          <cell r="G774">
            <v>39906</v>
          </cell>
          <cell r="J774">
            <v>39906</v>
          </cell>
          <cell r="K774" t="str">
            <v>Không</v>
          </cell>
          <cell r="L774" t="str">
            <v>205121549</v>
          </cell>
          <cell r="M774">
            <v>40171</v>
          </cell>
          <cell r="N774" t="str">
            <v>205121549-24/12/2009</v>
          </cell>
          <cell r="O774" t="str">
            <v>Quảng Nam</v>
          </cell>
          <cell r="P774" t="str">
            <v>Kinh</v>
          </cell>
          <cell r="Q774" t="str">
            <v>Không</v>
          </cell>
          <cell r="R774" t="str">
            <v>0938806994</v>
          </cell>
          <cell r="T774" t="str">
            <v>Đã Kết Hôn</v>
          </cell>
          <cell r="U774" t="str">
            <v>4909012937</v>
          </cell>
          <cell r="V774" t="str">
            <v>Có</v>
          </cell>
          <cell r="W774">
            <v>41571</v>
          </cell>
          <cell r="Y774" t="str">
            <v>Tịch Tây</v>
          </cell>
          <cell r="Z774" t="str">
            <v>Xã Tam Nghĩa</v>
          </cell>
          <cell r="AA774" t="str">
            <v>Huyện Núi Thành</v>
          </cell>
          <cell r="AB774" t="str">
            <v>Quảng Nam</v>
          </cell>
          <cell r="AC774" t="str">
            <v>Tịch Tây, Xã Tam Nghĩa, Huyện Núi Thành, Quảng Nam</v>
          </cell>
          <cell r="AD774" t="str">
            <v>Tịch Tây</v>
          </cell>
          <cell r="AE774" t="str">
            <v>Xã Tam Nghĩa</v>
          </cell>
          <cell r="AF774" t="str">
            <v>Huyện Núi Thành</v>
          </cell>
          <cell r="AG774" t="str">
            <v>Quảng Nam</v>
          </cell>
          <cell r="AH774" t="str">
            <v>Tịch Tây, Xã Tam Nghĩa, Huyện Núi Thành, Quảng Nam</v>
          </cell>
          <cell r="AI774" t="str">
            <v>1.8.2.2</v>
          </cell>
          <cell r="AJ774" t="str">
            <v>TP Nhân sự khác</v>
          </cell>
          <cell r="AK774" t="str">
            <v>Chuyên viên</v>
          </cell>
          <cell r="AL774" t="str">
            <v>Chuyên viên Kế toán</v>
          </cell>
          <cell r="AM774" t="str">
            <v>Lĩnh vực Logistics</v>
          </cell>
          <cell r="AN774" t="str">
            <v>Công ty Vận Tải Biển</v>
          </cell>
          <cell r="AO774" t="str">
            <v>Phòng TCKT</v>
          </cell>
          <cell r="AP774" t="str">
            <v>Khác</v>
          </cell>
          <cell r="AQ774" t="str">
            <v>Khác</v>
          </cell>
          <cell r="AR774">
            <v>42095</v>
          </cell>
          <cell r="AS774" t="str">
            <v>12/12</v>
          </cell>
          <cell r="AT774" t="str">
            <v>Cử nhân</v>
          </cell>
          <cell r="AU774" t="str">
            <v>Đại học</v>
          </cell>
          <cell r="AV774" t="str">
            <v>Trường Đại học Đông Á Đà Nẵng</v>
          </cell>
          <cell r="AW774" t="str">
            <v>Kế toán</v>
          </cell>
          <cell r="AX774" t="str">
            <v>Giỏi</v>
          </cell>
          <cell r="AY774">
            <v>42892</v>
          </cell>
          <cell r="AZ774" t="str">
            <v>Cử nhân</v>
          </cell>
          <cell r="BB774" t="str">
            <v>THACO GROUP</v>
          </cell>
          <cell r="BC774" t="str">
            <v>Lĩnh vực Logistics</v>
          </cell>
          <cell r="BD774" t="str">
            <v>Công ty Vận Tải Biển</v>
          </cell>
          <cell r="BE774" t="str">
            <v>Phòng TCKT</v>
          </cell>
          <cell r="BJ774" t="str">
            <v>Gián Tiếp</v>
          </cell>
          <cell r="BK774" t="str">
            <v>HĐLĐ không xác định thời hạn</v>
          </cell>
          <cell r="BL774">
            <v>42095</v>
          </cell>
          <cell r="BM774" t="str">
            <v>Công ty TNHH MTV Vận Tải Biển Chu Lai – Trường Hải</v>
          </cell>
          <cell r="BN774">
            <v>39937</v>
          </cell>
          <cell r="BO774">
            <v>4750000</v>
          </cell>
          <cell r="BP774" t="str">
            <v>B2</v>
          </cell>
          <cell r="BQ774" t="str">
            <v>Bậc 4</v>
          </cell>
          <cell r="BR774">
            <v>11000000</v>
          </cell>
          <cell r="BS774">
            <v>43586</v>
          </cell>
          <cell r="BT774">
            <v>43466</v>
          </cell>
          <cell r="BU774" t="str">
            <v>ThN</v>
          </cell>
          <cell r="BV774">
            <v>10</v>
          </cell>
          <cell r="BW774"/>
          <cell r="BY774"/>
          <cell r="CA774"/>
          <cell r="CC774"/>
          <cell r="CE774"/>
        </row>
        <row r="775">
          <cell r="B775" t="str">
            <v>1603245</v>
          </cell>
          <cell r="C775" t="str">
            <v>Nguyễn Đặng Nam</v>
          </cell>
          <cell r="D775" t="str">
            <v>Nam</v>
          </cell>
          <cell r="E775" t="str">
            <v>Hà Nội</v>
          </cell>
          <cell r="F775">
            <v>31260</v>
          </cell>
          <cell r="G775">
            <v>42438</v>
          </cell>
          <cell r="J775">
            <v>42438</v>
          </cell>
          <cell r="K775" t="str">
            <v>Không</v>
          </cell>
          <cell r="L775" t="str">
            <v>012709797</v>
          </cell>
          <cell r="M775">
            <v>40983</v>
          </cell>
          <cell r="N775" t="str">
            <v>012709797-15/03/2012</v>
          </cell>
          <cell r="O775" t="str">
            <v>Hà Nội</v>
          </cell>
          <cell r="P775" t="str">
            <v>Kinh</v>
          </cell>
          <cell r="Q775" t="str">
            <v>Không</v>
          </cell>
          <cell r="R775" t="str">
            <v>0975871190</v>
          </cell>
          <cell r="T775" t="str">
            <v>Đã Kết Hôn</v>
          </cell>
          <cell r="U775" t="str">
            <v>0116181223</v>
          </cell>
          <cell r="V775" t="str">
            <v>Không</v>
          </cell>
          <cell r="Y775" t="str">
            <v>Xóm 3</v>
          </cell>
          <cell r="Z775" t="str">
            <v>Xã Phù Đổng</v>
          </cell>
          <cell r="AA775" t="str">
            <v>Huyện Gia Lâm</v>
          </cell>
          <cell r="AB775" t="str">
            <v>Hà Nội</v>
          </cell>
          <cell r="AC775" t="str">
            <v>Xóm 3, Xã Phù Đổng, Huyện Gia Lâm, Hà Nội</v>
          </cell>
          <cell r="AD775" t="str">
            <v>Số 1, tổ 3</v>
          </cell>
          <cell r="AE775" t="str">
            <v>Phường Giang Biên</v>
          </cell>
          <cell r="AF775" t="str">
            <v>Quận Long Biên</v>
          </cell>
          <cell r="AG775" t="str">
            <v>Hà Nội</v>
          </cell>
          <cell r="AH775" t="str">
            <v>Số 1, tổ 3, Phường Giang Biên, Quận Long Biên, Hà Nội</v>
          </cell>
          <cell r="AI775" t="str">
            <v>1.8.6.5.2</v>
          </cell>
          <cell r="AJ775" t="str">
            <v>TP Nhân sự khác</v>
          </cell>
          <cell r="AK775" t="str">
            <v>Công nhân</v>
          </cell>
          <cell r="AL775" t="str">
            <v>Công nhân lái xe trung chuyển</v>
          </cell>
          <cell r="AM775" t="str">
            <v>Lĩnh vực Logistics</v>
          </cell>
          <cell r="AN775" t="str">
            <v>VPĐD BB</v>
          </cell>
          <cell r="AO775" t="str">
            <v>BP Lái xe</v>
          </cell>
          <cell r="AP775" t="str">
            <v>Khác</v>
          </cell>
          <cell r="AQ775" t="str">
            <v>Khác</v>
          </cell>
          <cell r="AR775">
            <v>42438</v>
          </cell>
          <cell r="AS775" t="str">
            <v>12/12</v>
          </cell>
          <cell r="AT775" t="str">
            <v>Sơ cấp</v>
          </cell>
          <cell r="AU775" t="str">
            <v>Sơ cấp</v>
          </cell>
          <cell r="AV775" t="str">
            <v>Trung tâm Đông Đô</v>
          </cell>
          <cell r="AW775" t="str">
            <v>Lái xe hạng E, FC</v>
          </cell>
          <cell r="AX775" t="str">
            <v>Không xếp loại</v>
          </cell>
          <cell r="AY775">
            <v>41873</v>
          </cell>
          <cell r="AZ775" t="str">
            <v>Công nhân lái xe trung chuyển</v>
          </cell>
          <cell r="BB775" t="str">
            <v>THACO GROUP</v>
          </cell>
          <cell r="BC775" t="str">
            <v>Lĩnh vực Logistics</v>
          </cell>
          <cell r="BD775" t="str">
            <v>Văn phòng đại diện tại Hà Nội</v>
          </cell>
          <cell r="BE775" t="str">
            <v>Phòng Kinh doanh vận chuyển</v>
          </cell>
          <cell r="BF775" t="str">
            <v>BP Lái xe</v>
          </cell>
          <cell r="BJ775" t="str">
            <v>Trực Tiếp</v>
          </cell>
          <cell r="BK775" t="str">
            <v>HĐLĐ không xác định thời hạn</v>
          </cell>
          <cell r="BL775">
            <v>43718</v>
          </cell>
          <cell r="BM775" t="str">
            <v>Công ty TNHH Một Thành Viên Vận Tải Đường Bộ Chu Lai – Trường Hải</v>
          </cell>
          <cell r="BN775">
            <v>42622</v>
          </cell>
          <cell r="BO775">
            <v>5100000</v>
          </cell>
          <cell r="BP775" t="str">
            <v>B3</v>
          </cell>
          <cell r="BQ775" t="str">
            <v>Bậc 3</v>
          </cell>
          <cell r="BR775">
            <v>7500000</v>
          </cell>
          <cell r="BS775">
            <v>43252</v>
          </cell>
          <cell r="BT775">
            <v>42826</v>
          </cell>
          <cell r="BU775"/>
          <cell r="BW775"/>
          <cell r="BY775"/>
          <cell r="CA775"/>
          <cell r="CC775"/>
          <cell r="CE775"/>
        </row>
        <row r="776">
          <cell r="B776" t="str">
            <v>1908322</v>
          </cell>
          <cell r="C776" t="str">
            <v>Đỗ Mạnh Tuấn</v>
          </cell>
          <cell r="D776" t="str">
            <v>Nam</v>
          </cell>
          <cell r="E776" t="str">
            <v>Quảng Nam</v>
          </cell>
          <cell r="F776">
            <v>34186</v>
          </cell>
          <cell r="G776">
            <v>43696</v>
          </cell>
          <cell r="J776">
            <v>43696</v>
          </cell>
          <cell r="K776" t="str">
            <v>Không</v>
          </cell>
          <cell r="L776" t="str">
            <v>205717058</v>
          </cell>
          <cell r="M776">
            <v>42587</v>
          </cell>
          <cell r="N776" t="str">
            <v>205717058-05/08/2016</v>
          </cell>
          <cell r="O776" t="str">
            <v>Quảng Nam</v>
          </cell>
          <cell r="P776" t="str">
            <v>Kinh</v>
          </cell>
          <cell r="Q776" t="str">
            <v>Không</v>
          </cell>
          <cell r="R776" t="str">
            <v>0911730 731</v>
          </cell>
          <cell r="T776" t="str">
            <v>Đã Kết Hôn</v>
          </cell>
          <cell r="V776" t="str">
            <v>Không</v>
          </cell>
          <cell r="Y776" t="str">
            <v>20 Lê Văn Hưu</v>
          </cell>
          <cell r="Z776" t="str">
            <v>Phường Hòa Hương</v>
          </cell>
          <cell r="AA776" t="str">
            <v>Tp. Tam Kỳ</v>
          </cell>
          <cell r="AB776" t="str">
            <v>Quảng Nam</v>
          </cell>
          <cell r="AC776" t="str">
            <v>20 Lê Văn Hưu, Phường Hòa Hương, Tp. Tam Kỳ, Quảng Nam</v>
          </cell>
          <cell r="AD776" t="str">
            <v>20 Lê Văn Hưu</v>
          </cell>
          <cell r="AE776" t="str">
            <v>Phường Hòa Hương</v>
          </cell>
          <cell r="AF776" t="str">
            <v>Tp. Tam Kỳ</v>
          </cell>
          <cell r="AG776" t="str">
            <v>Quảng Nam</v>
          </cell>
          <cell r="AH776" t="str">
            <v>20 Lê Văn Hưu, Phường Hòa Hương, Tp. Tam Kỳ, Quảng Nam</v>
          </cell>
          <cell r="AI776" t="str">
            <v>1.8.3.6.2</v>
          </cell>
          <cell r="AJ776" t="str">
            <v>TP Nhân sự khác</v>
          </cell>
          <cell r="AK776" t="str">
            <v>Chuyên viên</v>
          </cell>
          <cell r="AL776" t="str">
            <v>Chuyên viên Quản lý bãi cảng</v>
          </cell>
          <cell r="AM776" t="str">
            <v>Lĩnh vực Logistics</v>
          </cell>
          <cell r="AN776" t="str">
            <v>Công ty Cảng Chu Lai</v>
          </cell>
          <cell r="AO776" t="str">
            <v>Bộ phận quản lý container</v>
          </cell>
          <cell r="AP776" t="str">
            <v>Khác</v>
          </cell>
          <cell r="AQ776" t="str">
            <v>Khác</v>
          </cell>
          <cell r="AR776">
            <v>43739</v>
          </cell>
          <cell r="AS776" t="str">
            <v>12/12</v>
          </cell>
          <cell r="AT776" t="str">
            <v>Cao đẳng</v>
          </cell>
          <cell r="AU776" t="str">
            <v>Cao đẳng</v>
          </cell>
          <cell r="AV776" t="str">
            <v>Trường cao đẳng công nghệ thông tin- Đại Học Đà Nẵng</v>
          </cell>
          <cell r="AW776" t="str">
            <v>Công nghệ thông tin</v>
          </cell>
          <cell r="AX776" t="str">
            <v>Trung Bình</v>
          </cell>
          <cell r="AY776">
            <v>42164</v>
          </cell>
          <cell r="AZ776" t="str">
            <v>Cao đẳng kỹ thuật</v>
          </cell>
          <cell r="BB776" t="str">
            <v>THACO GROUP</v>
          </cell>
          <cell r="BC776" t="str">
            <v>Lĩnh vực Logistics</v>
          </cell>
          <cell r="BD776" t="str">
            <v>Công ty Cảng Chu Lai</v>
          </cell>
          <cell r="BJ776" t="str">
            <v>Trực Tiếp</v>
          </cell>
          <cell r="BK776" t="str">
            <v>Hợp đồng thử việc - 60 ngày</v>
          </cell>
          <cell r="BL776">
            <v>43696</v>
          </cell>
          <cell r="BM776" t="str">
            <v>Công ty TNHH MTV Cảng Chu Lai - Trường Hải</v>
          </cell>
          <cell r="BO776">
            <v>4070000</v>
          </cell>
          <cell r="BP776" t="str">
            <v>B2</v>
          </cell>
          <cell r="BQ776" t="str">
            <v>Bậc 1</v>
          </cell>
          <cell r="BR776">
            <v>7000000</v>
          </cell>
          <cell r="BS776">
            <v>43696</v>
          </cell>
          <cell r="BU776"/>
          <cell r="BW776"/>
          <cell r="BY776"/>
          <cell r="CA776"/>
          <cell r="CC776"/>
          <cell r="CE776"/>
        </row>
        <row r="777">
          <cell r="B777" t="str">
            <v>1605465</v>
          </cell>
          <cell r="C777" t="str">
            <v>Hoàng Hồng Thắng</v>
          </cell>
          <cell r="D777" t="str">
            <v>Nam</v>
          </cell>
          <cell r="E777" t="str">
            <v>Quảng Nam</v>
          </cell>
          <cell r="F777">
            <v>30580</v>
          </cell>
          <cell r="G777">
            <v>42517</v>
          </cell>
          <cell r="J777">
            <v>42517</v>
          </cell>
          <cell r="K777" t="str">
            <v>Không</v>
          </cell>
          <cell r="L777" t="str">
            <v>205258052</v>
          </cell>
          <cell r="M777">
            <v>37761</v>
          </cell>
          <cell r="N777" t="str">
            <v>205258052-20/05/2003</v>
          </cell>
          <cell r="O777" t="str">
            <v>Quảng Nam</v>
          </cell>
          <cell r="P777" t="str">
            <v>Kinh</v>
          </cell>
          <cell r="Q777" t="str">
            <v>Không</v>
          </cell>
          <cell r="R777" t="str">
            <v>0905889405 hoặc 0901934676</v>
          </cell>
          <cell r="T777" t="str">
            <v>Đã Kết Hôn</v>
          </cell>
          <cell r="U777" t="str">
            <v>4909010281</v>
          </cell>
          <cell r="V777" t="str">
            <v>Có</v>
          </cell>
          <cell r="W777">
            <v>42857</v>
          </cell>
          <cell r="Y777" t="str">
            <v>223/22 Huỳnh Thúc Kháng</v>
          </cell>
          <cell r="Z777" t="str">
            <v>Phường An Xuân</v>
          </cell>
          <cell r="AA777" t="str">
            <v>Tp. Tam Kỳ</v>
          </cell>
          <cell r="AB777" t="str">
            <v>Quảng Nam</v>
          </cell>
          <cell r="AC777" t="str">
            <v>223/22 Huỳnh Thúc Kháng, Phường An Xuân, Tp. Tam Kỳ, Quảng Nam</v>
          </cell>
          <cell r="AD777" t="str">
            <v>223/22 Huỳnh Thúc Kháng</v>
          </cell>
          <cell r="AE777" t="str">
            <v>Phường An Xuân</v>
          </cell>
          <cell r="AF777" t="str">
            <v>Tp. Tam Kỳ</v>
          </cell>
          <cell r="AG777" t="str">
            <v>Quảng Nam</v>
          </cell>
          <cell r="AH777" t="str">
            <v>223/22 Huỳnh Thúc Kháng, Phường An Xuân, Tp. Tam Kỳ, Quảng Nam</v>
          </cell>
          <cell r="AI777" t="str">
            <v>1.8.4.4.2.3</v>
          </cell>
          <cell r="AJ777" t="str">
            <v>TP Nhân sự khác</v>
          </cell>
          <cell r="AK777" t="str">
            <v>Công nhân</v>
          </cell>
          <cell r="AL777" t="str">
            <v>Công nhân lái xe trung chuyển</v>
          </cell>
          <cell r="AM777" t="str">
            <v>Lĩnh vực Logistics</v>
          </cell>
          <cell r="AN777" t="str">
            <v>Công ty Vận Tải Đường Bộ</v>
          </cell>
          <cell r="AO777" t="str">
            <v>Đội lái xe trung chuyển</v>
          </cell>
          <cell r="AP777" t="str">
            <v>Khác</v>
          </cell>
          <cell r="AQ777" t="str">
            <v>Khác</v>
          </cell>
          <cell r="AR777">
            <v>43313</v>
          </cell>
          <cell r="AS777" t="str">
            <v>11/12</v>
          </cell>
          <cell r="AT777" t="str">
            <v>Sơ cấp</v>
          </cell>
          <cell r="AU777" t="str">
            <v>Sơ cấp</v>
          </cell>
          <cell r="AV777" t="str">
            <v>Sở Giao thông vận Tải Thừa Thiên Huế</v>
          </cell>
          <cell r="AW777" t="str">
            <v>Giấy phép lái xe hạng D</v>
          </cell>
          <cell r="AX777" t="str">
            <v>Không xếp loại</v>
          </cell>
          <cell r="AY777">
            <v>42005</v>
          </cell>
          <cell r="AZ777" t="str">
            <v>Công nhân lái xe trung chuyển</v>
          </cell>
          <cell r="BB777" t="str">
            <v>THACO GROUP</v>
          </cell>
          <cell r="BC777" t="str">
            <v>Lĩnh vực Logistics</v>
          </cell>
          <cell r="BD777" t="str">
            <v>Công ty Vận Tải Đường Bộ</v>
          </cell>
          <cell r="BE777" t="str">
            <v>Phòng vận chuyển</v>
          </cell>
          <cell r="BF777" t="str">
            <v>Bộ phận vận chuyển xe thành phẩm</v>
          </cell>
          <cell r="BG777" t="str">
            <v>Đội lái xe trung chuyển</v>
          </cell>
          <cell r="BJ777" t="str">
            <v>Trực Tiếp</v>
          </cell>
          <cell r="BK777" t="str">
            <v>HĐLĐ xác định thời hạn 2 năm</v>
          </cell>
          <cell r="BL777">
            <v>43065</v>
          </cell>
          <cell r="BM777" t="str">
            <v>Công ty TNHH Một Thành Viên Vận Tải Đường Bộ Chu Lai – Trường Hải</v>
          </cell>
          <cell r="BN777">
            <v>42701</v>
          </cell>
          <cell r="BO777">
            <v>3660000</v>
          </cell>
          <cell r="BP777" t="str">
            <v>B3</v>
          </cell>
          <cell r="BQ777" t="str">
            <v>Bậc 2</v>
          </cell>
          <cell r="BR777">
            <v>6000000</v>
          </cell>
          <cell r="BS777">
            <v>43252</v>
          </cell>
          <cell r="BT777">
            <v>42517</v>
          </cell>
          <cell r="BU777"/>
          <cell r="BW777"/>
          <cell r="BY777"/>
          <cell r="CA777"/>
          <cell r="CC777"/>
          <cell r="CE777"/>
        </row>
        <row r="778">
          <cell r="B778" t="str">
            <v>0108004</v>
          </cell>
          <cell r="C778" t="str">
            <v>Huỳnh Văn Liền</v>
          </cell>
          <cell r="D778" t="str">
            <v>Nam</v>
          </cell>
          <cell r="E778" t="str">
            <v>Đồng Nai</v>
          </cell>
          <cell r="F778">
            <v>30682</v>
          </cell>
          <cell r="G778">
            <v>37120</v>
          </cell>
          <cell r="J778">
            <v>37120</v>
          </cell>
          <cell r="K778" t="str">
            <v>Không</v>
          </cell>
          <cell r="L778" t="str">
            <v>271705365</v>
          </cell>
          <cell r="M778">
            <v>42423</v>
          </cell>
          <cell r="N778" t="str">
            <v>271705365-23/02/2016</v>
          </cell>
          <cell r="O778" t="str">
            <v>Đồng Nai</v>
          </cell>
          <cell r="P778" t="str">
            <v>Kinh</v>
          </cell>
          <cell r="Q778" t="str">
            <v>Không</v>
          </cell>
          <cell r="R778" t="str">
            <v>01696 448 430</v>
          </cell>
          <cell r="S778" t="str">
            <v>huynhvanlien@thaco.com.vn</v>
          </cell>
          <cell r="T778" t="str">
            <v>Đã Kết Hôn</v>
          </cell>
          <cell r="U778" t="str">
            <v>4704059258</v>
          </cell>
          <cell r="V778" t="str">
            <v>Có</v>
          </cell>
          <cell r="W778">
            <v>40330</v>
          </cell>
          <cell r="Y778" t="str">
            <v>39 An Hòa</v>
          </cell>
          <cell r="Z778" t="str">
            <v>Xã Hóa An</v>
          </cell>
          <cell r="AA778" t="str">
            <v>Thành phố Biên Hòa</v>
          </cell>
          <cell r="AB778" t="str">
            <v>Đồng Nai</v>
          </cell>
          <cell r="AC778" t="str">
            <v>39 An Hòa, Xã Hóa An, Thành phố Biên Hòa, Đồng Nai</v>
          </cell>
          <cell r="AD778" t="str">
            <v>39 An Hòa</v>
          </cell>
          <cell r="AE778" t="str">
            <v>Xã Hóa An</v>
          </cell>
          <cell r="AF778" t="str">
            <v>Thành phố Biên Hòa</v>
          </cell>
          <cell r="AG778" t="str">
            <v>Đồng Nai</v>
          </cell>
          <cell r="AH778" t="str">
            <v>39 An Hòa, Xã Hóa An, Thành phố Biên Hòa, Đồng Nai</v>
          </cell>
          <cell r="AI778" t="str">
            <v>1.8.5.6.2</v>
          </cell>
          <cell r="AJ778" t="str">
            <v>TP Nhân sự khác</v>
          </cell>
          <cell r="AK778" t="str">
            <v>Công nhân</v>
          </cell>
          <cell r="AL778" t="str">
            <v>Công nhân Kho vật tư</v>
          </cell>
          <cell r="AM778" t="str">
            <v>Lĩnh vực Logistics</v>
          </cell>
          <cell r="AN778" t="str">
            <v>VPĐD NB</v>
          </cell>
          <cell r="AO778" t="str">
            <v>Bộ phận Vận Chuyển</v>
          </cell>
          <cell r="AP778" t="str">
            <v>Khác</v>
          </cell>
          <cell r="AQ778" t="str">
            <v>Khác</v>
          </cell>
          <cell r="AR778">
            <v>42583</v>
          </cell>
          <cell r="AS778" t="str">
            <v>9/12</v>
          </cell>
          <cell r="AT778" t="str">
            <v>Sơ cấp</v>
          </cell>
          <cell r="AU778" t="str">
            <v>Sơ cấp</v>
          </cell>
          <cell r="AV778" t="str">
            <v>Trung tâm đào tạo và sát hạch lái xe</v>
          </cell>
          <cell r="AW778" t="str">
            <v>Chứng chỉ Lái xe nâng chuyển</v>
          </cell>
          <cell r="AX778" t="str">
            <v>TB-Khá</v>
          </cell>
          <cell r="AZ778" t="str">
            <v>Công nhân Kho</v>
          </cell>
          <cell r="BB778" t="str">
            <v>THACO GROUP</v>
          </cell>
          <cell r="BC778" t="str">
            <v>Lĩnh vực Logistics</v>
          </cell>
          <cell r="BD778" t="str">
            <v>Văn phòng đại diện tại Hồ Chí Minh</v>
          </cell>
          <cell r="BE778" t="str">
            <v>Phòng Vận chuyển</v>
          </cell>
          <cell r="BF778" t="str">
            <v>Bộ phận Vận Chuyển</v>
          </cell>
          <cell r="BJ778" t="str">
            <v>Trực Tiếp</v>
          </cell>
          <cell r="BK778" t="str">
            <v>HĐLĐ không xác định thời hạn</v>
          </cell>
          <cell r="BL778">
            <v>39600</v>
          </cell>
          <cell r="BM778" t="str">
            <v>Công ty TNHH Một Thành Viên Vận Tải Đường Bộ Chu Lai – Trường Hải</v>
          </cell>
          <cell r="BN778">
            <v>38169</v>
          </cell>
          <cell r="BO778">
            <v>5670000</v>
          </cell>
          <cell r="BP778" t="str">
            <v>B3</v>
          </cell>
          <cell r="BQ778" t="str">
            <v>Bậc 5</v>
          </cell>
          <cell r="BR778">
            <v>9000000</v>
          </cell>
          <cell r="BS778">
            <v>43466</v>
          </cell>
          <cell r="BT778">
            <v>43101</v>
          </cell>
          <cell r="BU778" t="str">
            <v>ThN</v>
          </cell>
          <cell r="BV778">
            <v>10</v>
          </cell>
          <cell r="BW778"/>
          <cell r="BY778"/>
          <cell r="CA778"/>
          <cell r="CC778"/>
          <cell r="CE778"/>
        </row>
        <row r="779">
          <cell r="B779" t="str">
            <v>1410243</v>
          </cell>
          <cell r="C779" t="str">
            <v>Đào Long Bửu</v>
          </cell>
          <cell r="D779" t="str">
            <v>Nam</v>
          </cell>
          <cell r="E779" t="str">
            <v>Đồng Nai</v>
          </cell>
          <cell r="F779">
            <v>23946</v>
          </cell>
          <cell r="G779">
            <v>41929</v>
          </cell>
          <cell r="J779">
            <v>41929</v>
          </cell>
          <cell r="K779" t="str">
            <v>Không</v>
          </cell>
          <cell r="L779" t="str">
            <v>270642135</v>
          </cell>
          <cell r="M779">
            <v>37046</v>
          </cell>
          <cell r="N779" t="str">
            <v>270642135-04/06/2001</v>
          </cell>
          <cell r="O779" t="str">
            <v>Đồng Nai</v>
          </cell>
          <cell r="P779" t="str">
            <v>Kinh</v>
          </cell>
          <cell r="Q779" t="str">
            <v>Không</v>
          </cell>
          <cell r="R779" t="str">
            <v>0969067580</v>
          </cell>
          <cell r="T779" t="str">
            <v>Đã Kết Hôn</v>
          </cell>
          <cell r="U779" t="str">
            <v>7515102076</v>
          </cell>
          <cell r="V779" t="str">
            <v>Không</v>
          </cell>
          <cell r="Y779" t="str">
            <v>6/10 Lê Thánh Tôn, tổ 4, khu phố 1</v>
          </cell>
          <cell r="Z779" t="str">
            <v>Phường Quyết thắng</v>
          </cell>
          <cell r="AA779" t="str">
            <v>Thành phố Biên Hòa</v>
          </cell>
          <cell r="AB779" t="str">
            <v>Đồng Nai</v>
          </cell>
          <cell r="AC779" t="str">
            <v>6/10 Lê Thánh Tôn, tổ 4, khu phố 1, Phường Quyết thắng, Thành phố Biên Hòa, Đồng Nai</v>
          </cell>
          <cell r="AD779" t="str">
            <v>77/3//17 Hưng Đạo Vương, tổ 9, khu phố 4</v>
          </cell>
          <cell r="AE779" t="str">
            <v>Phường Quyết thắng</v>
          </cell>
          <cell r="AF779" t="str">
            <v>Thành phố Biên Hòa</v>
          </cell>
          <cell r="AG779" t="str">
            <v>Đồng Nai</v>
          </cell>
          <cell r="AH779" t="str">
            <v>77/3//17 Hưng Đạo Vương, tổ 9, khu phố 4, Phường Quyết thắng, Thành phố Biên Hòa, Đồng Nai</v>
          </cell>
          <cell r="AI779" t="str">
            <v>1.8.5.3.2</v>
          </cell>
          <cell r="AJ779" t="str">
            <v>TP Nhân sự khác</v>
          </cell>
          <cell r="AK779" t="str">
            <v>Nhân viên</v>
          </cell>
          <cell r="AL779" t="str">
            <v>Nhân viên Bảo vệ</v>
          </cell>
          <cell r="AM779" t="str">
            <v>Lĩnh vực Logistics</v>
          </cell>
          <cell r="AN779" t="str">
            <v>VPĐD NB</v>
          </cell>
          <cell r="AO779" t="str">
            <v>Bảo vệ</v>
          </cell>
          <cell r="AP779" t="str">
            <v>Khác</v>
          </cell>
          <cell r="AQ779" t="str">
            <v>Khác</v>
          </cell>
          <cell r="AR779">
            <v>42476</v>
          </cell>
          <cell r="AS779" t="str">
            <v>12/12</v>
          </cell>
          <cell r="AT779" t="str">
            <v>Trung cấp kỹ thuật</v>
          </cell>
          <cell r="AU779" t="str">
            <v>Trung cấp</v>
          </cell>
          <cell r="AV779" t="str">
            <v>Trung cấp kỹ thuật cơ điện Đồng Nai</v>
          </cell>
          <cell r="AW779" t="str">
            <v>Cơ khí</v>
          </cell>
          <cell r="AX779" t="str">
            <v>Khá</v>
          </cell>
          <cell r="AY779">
            <v>30682</v>
          </cell>
          <cell r="AZ779" t="str">
            <v>Nhân viên Bảo vệ</v>
          </cell>
          <cell r="BB779" t="str">
            <v>THACO GROUP</v>
          </cell>
          <cell r="BC779" t="str">
            <v>Lĩnh vực Logistics</v>
          </cell>
          <cell r="BD779" t="str">
            <v>Văn phòng đại diện tại Hồ Chí Minh</v>
          </cell>
          <cell r="BE779" t="str">
            <v>Bộ phận hành chính</v>
          </cell>
          <cell r="BF779" t="str">
            <v>Bảo vệ</v>
          </cell>
          <cell r="BJ779" t="str">
            <v>Gián Tiếp</v>
          </cell>
          <cell r="BK779" t="str">
            <v>HĐLĐ không xác định thời hạn</v>
          </cell>
          <cell r="BL779">
            <v>42476</v>
          </cell>
          <cell r="BM779" t="str">
            <v>Công ty TNHH Một Thành Viên Vận Tải Đường Bộ Chu Lai – Trường Hải</v>
          </cell>
          <cell r="BN779">
            <v>42111</v>
          </cell>
          <cell r="BO779">
            <v>5100000</v>
          </cell>
          <cell r="BP779" t="str">
            <v>B3</v>
          </cell>
          <cell r="BQ779" t="str">
            <v>Bậc 3</v>
          </cell>
          <cell r="BR779">
            <v>7500000</v>
          </cell>
          <cell r="BS779">
            <v>43466</v>
          </cell>
          <cell r="BT779">
            <v>43101</v>
          </cell>
          <cell r="BU779"/>
          <cell r="BW779"/>
          <cell r="BY779"/>
          <cell r="CA779"/>
          <cell r="CC779"/>
          <cell r="CE779"/>
        </row>
        <row r="780">
          <cell r="B780" t="str">
            <v>1901041</v>
          </cell>
          <cell r="C780" t="str">
            <v>Dương Đình Hạnh</v>
          </cell>
          <cell r="D780" t="str">
            <v>Nam</v>
          </cell>
          <cell r="E780" t="str">
            <v>Thanh Hóa</v>
          </cell>
          <cell r="F780">
            <v>26886</v>
          </cell>
          <cell r="G780">
            <v>43467</v>
          </cell>
          <cell r="J780">
            <v>43467</v>
          </cell>
          <cell r="K780" t="str">
            <v>Không</v>
          </cell>
          <cell r="L780" t="str">
            <v>272569362</v>
          </cell>
          <cell r="M780">
            <v>41223</v>
          </cell>
          <cell r="N780" t="str">
            <v>272569362-10/11/2012</v>
          </cell>
          <cell r="O780" t="str">
            <v>Đồng Nai</v>
          </cell>
          <cell r="P780" t="str">
            <v>Kinh</v>
          </cell>
          <cell r="Q780" t="str">
            <v>Không</v>
          </cell>
          <cell r="R780" t="str">
            <v>0965 235775</v>
          </cell>
          <cell r="T780" t="str">
            <v>Đã Kết Hôn</v>
          </cell>
          <cell r="U780" t="str">
            <v>7513161350</v>
          </cell>
          <cell r="V780" t="str">
            <v>Không</v>
          </cell>
          <cell r="X780" t="str">
            <v>xuất ngũ từ ngày 20/12/1995 tại quân đoàn 1</v>
          </cell>
          <cell r="Y780" t="str">
            <v>52/2 tổ 28, KP 3</v>
          </cell>
          <cell r="Z780" t="str">
            <v>Phường Long Bình Tân</v>
          </cell>
          <cell r="AA780" t="str">
            <v>Thành phố Biên Hòa</v>
          </cell>
          <cell r="AB780" t="str">
            <v>Đồng Nai</v>
          </cell>
          <cell r="AC780" t="str">
            <v>52/2 tổ 28, KP 3, Phường Long Bình Tân, Thành phố Biên Hòa, Đồng Nai</v>
          </cell>
          <cell r="AD780" t="str">
            <v>52/2 tổ 28, KP 3</v>
          </cell>
          <cell r="AE780" t="str">
            <v>Phường Long Bình Tân</v>
          </cell>
          <cell r="AF780" t="str">
            <v>Thành phố Biên Hòa</v>
          </cell>
          <cell r="AG780" t="str">
            <v>Đồng Nai</v>
          </cell>
          <cell r="AH780" t="str">
            <v>52/2 tổ 28, KP 3, Phường Long Bình Tân, Thành phố Biên Hòa, Đồng Nai</v>
          </cell>
          <cell r="AI780" t="str">
            <v>1.8.5.6</v>
          </cell>
          <cell r="AJ780" t="str">
            <v>TP Nhân sự khác</v>
          </cell>
          <cell r="AK780" t="str">
            <v>Công nhân</v>
          </cell>
          <cell r="AL780" t="str">
            <v>Công nhân lái xe đầu kéo</v>
          </cell>
          <cell r="AM780" t="str">
            <v>Lĩnh vực Logistics</v>
          </cell>
          <cell r="AN780" t="str">
            <v>VPĐD NB</v>
          </cell>
          <cell r="AO780" t="str">
            <v>Phòng Vận chuyển</v>
          </cell>
          <cell r="AP780" t="str">
            <v>Khác</v>
          </cell>
          <cell r="AQ780" t="str">
            <v>Khác</v>
          </cell>
          <cell r="AR780">
            <v>43467</v>
          </cell>
          <cell r="AS780" t="str">
            <v>10/12</v>
          </cell>
          <cell r="AT780" t="str">
            <v>Sơ cấp</v>
          </cell>
          <cell r="AU780" t="str">
            <v>Sơ cấp</v>
          </cell>
          <cell r="AV780" t="str">
            <v>Sở GTVT tỉnh Đồng Nai</v>
          </cell>
          <cell r="AW780" t="str">
            <v>GPLX hạng FC</v>
          </cell>
          <cell r="AX780" t="str">
            <v>Khá</v>
          </cell>
          <cell r="AY780">
            <v>40427</v>
          </cell>
          <cell r="AZ780" t="str">
            <v>Công nhân lái xe đầu kéo</v>
          </cell>
          <cell r="BB780" t="str">
            <v>THACO GROUP</v>
          </cell>
          <cell r="BC780" t="str">
            <v>Lĩnh vực Logistics</v>
          </cell>
          <cell r="BD780" t="str">
            <v>Văn phòng đại diện tại Hồ Chí Minh</v>
          </cell>
          <cell r="BE780" t="str">
            <v>Phòng Vận chuyển</v>
          </cell>
          <cell r="BJ780" t="str">
            <v>Trực Tiếp</v>
          </cell>
          <cell r="BK780" t="str">
            <v>HĐLĐ xác định thời hạn 1 năm</v>
          </cell>
          <cell r="BL780">
            <v>43498</v>
          </cell>
          <cell r="BM780" t="str">
            <v>Công ty TNHH Một Thành Viên Vận Tải Đường Bộ Chu Lai – Trường Hải</v>
          </cell>
          <cell r="BN780">
            <v>43498</v>
          </cell>
          <cell r="BO780">
            <v>5100000</v>
          </cell>
          <cell r="BP780" t="str">
            <v>B3</v>
          </cell>
          <cell r="BQ780" t="str">
            <v>Bậc 3</v>
          </cell>
          <cell r="BR780">
            <v>7000000</v>
          </cell>
          <cell r="BS780">
            <v>43498</v>
          </cell>
          <cell r="BT780">
            <v>43467</v>
          </cell>
          <cell r="BU780"/>
          <cell r="BW780"/>
          <cell r="BY780"/>
          <cell r="CA780"/>
          <cell r="CC780"/>
          <cell r="CE780"/>
        </row>
        <row r="781">
          <cell r="B781" t="str">
            <v>1508474</v>
          </cell>
          <cell r="C781" t="str">
            <v>Huỳnh Ngọc Diệu</v>
          </cell>
          <cell r="D781" t="str">
            <v>Nam</v>
          </cell>
          <cell r="E781" t="str">
            <v>Quảng Nam</v>
          </cell>
          <cell r="F781">
            <v>31234</v>
          </cell>
          <cell r="G781">
            <v>42232</v>
          </cell>
          <cell r="J781">
            <v>42232</v>
          </cell>
          <cell r="K781" t="str">
            <v>Không</v>
          </cell>
          <cell r="L781" t="str">
            <v>205307361</v>
          </cell>
          <cell r="M781">
            <v>39828</v>
          </cell>
          <cell r="N781" t="str">
            <v>205307361-15/01/2009</v>
          </cell>
          <cell r="O781" t="str">
            <v>Quảng Nam</v>
          </cell>
          <cell r="P781" t="str">
            <v>Kinh</v>
          </cell>
          <cell r="Q781" t="str">
            <v>Không</v>
          </cell>
          <cell r="R781" t="str">
            <v>0971927027</v>
          </cell>
          <cell r="T781" t="str">
            <v>Đã Kết Hôn</v>
          </cell>
          <cell r="U781" t="str">
            <v>4910019222</v>
          </cell>
          <cell r="V781" t="str">
            <v>Có</v>
          </cell>
          <cell r="W781">
            <v>42579</v>
          </cell>
          <cell r="Y781" t="str">
            <v>Thôn Hòa Xuân</v>
          </cell>
          <cell r="Z781" t="str">
            <v>Xã Tam Hòa</v>
          </cell>
          <cell r="AA781" t="str">
            <v>Huyện Núi Thành</v>
          </cell>
          <cell r="AB781" t="str">
            <v>Quảng Nam</v>
          </cell>
          <cell r="AC781" t="str">
            <v>Thôn Hòa Xuân, Xã Tam Hòa, Huyện Núi Thành, Quảng Nam</v>
          </cell>
          <cell r="AD781" t="str">
            <v>Thôn Hòa Xuân</v>
          </cell>
          <cell r="AE781" t="str">
            <v>Xã Tam Hòa</v>
          </cell>
          <cell r="AF781" t="str">
            <v>Huyện Núi Thành</v>
          </cell>
          <cell r="AG781" t="str">
            <v>Quảng Nam</v>
          </cell>
          <cell r="AH781" t="str">
            <v>Thôn Hòa Xuân, Xã Tam Hòa, Huyện Núi Thành, Quảng Nam</v>
          </cell>
          <cell r="AI781" t="str">
            <v>1.8.3.5.4</v>
          </cell>
          <cell r="AJ781" t="str">
            <v>TP Nhân sự khác</v>
          </cell>
          <cell r="AK781" t="str">
            <v>Chuyên viên</v>
          </cell>
          <cell r="AL781" t="str">
            <v>Chuyên viên Kiểm đếm</v>
          </cell>
          <cell r="AM781" t="str">
            <v>Lĩnh vực Logistics</v>
          </cell>
          <cell r="AN781" t="str">
            <v>Công ty Cảng Chu Lai</v>
          </cell>
          <cell r="AO781" t="str">
            <v>Bộ phận kiểm đếm</v>
          </cell>
          <cell r="AP781" t="str">
            <v>Khác</v>
          </cell>
          <cell r="AQ781" t="str">
            <v>Khác</v>
          </cell>
          <cell r="AR781">
            <v>43313</v>
          </cell>
          <cell r="AS781" t="str">
            <v>12/12</v>
          </cell>
          <cell r="AT781" t="str">
            <v>Kỹ sư</v>
          </cell>
          <cell r="AU781" t="str">
            <v>Đại học</v>
          </cell>
          <cell r="AV781" t="str">
            <v>Đại học GTVT TP. HCM</v>
          </cell>
          <cell r="AW781" t="str">
            <v>Cơ giới hóa xếp dỡ</v>
          </cell>
          <cell r="AX781" t="str">
            <v>Trung Bình</v>
          </cell>
          <cell r="AY781">
            <v>40179</v>
          </cell>
          <cell r="AZ781" t="str">
            <v>Kỹ sư</v>
          </cell>
          <cell r="BB781" t="str">
            <v>THACO GROUP</v>
          </cell>
          <cell r="BC781" t="str">
            <v>Lĩnh vực Logistics</v>
          </cell>
          <cell r="BD781" t="str">
            <v>Công ty Cảng Chu Lai</v>
          </cell>
          <cell r="BE781" t="str">
            <v>Phòng Điều độ</v>
          </cell>
          <cell r="BF781" t="str">
            <v>Bộ phận kiểm đếm</v>
          </cell>
          <cell r="BJ781" t="str">
            <v>Trực Tiếp</v>
          </cell>
          <cell r="BK781" t="str">
            <v>HĐLĐ không xác định thời hạn</v>
          </cell>
          <cell r="BL781">
            <v>43024</v>
          </cell>
          <cell r="BM781" t="str">
            <v>Công ty TNHH MTV Cảng Chu Lai - Trường Hải</v>
          </cell>
          <cell r="BN781">
            <v>42293</v>
          </cell>
          <cell r="BO781">
            <v>4070000</v>
          </cell>
          <cell r="BP781" t="str">
            <v>B2</v>
          </cell>
          <cell r="BQ781" t="str">
            <v>Bậc 1</v>
          </cell>
          <cell r="BR781">
            <v>6500000</v>
          </cell>
          <cell r="BS781">
            <v>42370</v>
          </cell>
          <cell r="BT781">
            <v>42232</v>
          </cell>
          <cell r="BU781"/>
          <cell r="BW781"/>
          <cell r="BY781"/>
          <cell r="CA781"/>
          <cell r="CC781"/>
          <cell r="CE781"/>
        </row>
        <row r="782">
          <cell r="B782" t="str">
            <v>1905501</v>
          </cell>
          <cell r="C782" t="str">
            <v>Đặng Văn Hưng</v>
          </cell>
          <cell r="D782" t="str">
            <v>Nam</v>
          </cell>
          <cell r="E782" t="str">
            <v>Quảng Ngãi</v>
          </cell>
          <cell r="F782">
            <v>31720</v>
          </cell>
          <cell r="G782">
            <v>43605</v>
          </cell>
          <cell r="J782">
            <v>43605</v>
          </cell>
          <cell r="K782" t="str">
            <v>Không</v>
          </cell>
          <cell r="L782" t="str">
            <v>212635860</v>
          </cell>
          <cell r="M782">
            <v>40029</v>
          </cell>
          <cell r="N782" t="str">
            <v>212635860-04/08/2009</v>
          </cell>
          <cell r="O782" t="str">
            <v>Quảng Ngãi</v>
          </cell>
          <cell r="P782" t="str">
            <v>Kinh</v>
          </cell>
          <cell r="Q782" t="str">
            <v>Không</v>
          </cell>
          <cell r="R782" t="str">
            <v>0583039909</v>
          </cell>
          <cell r="T782" t="str">
            <v>Độc Thân</v>
          </cell>
          <cell r="V782" t="str">
            <v>Không</v>
          </cell>
          <cell r="Y782" t="str">
            <v>Thu Xà</v>
          </cell>
          <cell r="Z782" t="str">
            <v>Xã Nghĩa Hòa</v>
          </cell>
          <cell r="AA782" t="str">
            <v>Huyện Tư Nghĩa</v>
          </cell>
          <cell r="AB782" t="str">
            <v>Quảng Ngãi</v>
          </cell>
          <cell r="AC782" t="str">
            <v>Thu Xà, Xã Nghĩa Hòa, Huyện Tư Nghĩa, Quảng Ngãi</v>
          </cell>
          <cell r="AD782" t="str">
            <v>701 Trần Hưng Đạo</v>
          </cell>
          <cell r="AE782" t="str">
            <v>Phường Điện Ngọc</v>
          </cell>
          <cell r="AF782" t="str">
            <v>Thị xã Điện Bàn</v>
          </cell>
          <cell r="AG782" t="str">
            <v>Quảng Nam</v>
          </cell>
          <cell r="AH782" t="str">
            <v>701 Trần Hưng Đạo, Phường Điện Ngọc, Thị xã Điện Bàn, Quảng Nam</v>
          </cell>
          <cell r="AI782" t="str">
            <v>1.8.1.7</v>
          </cell>
          <cell r="AJ782" t="str">
            <v>TP Nhân sự khác</v>
          </cell>
          <cell r="AK782" t="str">
            <v>Chuyên viên</v>
          </cell>
          <cell r="AL782" t="str">
            <v>Chuyên viên Kinh doanh</v>
          </cell>
          <cell r="AM782" t="str">
            <v>Lĩnh vực Logistics</v>
          </cell>
          <cell r="AN782" t="str">
            <v>Phòng nghiệp vụ Logisitcs</v>
          </cell>
          <cell r="AO782" t="str">
            <v>Phòng kinh doanh</v>
          </cell>
          <cell r="AP782" t="str">
            <v>Khác</v>
          </cell>
          <cell r="AQ782" t="str">
            <v>Khác</v>
          </cell>
          <cell r="AR782">
            <v>43627</v>
          </cell>
          <cell r="AS782" t="str">
            <v>12/12</v>
          </cell>
          <cell r="AT782" t="str">
            <v>Cử nhân</v>
          </cell>
          <cell r="AU782" t="str">
            <v>Đại học</v>
          </cell>
          <cell r="AV782" t="str">
            <v>Trường đại học Kinh tế TP Hồ Chí Minh</v>
          </cell>
          <cell r="AW782" t="str">
            <v>Quản trị kinh doanh</v>
          </cell>
          <cell r="AX782" t="str">
            <v>Khá</v>
          </cell>
          <cell r="AY782">
            <v>40826</v>
          </cell>
          <cell r="AZ782" t="str">
            <v>Cử nhân</v>
          </cell>
          <cell r="BB782" t="str">
            <v>THACO GROUP</v>
          </cell>
          <cell r="BC782" t="str">
            <v>Lĩnh vực Logistics</v>
          </cell>
          <cell r="BD782" t="str">
            <v>Phòng nghiệp vụ Logistics</v>
          </cell>
          <cell r="BE782" t="str">
            <v>Phòng kinh doanh</v>
          </cell>
          <cell r="BJ782" t="str">
            <v>Gián Tiếp</v>
          </cell>
          <cell r="BK782" t="str">
            <v>HĐLĐ dưới 1 năm</v>
          </cell>
          <cell r="BL782">
            <v>43665</v>
          </cell>
          <cell r="BM782" t="str">
            <v>Công ty TNHH MTV Cảng Chu Lai - Trường Hải</v>
          </cell>
          <cell r="BN782">
            <v>43665</v>
          </cell>
          <cell r="BO782">
            <v>4070000</v>
          </cell>
          <cell r="BP782" t="str">
            <v>B2</v>
          </cell>
          <cell r="BQ782" t="str">
            <v>Bậc 1</v>
          </cell>
          <cell r="BR782">
            <v>8000000</v>
          </cell>
          <cell r="BS782">
            <v>43605</v>
          </cell>
          <cell r="BU782"/>
          <cell r="BW782"/>
          <cell r="BY782"/>
          <cell r="CA782"/>
          <cell r="CC782"/>
          <cell r="CE782"/>
        </row>
        <row r="783">
          <cell r="B783" t="str">
            <v>1303058</v>
          </cell>
          <cell r="C783" t="str">
            <v>Trần Công Đồng</v>
          </cell>
          <cell r="D783" t="str">
            <v>Nam</v>
          </cell>
          <cell r="E783" t="str">
            <v>Nghệ An</v>
          </cell>
          <cell r="F783">
            <v>27395</v>
          </cell>
          <cell r="G783">
            <v>41354</v>
          </cell>
          <cell r="J783">
            <v>41354</v>
          </cell>
          <cell r="K783" t="str">
            <v>Không</v>
          </cell>
          <cell r="L783" t="str">
            <v>205239757</v>
          </cell>
          <cell r="M783">
            <v>41942</v>
          </cell>
          <cell r="N783" t="str">
            <v>205239757-30/10/2014</v>
          </cell>
          <cell r="O783" t="str">
            <v>Quảng Nam</v>
          </cell>
          <cell r="P783" t="str">
            <v>Kinh</v>
          </cell>
          <cell r="Q783" t="str">
            <v>Không</v>
          </cell>
          <cell r="R783" t="str">
            <v>0938809937 hoặc 0935116145</v>
          </cell>
          <cell r="T783" t="str">
            <v>Đã Kết Hôn</v>
          </cell>
          <cell r="U783" t="str">
            <v>4913008992</v>
          </cell>
          <cell r="V783" t="str">
            <v>Có</v>
          </cell>
          <cell r="W783">
            <v>41571</v>
          </cell>
          <cell r="Y783" t="str">
            <v>Đường Đỗ Đăng Tuyển, Khối 2</v>
          </cell>
          <cell r="Z783" t="str">
            <v>Thị trấn Núi Thành</v>
          </cell>
          <cell r="AA783" t="str">
            <v>Huyện Núi Thành</v>
          </cell>
          <cell r="AB783" t="str">
            <v>Quảng Nam</v>
          </cell>
          <cell r="AC783" t="str">
            <v>Đường Đỗ Đăng Tuyển, Khối 2, Thị trấn Núi Thành, Huyện Núi Thành, Quảng Nam</v>
          </cell>
          <cell r="AD783" t="str">
            <v>Đường Đỗ Đăng Tuyển, Khối 2</v>
          </cell>
          <cell r="AE783" t="str">
            <v>Thị trấn Núi Thành</v>
          </cell>
          <cell r="AF783" t="str">
            <v>Huyện Núi Thành</v>
          </cell>
          <cell r="AG783" t="str">
            <v>Quảng Nam</v>
          </cell>
          <cell r="AH783" t="str">
            <v>Đường Đỗ Đăng Tuyển, Khối 2, Thị trấn Núi Thành, Huyện Núi Thành, Quảng Nam</v>
          </cell>
          <cell r="AI783" t="str">
            <v>1.8.4.4.3.3</v>
          </cell>
          <cell r="AJ783" t="str">
            <v>TP Nhân sự khác</v>
          </cell>
          <cell r="AK783" t="str">
            <v>Công nhân</v>
          </cell>
          <cell r="AL783" t="str">
            <v>Công nhân lái xe đầu kéo</v>
          </cell>
          <cell r="AM783" t="str">
            <v>Lĩnh vực Logistics</v>
          </cell>
          <cell r="AN783" t="str">
            <v>Công ty Vận Tải Đường Bộ</v>
          </cell>
          <cell r="AO783" t="str">
            <v>Đội lái xe đầu kéo</v>
          </cell>
          <cell r="AP783" t="str">
            <v>Khác</v>
          </cell>
          <cell r="AQ783" t="str">
            <v>Khác</v>
          </cell>
          <cell r="AR783">
            <v>43313</v>
          </cell>
          <cell r="AS783" t="str">
            <v>9/12</v>
          </cell>
          <cell r="AT783" t="str">
            <v>Sơ cấp</v>
          </cell>
          <cell r="AU783" t="str">
            <v>Sơ cấp</v>
          </cell>
          <cell r="AV783" t="str">
            <v>Sở giao thông vận tải Quảng Ngãi</v>
          </cell>
          <cell r="AW783" t="str">
            <v>Giấy phép lái xe hạng E</v>
          </cell>
          <cell r="AX783" t="str">
            <v>Không xếp loại</v>
          </cell>
          <cell r="AY783">
            <v>40179</v>
          </cell>
          <cell r="AZ783" t="str">
            <v>Công nhân lái xe đầu kéo</v>
          </cell>
          <cell r="BB783" t="str">
            <v>THACO GROUP</v>
          </cell>
          <cell r="BC783" t="str">
            <v>Lĩnh vực Logistics</v>
          </cell>
          <cell r="BD783" t="str">
            <v>Công ty Vận Tải Đường Bộ</v>
          </cell>
          <cell r="BE783" t="str">
            <v>Phòng vận chuyển</v>
          </cell>
          <cell r="BF783" t="str">
            <v>Bộ phận vận chuyển hàng Con't - hàng rời</v>
          </cell>
          <cell r="BG783" t="str">
            <v>Đội lái xe đầu kéo</v>
          </cell>
          <cell r="BJ783" t="str">
            <v>Trực Tiếp</v>
          </cell>
          <cell r="BK783" t="str">
            <v>HĐLĐ không xác định thời hạn</v>
          </cell>
          <cell r="BL783">
            <v>42932</v>
          </cell>
          <cell r="BM783" t="str">
            <v>Công ty TNHH Một Thành Viên Vận Tải Đường Bộ Chu Lai – Trường Hải</v>
          </cell>
          <cell r="BN783">
            <v>41415</v>
          </cell>
          <cell r="BO783">
            <v>3850000</v>
          </cell>
          <cell r="BP783" t="str">
            <v>B3</v>
          </cell>
          <cell r="BQ783" t="str">
            <v>Bậc 3</v>
          </cell>
          <cell r="BR783">
            <v>7800000</v>
          </cell>
          <cell r="BS783">
            <v>43236</v>
          </cell>
          <cell r="BT783">
            <v>42370</v>
          </cell>
          <cell r="BU783" t="str">
            <v>ThN</v>
          </cell>
          <cell r="BV783">
            <v>5</v>
          </cell>
          <cell r="BW783"/>
          <cell r="BY783"/>
          <cell r="CA783"/>
          <cell r="CC783"/>
          <cell r="CE783"/>
        </row>
        <row r="784">
          <cell r="B784" t="str">
            <v>1705180</v>
          </cell>
          <cell r="C784" t="str">
            <v>Nguyễn Huy Thông</v>
          </cell>
          <cell r="D784" t="str">
            <v>Nam</v>
          </cell>
          <cell r="E784" t="str">
            <v>Quảng Ngãi</v>
          </cell>
          <cell r="F784">
            <v>28548</v>
          </cell>
          <cell r="G784">
            <v>42877</v>
          </cell>
          <cell r="J784">
            <v>42877</v>
          </cell>
          <cell r="K784" t="str">
            <v>Không</v>
          </cell>
          <cell r="L784" t="str">
            <v>212145209</v>
          </cell>
          <cell r="M784">
            <v>41044</v>
          </cell>
          <cell r="N784" t="str">
            <v>212145209-15/05/2012</v>
          </cell>
          <cell r="O784" t="str">
            <v>Quảng Ngãi</v>
          </cell>
          <cell r="P784" t="str">
            <v>Kinh</v>
          </cell>
          <cell r="Q784" t="str">
            <v>Không</v>
          </cell>
          <cell r="R784" t="str">
            <v>0914532679</v>
          </cell>
          <cell r="S784"/>
          <cell r="T784" t="str">
            <v>Độc Thân</v>
          </cell>
          <cell r="U784" t="str">
            <v>4916044680</v>
          </cell>
          <cell r="V784" t="str">
            <v>Không</v>
          </cell>
          <cell r="Y784" t="str">
            <v>260/18/7 Phạm Văn Đồng</v>
          </cell>
          <cell r="Z784" t="str">
            <v>Thị trấn Châu ổ</v>
          </cell>
          <cell r="AA784" t="str">
            <v>Huyện Bình Sơn</v>
          </cell>
          <cell r="AB784" t="str">
            <v>Quảng Ngãi</v>
          </cell>
          <cell r="AC784" t="str">
            <v>260/18/7 Phạm Văn Đồng, Thị trấn Châu ổ, Huyện Bình Sơn, Quảng Ngãi</v>
          </cell>
          <cell r="AD784" t="str">
            <v>260/18/7 Phạm Văn Đồng</v>
          </cell>
          <cell r="AE784" t="str">
            <v>Thị trấn Châu ổ</v>
          </cell>
          <cell r="AF784" t="str">
            <v>Huyện Bình Sơn</v>
          </cell>
          <cell r="AG784" t="str">
            <v>Quảng Ngãi</v>
          </cell>
          <cell r="AH784" t="str">
            <v>260/18/7 Phạm Văn Đồng, Thị trấn Châu ổ, Huyện Bình Sơn, Quảng Ngãi</v>
          </cell>
          <cell r="AI784" t="str">
            <v>1.8.4.6</v>
          </cell>
          <cell r="AJ784" t="str">
            <v>TP Nhân sự khác</v>
          </cell>
          <cell r="AK784" t="str">
            <v>Công nhân</v>
          </cell>
          <cell r="AL784" t="str">
            <v>Công nhân lái xe đưa đón</v>
          </cell>
          <cell r="AM784" t="str">
            <v>Lĩnh vực Logistics</v>
          </cell>
          <cell r="AN784" t="str">
            <v>Công ty Vận Tải Đường Bộ</v>
          </cell>
          <cell r="AO784" t="str">
            <v>Bộ phận đưa đón CBCNV</v>
          </cell>
          <cell r="AP784" t="str">
            <v>Khác</v>
          </cell>
          <cell r="AQ784" t="str">
            <v>Khác</v>
          </cell>
          <cell r="AR784">
            <v>43313</v>
          </cell>
          <cell r="AS784" t="str">
            <v>12/12</v>
          </cell>
          <cell r="AT784" t="str">
            <v>Sơ cấp</v>
          </cell>
          <cell r="AU784" t="str">
            <v>Sơ cấp</v>
          </cell>
          <cell r="AV784" t="str">
            <v>Sở Giao thông vận tải Quảng Ngãi</v>
          </cell>
          <cell r="AW784" t="str">
            <v>Giấy phép lái xe hạng E</v>
          </cell>
          <cell r="AX784" t="str">
            <v>Không xếp loại</v>
          </cell>
          <cell r="AY784">
            <v>38718</v>
          </cell>
          <cell r="AZ784" t="str">
            <v>Công nhân lái xe đưa đón CBCNV</v>
          </cell>
          <cell r="BB784" t="str">
            <v>THACO GROUP</v>
          </cell>
          <cell r="BC784" t="str">
            <v>Lĩnh vực Logistics</v>
          </cell>
          <cell r="BD784" t="str">
            <v>Công ty Vận Tải Đường Bộ</v>
          </cell>
          <cell r="BJ784" t="str">
            <v>Trực Tiếp</v>
          </cell>
          <cell r="BK784" t="str">
            <v>HĐLĐ xác định thời hạn 2 năm</v>
          </cell>
          <cell r="BL784">
            <v>43273</v>
          </cell>
          <cell r="BM784" t="str">
            <v>Công ty TNHH Một Thành Viên Vận Tải Đường Bộ Chu Lai – Trường Hải</v>
          </cell>
          <cell r="BN784">
            <v>42908</v>
          </cell>
          <cell r="BO784">
            <v>3660000</v>
          </cell>
          <cell r="BP784" t="str">
            <v>B3</v>
          </cell>
          <cell r="BQ784" t="str">
            <v>Bậc 2</v>
          </cell>
          <cell r="BR784">
            <v>6300000</v>
          </cell>
          <cell r="BS784">
            <v>43466</v>
          </cell>
          <cell r="BT784">
            <v>42877</v>
          </cell>
          <cell r="BU784"/>
          <cell r="BW784"/>
          <cell r="BY784"/>
          <cell r="CA784"/>
          <cell r="CC784"/>
          <cell r="CE784"/>
        </row>
        <row r="785">
          <cell r="B785" t="str">
            <v>1807168</v>
          </cell>
          <cell r="C785" t="str">
            <v>Trần Lương Vĩnh Đức</v>
          </cell>
          <cell r="D785" t="str">
            <v>Nam</v>
          </cell>
          <cell r="E785" t="str">
            <v>Quảng Nam</v>
          </cell>
          <cell r="F785">
            <v>30733</v>
          </cell>
          <cell r="G785">
            <v>43292</v>
          </cell>
          <cell r="J785">
            <v>43292</v>
          </cell>
          <cell r="K785" t="str">
            <v>Không</v>
          </cell>
          <cell r="L785" t="str">
            <v>205122391</v>
          </cell>
          <cell r="M785">
            <v>39380</v>
          </cell>
          <cell r="N785" t="str">
            <v>205122391-25/10/2007</v>
          </cell>
          <cell r="O785" t="str">
            <v>Quảng Nam</v>
          </cell>
          <cell r="P785" t="str">
            <v>Kinh</v>
          </cell>
          <cell r="Q785" t="str">
            <v>Không</v>
          </cell>
          <cell r="R785" t="str">
            <v>0913012059</v>
          </cell>
          <cell r="T785" t="str">
            <v>Đã Kết Hôn</v>
          </cell>
          <cell r="V785" t="str">
            <v>Không</v>
          </cell>
          <cell r="Y785" t="str">
            <v>Thôn Trà Tây</v>
          </cell>
          <cell r="Z785" t="str">
            <v>Xã Tam Mỹ Đông</v>
          </cell>
          <cell r="AA785" t="str">
            <v>Huyện Núi Thành</v>
          </cell>
          <cell r="AB785" t="str">
            <v>Quảng Nam</v>
          </cell>
          <cell r="AC785" t="str">
            <v>Thôn Trà Tây, Xã Tam Mỹ Đông, Huyện Núi Thành, Quảng Nam</v>
          </cell>
          <cell r="AD785" t="str">
            <v>Thôn Trà Tây</v>
          </cell>
          <cell r="AE785" t="str">
            <v>Xã Tam Mỹ Đông</v>
          </cell>
          <cell r="AF785" t="str">
            <v>Huyện Núi Thành</v>
          </cell>
          <cell r="AG785" t="str">
            <v>Quảng Nam</v>
          </cell>
          <cell r="AH785" t="str">
            <v>Thôn Trà Tây, Xã Tam Mỹ Đông, Huyện Núi Thành, Quảng Nam</v>
          </cell>
          <cell r="AI785" t="str">
            <v>1.8.3.3.1</v>
          </cell>
          <cell r="AJ785" t="str">
            <v>TP Nhân sự khác</v>
          </cell>
          <cell r="AK785" t="str">
            <v>Công nhân</v>
          </cell>
          <cell r="AL785" t="str">
            <v>Công nhân vận hành xe nâng</v>
          </cell>
          <cell r="AM785" t="str">
            <v>Lĩnh vực Logistics</v>
          </cell>
          <cell r="AN785" t="str">
            <v>Công ty Cảng Chu Lai</v>
          </cell>
          <cell r="AO785" t="str">
            <v>Bộ phận rút Cont</v>
          </cell>
          <cell r="AP785" t="str">
            <v>Khác</v>
          </cell>
          <cell r="AQ785" t="str">
            <v>Khác</v>
          </cell>
          <cell r="AR785">
            <v>43292</v>
          </cell>
          <cell r="AS785" t="str">
            <v>12/12</v>
          </cell>
          <cell r="AT785" t="str">
            <v>Trung cấp kỹ thuật</v>
          </cell>
          <cell r="AU785" t="str">
            <v>Trung cấp</v>
          </cell>
          <cell r="AV785" t="str">
            <v>Trung cấp chuyên nghiệp công kỹ nghệ Đông Á</v>
          </cell>
          <cell r="AW785" t="str">
            <v>Xây dựng công trình giao thông</v>
          </cell>
          <cell r="AX785" t="str">
            <v>Trung Bình</v>
          </cell>
          <cell r="AZ785" t="str">
            <v>Công nhân vận hành xe nâng</v>
          </cell>
          <cell r="BB785" t="str">
            <v>THACO GROUP</v>
          </cell>
          <cell r="BC785" t="str">
            <v>Lĩnh vực Logistics</v>
          </cell>
          <cell r="BD785" t="str">
            <v>Công ty Cảng Chu Lai</v>
          </cell>
          <cell r="BE785" t="str">
            <v>Phòng quản lý kho cảng</v>
          </cell>
          <cell r="BF785" t="str">
            <v>Bộ phận rút Cont</v>
          </cell>
          <cell r="BJ785" t="str">
            <v>Trực Tiếp</v>
          </cell>
          <cell r="BK785" t="str">
            <v>HĐLĐ xác định thời hạn 2 năm</v>
          </cell>
          <cell r="BL785">
            <v>43687</v>
          </cell>
          <cell r="BM785" t="str">
            <v>Công ty TNHH MTV Cảng Chu Lai - Trường Hải</v>
          </cell>
          <cell r="BN785">
            <v>43322</v>
          </cell>
          <cell r="BO785">
            <v>3920000</v>
          </cell>
          <cell r="BP785" t="str">
            <v>B3</v>
          </cell>
          <cell r="BQ785" t="str">
            <v>Bậc 2</v>
          </cell>
          <cell r="BR785">
            <v>6500000</v>
          </cell>
          <cell r="BS785">
            <v>43466</v>
          </cell>
          <cell r="BT785">
            <v>43292</v>
          </cell>
          <cell r="BU785"/>
          <cell r="BW785"/>
          <cell r="BY785"/>
          <cell r="CA785"/>
          <cell r="CC785"/>
          <cell r="CE785"/>
        </row>
        <row r="786">
          <cell r="B786" t="str">
            <v>0311002</v>
          </cell>
          <cell r="C786" t="str">
            <v>Bùi Văn Cả</v>
          </cell>
          <cell r="D786" t="str">
            <v>Nam</v>
          </cell>
          <cell r="E786" t="str">
            <v>Quảng Nam</v>
          </cell>
          <cell r="F786">
            <v>31768</v>
          </cell>
          <cell r="G786">
            <v>37951</v>
          </cell>
          <cell r="J786">
            <v>37951</v>
          </cell>
          <cell r="K786" t="str">
            <v>Không</v>
          </cell>
          <cell r="L786" t="str">
            <v>205229225</v>
          </cell>
          <cell r="M786">
            <v>37358</v>
          </cell>
          <cell r="N786" t="str">
            <v>205229225-12/04/2002</v>
          </cell>
          <cell r="O786" t="str">
            <v>Quảng Nam</v>
          </cell>
          <cell r="P786" t="str">
            <v>Kinh</v>
          </cell>
          <cell r="Q786" t="str">
            <v>Không</v>
          </cell>
          <cell r="R786" t="str">
            <v>01684314626 hoặc 0935038140</v>
          </cell>
          <cell r="T786" t="str">
            <v>Đã Kết Hôn</v>
          </cell>
          <cell r="U786" t="str">
            <v>4908019507</v>
          </cell>
          <cell r="V786" t="str">
            <v>Có</v>
          </cell>
          <cell r="W786">
            <v>41936</v>
          </cell>
          <cell r="Y786" t="str">
            <v>Thôn Đại Phú</v>
          </cell>
          <cell r="Z786" t="str">
            <v>Xã Tam Hiệp</v>
          </cell>
          <cell r="AA786" t="str">
            <v>Huyện Núi Thành</v>
          </cell>
          <cell r="AB786" t="str">
            <v>Quảng Nam</v>
          </cell>
          <cell r="AC786" t="str">
            <v>Thôn Đại Phú, Xã Tam Hiệp, Huyện Núi Thành, Quảng Nam</v>
          </cell>
          <cell r="AD786" t="str">
            <v>Thôn Đại Phú</v>
          </cell>
          <cell r="AE786" t="str">
            <v>Xã Tam Hiệp</v>
          </cell>
          <cell r="AF786" t="str">
            <v>Huyện Núi Thành</v>
          </cell>
          <cell r="AG786" t="str">
            <v>Quảng Nam</v>
          </cell>
          <cell r="AH786" t="str">
            <v>Thôn Đại Phú, Xã Tam Hiệp, Huyện Núi Thành, Quảng Nam</v>
          </cell>
          <cell r="AI786" t="str">
            <v>1.8.4.4.1.4</v>
          </cell>
          <cell r="AJ786" t="str">
            <v>TP Nhân sự khác</v>
          </cell>
          <cell r="AK786" t="str">
            <v>Công nhân</v>
          </cell>
          <cell r="AL786" t="str">
            <v>Công nhân Sửa chữa lại</v>
          </cell>
          <cell r="AM786" t="str">
            <v>Lĩnh vực Logistics</v>
          </cell>
          <cell r="AN786" t="str">
            <v>Công ty Vận Tải Đường Bộ</v>
          </cell>
          <cell r="AO786" t="str">
            <v>Tổ QLCL giao xe</v>
          </cell>
          <cell r="AP786" t="str">
            <v>Khác</v>
          </cell>
          <cell r="AQ786" t="str">
            <v>Khác</v>
          </cell>
          <cell r="AR786">
            <v>42461</v>
          </cell>
          <cell r="AS786" t="str">
            <v>12/12</v>
          </cell>
          <cell r="AT786" t="str">
            <v>Sơ cấp</v>
          </cell>
          <cell r="AU786" t="str">
            <v>Sơ cấp</v>
          </cell>
          <cell r="AV786" t="str">
            <v>Sở Giao thông vận tải Quảng Nam</v>
          </cell>
          <cell r="AW786" t="str">
            <v>Giấy phép lái xe hạng E</v>
          </cell>
          <cell r="AX786" t="str">
            <v>Không xếp loại</v>
          </cell>
          <cell r="AY786">
            <v>42005</v>
          </cell>
          <cell r="AZ786" t="str">
            <v>Công nhân Bảo trì</v>
          </cell>
          <cell r="BB786" t="str">
            <v>THACO GROUP</v>
          </cell>
          <cell r="BC786" t="str">
            <v>Lĩnh vực Logistics</v>
          </cell>
          <cell r="BD786" t="str">
            <v>Công ty Vận Tải Đường Bộ</v>
          </cell>
          <cell r="BE786" t="str">
            <v>Phòng vận chuyển</v>
          </cell>
          <cell r="BF786" t="str">
            <v>Bộ phận nghiệp vụ vận chuyển</v>
          </cell>
          <cell r="BG786" t="str">
            <v>Tổ QLCL giao xe</v>
          </cell>
          <cell r="BJ786" t="str">
            <v>Trực Tiếp</v>
          </cell>
          <cell r="BK786" t="str">
            <v>HĐLĐ không xác định thời hạn</v>
          </cell>
          <cell r="BL786">
            <v>40020</v>
          </cell>
          <cell r="BM786" t="str">
            <v>Công ty TNHH Một Thành Viên Vận Tải Đường Bộ Chu Lai – Trường Hải</v>
          </cell>
          <cell r="BN786">
            <v>40020</v>
          </cell>
          <cell r="BO786">
            <v>4050000</v>
          </cell>
          <cell r="BP786" t="str">
            <v>B3</v>
          </cell>
          <cell r="BQ786" t="str">
            <v>Bậc 4</v>
          </cell>
          <cell r="BR786">
            <v>8600000</v>
          </cell>
          <cell r="BS786">
            <v>43466</v>
          </cell>
          <cell r="BT786">
            <v>43101</v>
          </cell>
          <cell r="BU786" t="str">
            <v>ThN</v>
          </cell>
          <cell r="BV786">
            <v>10</v>
          </cell>
          <cell r="BW786"/>
          <cell r="BY786"/>
          <cell r="CA786"/>
          <cell r="CC786"/>
          <cell r="CE786"/>
        </row>
        <row r="787">
          <cell r="B787" t="str">
            <v>1505276</v>
          </cell>
          <cell r="C787" t="str">
            <v>Lê Xuân Trung</v>
          </cell>
          <cell r="D787" t="str">
            <v>Nam</v>
          </cell>
          <cell r="E787" t="str">
            <v>Quảng Ngãi</v>
          </cell>
          <cell r="F787">
            <v>32866</v>
          </cell>
          <cell r="G787">
            <v>42110</v>
          </cell>
          <cell r="J787">
            <v>42110</v>
          </cell>
          <cell r="K787" t="str">
            <v>Không</v>
          </cell>
          <cell r="L787" t="str">
            <v>212303668</v>
          </cell>
          <cell r="M787">
            <v>38653</v>
          </cell>
          <cell r="N787" t="str">
            <v>212303668-28/10/2005</v>
          </cell>
          <cell r="O787" t="str">
            <v>Quảng Ngãi</v>
          </cell>
          <cell r="P787" t="str">
            <v>Kinh</v>
          </cell>
          <cell r="Q787" t="str">
            <v>Không</v>
          </cell>
          <cell r="R787" t="str">
            <v>0932414155</v>
          </cell>
          <cell r="T787" t="str">
            <v>Độc Thân</v>
          </cell>
          <cell r="U787" t="str">
            <v>4915020351</v>
          </cell>
          <cell r="V787" t="str">
            <v>Có</v>
          </cell>
          <cell r="W787">
            <v>42461</v>
          </cell>
          <cell r="Y787" t="str">
            <v>Thôn Nam Bình</v>
          </cell>
          <cell r="Z787" t="str">
            <v>Xã Bình Nguyên</v>
          </cell>
          <cell r="AA787" t="str">
            <v>Huyện Bình Sơn</v>
          </cell>
          <cell r="AB787" t="str">
            <v>Quảng Ngãi</v>
          </cell>
          <cell r="AC787" t="str">
            <v>Thôn Nam Bình, Xã Bình Nguyên, Huyện Bình Sơn, Quảng Ngãi</v>
          </cell>
          <cell r="AD787" t="str">
            <v>Thôn Nam Bình</v>
          </cell>
          <cell r="AE787" t="str">
            <v>Xã Bình Nguyên</v>
          </cell>
          <cell r="AF787" t="str">
            <v>Huyện Bình Sơn</v>
          </cell>
          <cell r="AG787" t="str">
            <v>Quảng Ngãi</v>
          </cell>
          <cell r="AH787" t="str">
            <v>Thôn Nam Bình, Xã Bình Nguyên, Huyện Bình Sơn, Quảng Ngãi</v>
          </cell>
          <cell r="AI787" t="str">
            <v>1.8.4.4.2.3</v>
          </cell>
          <cell r="AJ787" t="str">
            <v>TP Nhân sự khác</v>
          </cell>
          <cell r="AK787" t="str">
            <v>Công nhân</v>
          </cell>
          <cell r="AL787" t="str">
            <v>Công nhân lái xe trung chuyển</v>
          </cell>
          <cell r="AM787" t="str">
            <v>Lĩnh vực Logistics</v>
          </cell>
          <cell r="AN787" t="str">
            <v>Công ty Vận Tải Đường Bộ</v>
          </cell>
          <cell r="AO787" t="str">
            <v>Đội lái xe trung chuyển</v>
          </cell>
          <cell r="AP787" t="str">
            <v>Khác</v>
          </cell>
          <cell r="AQ787" t="str">
            <v>Khác</v>
          </cell>
          <cell r="AR787">
            <v>43313</v>
          </cell>
          <cell r="AS787" t="str">
            <v>12/12</v>
          </cell>
          <cell r="AT787" t="str">
            <v>Sơ cấp</v>
          </cell>
          <cell r="AU787" t="str">
            <v>Sơ cấp</v>
          </cell>
          <cell r="AV787" t="str">
            <v>Sở giao thông vận tải Quảng Ngãi</v>
          </cell>
          <cell r="AW787" t="str">
            <v>Giấy phép lái xe hạng C</v>
          </cell>
          <cell r="AX787" t="str">
            <v>Không xếp loại</v>
          </cell>
          <cell r="AY787">
            <v>40544</v>
          </cell>
          <cell r="AZ787" t="str">
            <v>Công nhân lái xe trung chuyển</v>
          </cell>
          <cell r="BB787" t="str">
            <v>THACO GROUP</v>
          </cell>
          <cell r="BC787" t="str">
            <v>Lĩnh vực Logistics</v>
          </cell>
          <cell r="BD787" t="str">
            <v>Công ty Vận Tải Đường Bộ</v>
          </cell>
          <cell r="BE787" t="str">
            <v>Phòng vận chuyển</v>
          </cell>
          <cell r="BF787" t="str">
            <v>Bộ phận vận chuyển xe thành phẩm</v>
          </cell>
          <cell r="BG787" t="str">
            <v>Đội lái xe trung chuyển</v>
          </cell>
          <cell r="BJ787" t="str">
            <v>Trực Tiếp</v>
          </cell>
          <cell r="BK787" t="str">
            <v>HĐLĐ không xác định thời hạn</v>
          </cell>
          <cell r="BL787">
            <v>43389</v>
          </cell>
          <cell r="BM787" t="str">
            <v>Công ty TNHH Một Thành Viên Vận Tải Đường Bộ Chu Lai – Trường Hải</v>
          </cell>
          <cell r="BN787">
            <v>42293</v>
          </cell>
          <cell r="BO787">
            <v>3660000</v>
          </cell>
          <cell r="BP787" t="str">
            <v>B3</v>
          </cell>
          <cell r="BQ787" t="str">
            <v>Bậc 2</v>
          </cell>
          <cell r="BR787">
            <v>6000000</v>
          </cell>
          <cell r="BS787">
            <v>43252</v>
          </cell>
          <cell r="BT787">
            <v>42110</v>
          </cell>
          <cell r="BU787"/>
          <cell r="BW787"/>
          <cell r="BY787"/>
          <cell r="CA787"/>
          <cell r="CC787"/>
          <cell r="CE787"/>
        </row>
        <row r="788">
          <cell r="B788" t="str">
            <v>0803047</v>
          </cell>
          <cell r="C788" t="str">
            <v>Trần Duy Anh</v>
          </cell>
          <cell r="D788" t="str">
            <v>Nam</v>
          </cell>
          <cell r="E788" t="str">
            <v>Quảng Nam</v>
          </cell>
          <cell r="F788">
            <v>29621</v>
          </cell>
          <cell r="G788">
            <v>39519</v>
          </cell>
          <cell r="J788">
            <v>39519</v>
          </cell>
          <cell r="K788" t="str">
            <v>Không</v>
          </cell>
          <cell r="L788" t="str">
            <v>205052025</v>
          </cell>
          <cell r="M788">
            <v>40997</v>
          </cell>
          <cell r="N788" t="str">
            <v>205052025-29/03/2012</v>
          </cell>
          <cell r="O788" t="str">
            <v>Quảng Nam</v>
          </cell>
          <cell r="P788" t="str">
            <v>Kinh</v>
          </cell>
          <cell r="Q788" t="str">
            <v>Không</v>
          </cell>
          <cell r="R788" t="str">
            <v>0975831161</v>
          </cell>
          <cell r="T788" t="str">
            <v>Đã Kết Hôn</v>
          </cell>
          <cell r="U788" t="str">
            <v>4908009604</v>
          </cell>
          <cell r="V788" t="str">
            <v>Có</v>
          </cell>
          <cell r="W788">
            <v>40236</v>
          </cell>
          <cell r="Y788" t="str">
            <v>Thôn Phú Quý 1</v>
          </cell>
          <cell r="Z788" t="str">
            <v>Xã Tam Mỹ Đông</v>
          </cell>
          <cell r="AA788" t="str">
            <v>Huyện Núi Thành</v>
          </cell>
          <cell r="AB788" t="str">
            <v>Quảng Nam</v>
          </cell>
          <cell r="AC788" t="str">
            <v>Thôn Phú Quý 1, Xã Tam Mỹ Đông, Huyện Núi Thành, Quảng Nam</v>
          </cell>
          <cell r="AD788" t="str">
            <v>Thôn Phú Quý 1</v>
          </cell>
          <cell r="AE788" t="str">
            <v>Xã Tam Mỹ Đông</v>
          </cell>
          <cell r="AF788" t="str">
            <v>Huyện Núi Thành</v>
          </cell>
          <cell r="AG788" t="str">
            <v>Quảng Nam</v>
          </cell>
          <cell r="AH788" t="str">
            <v>Thôn Phú Quý 1, Xã Tam Mỹ Đông, Huyện Núi Thành, Quảng Nam</v>
          </cell>
          <cell r="AI788" t="str">
            <v>1.8.3.4</v>
          </cell>
          <cell r="AJ788" t="str">
            <v>TP Nhân sự khác</v>
          </cell>
          <cell r="AK788" t="str">
            <v>Nhân viên</v>
          </cell>
          <cell r="AL788" t="str">
            <v>Nhân viên Bảo vệ</v>
          </cell>
          <cell r="AM788" t="str">
            <v>Lĩnh vực Logistics</v>
          </cell>
          <cell r="AN788" t="str">
            <v>Công ty Cảng Chu Lai</v>
          </cell>
          <cell r="AO788" t="str">
            <v>Tổ bảo vệ</v>
          </cell>
          <cell r="AP788" t="str">
            <v>Khác</v>
          </cell>
          <cell r="AQ788" t="str">
            <v>Khác</v>
          </cell>
          <cell r="AR788">
            <v>42810</v>
          </cell>
          <cell r="AS788" t="str">
            <v>9/12</v>
          </cell>
          <cell r="AT788" t="str">
            <v>Sơ cấp</v>
          </cell>
          <cell r="AU788" t="str">
            <v>Sơ cấp</v>
          </cell>
          <cell r="AV788" t="str">
            <v>Công an tỉnh Quảng Nam</v>
          </cell>
          <cell r="AW788" t="str">
            <v>Nghiệp vụ bảo vệ cơ quan doanh nghiệp</v>
          </cell>
          <cell r="AX788" t="str">
            <v>Không xếp loại</v>
          </cell>
          <cell r="AY788">
            <v>40909</v>
          </cell>
          <cell r="AZ788" t="str">
            <v>Nhân viên Bảo vệ</v>
          </cell>
          <cell r="BB788" t="str">
            <v>THACO GROUP</v>
          </cell>
          <cell r="BC788" t="str">
            <v>Lĩnh vực Logistics</v>
          </cell>
          <cell r="BD788" t="str">
            <v>Công ty Cảng Chu Lai</v>
          </cell>
          <cell r="BE788" t="str">
            <v>Tổ bảo vệ</v>
          </cell>
          <cell r="BJ788" t="str">
            <v>Gián Tiếp</v>
          </cell>
          <cell r="BK788" t="str">
            <v>HĐLĐ không xác định thời hạn</v>
          </cell>
          <cell r="BL788">
            <v>40360</v>
          </cell>
          <cell r="BM788" t="str">
            <v>Công ty TNHH MTV Cảng Chu Lai - Trường Hải</v>
          </cell>
          <cell r="BN788">
            <v>39630</v>
          </cell>
          <cell r="BO788">
            <v>3850000</v>
          </cell>
          <cell r="BP788" t="str">
            <v>B3</v>
          </cell>
          <cell r="BQ788" t="str">
            <v>Bậc 3</v>
          </cell>
          <cell r="BR788">
            <v>7600000</v>
          </cell>
          <cell r="BS788">
            <v>43466</v>
          </cell>
          <cell r="BT788">
            <v>43282</v>
          </cell>
          <cell r="BU788" t="str">
            <v>ThN</v>
          </cell>
          <cell r="BV788">
            <v>10</v>
          </cell>
          <cell r="BW788"/>
          <cell r="BY788"/>
          <cell r="CA788"/>
          <cell r="CC788"/>
          <cell r="CE788"/>
        </row>
        <row r="789">
          <cell r="B789" t="str">
            <v>1505399</v>
          </cell>
          <cell r="C789" t="str">
            <v>Nguyễn Vũ Huỳnh</v>
          </cell>
          <cell r="D789" t="str">
            <v>Nam</v>
          </cell>
          <cell r="E789" t="str">
            <v>Quảng Nam</v>
          </cell>
          <cell r="F789">
            <v>25925</v>
          </cell>
          <cell r="G789">
            <v>42110</v>
          </cell>
          <cell r="J789">
            <v>42110</v>
          </cell>
          <cell r="K789" t="str">
            <v>Không</v>
          </cell>
          <cell r="L789" t="str">
            <v>205611619</v>
          </cell>
          <cell r="M789">
            <v>39723</v>
          </cell>
          <cell r="N789" t="str">
            <v>205611619-02/10/2008</v>
          </cell>
          <cell r="O789" t="str">
            <v>Quảng Nam</v>
          </cell>
          <cell r="P789" t="str">
            <v>Kinh</v>
          </cell>
          <cell r="Q789" t="str">
            <v>Không</v>
          </cell>
          <cell r="R789" t="str">
            <v>01696003687</v>
          </cell>
          <cell r="T789" t="str">
            <v>Đã Kết Hôn</v>
          </cell>
          <cell r="U789" t="str">
            <v>4916009475</v>
          </cell>
          <cell r="V789" t="str">
            <v>Có</v>
          </cell>
          <cell r="W789">
            <v>42579</v>
          </cell>
          <cell r="Y789" t="str">
            <v>Thôn An Lương</v>
          </cell>
          <cell r="Z789" t="str">
            <v>Xã Tam Anh Bắc</v>
          </cell>
          <cell r="AA789" t="str">
            <v>Huyện Núi Thành</v>
          </cell>
          <cell r="AB789" t="str">
            <v>Quảng Nam</v>
          </cell>
          <cell r="AC789" t="str">
            <v>Thôn An Lương, Xã Tam Anh Bắc, Huyện Núi Thành, Quảng Nam</v>
          </cell>
          <cell r="AD789" t="str">
            <v>Thôn An Lương</v>
          </cell>
          <cell r="AE789" t="str">
            <v>Xã Tam Anh Bắc</v>
          </cell>
          <cell r="AF789" t="str">
            <v>Huyện Núi Thành</v>
          </cell>
          <cell r="AG789" t="str">
            <v>Quảng Nam</v>
          </cell>
          <cell r="AH789" t="str">
            <v>Thôn An Lương, Xã Tam Anh Bắc, Huyện Núi Thành, Quảng Nam</v>
          </cell>
          <cell r="AI789" t="str">
            <v>1.8.3.3.1</v>
          </cell>
          <cell r="AJ789" t="str">
            <v>TP Nhân sự khác</v>
          </cell>
          <cell r="AK789" t="str">
            <v>Công nhân</v>
          </cell>
          <cell r="AL789" t="str">
            <v>Công nhân lái xe tải</v>
          </cell>
          <cell r="AM789" t="str">
            <v>Lĩnh vực Logistics</v>
          </cell>
          <cell r="AN789" t="str">
            <v>Công ty Cảng Chu Lai</v>
          </cell>
          <cell r="AO789" t="str">
            <v>Bộ phận rút Cont</v>
          </cell>
          <cell r="AP789" t="str">
            <v>Khác</v>
          </cell>
          <cell r="AQ789" t="str">
            <v>Khác</v>
          </cell>
          <cell r="AR789">
            <v>43571</v>
          </cell>
          <cell r="AS789" t="str">
            <v>10/12</v>
          </cell>
          <cell r="AT789" t="str">
            <v>Sơ cấp</v>
          </cell>
          <cell r="AU789" t="str">
            <v>Sơ cấp</v>
          </cell>
          <cell r="AV789" t="str">
            <v>Sở Giao thông vận tải Quảng Nam</v>
          </cell>
          <cell r="AW789" t="str">
            <v>Giấy phép lái xe hạng C</v>
          </cell>
          <cell r="AX789" t="str">
            <v>Không xếp loại</v>
          </cell>
          <cell r="AY789">
            <v>41275</v>
          </cell>
          <cell r="AZ789" t="str">
            <v>Công nhân lái xe tải cấp hàng</v>
          </cell>
          <cell r="BB789" t="str">
            <v>THACO GROUP</v>
          </cell>
          <cell r="BC789" t="str">
            <v>Lĩnh vực Logistics</v>
          </cell>
          <cell r="BD789" t="str">
            <v>Công ty Cảng Chu Lai</v>
          </cell>
          <cell r="BE789" t="str">
            <v>Phòng quản lý kho cảng</v>
          </cell>
          <cell r="BF789" t="str">
            <v>Bộ phận rút Cont</v>
          </cell>
          <cell r="BJ789" t="str">
            <v>Trực Tiếp</v>
          </cell>
          <cell r="BK789" t="str">
            <v>HĐLĐ không xác định thời hạn</v>
          </cell>
          <cell r="BL789">
            <v>43571</v>
          </cell>
          <cell r="BM789" t="str">
            <v>Công ty TNHH MTV Cảng Chu Lai - Trường Hải</v>
          </cell>
          <cell r="BN789">
            <v>42476</v>
          </cell>
          <cell r="BO789">
            <v>3660000</v>
          </cell>
          <cell r="BP789" t="str">
            <v>B3</v>
          </cell>
          <cell r="BQ789" t="str">
            <v>Bậc 1</v>
          </cell>
          <cell r="BR789">
            <v>6500000</v>
          </cell>
          <cell r="BS789">
            <v>43662</v>
          </cell>
          <cell r="BT789">
            <v>43252</v>
          </cell>
          <cell r="BU789"/>
          <cell r="BW789"/>
          <cell r="BY789"/>
          <cell r="CA789"/>
          <cell r="CC789"/>
          <cell r="CE789"/>
        </row>
        <row r="790">
          <cell r="B790" t="str">
            <v>1505219</v>
          </cell>
          <cell r="C790" t="str">
            <v>Nguyễn Hoàng Kim</v>
          </cell>
          <cell r="D790" t="str">
            <v>Nam</v>
          </cell>
          <cell r="E790" t="str">
            <v>Quảng Nam</v>
          </cell>
          <cell r="F790">
            <v>32328</v>
          </cell>
          <cell r="G790">
            <v>42110</v>
          </cell>
          <cell r="J790">
            <v>42110</v>
          </cell>
          <cell r="K790" t="str">
            <v>Không</v>
          </cell>
          <cell r="L790" t="str">
            <v>205264330</v>
          </cell>
          <cell r="M790">
            <v>40857</v>
          </cell>
          <cell r="N790" t="str">
            <v>205264330-10/11/2011</v>
          </cell>
          <cell r="O790" t="str">
            <v>Quảng Nam</v>
          </cell>
          <cell r="P790" t="str">
            <v>Kinh</v>
          </cell>
          <cell r="Q790" t="str">
            <v>Không</v>
          </cell>
          <cell r="R790" t="str">
            <v>0944501114</v>
          </cell>
          <cell r="T790" t="str">
            <v>Đã Kết Hôn</v>
          </cell>
          <cell r="U790" t="str">
            <v>4915003685</v>
          </cell>
          <cell r="V790" t="str">
            <v>Có</v>
          </cell>
          <cell r="W790">
            <v>42461</v>
          </cell>
          <cell r="Y790" t="str">
            <v>Thôn Diêm Phổ</v>
          </cell>
          <cell r="Z790" t="str">
            <v>Xã Tam Anh Nam</v>
          </cell>
          <cell r="AA790" t="str">
            <v>Huyện Núi Thành</v>
          </cell>
          <cell r="AB790" t="str">
            <v>Quảng Nam</v>
          </cell>
          <cell r="AC790" t="str">
            <v>Thôn Diêm Phổ, Xã Tam Anh Nam, Huyện Núi Thành, Quảng Nam</v>
          </cell>
          <cell r="AD790" t="str">
            <v>Thôn Diêm Phổ</v>
          </cell>
          <cell r="AE790" t="str">
            <v>Xã Tam Anh Nam</v>
          </cell>
          <cell r="AF790" t="str">
            <v>Huyện Núi Thành</v>
          </cell>
          <cell r="AG790" t="str">
            <v>Quảng Nam</v>
          </cell>
          <cell r="AH790" t="str">
            <v>Thôn Diêm Phổ, Xã Tam Anh Nam, Huyện Núi Thành, Quảng Nam</v>
          </cell>
          <cell r="AI790" t="str">
            <v>1.8.4.4.2.3</v>
          </cell>
          <cell r="AJ790" t="str">
            <v>TP Nhân sự khác</v>
          </cell>
          <cell r="AK790" t="str">
            <v>Công nhân</v>
          </cell>
          <cell r="AL790" t="str">
            <v>Công nhân lái xe trung chuyển</v>
          </cell>
          <cell r="AM790" t="str">
            <v>Lĩnh vực Logistics</v>
          </cell>
          <cell r="AN790" t="str">
            <v>Công ty Vận Tải Đường Bộ</v>
          </cell>
          <cell r="AO790" t="str">
            <v>Đội lái xe trung chuyển</v>
          </cell>
          <cell r="AP790" t="str">
            <v>Khác</v>
          </cell>
          <cell r="AQ790" t="str">
            <v>Khác</v>
          </cell>
          <cell r="AR790">
            <v>43313</v>
          </cell>
          <cell r="AS790" t="str">
            <v>9/12</v>
          </cell>
          <cell r="AT790" t="str">
            <v>Sơ cấp</v>
          </cell>
          <cell r="AU790" t="str">
            <v>Sơ cấp</v>
          </cell>
          <cell r="AV790" t="str">
            <v>Sở Giao thông vận tải Hải Phòng</v>
          </cell>
          <cell r="AW790" t="str">
            <v>Giấy phép lái xe hạng E&amp;FC</v>
          </cell>
          <cell r="AX790" t="str">
            <v>Không xếp loại</v>
          </cell>
          <cell r="AY790">
            <v>42370</v>
          </cell>
          <cell r="AZ790" t="str">
            <v>Công nhân lái xe trung chuyển</v>
          </cell>
          <cell r="BB790" t="str">
            <v>THACO GROUP</v>
          </cell>
          <cell r="BC790" t="str">
            <v>Lĩnh vực Logistics</v>
          </cell>
          <cell r="BD790" t="str">
            <v>Công ty Vận Tải Đường Bộ</v>
          </cell>
          <cell r="BE790" t="str">
            <v>Phòng vận chuyển</v>
          </cell>
          <cell r="BF790" t="str">
            <v>Bộ phận vận chuyển xe thành phẩm</v>
          </cell>
          <cell r="BG790" t="str">
            <v>Đội lái xe trung chuyển</v>
          </cell>
          <cell r="BJ790" t="str">
            <v>Trực Tiếp</v>
          </cell>
          <cell r="BK790" t="str">
            <v>HĐLĐ không xác định thời hạn</v>
          </cell>
          <cell r="BL790">
            <v>43389</v>
          </cell>
          <cell r="BM790" t="str">
            <v>Công ty TNHH Một Thành Viên Vận Tải Đường Bộ Chu Lai – Trường Hải</v>
          </cell>
          <cell r="BN790">
            <v>42293</v>
          </cell>
          <cell r="BO790">
            <v>3850000</v>
          </cell>
          <cell r="BP790" t="str">
            <v>B3</v>
          </cell>
          <cell r="BQ790" t="str">
            <v>Bậc 3</v>
          </cell>
          <cell r="BR790">
            <v>7500000</v>
          </cell>
          <cell r="BS790">
            <v>43252</v>
          </cell>
          <cell r="BT790">
            <v>42110</v>
          </cell>
          <cell r="BU790"/>
          <cell r="BW790"/>
          <cell r="BY790"/>
          <cell r="CA790"/>
          <cell r="CC790"/>
          <cell r="CE790"/>
        </row>
        <row r="791">
          <cell r="B791" t="str">
            <v>1904449</v>
          </cell>
          <cell r="C791" t="str">
            <v>Lê Văn Hoà</v>
          </cell>
          <cell r="D791" t="str">
            <v>Nam</v>
          </cell>
          <cell r="E791" t="str">
            <v>Quảng Nam</v>
          </cell>
          <cell r="F791">
            <v>31497</v>
          </cell>
          <cell r="G791">
            <v>43570</v>
          </cell>
          <cell r="J791">
            <v>43570</v>
          </cell>
          <cell r="K791" t="str">
            <v>Không</v>
          </cell>
          <cell r="L791" t="str">
            <v>205350720</v>
          </cell>
          <cell r="M791">
            <v>43454</v>
          </cell>
          <cell r="N791" t="str">
            <v>205350720-20/12/2018</v>
          </cell>
          <cell r="O791" t="str">
            <v>Quảng Nam</v>
          </cell>
          <cell r="P791" t="str">
            <v>Kinh</v>
          </cell>
          <cell r="Q791" t="str">
            <v>Không</v>
          </cell>
          <cell r="R791" t="str">
            <v>073544439</v>
          </cell>
          <cell r="T791" t="str">
            <v>Đã Kết Hôn</v>
          </cell>
          <cell r="U791" t="str">
            <v>Chưa có</v>
          </cell>
          <cell r="V791" t="str">
            <v>Không</v>
          </cell>
          <cell r="Y791" t="str">
            <v>Khối 2</v>
          </cell>
          <cell r="Z791" t="str">
            <v>Thị trấn Núi Thành</v>
          </cell>
          <cell r="AA791" t="str">
            <v>Huyện Núi Thành</v>
          </cell>
          <cell r="AB791" t="str">
            <v>Quảng Nam</v>
          </cell>
          <cell r="AC791" t="str">
            <v>Khối 2, Thị trấn Núi Thành, Huyện Núi Thành, Quảng Nam</v>
          </cell>
          <cell r="AD791" t="str">
            <v>Khối 2</v>
          </cell>
          <cell r="AE791" t="str">
            <v>Thị trấn Núi Thành</v>
          </cell>
          <cell r="AF791" t="str">
            <v>Huyện Núi Thành</v>
          </cell>
          <cell r="AG791" t="str">
            <v>Quảng Nam</v>
          </cell>
          <cell r="AH791" t="str">
            <v>Khối 2, Thị trấn Núi Thành, Huyện Núi Thành, Quảng Nam</v>
          </cell>
          <cell r="AI791" t="str">
            <v>1.8.4.4.1.5</v>
          </cell>
          <cell r="AJ791" t="str">
            <v>TP Nhân sự khác</v>
          </cell>
          <cell r="AK791" t="str">
            <v>Công nhân</v>
          </cell>
          <cell r="AL791" t="str">
            <v>Công nhân lái xe đưa đón</v>
          </cell>
          <cell r="AM791" t="str">
            <v>Lĩnh vực Logistics</v>
          </cell>
          <cell r="AN791" t="str">
            <v>Công ty Vận Tải Đường Bộ</v>
          </cell>
          <cell r="AO791" t="str">
            <v>Tổ hỗ trợ vận chuyển</v>
          </cell>
          <cell r="AP791" t="str">
            <v>Khác</v>
          </cell>
          <cell r="AQ791" t="str">
            <v>Khác</v>
          </cell>
          <cell r="AR791">
            <v>43570</v>
          </cell>
          <cell r="AS791" t="str">
            <v>12/12</v>
          </cell>
          <cell r="AT791" t="str">
            <v>Sơ cấp</v>
          </cell>
          <cell r="AU791" t="str">
            <v>Sơ cấp</v>
          </cell>
          <cell r="AV791" t="str">
            <v>Sở Giao thông vận tải Quảng Nam</v>
          </cell>
          <cell r="AW791" t="str">
            <v>Giấy phép lái xe hạng D</v>
          </cell>
          <cell r="AX791" t="str">
            <v>Không xếp loại</v>
          </cell>
          <cell r="AZ791" t="str">
            <v>Công nhân lái xe đưa đón CBCNV</v>
          </cell>
          <cell r="BB791" t="str">
            <v>THACO GROUP</v>
          </cell>
          <cell r="BC791" t="str">
            <v>Lĩnh vực Logistics</v>
          </cell>
          <cell r="BD791" t="str">
            <v>Công ty Vận Tải Đường Bộ</v>
          </cell>
          <cell r="BE791" t="str">
            <v>Phòng vận chuyển</v>
          </cell>
          <cell r="BF791" t="str">
            <v>Bộ phận nghiệp vụ vận chuyển</v>
          </cell>
          <cell r="BG791" t="str">
            <v>Tổ hỗ trợ vận chuyển</v>
          </cell>
          <cell r="BJ791" t="str">
            <v>Trực Tiếp</v>
          </cell>
          <cell r="BK791" t="str">
            <v>HĐLĐ xác định thời hạn 1 năm</v>
          </cell>
          <cell r="BL791">
            <v>43600</v>
          </cell>
          <cell r="BM791" t="str">
            <v>Công ty TNHH Một Thành Viên Vận Tải Đường Bộ Chu Lai – Trường Hải</v>
          </cell>
          <cell r="BN791">
            <v>43600</v>
          </cell>
          <cell r="BO791">
            <v>3660000</v>
          </cell>
          <cell r="BP791" t="str">
            <v>B3</v>
          </cell>
          <cell r="BQ791" t="str">
            <v>Bậc 2</v>
          </cell>
          <cell r="BR791">
            <v>6500000</v>
          </cell>
          <cell r="BS791">
            <v>43570</v>
          </cell>
          <cell r="BU791"/>
          <cell r="BW791"/>
          <cell r="BY791"/>
          <cell r="CA791"/>
          <cell r="CC791"/>
          <cell r="CE791"/>
        </row>
        <row r="792">
          <cell r="B792" t="str">
            <v>1505185</v>
          </cell>
          <cell r="C792" t="str">
            <v>Lương Văn Quyền</v>
          </cell>
          <cell r="D792" t="str">
            <v>Nam</v>
          </cell>
          <cell r="E792" t="str">
            <v>Quảng Nam</v>
          </cell>
          <cell r="F792">
            <v>29865</v>
          </cell>
          <cell r="G792">
            <v>42110</v>
          </cell>
          <cell r="J792">
            <v>42110</v>
          </cell>
          <cell r="K792" t="str">
            <v>Không</v>
          </cell>
          <cell r="L792" t="str">
            <v>205121941</v>
          </cell>
          <cell r="M792">
            <v>42096</v>
          </cell>
          <cell r="N792" t="str">
            <v>205121941-02/04/2015</v>
          </cell>
          <cell r="O792" t="str">
            <v>Quảng Nam</v>
          </cell>
          <cell r="P792" t="str">
            <v>Kinh</v>
          </cell>
          <cell r="Q792" t="str">
            <v>Không</v>
          </cell>
          <cell r="R792" t="str">
            <v>0973172639</v>
          </cell>
          <cell r="T792" t="str">
            <v>Đã Kết Hôn</v>
          </cell>
          <cell r="U792" t="str">
            <v>4915009676</v>
          </cell>
          <cell r="V792" t="str">
            <v>Có</v>
          </cell>
          <cell r="W792">
            <v>42461</v>
          </cell>
          <cell r="Y792" t="str">
            <v>Thôn Đại Phú</v>
          </cell>
          <cell r="Z792" t="str">
            <v>Xã Tam Hiệp</v>
          </cell>
          <cell r="AA792" t="str">
            <v>Huyện Núi Thành</v>
          </cell>
          <cell r="AB792" t="str">
            <v>Quảng Nam</v>
          </cell>
          <cell r="AC792" t="str">
            <v>Thôn Đại Phú, Xã Tam Hiệp, Huyện Núi Thành, Quảng Nam</v>
          </cell>
          <cell r="AD792" t="str">
            <v>Thôn Đại Phú</v>
          </cell>
          <cell r="AE792" t="str">
            <v>Xã Tam Hiệp</v>
          </cell>
          <cell r="AF792" t="str">
            <v>Huyện Núi Thành</v>
          </cell>
          <cell r="AG792" t="str">
            <v>Quảng Nam</v>
          </cell>
          <cell r="AH792" t="str">
            <v>Thôn Đại Phú, Xã Tam Hiệp, Huyện Núi Thành, Quảng Nam</v>
          </cell>
          <cell r="AI792" t="str">
            <v>1.8.4.4.2.3</v>
          </cell>
          <cell r="AJ792" t="str">
            <v>TP Nhân sự khác</v>
          </cell>
          <cell r="AK792" t="str">
            <v>Công nhân</v>
          </cell>
          <cell r="AL792" t="str">
            <v>Công nhân lái xe trung chuyển</v>
          </cell>
          <cell r="AM792" t="str">
            <v>Lĩnh vực Logistics</v>
          </cell>
          <cell r="AN792" t="str">
            <v>Công ty Vận Tải Đường Bộ</v>
          </cell>
          <cell r="AO792" t="str">
            <v>Đội lái xe trung chuyển</v>
          </cell>
          <cell r="AP792" t="str">
            <v>Khác</v>
          </cell>
          <cell r="AQ792" t="str">
            <v>Khác</v>
          </cell>
          <cell r="AR792">
            <v>43313</v>
          </cell>
          <cell r="AS792" t="str">
            <v>9/12</v>
          </cell>
          <cell r="AT792" t="str">
            <v>Sơ cấp</v>
          </cell>
          <cell r="AU792" t="str">
            <v>Sơ cấp</v>
          </cell>
          <cell r="AV792" t="str">
            <v>sở giao thông vận tải Hải Phòng</v>
          </cell>
          <cell r="AW792" t="str">
            <v>Giấy phép lái xe hạng E</v>
          </cell>
          <cell r="AX792" t="str">
            <v>Không xếp loại</v>
          </cell>
          <cell r="AY792">
            <v>42370</v>
          </cell>
          <cell r="AZ792" t="str">
            <v>Công nhân lái xe trung chuyển</v>
          </cell>
          <cell r="BB792" t="str">
            <v>THACO GROUP</v>
          </cell>
          <cell r="BC792" t="str">
            <v>Lĩnh vực Logistics</v>
          </cell>
          <cell r="BD792" t="str">
            <v>Công ty Vận Tải Đường Bộ</v>
          </cell>
          <cell r="BE792" t="str">
            <v>Phòng vận chuyển</v>
          </cell>
          <cell r="BF792" t="str">
            <v>Bộ phận vận chuyển xe thành phẩm</v>
          </cell>
          <cell r="BG792" t="str">
            <v>Đội lái xe trung chuyển</v>
          </cell>
          <cell r="BJ792" t="str">
            <v>Trực Tiếp</v>
          </cell>
          <cell r="BK792" t="str">
            <v>HĐLĐ không xác định thời hạn</v>
          </cell>
          <cell r="BL792">
            <v>42841</v>
          </cell>
          <cell r="BM792" t="str">
            <v>Công ty TNHH Một Thành Viên Vận Tải Đường Bộ Chu Lai – Trường Hải</v>
          </cell>
          <cell r="BN792">
            <v>42110</v>
          </cell>
          <cell r="BO792">
            <v>3850000</v>
          </cell>
          <cell r="BP792" t="str">
            <v>B3</v>
          </cell>
          <cell r="BQ792" t="str">
            <v>Bậc 3</v>
          </cell>
          <cell r="BR792">
            <v>7000000</v>
          </cell>
          <cell r="BS792">
            <v>43252</v>
          </cell>
          <cell r="BT792">
            <v>42110</v>
          </cell>
          <cell r="BU792"/>
          <cell r="BW792"/>
          <cell r="BY792"/>
          <cell r="CA792"/>
          <cell r="CC792"/>
          <cell r="CE792"/>
        </row>
        <row r="793">
          <cell r="B793" t="str">
            <v>1801001</v>
          </cell>
          <cell r="C793" t="str">
            <v>Võ Thanh Sơn</v>
          </cell>
          <cell r="D793" t="str">
            <v>Nam</v>
          </cell>
          <cell r="E793" t="str">
            <v>Quảng nam</v>
          </cell>
          <cell r="F793">
            <v>34327</v>
          </cell>
          <cell r="G793">
            <v>43130</v>
          </cell>
          <cell r="J793">
            <v>43130</v>
          </cell>
          <cell r="K793" t="str">
            <v>Không</v>
          </cell>
          <cell r="L793" t="str">
            <v>205724714</v>
          </cell>
          <cell r="M793">
            <v>40276</v>
          </cell>
          <cell r="N793" t="str">
            <v>205724714-08/04/2010</v>
          </cell>
          <cell r="O793" t="str">
            <v>Quảng Nam</v>
          </cell>
          <cell r="P793" t="str">
            <v>Kinh</v>
          </cell>
          <cell r="Q793" t="str">
            <v>Không</v>
          </cell>
          <cell r="T793" t="str">
            <v>Đã Kết Hôn</v>
          </cell>
          <cell r="U793" t="str">
            <v>4921306963</v>
          </cell>
          <cell r="V793" t="str">
            <v>Không</v>
          </cell>
          <cell r="Y793" t="str">
            <v>Tiên Xuân 2</v>
          </cell>
          <cell r="Z793" t="str">
            <v>Xã Tam Anh Nam</v>
          </cell>
          <cell r="AA793" t="str">
            <v>Huyện Núi Thành</v>
          </cell>
          <cell r="AB793" t="str">
            <v>Quảng Nam</v>
          </cell>
          <cell r="AC793" t="str">
            <v>Tiên Xuân 2, Xã Tam Anh Nam, Huyện Núi Thành, Quảng Nam</v>
          </cell>
          <cell r="AD793" t="str">
            <v>Tiên Xuân 2</v>
          </cell>
          <cell r="AE793" t="str">
            <v>Xã Tam Anh Nam</v>
          </cell>
          <cell r="AF793" t="str">
            <v>Huyện Núi Thành</v>
          </cell>
          <cell r="AG793" t="str">
            <v>Quảng Nam</v>
          </cell>
          <cell r="AH793" t="str">
            <v>Tiên Xuân 2, Xã Tam Anh Nam, Huyện Núi Thành, Quảng Nam</v>
          </cell>
          <cell r="AI793" t="str">
            <v>1.8.3.4</v>
          </cell>
          <cell r="AJ793" t="str">
            <v>TP Nhân sự khác</v>
          </cell>
          <cell r="AK793" t="str">
            <v>Nhân viên</v>
          </cell>
          <cell r="AL793" t="str">
            <v>Nhân viên Bảo vệ</v>
          </cell>
          <cell r="AM793" t="str">
            <v>Lĩnh vực Logistics</v>
          </cell>
          <cell r="AN793" t="str">
            <v>Công ty Cảng Chu Lai</v>
          </cell>
          <cell r="AO793" t="str">
            <v>Tổ bảo vệ</v>
          </cell>
          <cell r="AP793" t="str">
            <v>Khác</v>
          </cell>
          <cell r="AQ793" t="str">
            <v>Khác</v>
          </cell>
          <cell r="AR793">
            <v>43359</v>
          </cell>
          <cell r="AS793" t="str">
            <v>12/12</v>
          </cell>
          <cell r="AT793" t="str">
            <v>THPT</v>
          </cell>
          <cell r="AW793"/>
          <cell r="AZ793" t="str">
            <v>Nhân viên Bảo vệ</v>
          </cell>
          <cell r="BB793" t="str">
            <v>THACO GROUP</v>
          </cell>
          <cell r="BC793" t="str">
            <v>Lĩnh vực Logistics</v>
          </cell>
          <cell r="BD793" t="str">
            <v>Công ty Cảng Chu Lai</v>
          </cell>
          <cell r="BE793" t="str">
            <v>Tổ bảo vệ</v>
          </cell>
          <cell r="BJ793" t="str">
            <v>Gián Tiếp</v>
          </cell>
          <cell r="BK793" t="str">
            <v>HĐLĐ không xác định thời hạn</v>
          </cell>
          <cell r="BL793">
            <v>43495</v>
          </cell>
          <cell r="BM793" t="str">
            <v>Công ty TNHH MTV Cảng Chu Lai - Trường Hải</v>
          </cell>
          <cell r="BN793">
            <v>43130</v>
          </cell>
          <cell r="BO793">
            <v>3660000</v>
          </cell>
          <cell r="BP793" t="str">
            <v>B3</v>
          </cell>
          <cell r="BQ793" t="str">
            <v>Bậc 2</v>
          </cell>
          <cell r="BR793">
            <v>6000000</v>
          </cell>
          <cell r="BS793">
            <v>43466</v>
          </cell>
          <cell r="BT793">
            <v>43132</v>
          </cell>
          <cell r="BU793"/>
          <cell r="BW793"/>
          <cell r="BY793"/>
          <cell r="CA793"/>
          <cell r="CC793"/>
          <cell r="CE793"/>
        </row>
        <row r="794">
          <cell r="B794" t="str">
            <v>1005121</v>
          </cell>
          <cell r="C794" t="str">
            <v>Ngô Văn Huyền</v>
          </cell>
          <cell r="D794" t="str">
            <v>Nam</v>
          </cell>
          <cell r="E794" t="str">
            <v>Quảng Nam</v>
          </cell>
          <cell r="F794">
            <v>30069</v>
          </cell>
          <cell r="G794">
            <v>40303</v>
          </cell>
          <cell r="J794">
            <v>40303</v>
          </cell>
          <cell r="K794" t="str">
            <v>Không</v>
          </cell>
          <cell r="L794" t="str">
            <v>205121087</v>
          </cell>
          <cell r="M794">
            <v>39163</v>
          </cell>
          <cell r="N794" t="str">
            <v>205121087-22/03/2007</v>
          </cell>
          <cell r="O794" t="str">
            <v>Quảng Nam</v>
          </cell>
          <cell r="P794" t="str">
            <v>Kinh</v>
          </cell>
          <cell r="Q794" t="str">
            <v>Không</v>
          </cell>
          <cell r="R794" t="str">
            <v>1215717224</v>
          </cell>
          <cell r="T794" t="str">
            <v>Đã Kết Hôn</v>
          </cell>
          <cell r="U794" t="str">
            <v>4910010571</v>
          </cell>
          <cell r="V794" t="str">
            <v>Có</v>
          </cell>
          <cell r="W794">
            <v>41936</v>
          </cell>
          <cell r="Y794" t="str">
            <v>Hòa Xuân</v>
          </cell>
          <cell r="Z794" t="str">
            <v>Xã Tam Hòa</v>
          </cell>
          <cell r="AA794" t="str">
            <v>Huyện Núi Thành</v>
          </cell>
          <cell r="AB794" t="str">
            <v>Quảng Nam</v>
          </cell>
          <cell r="AC794" t="str">
            <v>Hòa Xuân, Xã Tam Hòa, Huyện Núi Thành, Quảng Nam</v>
          </cell>
          <cell r="AD794" t="str">
            <v>Hòa Xuân</v>
          </cell>
          <cell r="AE794" t="str">
            <v>Xã Tam Hòa</v>
          </cell>
          <cell r="AF794" t="str">
            <v>Huyện Núi Thành</v>
          </cell>
          <cell r="AG794" t="str">
            <v>Quảng Nam</v>
          </cell>
          <cell r="AH794" t="str">
            <v>Hòa Xuân, Xã Tam Hòa, Huyện Núi Thành, Quảng Nam</v>
          </cell>
          <cell r="AI794" t="str">
            <v>1.8.3.4</v>
          </cell>
          <cell r="AJ794" t="str">
            <v>TP Nhân sự khác</v>
          </cell>
          <cell r="AK794" t="str">
            <v>Nhân viên</v>
          </cell>
          <cell r="AL794" t="str">
            <v>Nhân viên Bảo vệ</v>
          </cell>
          <cell r="AM794" t="str">
            <v>Lĩnh vực Logistics</v>
          </cell>
          <cell r="AN794" t="str">
            <v>Công ty Cảng Chu Lai</v>
          </cell>
          <cell r="AO794" t="str">
            <v>Tổ bảo vệ</v>
          </cell>
          <cell r="AP794" t="str">
            <v>Khác</v>
          </cell>
          <cell r="AQ794" t="str">
            <v>Khác</v>
          </cell>
          <cell r="AR794">
            <v>41508</v>
          </cell>
          <cell r="AS794" t="str">
            <v>9/12</v>
          </cell>
          <cell r="AT794" t="str">
            <v>Sơ cấp</v>
          </cell>
          <cell r="AU794" t="str">
            <v>Sơ cấp</v>
          </cell>
          <cell r="AV794" t="str">
            <v>Công an tỉnh Quảng Nam</v>
          </cell>
          <cell r="AW794" t="str">
            <v>Nghiệp vụ Bảo vệ cơ quan doanh nghiệp</v>
          </cell>
          <cell r="AX794" t="str">
            <v>Không xếp loại</v>
          </cell>
          <cell r="AY794">
            <v>40909</v>
          </cell>
          <cell r="AZ794" t="str">
            <v>Nhân viên Bảo vệ</v>
          </cell>
          <cell r="BB794" t="str">
            <v>THACO GROUP</v>
          </cell>
          <cell r="BC794" t="str">
            <v>Lĩnh vực Logistics</v>
          </cell>
          <cell r="BD794" t="str">
            <v>Công ty Cảng Chu Lai</v>
          </cell>
          <cell r="BE794" t="str">
            <v>Tổ bảo vệ</v>
          </cell>
          <cell r="BJ794" t="str">
            <v>Gián Tiếp</v>
          </cell>
          <cell r="BK794" t="str">
            <v>HĐLĐ không xác định thời hạn</v>
          </cell>
          <cell r="BL794">
            <v>41091</v>
          </cell>
          <cell r="BM794" t="str">
            <v>Công ty TNHH MTV Cảng Chu Lai - Trường Hải</v>
          </cell>
          <cell r="BN794">
            <v>40360</v>
          </cell>
          <cell r="BO794">
            <v>3850000</v>
          </cell>
          <cell r="BP794" t="str">
            <v>B3</v>
          </cell>
          <cell r="BQ794" t="str">
            <v>Bậc 3</v>
          </cell>
          <cell r="BR794">
            <v>7200000</v>
          </cell>
          <cell r="BS794">
            <v>43466</v>
          </cell>
          <cell r="BT794">
            <v>43252</v>
          </cell>
          <cell r="BU794" t="str">
            <v>ThN</v>
          </cell>
          <cell r="BV794">
            <v>5</v>
          </cell>
          <cell r="BW794" t="str">
            <v>TrN</v>
          </cell>
          <cell r="BX794">
            <v>5</v>
          </cell>
          <cell r="BY794"/>
          <cell r="CA794"/>
          <cell r="CC794"/>
          <cell r="CE794"/>
        </row>
        <row r="795">
          <cell r="B795" t="str">
            <v>1508191</v>
          </cell>
          <cell r="C795" t="str">
            <v>Nguyễn Văn Chung</v>
          </cell>
          <cell r="D795" t="str">
            <v>Nam</v>
          </cell>
          <cell r="E795" t="str">
            <v>Quảng Nam</v>
          </cell>
          <cell r="F795">
            <v>32438</v>
          </cell>
          <cell r="G795">
            <v>42219</v>
          </cell>
          <cell r="J795">
            <v>42219</v>
          </cell>
          <cell r="K795" t="str">
            <v>Không</v>
          </cell>
          <cell r="L795" t="str">
            <v>205390150</v>
          </cell>
          <cell r="M795">
            <v>42189</v>
          </cell>
          <cell r="N795" t="str">
            <v>205390150-04/07/2015</v>
          </cell>
          <cell r="O795" t="str">
            <v>Quảng Nam</v>
          </cell>
          <cell r="P795" t="str">
            <v>Kinh</v>
          </cell>
          <cell r="Q795" t="str">
            <v>Không</v>
          </cell>
          <cell r="R795" t="str">
            <v>01655222808 hoặc 0905899671</v>
          </cell>
          <cell r="T795" t="str">
            <v>Đã Kết Hôn</v>
          </cell>
          <cell r="U795" t="str">
            <v>4813034028</v>
          </cell>
          <cell r="V795" t="str">
            <v>Có</v>
          </cell>
          <cell r="W795">
            <v>42461</v>
          </cell>
          <cell r="Y795" t="str">
            <v>Thôn An Thành 2</v>
          </cell>
          <cell r="Z795" t="str">
            <v>Xã Bình An</v>
          </cell>
          <cell r="AA795" t="str">
            <v>Huyện Thăng Bình</v>
          </cell>
          <cell r="AB795" t="str">
            <v>Quảng Nam</v>
          </cell>
          <cell r="AC795" t="str">
            <v>Thôn An Thành 2, Xã Bình An, Huyện Thăng Bình, Quảng Nam</v>
          </cell>
          <cell r="AD795" t="str">
            <v>Thôn An Thành 2</v>
          </cell>
          <cell r="AE795" t="str">
            <v>Xã Bình An</v>
          </cell>
          <cell r="AF795" t="str">
            <v>Huyện Thăng Bình</v>
          </cell>
          <cell r="AG795" t="str">
            <v>Quảng Nam</v>
          </cell>
          <cell r="AH795" t="str">
            <v>Thôn An Thành 2, Xã Bình An, Huyện Thăng Bình, Quảng Nam</v>
          </cell>
          <cell r="AI795" t="str">
            <v>1.8.4.4.3.3</v>
          </cell>
          <cell r="AJ795" t="str">
            <v>TP Nhân sự khác</v>
          </cell>
          <cell r="AK795" t="str">
            <v>Công nhân</v>
          </cell>
          <cell r="AL795" t="str">
            <v>Công nhân lái xe đầu kéo</v>
          </cell>
          <cell r="AM795" t="str">
            <v>Lĩnh vực Logistics</v>
          </cell>
          <cell r="AN795" t="str">
            <v>Công ty Vận Tải Đường Bộ</v>
          </cell>
          <cell r="AO795" t="str">
            <v>Đội lái xe đầu kéo</v>
          </cell>
          <cell r="AP795" t="str">
            <v>Khác</v>
          </cell>
          <cell r="AQ795" t="str">
            <v>Khác</v>
          </cell>
          <cell r="AR795">
            <v>43556</v>
          </cell>
          <cell r="AS795" t="str">
            <v>12/12</v>
          </cell>
          <cell r="AT795" t="str">
            <v>Sơ cấp</v>
          </cell>
          <cell r="AU795" t="str">
            <v>Sơ cấp</v>
          </cell>
          <cell r="AV795" t="str">
            <v>Sở Giao thông vận tải Quảng Nam</v>
          </cell>
          <cell r="AW795" t="str">
            <v>Giấy phép lái xe hạng C</v>
          </cell>
          <cell r="AX795" t="str">
            <v>Không xếp loại</v>
          </cell>
          <cell r="AY795">
            <v>41275</v>
          </cell>
          <cell r="AZ795" t="str">
            <v>Công nhân lái xe đầu kéo</v>
          </cell>
          <cell r="BB795" t="str">
            <v>THACO GROUP</v>
          </cell>
          <cell r="BC795" t="str">
            <v>Lĩnh vực Logistics</v>
          </cell>
          <cell r="BD795" t="str">
            <v>Công ty Vận Tải Đường Bộ</v>
          </cell>
          <cell r="BE795" t="str">
            <v>Phòng vận chuyển</v>
          </cell>
          <cell r="BF795" t="str">
            <v>Bộ phận vận chuyển hàng Con't - hàng rời</v>
          </cell>
          <cell r="BG795" t="str">
            <v>Đội lái xe đầu kéo</v>
          </cell>
          <cell r="BJ795" t="str">
            <v>Trực Tiếp</v>
          </cell>
          <cell r="BK795" t="str">
            <v>HĐLĐ không xác định thời hạn</v>
          </cell>
          <cell r="BL795">
            <v>43499</v>
          </cell>
          <cell r="BM795" t="str">
            <v>Công ty TNHH Một Thành Viên Vận Tải Đường Bộ Chu Lai – Trường Hải</v>
          </cell>
          <cell r="BN795">
            <v>42403</v>
          </cell>
          <cell r="BO795">
            <v>3850000</v>
          </cell>
          <cell r="BP795" t="str">
            <v>B3</v>
          </cell>
          <cell r="BQ795" t="str">
            <v>Bậc 3</v>
          </cell>
          <cell r="BR795">
            <v>7500000</v>
          </cell>
          <cell r="BS795">
            <v>43466</v>
          </cell>
          <cell r="BT795">
            <v>43252</v>
          </cell>
          <cell r="BU795"/>
          <cell r="BW795"/>
          <cell r="BY795"/>
          <cell r="CA795"/>
          <cell r="CC795"/>
          <cell r="CE795"/>
        </row>
        <row r="796">
          <cell r="B796" t="str">
            <v>1908007</v>
          </cell>
          <cell r="C796" t="str">
            <v>Nguyễn Văn Quý</v>
          </cell>
          <cell r="D796" t="str">
            <v>Nam</v>
          </cell>
          <cell r="E796" t="str">
            <v>Đồng Nai</v>
          </cell>
          <cell r="F796">
            <v>24728</v>
          </cell>
          <cell r="G796">
            <v>43678</v>
          </cell>
          <cell r="J796">
            <v>43678</v>
          </cell>
          <cell r="K796" t="str">
            <v>Không</v>
          </cell>
          <cell r="L796" t="str">
            <v>270737771</v>
          </cell>
          <cell r="M796">
            <v>42164</v>
          </cell>
          <cell r="N796" t="str">
            <v>270737771-09/06/2015</v>
          </cell>
          <cell r="O796" t="str">
            <v>Đồng Nai</v>
          </cell>
          <cell r="P796" t="str">
            <v>Kinh</v>
          </cell>
          <cell r="Q796" t="str">
            <v>Không</v>
          </cell>
          <cell r="R796" t="str">
            <v>0982 728975</v>
          </cell>
          <cell r="T796" t="str">
            <v>Đã Kết Hôn</v>
          </cell>
          <cell r="V796" t="str">
            <v>Không</v>
          </cell>
          <cell r="Y796" t="str">
            <v>737 tổ 15, KP 2</v>
          </cell>
          <cell r="Z796" t="str">
            <v>Xã An Hoà</v>
          </cell>
          <cell r="AA796" t="str">
            <v>Thành phố Biên Hòa</v>
          </cell>
          <cell r="AB796" t="str">
            <v>Đồng Nai</v>
          </cell>
          <cell r="AC796" t="str">
            <v>737 tổ 15, KP 2, Xã An Hoà, Thành phố Biên Hòa, Đồng Nai</v>
          </cell>
          <cell r="AD796" t="str">
            <v>737 tổ 15, KP 2</v>
          </cell>
          <cell r="AE796" t="str">
            <v>Xã An Hoà</v>
          </cell>
          <cell r="AF796" t="str">
            <v>Thành phố Biên Hòa</v>
          </cell>
          <cell r="AG796" t="str">
            <v>Đồng Nai</v>
          </cell>
          <cell r="AH796" t="str">
            <v>737 tổ 15, KP 2, Xã An Hoà, Thành phố Biên Hòa, Đồng Nai</v>
          </cell>
          <cell r="AI796" t="str">
            <v>1.8.5.3.2</v>
          </cell>
          <cell r="AJ796" t="str">
            <v>TP Nhân sự khác</v>
          </cell>
          <cell r="AK796" t="str">
            <v>Nhân viên</v>
          </cell>
          <cell r="AL796" t="str">
            <v>Nhân viên Bảo vệ</v>
          </cell>
          <cell r="AM796" t="str">
            <v>Lĩnh vực Logistics</v>
          </cell>
          <cell r="AN796" t="str">
            <v>VPĐD NB</v>
          </cell>
          <cell r="AO796" t="str">
            <v>Bảo vệ</v>
          </cell>
          <cell r="AP796" t="str">
            <v>Khác</v>
          </cell>
          <cell r="AQ796" t="str">
            <v>Khác</v>
          </cell>
          <cell r="AR796">
            <v>43678</v>
          </cell>
          <cell r="AS796" t="str">
            <v>12/12</v>
          </cell>
          <cell r="AT796" t="str">
            <v>THPT</v>
          </cell>
          <cell r="AW796"/>
          <cell r="AZ796" t="str">
            <v>Nhân viên Bảo vệ</v>
          </cell>
          <cell r="BB796" t="str">
            <v>THACO GROUP</v>
          </cell>
          <cell r="BC796" t="str">
            <v>Lĩnh vực Logistics</v>
          </cell>
          <cell r="BD796" t="str">
            <v>Văn phòng đại diện tại Hồ Chí Minh</v>
          </cell>
          <cell r="BE796" t="str">
            <v>Bộ phận hành chính</v>
          </cell>
          <cell r="BF796" t="str">
            <v>Bảo vệ</v>
          </cell>
          <cell r="BJ796" t="str">
            <v>Gián Tiếp</v>
          </cell>
          <cell r="BK796" t="str">
            <v>HĐLĐ xác định thời hạn 1 năm</v>
          </cell>
          <cell r="BL796">
            <v>43709</v>
          </cell>
          <cell r="BM796" t="str">
            <v>Công ty TNHH Một Thành Viên Vận Tải Đường Bộ Chu Lai – Trường Hải</v>
          </cell>
          <cell r="BN796">
            <v>43709</v>
          </cell>
          <cell r="BO796">
            <v>4830000</v>
          </cell>
          <cell r="BP796" t="str">
            <v>B3</v>
          </cell>
          <cell r="BQ796" t="str">
            <v>Bậc 2</v>
          </cell>
          <cell r="BR796">
            <v>6000000</v>
          </cell>
          <cell r="BS796">
            <v>43709</v>
          </cell>
          <cell r="BT796">
            <v>43678</v>
          </cell>
          <cell r="BU796"/>
          <cell r="BW796"/>
          <cell r="BY796"/>
          <cell r="CA796"/>
          <cell r="CC796"/>
          <cell r="CE796"/>
        </row>
        <row r="797">
          <cell r="B797" t="str">
            <v>1105113</v>
          </cell>
          <cell r="C797" t="str">
            <v>Nguyễn Thị Đông</v>
          </cell>
          <cell r="D797" t="str">
            <v>Nữ</v>
          </cell>
          <cell r="E797" t="str">
            <v>Quảng Nam</v>
          </cell>
          <cell r="F797">
            <v>26881</v>
          </cell>
          <cell r="G797">
            <v>40670</v>
          </cell>
          <cell r="J797">
            <v>40670</v>
          </cell>
          <cell r="K797" t="str">
            <v>Không</v>
          </cell>
          <cell r="L797" t="str">
            <v>205348616</v>
          </cell>
          <cell r="M797">
            <v>38188</v>
          </cell>
          <cell r="N797" t="str">
            <v>205348616-20/07/2004</v>
          </cell>
          <cell r="O797" t="str">
            <v>Quảng Nam</v>
          </cell>
          <cell r="P797" t="str">
            <v>Kinh</v>
          </cell>
          <cell r="Q797" t="str">
            <v>Không</v>
          </cell>
          <cell r="R797" t="str">
            <v>0935211740</v>
          </cell>
          <cell r="T797" t="str">
            <v>Đã Kết Hôn</v>
          </cell>
          <cell r="U797" t="str">
            <v>9005002363</v>
          </cell>
          <cell r="V797" t="str">
            <v>Có</v>
          </cell>
          <cell r="W797">
            <v>41571</v>
          </cell>
          <cell r="Y797" t="str">
            <v>Thôn Định Phước</v>
          </cell>
          <cell r="Z797" t="str">
            <v>Xã Tam Nghĩa</v>
          </cell>
          <cell r="AA797" t="str">
            <v>Huyện Núi Thành</v>
          </cell>
          <cell r="AB797" t="str">
            <v>Quảng Nam</v>
          </cell>
          <cell r="AC797" t="str">
            <v>Thôn Định Phước, Xã Tam Nghĩa, Huyện Núi Thành, Quảng Nam</v>
          </cell>
          <cell r="AD797" t="str">
            <v>Thôn Định Phước</v>
          </cell>
          <cell r="AE797" t="str">
            <v>Xã Tam Nghĩa</v>
          </cell>
          <cell r="AF797" t="str">
            <v>Huyện Núi Thành</v>
          </cell>
          <cell r="AG797" t="str">
            <v>Quảng Nam</v>
          </cell>
          <cell r="AH797" t="str">
            <v>Thôn Định Phước, Xã Tam Nghĩa, Huyện Núi Thành, Quảng Nam</v>
          </cell>
          <cell r="AI797" t="str">
            <v>1.8.1.5.1.2</v>
          </cell>
          <cell r="AJ797" t="str">
            <v>TP Nhân sự khác</v>
          </cell>
          <cell r="AK797" t="str">
            <v>Nhân viên</v>
          </cell>
          <cell r="AL797" t="str">
            <v>Nhân viên Tạp vụ</v>
          </cell>
          <cell r="AM797" t="str">
            <v>Lĩnh vực Logistics</v>
          </cell>
          <cell r="AN797" t="str">
            <v>Phòng nghiệp vụ Logisitcs</v>
          </cell>
          <cell r="AO797" t="str">
            <v>Tạp vụ</v>
          </cell>
          <cell r="AP797" t="str">
            <v>Khác</v>
          </cell>
          <cell r="AQ797" t="str">
            <v>Khác</v>
          </cell>
          <cell r="AR797">
            <v>41791</v>
          </cell>
          <cell r="AS797" t="str">
            <v>9/12</v>
          </cell>
          <cell r="AT797" t="str">
            <v>THCS</v>
          </cell>
          <cell r="AW797"/>
          <cell r="AZ797" t="str">
            <v>Nhân viên Tạp vụ</v>
          </cell>
          <cell r="BB797" t="str">
            <v>THACO GROUP</v>
          </cell>
          <cell r="BC797" t="str">
            <v>Lĩnh vực Logistics</v>
          </cell>
          <cell r="BD797" t="str">
            <v>Phòng nghiệp vụ Logistics</v>
          </cell>
          <cell r="BE797" t="str">
            <v>Phòng HC-MT</v>
          </cell>
          <cell r="BF797" t="str">
            <v>Bộ phận nghiệp vụ hành chính</v>
          </cell>
          <cell r="BG797" t="str">
            <v>Tạp vụ</v>
          </cell>
          <cell r="BJ797" t="str">
            <v>Gián Tiếp</v>
          </cell>
          <cell r="BK797" t="str">
            <v>HĐLĐ không xác định thời hạn</v>
          </cell>
          <cell r="BL797">
            <v>42156</v>
          </cell>
          <cell r="BM797" t="str">
            <v>Công ty TNHH Một Thành Viên Vận Tải Đường Bộ Chu Lai – Trường Hải</v>
          </cell>
          <cell r="BN797">
            <v>40731</v>
          </cell>
          <cell r="BO797">
            <v>3480000</v>
          </cell>
          <cell r="BP797" t="str">
            <v>B3</v>
          </cell>
          <cell r="BQ797" t="str">
            <v>Bậc 1</v>
          </cell>
          <cell r="BR797">
            <v>5800000</v>
          </cell>
          <cell r="BS797">
            <v>43466</v>
          </cell>
          <cell r="BT797">
            <v>43101</v>
          </cell>
          <cell r="BU797" t="str">
            <v>ThN</v>
          </cell>
          <cell r="BV797">
            <v>5</v>
          </cell>
          <cell r="BW797"/>
          <cell r="BY797"/>
          <cell r="CA797"/>
          <cell r="CC797"/>
          <cell r="CE797"/>
        </row>
        <row r="798">
          <cell r="B798" t="str">
            <v>0505021</v>
          </cell>
          <cell r="C798" t="str">
            <v>Lê Tèo</v>
          </cell>
          <cell r="D798" t="str">
            <v>Nam</v>
          </cell>
          <cell r="E798" t="str">
            <v>Đồng Nai</v>
          </cell>
          <cell r="F798">
            <v>23363</v>
          </cell>
          <cell r="G798">
            <v>38493</v>
          </cell>
          <cell r="J798">
            <v>38493</v>
          </cell>
          <cell r="K798" t="str">
            <v>Không</v>
          </cell>
          <cell r="L798" t="str">
            <v>270092916</v>
          </cell>
          <cell r="M798">
            <v>43524</v>
          </cell>
          <cell r="N798" t="str">
            <v>270092916-28/02/2019</v>
          </cell>
          <cell r="O798" t="str">
            <v>Đồng Nai</v>
          </cell>
          <cell r="P798" t="str">
            <v>Kinh</v>
          </cell>
          <cell r="Q798" t="str">
            <v>Không</v>
          </cell>
          <cell r="R798" t="str">
            <v>0987 584 226</v>
          </cell>
          <cell r="T798" t="str">
            <v>Đã Kết Hôn</v>
          </cell>
          <cell r="U798" t="str">
            <v>4705074300</v>
          </cell>
          <cell r="V798" t="str">
            <v>Không</v>
          </cell>
          <cell r="Y798" t="str">
            <v>55/4, tổ 4, khu phố 4, đường Võ Thị Sáu</v>
          </cell>
          <cell r="Z798" t="str">
            <v>Phường Thống Nhất</v>
          </cell>
          <cell r="AA798" t="str">
            <v>Thành phố Biên Hòa</v>
          </cell>
          <cell r="AB798" t="str">
            <v>Đồng Nai</v>
          </cell>
          <cell r="AC798" t="str">
            <v>55/4, tổ 4, khu phố 4, đường Võ Thị Sáu, Phường Thống Nhất, Thành phố Biên Hòa, Đồng Nai</v>
          </cell>
          <cell r="AD798" t="str">
            <v>420/11/5, tổ 3, khu phố 5, đường Nguyễn Ái Quốc</v>
          </cell>
          <cell r="AE798" t="str">
            <v>Phường Tân Tiến</v>
          </cell>
          <cell r="AF798" t="str">
            <v>Thành phố Biên Hòa</v>
          </cell>
          <cell r="AG798" t="str">
            <v>Đồng Nai</v>
          </cell>
          <cell r="AH798" t="str">
            <v>420/11/5, tổ 3, khu phố 5, đường Nguyễn Ái Quốc, Phường Tân Tiến, Thành phố Biên Hòa, Đồng Nai</v>
          </cell>
          <cell r="AI798" t="str">
            <v>1.8.5.3.2</v>
          </cell>
          <cell r="AJ798" t="str">
            <v>Nhân sự tiềm năng</v>
          </cell>
          <cell r="AK798" t="str">
            <v>Tổ trưởng</v>
          </cell>
          <cell r="AL798" t="str">
            <v>Tổ trưởng Bảo vệ</v>
          </cell>
          <cell r="AM798" t="str">
            <v>Lĩnh vực Logistics</v>
          </cell>
          <cell r="AN798" t="str">
            <v>VPĐD NB</v>
          </cell>
          <cell r="AO798" t="str">
            <v>Bảo vệ</v>
          </cell>
          <cell r="AP798" t="str">
            <v>Khác</v>
          </cell>
          <cell r="AQ798" t="str">
            <v>Khác</v>
          </cell>
          <cell r="AR798">
            <v>42522</v>
          </cell>
          <cell r="AS798" t="str">
            <v>9/12</v>
          </cell>
          <cell r="AT798" t="str">
            <v>THCS</v>
          </cell>
          <cell r="AW798"/>
          <cell r="AZ798" t="str">
            <v>Tổ trưởng</v>
          </cell>
          <cell r="BB798" t="str">
            <v>THACO GROUP</v>
          </cell>
          <cell r="BC798" t="str">
            <v>Lĩnh vực Logistics</v>
          </cell>
          <cell r="BD798" t="str">
            <v>Văn phòng đại diện tại Hồ Chí Minh</v>
          </cell>
          <cell r="BE798" t="str">
            <v>Bộ phận hành chính</v>
          </cell>
          <cell r="BF798" t="str">
            <v>Bảo vệ</v>
          </cell>
          <cell r="BJ798" t="str">
            <v>Gián Tiếp</v>
          </cell>
          <cell r="BK798" t="str">
            <v>HĐLĐ không xác định thời hạn</v>
          </cell>
          <cell r="BL798">
            <v>39268</v>
          </cell>
          <cell r="BM798" t="str">
            <v>Công ty TNHH Một Thành Viên Vận Tải Đường Bộ Chu Lai – Trường Hải</v>
          </cell>
          <cell r="BN798">
            <v>39268</v>
          </cell>
          <cell r="BO798">
            <v>5380000</v>
          </cell>
          <cell r="BP798" t="str">
            <v>B3</v>
          </cell>
          <cell r="BQ798" t="str">
            <v>Bậc 4</v>
          </cell>
          <cell r="BR798">
            <v>8000000</v>
          </cell>
          <cell r="BS798">
            <v>43466</v>
          </cell>
          <cell r="BT798">
            <v>43101</v>
          </cell>
          <cell r="BU798" t="str">
            <v>ThN</v>
          </cell>
          <cell r="BV798">
            <v>10</v>
          </cell>
          <cell r="BW798"/>
          <cell r="BY798"/>
          <cell r="CA798"/>
          <cell r="CC798"/>
          <cell r="CE798"/>
        </row>
        <row r="799">
          <cell r="B799" t="str">
            <v>1508665</v>
          </cell>
          <cell r="C799" t="str">
            <v>Trần Thanh Tân</v>
          </cell>
          <cell r="D799" t="str">
            <v>Nam</v>
          </cell>
          <cell r="E799" t="str">
            <v>Quảng Nam</v>
          </cell>
          <cell r="F799">
            <v>29104</v>
          </cell>
          <cell r="G799">
            <v>42240</v>
          </cell>
          <cell r="J799">
            <v>42240</v>
          </cell>
          <cell r="K799" t="str">
            <v>Không</v>
          </cell>
          <cell r="L799" t="str">
            <v>206101532</v>
          </cell>
          <cell r="M799">
            <v>41244</v>
          </cell>
          <cell r="N799" t="str">
            <v>206101532-01/12/2012</v>
          </cell>
          <cell r="O799" t="str">
            <v>Quảng Nam</v>
          </cell>
          <cell r="P799" t="str">
            <v>Kinh</v>
          </cell>
          <cell r="Q799" t="str">
            <v>Không</v>
          </cell>
          <cell r="R799" t="str">
            <v>0935567935</v>
          </cell>
          <cell r="T799" t="str">
            <v>Đã Kết Hôn</v>
          </cell>
          <cell r="U799" t="str">
            <v>4915020400</v>
          </cell>
          <cell r="V799" t="str">
            <v>Có</v>
          </cell>
          <cell r="W799">
            <v>42579</v>
          </cell>
          <cell r="Y799" t="str">
            <v>Thôn Bích Trung</v>
          </cell>
          <cell r="Z799" t="str">
            <v>Xã Tam Xuân I</v>
          </cell>
          <cell r="AA799" t="str">
            <v>Huyện Núi Thành</v>
          </cell>
          <cell r="AB799" t="str">
            <v>Quảng Nam</v>
          </cell>
          <cell r="AC799" t="str">
            <v>Thôn Bích Trung, Xã Tam Xuân I, Huyện Núi Thành, Quảng Nam</v>
          </cell>
          <cell r="AD799" t="str">
            <v>Thôn Bích Trung</v>
          </cell>
          <cell r="AE799" t="str">
            <v>Xã Tam Xuân I</v>
          </cell>
          <cell r="AF799" t="str">
            <v>Huyện Núi Thành</v>
          </cell>
          <cell r="AG799" t="str">
            <v>Quảng Nam</v>
          </cell>
          <cell r="AH799" t="str">
            <v>Thôn Bích Trung, Xã Tam Xuân I, Huyện Núi Thành, Quảng Nam</v>
          </cell>
          <cell r="AI799" t="str">
            <v>1.8.3.3.2</v>
          </cell>
          <cell r="AJ799" t="str">
            <v>TP Nhân sự khác</v>
          </cell>
          <cell r="AK799" t="str">
            <v>Công nhân</v>
          </cell>
          <cell r="AL799" t="str">
            <v>Công nhân lái xe đầu kéo</v>
          </cell>
          <cell r="AM799" t="str">
            <v>Lĩnh vực Logistics</v>
          </cell>
          <cell r="AN799" t="str">
            <v>Công ty Cảng Chu Lai</v>
          </cell>
          <cell r="AO799" t="str">
            <v>Bộ phận kho ngoại quan</v>
          </cell>
          <cell r="AP799" t="str">
            <v>Khác</v>
          </cell>
          <cell r="AQ799" t="str">
            <v>Khác</v>
          </cell>
          <cell r="AR799">
            <v>43313</v>
          </cell>
          <cell r="AS799" t="str">
            <v>9/12</v>
          </cell>
          <cell r="AT799" t="str">
            <v>Sơ cấp</v>
          </cell>
          <cell r="AU799" t="str">
            <v>Sơ cấp</v>
          </cell>
          <cell r="AV799" t="str">
            <v>Sở giao thông vận tải Quảng Nam</v>
          </cell>
          <cell r="AW799" t="str">
            <v>Giấy phép lái xe hạng C</v>
          </cell>
          <cell r="AX799" t="str">
            <v>Không xếp loại</v>
          </cell>
          <cell r="AY799">
            <v>38718</v>
          </cell>
          <cell r="AZ799" t="str">
            <v>Công nhân lái xe đầu kéo</v>
          </cell>
          <cell r="BB799" t="str">
            <v>THACO GROUP</v>
          </cell>
          <cell r="BC799" t="str">
            <v>Lĩnh vực Logistics</v>
          </cell>
          <cell r="BD799" t="str">
            <v>Công ty Cảng Chu Lai</v>
          </cell>
          <cell r="BE799" t="str">
            <v>Phòng quản lý kho cảng</v>
          </cell>
          <cell r="BF799" t="str">
            <v>Bộ phận kho ngoại quan</v>
          </cell>
          <cell r="BJ799" t="str">
            <v>Trực Tiếp</v>
          </cell>
          <cell r="BK799" t="str">
            <v>HĐLĐ không xác định thời hạn</v>
          </cell>
          <cell r="BL799">
            <v>43398</v>
          </cell>
          <cell r="BM799" t="str">
            <v>Công ty TNHH MTV Cảng Chu Lai - Trường Hải</v>
          </cell>
          <cell r="BN799">
            <v>42301</v>
          </cell>
          <cell r="BO799">
            <v>4050000</v>
          </cell>
          <cell r="BP799" t="str">
            <v>B3</v>
          </cell>
          <cell r="BQ799" t="str">
            <v>Bậc 4</v>
          </cell>
          <cell r="BR799">
            <v>8300000</v>
          </cell>
          <cell r="BS799">
            <v>43466</v>
          </cell>
          <cell r="BT799">
            <v>42370</v>
          </cell>
          <cell r="BU799"/>
          <cell r="BW799"/>
          <cell r="BY799"/>
          <cell r="CA799"/>
          <cell r="CC799"/>
          <cell r="CE799"/>
        </row>
        <row r="800">
          <cell r="B800" t="str">
            <v>1408249</v>
          </cell>
          <cell r="C800" t="str">
            <v>Trần Văn Bé Sáu</v>
          </cell>
          <cell r="D800" t="str">
            <v>Nam</v>
          </cell>
          <cell r="E800" t="str">
            <v>Sóc Trăng</v>
          </cell>
          <cell r="F800">
            <v>24838</v>
          </cell>
          <cell r="G800">
            <v>41875</v>
          </cell>
          <cell r="J800">
            <v>41875</v>
          </cell>
          <cell r="K800" t="str">
            <v>Không</v>
          </cell>
          <cell r="L800" t="str">
            <v>365142968</v>
          </cell>
          <cell r="M800">
            <v>41827</v>
          </cell>
          <cell r="N800" t="str">
            <v>365142968-07/07/2014</v>
          </cell>
          <cell r="O800" t="str">
            <v>Sóc Trăng</v>
          </cell>
          <cell r="P800" t="str">
            <v>Kinh</v>
          </cell>
          <cell r="Q800" t="str">
            <v>Không</v>
          </cell>
          <cell r="R800" t="str">
            <v>0976736221</v>
          </cell>
          <cell r="T800" t="str">
            <v>Đã Kết Hôn</v>
          </cell>
          <cell r="U800" t="str">
            <v>7514163474</v>
          </cell>
          <cell r="V800" t="str">
            <v>Không</v>
          </cell>
          <cell r="Y800" t="str">
            <v>853/2 ấp An Lợi</v>
          </cell>
          <cell r="Z800" t="str">
            <v>Xã An Lạc Thôn</v>
          </cell>
          <cell r="AA800" t="str">
            <v>Huyện Kế Sách</v>
          </cell>
          <cell r="AB800" t="str">
            <v>Sóc Trăng</v>
          </cell>
          <cell r="AC800" t="str">
            <v>853/2 ấp An Lợi, Xã An Lạc Thôn, Huyện Kế Sách, Sóc Trăng</v>
          </cell>
          <cell r="AD800" t="str">
            <v>đường số 3, KCN Biên Hòa 1</v>
          </cell>
          <cell r="AE800" t="str">
            <v>Phường An Bình</v>
          </cell>
          <cell r="AF800" t="str">
            <v>Thành phố Biên Hòa</v>
          </cell>
          <cell r="AG800" t="str">
            <v>Đồng Nai</v>
          </cell>
          <cell r="AH800" t="str">
            <v>đường số 3, KCN Biên Hòa 1, Phường An Bình, Thành phố Biên Hòa, Đồng Nai</v>
          </cell>
          <cell r="AI800" t="str">
            <v>1.8.5.3.2</v>
          </cell>
          <cell r="AJ800" t="str">
            <v>TP Nhân sự khác</v>
          </cell>
          <cell r="AK800" t="str">
            <v>Nhân viên</v>
          </cell>
          <cell r="AL800" t="str">
            <v>Nhân viên Bảo vệ</v>
          </cell>
          <cell r="AM800" t="str">
            <v>Lĩnh vực Logistics</v>
          </cell>
          <cell r="AN800" t="str">
            <v>VPĐD NB</v>
          </cell>
          <cell r="AO800" t="str">
            <v>Bảo vệ</v>
          </cell>
          <cell r="AP800" t="str">
            <v>Khác</v>
          </cell>
          <cell r="AQ800" t="str">
            <v>Khác</v>
          </cell>
          <cell r="AR800">
            <v>42370</v>
          </cell>
          <cell r="AS800" t="str">
            <v>9/12</v>
          </cell>
          <cell r="AT800" t="str">
            <v>THCS</v>
          </cell>
          <cell r="AW800"/>
          <cell r="AZ800" t="str">
            <v>Nhân viên Bảo vệ</v>
          </cell>
          <cell r="BB800" t="str">
            <v>THACO GROUP</v>
          </cell>
          <cell r="BC800" t="str">
            <v>Lĩnh vực Logistics</v>
          </cell>
          <cell r="BD800" t="str">
            <v>Văn phòng đại diện tại Hồ Chí Minh</v>
          </cell>
          <cell r="BE800" t="str">
            <v>Bộ phận hành chính</v>
          </cell>
          <cell r="BF800" t="str">
            <v>Bảo vệ</v>
          </cell>
          <cell r="BJ800" t="str">
            <v>Gián Tiếp</v>
          </cell>
          <cell r="BK800" t="str">
            <v>HĐLĐ không xác định thời hạn</v>
          </cell>
          <cell r="BL800">
            <v>42429</v>
          </cell>
          <cell r="BM800" t="str">
            <v>Công ty TNHH Một Thành Viên Vận Tải Đường Bộ Chu Lai – Trường Hải</v>
          </cell>
          <cell r="BN800">
            <v>42064</v>
          </cell>
          <cell r="BO800">
            <v>5100000</v>
          </cell>
          <cell r="BP800" t="str">
            <v>B3</v>
          </cell>
          <cell r="BQ800" t="str">
            <v>Bậc 3</v>
          </cell>
          <cell r="BR800">
            <v>7500000</v>
          </cell>
          <cell r="BS800">
            <v>43466</v>
          </cell>
          <cell r="BT800">
            <v>43101</v>
          </cell>
          <cell r="BU800"/>
          <cell r="BW800"/>
          <cell r="BY800"/>
          <cell r="CA800"/>
          <cell r="CC800"/>
          <cell r="CE800"/>
        </row>
        <row r="801">
          <cell r="B801" t="str">
            <v>1708032</v>
          </cell>
          <cell r="C801" t="str">
            <v>Nguyễn Văn Phong</v>
          </cell>
          <cell r="D801" t="str">
            <v>Nam</v>
          </cell>
          <cell r="E801" t="str">
            <v>Hà Nội</v>
          </cell>
          <cell r="F801">
            <v>30167</v>
          </cell>
          <cell r="G801">
            <v>42951</v>
          </cell>
          <cell r="J801">
            <v>42951</v>
          </cell>
          <cell r="K801" t="str">
            <v>Không</v>
          </cell>
          <cell r="L801" t="str">
            <v>012364329</v>
          </cell>
          <cell r="M801">
            <v>39635</v>
          </cell>
          <cell r="N801" t="str">
            <v>012364329-06/07/2008</v>
          </cell>
          <cell r="O801" t="str">
            <v>Hà Nội</v>
          </cell>
          <cell r="P801" t="str">
            <v>Kinh</v>
          </cell>
          <cell r="Q801" t="str">
            <v>Không</v>
          </cell>
          <cell r="R801" t="str">
            <v>0395763296</v>
          </cell>
          <cell r="T801" t="str">
            <v>Đã Kết Hôn</v>
          </cell>
          <cell r="U801" t="str">
            <v>0114034187</v>
          </cell>
          <cell r="V801" t="str">
            <v>Không</v>
          </cell>
          <cell r="Y801" t="str">
            <v>thôn Cam</v>
          </cell>
          <cell r="Z801" t="str">
            <v>Xã Cổ Bi</v>
          </cell>
          <cell r="AA801" t="str">
            <v>Huyện Gia Lâm</v>
          </cell>
          <cell r="AB801" t="str">
            <v>Hà Nội</v>
          </cell>
          <cell r="AC801" t="str">
            <v>thôn Cam, Xã Cổ Bi, Huyện Gia Lâm, Hà Nội</v>
          </cell>
          <cell r="AD801" t="str">
            <v>thôn Cam</v>
          </cell>
          <cell r="AE801" t="str">
            <v>Xã Cổ Bi</v>
          </cell>
          <cell r="AF801" t="str">
            <v>Huyện Gia Lâm</v>
          </cell>
          <cell r="AG801" t="str">
            <v>Hà Nội</v>
          </cell>
          <cell r="AH801" t="str">
            <v>thôn Cam, Xã Cổ Bi, Huyện Gia Lâm, Hà Nội</v>
          </cell>
          <cell r="AI801" t="str">
            <v>1.8.6.4.3</v>
          </cell>
          <cell r="AJ801" t="str">
            <v>TP Nhân sự khác</v>
          </cell>
          <cell r="AK801" t="str">
            <v>Nhân viên</v>
          </cell>
          <cell r="AL801" t="str">
            <v>Nhân viên Bảo vệ</v>
          </cell>
          <cell r="AM801" t="str">
            <v>Lĩnh vực Logistics</v>
          </cell>
          <cell r="AN801" t="str">
            <v>VPĐD BB</v>
          </cell>
          <cell r="AO801" t="str">
            <v>BP bảo vệ</v>
          </cell>
          <cell r="AP801" t="str">
            <v>Khác</v>
          </cell>
          <cell r="AQ801" t="str">
            <v>Khác</v>
          </cell>
          <cell r="AR801">
            <v>42951</v>
          </cell>
          <cell r="AS801" t="str">
            <v>12/12</v>
          </cell>
          <cell r="AT801" t="str">
            <v>THPT</v>
          </cell>
          <cell r="AW801"/>
          <cell r="AZ801" t="str">
            <v>Nhân viên Bảo vệ</v>
          </cell>
          <cell r="BB801" t="str">
            <v>THACO GROUP</v>
          </cell>
          <cell r="BC801" t="str">
            <v>Lĩnh vực Logistics</v>
          </cell>
          <cell r="BD801" t="str">
            <v>Văn phòng đại diện tại Hà Nội</v>
          </cell>
          <cell r="BE801" t="str">
            <v>Phòng QTNV</v>
          </cell>
          <cell r="BF801" t="str">
            <v>BP bảo vệ</v>
          </cell>
          <cell r="BJ801" t="str">
            <v>Gián Tiếp</v>
          </cell>
          <cell r="BK801" t="str">
            <v>HĐLĐ xác định thời hạn 2 năm</v>
          </cell>
          <cell r="BL801">
            <v>43377</v>
          </cell>
          <cell r="BM801" t="str">
            <v>Công ty TNHH Một Thành Viên Vận Tải Đường Bộ Chu Lai – Trường Hải</v>
          </cell>
          <cell r="BN801">
            <v>43012</v>
          </cell>
          <cell r="BO801">
            <v>4830000</v>
          </cell>
          <cell r="BP801" t="str">
            <v>B3</v>
          </cell>
          <cell r="BQ801" t="str">
            <v>Bậc 2</v>
          </cell>
          <cell r="BR801">
            <v>6800000</v>
          </cell>
          <cell r="BS801">
            <v>43466</v>
          </cell>
          <cell r="BT801">
            <v>43101</v>
          </cell>
          <cell r="BU801"/>
          <cell r="BW801"/>
          <cell r="BY801"/>
          <cell r="CA801"/>
          <cell r="CC801"/>
          <cell r="CE801"/>
        </row>
        <row r="802">
          <cell r="B802" t="str">
            <v>1410233</v>
          </cell>
          <cell r="C802" t="str">
            <v>Bùi Thanh Sĩ</v>
          </cell>
          <cell r="D802" t="str">
            <v>Nam</v>
          </cell>
          <cell r="E802" t="str">
            <v>Quảng Nam</v>
          </cell>
          <cell r="F802">
            <v>27146</v>
          </cell>
          <cell r="G802">
            <v>41928</v>
          </cell>
          <cell r="J802">
            <v>41928</v>
          </cell>
          <cell r="K802" t="str">
            <v>Không</v>
          </cell>
          <cell r="L802" t="str">
            <v>205280471</v>
          </cell>
          <cell r="M802">
            <v>41487</v>
          </cell>
          <cell r="N802" t="str">
            <v>205280471-01/08/2013</v>
          </cell>
          <cell r="O802" t="str">
            <v>Quảng Nam</v>
          </cell>
          <cell r="P802" t="str">
            <v>Kinh</v>
          </cell>
          <cell r="Q802" t="str">
            <v>Không</v>
          </cell>
          <cell r="R802" t="str">
            <v>0905044955 hoặc 0938806376</v>
          </cell>
          <cell r="T802" t="str">
            <v>Đã Kết Hôn</v>
          </cell>
          <cell r="U802" t="str">
            <v>4915000801</v>
          </cell>
          <cell r="V802" t="str">
            <v>Có</v>
          </cell>
          <cell r="W802">
            <v>42461</v>
          </cell>
          <cell r="Y802" t="str">
            <v>Khối 5</v>
          </cell>
          <cell r="Z802" t="str">
            <v>Thị trấn Núi Thành</v>
          </cell>
          <cell r="AA802" t="str">
            <v>Huyện Núi Thành</v>
          </cell>
          <cell r="AB802" t="str">
            <v>Quảng Nam</v>
          </cell>
          <cell r="AC802" t="str">
            <v>Khối 5, Thị trấn Núi Thành, Huyện Núi Thành, Quảng Nam</v>
          </cell>
          <cell r="AD802" t="str">
            <v>Khối 5</v>
          </cell>
          <cell r="AE802" t="str">
            <v>Thị trấn Núi Thành</v>
          </cell>
          <cell r="AF802" t="str">
            <v>Huyện Núi Thành</v>
          </cell>
          <cell r="AG802" t="str">
            <v>Quảng Nam</v>
          </cell>
          <cell r="AH802" t="str">
            <v>Khối 5, Thị trấn Núi Thành, Huyện Núi Thành, Quảng Nam</v>
          </cell>
          <cell r="AI802" t="str">
            <v>1.8.4.4.3.3</v>
          </cell>
          <cell r="AJ802" t="str">
            <v>TP Nhân sự khác</v>
          </cell>
          <cell r="AK802" t="str">
            <v>Công nhân</v>
          </cell>
          <cell r="AL802" t="str">
            <v>Công nhân lái xe đầu kéo</v>
          </cell>
          <cell r="AM802" t="str">
            <v>Lĩnh vực Logistics</v>
          </cell>
          <cell r="AN802" t="str">
            <v>Công ty Vận Tải Đường Bộ</v>
          </cell>
          <cell r="AO802" t="str">
            <v>Đội lái xe đầu kéo</v>
          </cell>
          <cell r="AP802" t="str">
            <v>Khác</v>
          </cell>
          <cell r="AQ802" t="str">
            <v>Khác</v>
          </cell>
          <cell r="AR802">
            <v>43466</v>
          </cell>
          <cell r="AS802" t="str">
            <v>9/12</v>
          </cell>
          <cell r="AT802" t="str">
            <v>Sơ cấp</v>
          </cell>
          <cell r="AU802" t="str">
            <v>Sơ cấp</v>
          </cell>
          <cell r="AV802" t="str">
            <v>Sở Giao thông vận tải Quảng Ngãi</v>
          </cell>
          <cell r="AW802" t="str">
            <v>Giấy phép lái xe hạng E</v>
          </cell>
          <cell r="AX802" t="str">
            <v>Không xếp loại</v>
          </cell>
          <cell r="AY802">
            <v>37987</v>
          </cell>
          <cell r="AZ802" t="str">
            <v>Công nhân lái xe đầu kéo</v>
          </cell>
          <cell r="BB802" t="str">
            <v>THACO GROUP</v>
          </cell>
          <cell r="BC802" t="str">
            <v>Lĩnh vực Logistics</v>
          </cell>
          <cell r="BD802" t="str">
            <v>Công ty Vận Tải Đường Bộ</v>
          </cell>
          <cell r="BE802" t="str">
            <v>Phòng vận chuyển</v>
          </cell>
          <cell r="BF802" t="str">
            <v>Bộ phận vận chuyển hàng Con't - hàng rời</v>
          </cell>
          <cell r="BG802" t="str">
            <v>Đội lái xe đầu kéo</v>
          </cell>
          <cell r="BJ802" t="str">
            <v>Trực Tiếp</v>
          </cell>
          <cell r="BK802" t="str">
            <v>HĐLĐ không xác định thời hạn</v>
          </cell>
          <cell r="BL802">
            <v>42476</v>
          </cell>
          <cell r="BM802" t="str">
            <v>Công ty TNHH Một Thành Viên Vận Tải Đường Bộ Chu Lai – Trường Hải</v>
          </cell>
          <cell r="BN802">
            <v>41989</v>
          </cell>
          <cell r="BO802">
            <v>3660000</v>
          </cell>
          <cell r="BP802" t="str">
            <v>B3</v>
          </cell>
          <cell r="BQ802" t="str">
            <v>Bậc 3</v>
          </cell>
          <cell r="BR802">
            <v>7500000</v>
          </cell>
          <cell r="BS802">
            <v>43466</v>
          </cell>
          <cell r="BT802">
            <v>42476</v>
          </cell>
          <cell r="BU802"/>
          <cell r="BW802"/>
          <cell r="BY802"/>
          <cell r="CA802"/>
          <cell r="CC802"/>
          <cell r="CE802"/>
        </row>
        <row r="803">
          <cell r="B803" t="str">
            <v>1403088</v>
          </cell>
          <cell r="C803" t="str">
            <v>Vũ Thị Hồng Gấm</v>
          </cell>
          <cell r="D803" t="str">
            <v>Nữ</v>
          </cell>
          <cell r="E803" t="str">
            <v>Nam Định</v>
          </cell>
          <cell r="F803">
            <v>32174</v>
          </cell>
          <cell r="G803">
            <v>41704</v>
          </cell>
          <cell r="J803">
            <v>41704</v>
          </cell>
          <cell r="K803" t="str">
            <v>Không</v>
          </cell>
          <cell r="L803" t="str">
            <v>162917079</v>
          </cell>
          <cell r="M803">
            <v>38483</v>
          </cell>
          <cell r="N803" t="str">
            <v>162917079-11/05/2005</v>
          </cell>
          <cell r="O803" t="str">
            <v>Nam Định</v>
          </cell>
          <cell r="P803" t="str">
            <v>Kinh</v>
          </cell>
          <cell r="Q803" t="str">
            <v>Không</v>
          </cell>
          <cell r="R803" t="str">
            <v>0367 167 938</v>
          </cell>
          <cell r="S803" t="str">
            <v>Vuthihonggam@thaco.com.vn</v>
          </cell>
          <cell r="T803" t="str">
            <v>Đã Kết Hôn</v>
          </cell>
          <cell r="U803" t="str">
            <v>3113007203</v>
          </cell>
          <cell r="V803" t="str">
            <v>Có</v>
          </cell>
          <cell r="W803">
            <v>43235</v>
          </cell>
          <cell r="Y803" t="str">
            <v>Thôn Trường Xuân</v>
          </cell>
          <cell r="Z803" t="str">
            <v>Xã Duy Nhất</v>
          </cell>
          <cell r="AA803" t="str">
            <v>Huyện Vũ Thư</v>
          </cell>
          <cell r="AB803" t="str">
            <v>Thái Bình</v>
          </cell>
          <cell r="AC803" t="str">
            <v>Thôn Trường Xuân, Xã Duy Nhất, Huyện Vũ Thư, Thái Bình</v>
          </cell>
          <cell r="AD803" t="str">
            <v>KTT Giáo viên, trường CĐ Thủy Sản</v>
          </cell>
          <cell r="AE803" t="str">
            <v>Phường Đình Bảng</v>
          </cell>
          <cell r="AF803" t="str">
            <v>Thị xã Từ Sơn</v>
          </cell>
          <cell r="AG803" t="str">
            <v>Bắc Ninh</v>
          </cell>
          <cell r="AH803" t="str">
            <v>KTT Giáo viên, trường CĐ Thủy Sản, Phường Đình Bảng, Thị xã Từ Sơn, Bắc Ninh</v>
          </cell>
          <cell r="AI803" t="str">
            <v>1.8.6.3</v>
          </cell>
          <cell r="AJ803" t="str">
            <v>TP Nhân sự khác</v>
          </cell>
          <cell r="AK803" t="str">
            <v>Chuyên viên</v>
          </cell>
          <cell r="AL803" t="str">
            <v>Chuyên viên Kế toán thanh toán</v>
          </cell>
          <cell r="AM803" t="str">
            <v>Lĩnh vực Logistics</v>
          </cell>
          <cell r="AN803" t="str">
            <v>VPĐD BB</v>
          </cell>
          <cell r="AO803" t="str">
            <v>Phòng TCKT</v>
          </cell>
          <cell r="AP803" t="str">
            <v>Khác</v>
          </cell>
          <cell r="AQ803" t="str">
            <v>Khác</v>
          </cell>
          <cell r="AR803">
            <v>43601</v>
          </cell>
          <cell r="AS803" t="str">
            <v>12/12</v>
          </cell>
          <cell r="AT803" t="str">
            <v>Cử nhân</v>
          </cell>
          <cell r="AU803" t="str">
            <v>Đại học</v>
          </cell>
          <cell r="AV803" t="str">
            <v>Đại học Nha Trang</v>
          </cell>
          <cell r="AW803" t="str">
            <v>Kế toán</v>
          </cell>
          <cell r="AX803" t="str">
            <v>TB-Khá</v>
          </cell>
          <cell r="AY803">
            <v>41407</v>
          </cell>
          <cell r="AZ803" t="str">
            <v>Cử nhân</v>
          </cell>
          <cell r="BB803" t="str">
            <v>THACO GROUP</v>
          </cell>
          <cell r="BC803" t="str">
            <v>Lĩnh vực Logistics</v>
          </cell>
          <cell r="BD803" t="str">
            <v>Văn phòng đại diện tại Hà Nội</v>
          </cell>
          <cell r="BE803" t="str">
            <v>Phòng TCKT</v>
          </cell>
          <cell r="BJ803" t="str">
            <v>Gián Tiếp</v>
          </cell>
          <cell r="BK803" t="str">
            <v>HĐLĐ không xác định thời hạn</v>
          </cell>
          <cell r="BL803">
            <v>43601</v>
          </cell>
          <cell r="BM803" t="str">
            <v>Công ty TNHH Một Thành Viên Vận Tải Đường Bộ Chu Lai – Trường Hải</v>
          </cell>
          <cell r="BN803">
            <v>41888</v>
          </cell>
          <cell r="BO803">
            <v>5250000</v>
          </cell>
          <cell r="BP803" t="str">
            <v>B2</v>
          </cell>
          <cell r="BQ803" t="str">
            <v>Bậc 2</v>
          </cell>
          <cell r="BR803">
            <v>9000000</v>
          </cell>
          <cell r="BS803">
            <v>43724</v>
          </cell>
          <cell r="BT803">
            <v>43191</v>
          </cell>
          <cell r="BU803" t="str">
            <v>ThN</v>
          </cell>
          <cell r="BV803">
            <v>5</v>
          </cell>
          <cell r="BW803"/>
          <cell r="BY803" t="str">
            <v>VM</v>
          </cell>
          <cell r="BZ803">
            <v>10</v>
          </cell>
          <cell r="CA803"/>
          <cell r="CC803"/>
          <cell r="CE803"/>
        </row>
        <row r="804">
          <cell r="B804" t="str">
            <v>1108054</v>
          </cell>
          <cell r="C804" t="str">
            <v>Hồ Công Hương</v>
          </cell>
          <cell r="D804" t="str">
            <v>Nam</v>
          </cell>
          <cell r="E804" t="str">
            <v>Nghệ An</v>
          </cell>
          <cell r="F804">
            <v>31445</v>
          </cell>
          <cell r="G804">
            <v>40763</v>
          </cell>
          <cell r="J804">
            <v>40763</v>
          </cell>
          <cell r="K804" t="str">
            <v>Không</v>
          </cell>
          <cell r="L804" t="str">
            <v>186319305</v>
          </cell>
          <cell r="M804">
            <v>42975</v>
          </cell>
          <cell r="N804" t="str">
            <v>186319305-28/08/2017</v>
          </cell>
          <cell r="O804" t="str">
            <v>Nghệ An</v>
          </cell>
          <cell r="P804" t="str">
            <v>Kinh</v>
          </cell>
          <cell r="Q804" t="str">
            <v>Không</v>
          </cell>
          <cell r="R804" t="str">
            <v>0165 626 1916</v>
          </cell>
          <cell r="S804" t="str">
            <v>hoconghuong@thaco.com.vn</v>
          </cell>
          <cell r="T804" t="str">
            <v>Đã Kết Hôn</v>
          </cell>
          <cell r="U804" t="str">
            <v>7511197970</v>
          </cell>
          <cell r="V804" t="str">
            <v>Không</v>
          </cell>
          <cell r="Y804" t="str">
            <v>Tân Hương</v>
          </cell>
          <cell r="Z804" t="str">
            <v>Xã Tân Hương</v>
          </cell>
          <cell r="AA804" t="str">
            <v>Huyện Tân Kỳ</v>
          </cell>
          <cell r="AB804" t="str">
            <v>Nghệ An</v>
          </cell>
          <cell r="AC804" t="str">
            <v>Tân Hương, Xã Tân Hương, Huyện Tân Kỳ, Nghệ An</v>
          </cell>
          <cell r="AD804" t="str">
            <v>266FH, khu phố 1</v>
          </cell>
          <cell r="AE804" t="str">
            <v>Phường Long Bình Tân</v>
          </cell>
          <cell r="AF804" t="str">
            <v>Thành phố Biên Hòa</v>
          </cell>
          <cell r="AG804" t="str">
            <v>Đồng Nai</v>
          </cell>
          <cell r="AH804" t="str">
            <v>266FH, khu phố 1, Phường Long Bình Tân, Thành phố Biên Hòa, Đồng Nai</v>
          </cell>
          <cell r="AI804" t="str">
            <v>1.8.5.6.2</v>
          </cell>
          <cell r="AJ804" t="str">
            <v>TP Nhân sự khác</v>
          </cell>
          <cell r="AK804" t="str">
            <v>Công nhân</v>
          </cell>
          <cell r="AL804" t="str">
            <v>Công nhân Kho vật tư</v>
          </cell>
          <cell r="AM804" t="str">
            <v>Lĩnh vực Logistics</v>
          </cell>
          <cell r="AN804" t="str">
            <v>VPĐD NB</v>
          </cell>
          <cell r="AO804" t="str">
            <v>Bộ phận Vận Chuyển</v>
          </cell>
          <cell r="AP804" t="str">
            <v>Khác</v>
          </cell>
          <cell r="AQ804" t="str">
            <v>Khác</v>
          </cell>
          <cell r="AR804">
            <v>42902</v>
          </cell>
          <cell r="AS804" t="str">
            <v>12/12</v>
          </cell>
          <cell r="AT804" t="str">
            <v>Trung cấp kỹ thuật</v>
          </cell>
          <cell r="AU804" t="str">
            <v>Trung cấp</v>
          </cell>
          <cell r="AV804" t="str">
            <v>Trung cấp nghề số 5 thuộc Bộ Quốc Phòng</v>
          </cell>
          <cell r="AW804" t="str">
            <v>Công nghệ Ô tô</v>
          </cell>
          <cell r="AX804" t="str">
            <v>Khá</v>
          </cell>
          <cell r="AY804">
            <v>39814</v>
          </cell>
          <cell r="AZ804" t="str">
            <v>Công nhân Kho</v>
          </cell>
          <cell r="BB804" t="str">
            <v>THACO GROUP</v>
          </cell>
          <cell r="BC804" t="str">
            <v>Lĩnh vực Logistics</v>
          </cell>
          <cell r="BD804" t="str">
            <v>Văn phòng đại diện tại Hồ Chí Minh</v>
          </cell>
          <cell r="BE804" t="str">
            <v>Phòng Vận chuyển</v>
          </cell>
          <cell r="BF804" t="str">
            <v>Bộ phận Vận Chuyển</v>
          </cell>
          <cell r="BJ804" t="str">
            <v>Trực Tiếp</v>
          </cell>
          <cell r="BK804" t="str">
            <v>HĐLĐ không xác định thời hạn</v>
          </cell>
          <cell r="BL804">
            <v>42902</v>
          </cell>
          <cell r="BM804" t="str">
            <v>Công ty TNHH Một Thành Viên Vận Tải Đường Bộ Chu Lai – Trường Hải</v>
          </cell>
          <cell r="BN804">
            <v>40763</v>
          </cell>
          <cell r="BO804">
            <v>5670000</v>
          </cell>
          <cell r="BP804" t="str">
            <v>B3</v>
          </cell>
          <cell r="BQ804" t="str">
            <v>Bậc 5</v>
          </cell>
          <cell r="BR804">
            <v>9000000</v>
          </cell>
          <cell r="BS804">
            <v>43466</v>
          </cell>
          <cell r="BT804">
            <v>43101</v>
          </cell>
          <cell r="BU804" t="str">
            <v>ThN</v>
          </cell>
          <cell r="BV804">
            <v>5</v>
          </cell>
          <cell r="BW804"/>
          <cell r="BY804"/>
          <cell r="CA804"/>
          <cell r="CC804"/>
          <cell r="CE804"/>
        </row>
        <row r="805">
          <cell r="B805" t="str">
            <v>1603182</v>
          </cell>
          <cell r="C805" t="str">
            <v>Huỳnh Ngọc Ánh</v>
          </cell>
          <cell r="D805" t="str">
            <v>Nam</v>
          </cell>
          <cell r="E805" t="str">
            <v>Quảng Nam</v>
          </cell>
          <cell r="F805">
            <v>33093</v>
          </cell>
          <cell r="G805">
            <v>42438</v>
          </cell>
          <cell r="J805">
            <v>42438</v>
          </cell>
          <cell r="K805" t="str">
            <v>Không</v>
          </cell>
          <cell r="L805" t="str">
            <v>205383498</v>
          </cell>
          <cell r="M805">
            <v>41683</v>
          </cell>
          <cell r="N805" t="str">
            <v>205383498-13/02/2014</v>
          </cell>
          <cell r="O805" t="str">
            <v>Quảng Nam</v>
          </cell>
          <cell r="P805" t="str">
            <v>Kinh</v>
          </cell>
          <cell r="Q805" t="str">
            <v>Không</v>
          </cell>
          <cell r="R805" t="str">
            <v>0905840405</v>
          </cell>
          <cell r="T805" t="str">
            <v>Độc Thân</v>
          </cell>
          <cell r="U805" t="str">
            <v>4910011853</v>
          </cell>
          <cell r="V805" t="str">
            <v>Có</v>
          </cell>
          <cell r="W805">
            <v>42579</v>
          </cell>
          <cell r="Y805" t="str">
            <v>Xuân Đông</v>
          </cell>
          <cell r="Z805" t="str">
            <v>Xã Đại Thắng</v>
          </cell>
          <cell r="AA805" t="str">
            <v>Huyện Đại Lộc</v>
          </cell>
          <cell r="AB805" t="str">
            <v>Quảng Nam</v>
          </cell>
          <cell r="AC805" t="str">
            <v>Xuân Đông, Xã Đại Thắng, Huyện Đại Lộc, Quảng Nam</v>
          </cell>
          <cell r="AD805" t="str">
            <v>Xuân Đông</v>
          </cell>
          <cell r="AE805" t="str">
            <v>Xã Đại Thắng</v>
          </cell>
          <cell r="AF805" t="str">
            <v>Huyện Đại Lộc</v>
          </cell>
          <cell r="AG805" t="str">
            <v>Quảng Nam</v>
          </cell>
          <cell r="AH805" t="str">
            <v>Xuân Đông, Xã Đại Thắng, Huyện Đại Lộc, Quảng Nam</v>
          </cell>
          <cell r="AI805" t="str">
            <v>1.8.3.3.3</v>
          </cell>
          <cell r="AJ805" t="str">
            <v>TP Nhân sự khác</v>
          </cell>
          <cell r="AK805" t="str">
            <v>Công nhân</v>
          </cell>
          <cell r="AL805" t="str">
            <v>Công nhân giao nhận lốp</v>
          </cell>
          <cell r="AM805" t="str">
            <v>Lĩnh vực Logistics</v>
          </cell>
          <cell r="AN805" t="str">
            <v>Công ty Cảng Chu Lai</v>
          </cell>
          <cell r="AO805" t="str">
            <v>Bộ phận kho hàng</v>
          </cell>
          <cell r="AP805" t="str">
            <v>Khác</v>
          </cell>
          <cell r="AQ805" t="str">
            <v>Khác</v>
          </cell>
          <cell r="AR805">
            <v>42522</v>
          </cell>
          <cell r="AS805" t="str">
            <v>12/12</v>
          </cell>
          <cell r="AT805" t="str">
            <v>Sơ cấp</v>
          </cell>
          <cell r="AU805" t="str">
            <v>Sơ cấp</v>
          </cell>
          <cell r="AV805" t="str">
            <v>Trung cấp nghề số 5 - bộ quốc phòng</v>
          </cell>
          <cell r="AW805" t="str">
            <v>Sữa chữa ô tô</v>
          </cell>
          <cell r="AX805" t="str">
            <v>TB-Khá</v>
          </cell>
          <cell r="AY805">
            <v>39814</v>
          </cell>
          <cell r="AZ805" t="str">
            <v>Công nhân Kho</v>
          </cell>
          <cell r="BB805" t="str">
            <v>THACO GROUP</v>
          </cell>
          <cell r="BC805" t="str">
            <v>Lĩnh vực Logistics</v>
          </cell>
          <cell r="BD805" t="str">
            <v>Công ty Cảng Chu Lai</v>
          </cell>
          <cell r="BE805" t="str">
            <v>Phòng quản lý kho cảng</v>
          </cell>
          <cell r="BF805" t="str">
            <v>Bộ phận kho hàng</v>
          </cell>
          <cell r="BJ805" t="str">
            <v>Trực Tiếp</v>
          </cell>
          <cell r="BK805" t="str">
            <v>HĐLĐ xác định thời hạn 2 năm</v>
          </cell>
          <cell r="BL805">
            <v>43049</v>
          </cell>
          <cell r="BM805" t="str">
            <v>Công ty TNHH MTV Cảng Chu Lai - Trường Hải</v>
          </cell>
          <cell r="BN805">
            <v>42684</v>
          </cell>
          <cell r="BO805">
            <v>3920000</v>
          </cell>
          <cell r="BP805" t="str">
            <v>B3</v>
          </cell>
          <cell r="BQ805" t="str">
            <v>Bậc 2</v>
          </cell>
          <cell r="BR805">
            <v>6600000</v>
          </cell>
          <cell r="BS805">
            <v>43466</v>
          </cell>
          <cell r="BT805">
            <v>43101</v>
          </cell>
          <cell r="BU805"/>
          <cell r="BW805"/>
          <cell r="BY805"/>
          <cell r="CA805"/>
          <cell r="CC805"/>
          <cell r="CE805"/>
        </row>
        <row r="806">
          <cell r="B806" t="str">
            <v>1906681</v>
          </cell>
          <cell r="C806" t="str">
            <v>Nguyễn Phú</v>
          </cell>
          <cell r="D806" t="str">
            <v>Nam</v>
          </cell>
          <cell r="E806" t="str">
            <v>Quảng Nam</v>
          </cell>
          <cell r="F806">
            <v>34213</v>
          </cell>
          <cell r="G806">
            <v>43644</v>
          </cell>
          <cell r="J806">
            <v>43644</v>
          </cell>
          <cell r="K806" t="str">
            <v>Không</v>
          </cell>
          <cell r="L806" t="str">
            <v>205714449</v>
          </cell>
          <cell r="M806">
            <v>40084</v>
          </cell>
          <cell r="N806" t="str">
            <v>205714449-28/09/2009</v>
          </cell>
          <cell r="O806" t="str">
            <v>Quảng Nam</v>
          </cell>
          <cell r="P806" t="str">
            <v>Kinh</v>
          </cell>
          <cell r="Q806" t="str">
            <v>Không</v>
          </cell>
          <cell r="R806" t="str">
            <v>0972834618</v>
          </cell>
          <cell r="T806" t="str">
            <v>Đã Kết Hôn</v>
          </cell>
          <cell r="V806" t="str">
            <v>Không</v>
          </cell>
          <cell r="Y806" t="str">
            <v>Xuân Ngọc 1</v>
          </cell>
          <cell r="Z806" t="str">
            <v>Xã Tam Anh Nam</v>
          </cell>
          <cell r="AA806" t="str">
            <v>Huyện Núi Thành</v>
          </cell>
          <cell r="AB806" t="str">
            <v>Quảng Nam</v>
          </cell>
          <cell r="AC806" t="str">
            <v>Xuân Ngọc 1, Xã Tam Anh Nam, Huyện Núi Thành, Quảng Nam</v>
          </cell>
          <cell r="AD806" t="str">
            <v>Xuân Ngọc 1</v>
          </cell>
          <cell r="AE806" t="str">
            <v>Xã Tam Anh Nam</v>
          </cell>
          <cell r="AF806" t="str">
            <v>Huyện Núi Thành</v>
          </cell>
          <cell r="AG806" t="str">
            <v>Quảng Nam</v>
          </cell>
          <cell r="AH806" t="str">
            <v>Xuân Ngọc 1, Xã Tam Anh Nam, Huyện Núi Thành, Quảng Nam</v>
          </cell>
          <cell r="AI806" t="str">
            <v>1.8.3.4</v>
          </cell>
          <cell r="AJ806" t="str">
            <v>TP Nhân sự khác</v>
          </cell>
          <cell r="AK806" t="str">
            <v>Nhân viên</v>
          </cell>
          <cell r="AL806" t="str">
            <v>Nhân viên Bảo vệ</v>
          </cell>
          <cell r="AM806" t="str">
            <v>Lĩnh vực Logistics</v>
          </cell>
          <cell r="AN806" t="str">
            <v>Công ty Cảng Chu Lai</v>
          </cell>
          <cell r="AO806" t="str">
            <v>Tổ bảo vệ</v>
          </cell>
          <cell r="AP806" t="str">
            <v>Khác</v>
          </cell>
          <cell r="AQ806" t="str">
            <v>Khác</v>
          </cell>
          <cell r="AR806">
            <v>43644</v>
          </cell>
          <cell r="AS806" t="str">
            <v>9/12</v>
          </cell>
          <cell r="AT806" t="str">
            <v>THCS</v>
          </cell>
          <cell r="AW806"/>
          <cell r="AZ806" t="str">
            <v>Nhân viên Bảo vệ</v>
          </cell>
          <cell r="BB806" t="str">
            <v>THACO GROUP</v>
          </cell>
          <cell r="BC806" t="str">
            <v>Lĩnh vực Logistics</v>
          </cell>
          <cell r="BD806" t="str">
            <v>Công ty Cảng Chu Lai</v>
          </cell>
          <cell r="BE806" t="str">
            <v>Tổ bảo vệ</v>
          </cell>
          <cell r="BJ806" t="str">
            <v>Gián Tiếp</v>
          </cell>
          <cell r="BK806" t="str">
            <v>HĐLĐ xác định thời hạn 1 năm</v>
          </cell>
          <cell r="BL806">
            <v>43674</v>
          </cell>
          <cell r="BM806" t="str">
            <v>Công ty TNHH MTV Cảng Chu Lai - Trường Hải</v>
          </cell>
          <cell r="BN806">
            <v>43674</v>
          </cell>
          <cell r="BO806">
            <v>3480000</v>
          </cell>
          <cell r="BP806" t="str">
            <v>B3</v>
          </cell>
          <cell r="BQ806" t="str">
            <v>Bậc 1</v>
          </cell>
          <cell r="BR806">
            <v>5400000</v>
          </cell>
          <cell r="BS806">
            <v>43644</v>
          </cell>
          <cell r="BU806"/>
          <cell r="BW806"/>
          <cell r="BY806"/>
          <cell r="CA806"/>
          <cell r="CC806"/>
          <cell r="CE806"/>
        </row>
        <row r="807">
          <cell r="B807" t="str">
            <v>1505115</v>
          </cell>
          <cell r="C807" t="str">
            <v>Lê Thái Triều</v>
          </cell>
          <cell r="D807" t="str">
            <v>Nam</v>
          </cell>
          <cell r="E807" t="str">
            <v>Quảng Nam</v>
          </cell>
          <cell r="F807">
            <v>31651</v>
          </cell>
          <cell r="G807">
            <v>42110</v>
          </cell>
          <cell r="J807">
            <v>42110</v>
          </cell>
          <cell r="K807" t="str">
            <v>Không</v>
          </cell>
          <cell r="L807" t="str">
            <v>205171530</v>
          </cell>
          <cell r="M807">
            <v>42062</v>
          </cell>
          <cell r="N807" t="str">
            <v>205171530-27/02/2015</v>
          </cell>
          <cell r="O807" t="str">
            <v>Quảng Nam</v>
          </cell>
          <cell r="P807" t="str">
            <v>Kinh</v>
          </cell>
          <cell r="Q807" t="str">
            <v>Không</v>
          </cell>
          <cell r="R807" t="str">
            <v>01288649439</v>
          </cell>
          <cell r="T807" t="str">
            <v>Đã Kết Hôn</v>
          </cell>
          <cell r="U807" t="str">
            <v>4916009500</v>
          </cell>
          <cell r="V807" t="str">
            <v>Có</v>
          </cell>
          <cell r="W807">
            <v>42857</v>
          </cell>
          <cell r="Y807" t="str">
            <v>Thôn Phú Hưng</v>
          </cell>
          <cell r="Z807" t="str">
            <v>Xã Tam Xuân I</v>
          </cell>
          <cell r="AA807" t="str">
            <v>Huyện Núi Thành</v>
          </cell>
          <cell r="AB807" t="str">
            <v>Quảng Nam</v>
          </cell>
          <cell r="AC807" t="str">
            <v>Thôn Phú Hưng, Xã Tam Xuân I, Huyện Núi Thành, Quảng Nam</v>
          </cell>
          <cell r="AD807" t="str">
            <v>Thôn Phú Hưng</v>
          </cell>
          <cell r="AE807" t="str">
            <v>Xã Tam Xuân I</v>
          </cell>
          <cell r="AF807" t="str">
            <v>Huyện Núi Thành</v>
          </cell>
          <cell r="AG807" t="str">
            <v>Quảng Nam</v>
          </cell>
          <cell r="AH807" t="str">
            <v>Thôn Phú Hưng, Xã Tam Xuân I, Huyện Núi Thành, Quảng Nam</v>
          </cell>
          <cell r="AI807" t="str">
            <v>1.8.4.4.2.3</v>
          </cell>
          <cell r="AJ807" t="str">
            <v>TP Nhân sự khác</v>
          </cell>
          <cell r="AK807" t="str">
            <v>Công nhân</v>
          </cell>
          <cell r="AL807" t="str">
            <v>Công nhân lái xe trung chuyển</v>
          </cell>
          <cell r="AM807" t="str">
            <v>Lĩnh vực Logistics</v>
          </cell>
          <cell r="AN807" t="str">
            <v>Công ty Vận Tải Đường Bộ</v>
          </cell>
          <cell r="AO807" t="str">
            <v>Đội lái xe trung chuyển</v>
          </cell>
          <cell r="AP807" t="str">
            <v>Khác</v>
          </cell>
          <cell r="AQ807" t="str">
            <v>Khác</v>
          </cell>
          <cell r="AR807">
            <v>43313</v>
          </cell>
          <cell r="AS807" t="str">
            <v>12/12</v>
          </cell>
          <cell r="AT807" t="str">
            <v>Sơ cấp</v>
          </cell>
          <cell r="AU807" t="str">
            <v>Sơ cấp</v>
          </cell>
          <cell r="AV807" t="str">
            <v>Sở Giao thông vận tải Quảng Nam</v>
          </cell>
          <cell r="AW807" t="str">
            <v>Giấy phép lái xe hạng C</v>
          </cell>
          <cell r="AX807" t="str">
            <v>Không xếp loại</v>
          </cell>
          <cell r="AY807">
            <v>40544</v>
          </cell>
          <cell r="AZ807" t="str">
            <v>Công nhân lái xe trung chuyển</v>
          </cell>
          <cell r="BB807" t="str">
            <v>THACO GROUP</v>
          </cell>
          <cell r="BC807" t="str">
            <v>Lĩnh vực Logistics</v>
          </cell>
          <cell r="BD807" t="str">
            <v>Công ty Vận Tải Đường Bộ</v>
          </cell>
          <cell r="BE807" t="str">
            <v>Phòng vận chuyển</v>
          </cell>
          <cell r="BF807" t="str">
            <v>Bộ phận vận chuyển xe thành phẩm</v>
          </cell>
          <cell r="BG807" t="str">
            <v>Đội lái xe trung chuyển</v>
          </cell>
          <cell r="BJ807" t="str">
            <v>Trực Tiếp</v>
          </cell>
          <cell r="BK807" t="str">
            <v>HĐLĐ không xác định thời hạn</v>
          </cell>
          <cell r="BL807">
            <v>43571</v>
          </cell>
          <cell r="BM807" t="str">
            <v>Công ty TNHH Một Thành Viên Vận Tải Đường Bộ Chu Lai – Trường Hải</v>
          </cell>
          <cell r="BN807">
            <v>42476</v>
          </cell>
          <cell r="BO807">
            <v>3660000</v>
          </cell>
          <cell r="BP807" t="str">
            <v>B3</v>
          </cell>
          <cell r="BQ807" t="str">
            <v>Bậc 2</v>
          </cell>
          <cell r="BR807">
            <v>6000000</v>
          </cell>
          <cell r="BS807">
            <v>43252</v>
          </cell>
          <cell r="BT807">
            <v>42110</v>
          </cell>
          <cell r="BU807"/>
          <cell r="BW807"/>
          <cell r="BY807"/>
          <cell r="CA807"/>
          <cell r="CC807"/>
          <cell r="CE807"/>
        </row>
        <row r="808">
          <cell r="B808" t="str">
            <v>1702039</v>
          </cell>
          <cell r="C808" t="str">
            <v>Nguyễn Quốc Vũ</v>
          </cell>
          <cell r="D808" t="str">
            <v>Nam</v>
          </cell>
          <cell r="E808" t="str">
            <v>Quảng Nam</v>
          </cell>
          <cell r="F808">
            <v>33187</v>
          </cell>
          <cell r="G808">
            <v>42782</v>
          </cell>
          <cell r="J808">
            <v>42782</v>
          </cell>
          <cell r="K808" t="str">
            <v>Không</v>
          </cell>
          <cell r="L808" t="str">
            <v>205378205</v>
          </cell>
          <cell r="M808">
            <v>40614</v>
          </cell>
          <cell r="N808" t="str">
            <v>205378205-12/03/2011</v>
          </cell>
          <cell r="O808" t="str">
            <v>Quảng Nam</v>
          </cell>
          <cell r="P808" t="str">
            <v>Kinh</v>
          </cell>
          <cell r="Q808" t="str">
            <v>Không</v>
          </cell>
          <cell r="R808" t="str">
            <v>0935055838</v>
          </cell>
          <cell r="S808"/>
          <cell r="T808" t="str">
            <v>Đã Kết Hôn</v>
          </cell>
          <cell r="U808" t="str">
            <v>4912014170</v>
          </cell>
          <cell r="V808" t="str">
            <v>Có</v>
          </cell>
          <cell r="W808">
            <v>43235</v>
          </cell>
          <cell r="Y808" t="str">
            <v>Khánh Thọ</v>
          </cell>
          <cell r="Z808" t="str">
            <v>Xã Tam Thái</v>
          </cell>
          <cell r="AA808" t="str">
            <v>Huyện Phú Ninh</v>
          </cell>
          <cell r="AB808" t="str">
            <v>Quảng Nam</v>
          </cell>
          <cell r="AC808" t="str">
            <v>Khánh Thọ, Xã Tam Thái, Huyện Phú Ninh, Quảng Nam</v>
          </cell>
          <cell r="AD808" t="str">
            <v>Khánh Thọ</v>
          </cell>
          <cell r="AE808" t="str">
            <v>Xã Tam Thái</v>
          </cell>
          <cell r="AF808" t="str">
            <v>Huyện Phú Ninh</v>
          </cell>
          <cell r="AG808" t="str">
            <v>Quảng Nam</v>
          </cell>
          <cell r="AH808" t="str">
            <v>Khánh Thọ, Xã Tam Thái, Huyện Phú Ninh, Quảng Nam</v>
          </cell>
          <cell r="AI808" t="str">
            <v>1.8.3.3.3</v>
          </cell>
          <cell r="AJ808" t="str">
            <v>TP Nhân sự khác</v>
          </cell>
          <cell r="AK808" t="str">
            <v>Công nhân</v>
          </cell>
          <cell r="AL808" t="str">
            <v>Công nhân lái xe tải</v>
          </cell>
          <cell r="AM808" t="str">
            <v>Lĩnh vực Logistics</v>
          </cell>
          <cell r="AN808" t="str">
            <v>Công ty Cảng Chu Lai</v>
          </cell>
          <cell r="AO808" t="str">
            <v>Bộ phận kho hàng</v>
          </cell>
          <cell r="AP808" t="str">
            <v>Khác</v>
          </cell>
          <cell r="AQ808" t="str">
            <v>Khác</v>
          </cell>
          <cell r="AR808">
            <v>42782</v>
          </cell>
          <cell r="AS808" t="str">
            <v>12/12</v>
          </cell>
          <cell r="AT808" t="str">
            <v>Sơ cấp</v>
          </cell>
          <cell r="AU808" t="str">
            <v>Sơ cấp</v>
          </cell>
          <cell r="AV808" t="str">
            <v>Sở GTVT Quảng Nam</v>
          </cell>
          <cell r="AW808" t="str">
            <v>Lái xe hạng C</v>
          </cell>
          <cell r="AX808" t="str">
            <v>Không xếp loại</v>
          </cell>
          <cell r="AY808">
            <v>42736</v>
          </cell>
          <cell r="AZ808" t="str">
            <v>Công nhân lái xe tải cấp hàng</v>
          </cell>
          <cell r="BB808" t="str">
            <v>THACO GROUP</v>
          </cell>
          <cell r="BC808" t="str">
            <v>Lĩnh vực Logistics</v>
          </cell>
          <cell r="BD808" t="str">
            <v>Công ty Cảng Chu Lai</v>
          </cell>
          <cell r="BE808" t="str">
            <v>Phòng quản lý kho cảng</v>
          </cell>
          <cell r="BF808" t="str">
            <v>Bộ phận kho hàng</v>
          </cell>
          <cell r="BJ808" t="str">
            <v>Trực Tiếp</v>
          </cell>
          <cell r="BK808" t="str">
            <v>HĐLĐ xác định thời hạn 2 năm</v>
          </cell>
          <cell r="BL808">
            <v>43206</v>
          </cell>
          <cell r="BM808" t="str">
            <v>Công ty TNHH MTV Cảng Chu Lai - Trường Hải</v>
          </cell>
          <cell r="BN808">
            <v>42841</v>
          </cell>
          <cell r="BO808">
            <v>3660000</v>
          </cell>
          <cell r="BP808" t="str">
            <v>B3</v>
          </cell>
          <cell r="BQ808" t="str">
            <v>Bậc 2</v>
          </cell>
          <cell r="BR808">
            <v>6800000</v>
          </cell>
          <cell r="BS808">
            <v>43466</v>
          </cell>
          <cell r="BT808">
            <v>43101</v>
          </cell>
          <cell r="BU808"/>
          <cell r="BW808"/>
          <cell r="BY808"/>
          <cell r="CA808"/>
          <cell r="CC808"/>
          <cell r="CE808"/>
        </row>
        <row r="809">
          <cell r="B809" t="str">
            <v>1608026</v>
          </cell>
          <cell r="C809" t="str">
            <v>Phan Minh Trí</v>
          </cell>
          <cell r="D809" t="str">
            <v>Nam</v>
          </cell>
          <cell r="E809" t="str">
            <v>Tp. Hồ Chí Minh</v>
          </cell>
          <cell r="F809">
            <v>34227</v>
          </cell>
          <cell r="G809">
            <v>42583</v>
          </cell>
          <cell r="J809">
            <v>42583</v>
          </cell>
          <cell r="K809" t="str">
            <v>Không</v>
          </cell>
          <cell r="L809" t="str">
            <v>025332286</v>
          </cell>
          <cell r="M809">
            <v>41424</v>
          </cell>
          <cell r="N809" t="str">
            <v>025332286-30/05/2013</v>
          </cell>
          <cell r="O809" t="str">
            <v>Hồ Chí Minh</v>
          </cell>
          <cell r="P809" t="str">
            <v>Kinh</v>
          </cell>
          <cell r="Q809" t="str">
            <v>Không</v>
          </cell>
          <cell r="R809" t="str">
            <v>01229 053 568</v>
          </cell>
          <cell r="S809" t="str">
            <v>phanminhtri1@thaco.com.vn</v>
          </cell>
          <cell r="T809" t="str">
            <v>Độc Thân</v>
          </cell>
          <cell r="U809" t="str">
            <v>7516146049</v>
          </cell>
          <cell r="V809" t="str">
            <v>Không</v>
          </cell>
          <cell r="Y809" t="str">
            <v>305/1 Hòa Hảo</v>
          </cell>
          <cell r="Z809" t="str">
            <v>Phường 04</v>
          </cell>
          <cell r="AA809" t="str">
            <v>Quận 10</v>
          </cell>
          <cell r="AB809" t="str">
            <v>Tp. Hồ Chí Minh</v>
          </cell>
          <cell r="AC809" t="str">
            <v>305/1 Hòa Hảo, Phường 04, Quận 10, Tp. Hồ Chí Minh</v>
          </cell>
          <cell r="AD809" t="str">
            <v>305/1 Hòa Hảo</v>
          </cell>
          <cell r="AE809" t="str">
            <v>Phường 04</v>
          </cell>
          <cell r="AF809" t="str">
            <v>Quận 10</v>
          </cell>
          <cell r="AG809" t="str">
            <v>Tp. Hồ Chí Minh</v>
          </cell>
          <cell r="AH809" t="str">
            <v>305/1 Hòa Hảo, Phường 04, Quận 10, Tp. Hồ Chí Minh</v>
          </cell>
          <cell r="AI809" t="str">
            <v>1.8.5.5</v>
          </cell>
          <cell r="AJ809" t="str">
            <v>TP Nhân sự khác</v>
          </cell>
          <cell r="AK809" t="str">
            <v>Chuyên viên</v>
          </cell>
          <cell r="AL809" t="str">
            <v>Chuyên viên khai báo hải quan</v>
          </cell>
          <cell r="AM809" t="str">
            <v>Lĩnh vực Logistics</v>
          </cell>
          <cell r="AN809" t="str">
            <v>VPĐD NB</v>
          </cell>
          <cell r="AO809" t="str">
            <v>Phòng Xuất nhập khẩu</v>
          </cell>
          <cell r="AP809" t="str">
            <v>Khác</v>
          </cell>
          <cell r="AQ809" t="str">
            <v>Khác</v>
          </cell>
          <cell r="AR809">
            <v>42583</v>
          </cell>
          <cell r="AS809" t="str">
            <v>12/12</v>
          </cell>
          <cell r="AT809" t="str">
            <v>Cử nhân</v>
          </cell>
          <cell r="AU809" t="str">
            <v>Đại học</v>
          </cell>
          <cell r="AV809" t="str">
            <v>ĐH CNTT Gia Định</v>
          </cell>
          <cell r="AW809" t="str">
            <v>Quản trị kinh doanh</v>
          </cell>
          <cell r="AX809" t="str">
            <v>Trung Bình</v>
          </cell>
          <cell r="AY809">
            <v>42005</v>
          </cell>
          <cell r="AZ809" t="str">
            <v>Cử nhân</v>
          </cell>
          <cell r="BB809" t="str">
            <v>THACO GROUP</v>
          </cell>
          <cell r="BC809" t="str">
            <v>Lĩnh vực Logistics</v>
          </cell>
          <cell r="BD809" t="str">
            <v>Văn phòng đại diện tại Hồ Chí Minh</v>
          </cell>
          <cell r="BE809" t="str">
            <v>Phòng Xuất nhập khẩu</v>
          </cell>
          <cell r="BJ809" t="str">
            <v>Gián Tiếp</v>
          </cell>
          <cell r="BK809" t="str">
            <v>HĐLĐ không xác định thời hạn</v>
          </cell>
          <cell r="BL809">
            <v>43739</v>
          </cell>
          <cell r="BM809" t="str">
            <v>Công ty TNHH Một Thành Viên Vận Tải Đường Bộ Chu Lai – Trường Hải</v>
          </cell>
          <cell r="BN809">
            <v>42644</v>
          </cell>
          <cell r="BO809">
            <v>5800000</v>
          </cell>
          <cell r="BP809" t="str">
            <v>B2</v>
          </cell>
          <cell r="BQ809" t="str">
            <v>Bậc 4</v>
          </cell>
          <cell r="BR809">
            <v>11000000</v>
          </cell>
          <cell r="BS809">
            <v>43466</v>
          </cell>
          <cell r="BT809">
            <v>43101</v>
          </cell>
          <cell r="BU809"/>
          <cell r="BW809"/>
          <cell r="BY809"/>
          <cell r="CA809"/>
          <cell r="CC809"/>
          <cell r="CE809"/>
        </row>
        <row r="810">
          <cell r="B810" t="str">
            <v>0610023</v>
          </cell>
          <cell r="C810" t="str">
            <v>Trần Văn Hưng</v>
          </cell>
          <cell r="D810" t="str">
            <v>Nam</v>
          </cell>
          <cell r="E810" t="str">
            <v>Hà Nội</v>
          </cell>
          <cell r="F810">
            <v>30885</v>
          </cell>
          <cell r="G810">
            <v>39000</v>
          </cell>
          <cell r="J810">
            <v>39000</v>
          </cell>
          <cell r="K810" t="str">
            <v>Không</v>
          </cell>
          <cell r="L810" t="str">
            <v>001084001117</v>
          </cell>
          <cell r="M810">
            <v>41647</v>
          </cell>
          <cell r="N810" t="str">
            <v>001084001117-08/01/2014</v>
          </cell>
          <cell r="O810" t="str">
            <v>Cục CS ĐKQL Cư trú và DLQG về dân cư</v>
          </cell>
          <cell r="P810" t="str">
            <v>Kinh</v>
          </cell>
          <cell r="Q810" t="str">
            <v>Không</v>
          </cell>
          <cell r="R810" t="str">
            <v>0933.805.647</v>
          </cell>
          <cell r="T810" t="str">
            <v>Đã Kết Hôn</v>
          </cell>
          <cell r="U810" t="str">
            <v>0110127915</v>
          </cell>
          <cell r="V810" t="str">
            <v>Có</v>
          </cell>
          <cell r="W810">
            <v>40054</v>
          </cell>
          <cell r="Y810" t="str">
            <v>Số 1- Ngõ 119</v>
          </cell>
          <cell r="Z810" t="str">
            <v>Phường Giáp Bát</v>
          </cell>
          <cell r="AA810" t="str">
            <v>Quận Hoàng Mai</v>
          </cell>
          <cell r="AB810" t="str">
            <v>Hà Nội</v>
          </cell>
          <cell r="AC810" t="str">
            <v>Số 1- Ngõ 119, Phường Giáp Bát, Quận Hoàng Mai, Hà Nội</v>
          </cell>
          <cell r="AD810" t="str">
            <v>Số 1- Ngõ 119</v>
          </cell>
          <cell r="AE810" t="str">
            <v>Phường Giáp Bát</v>
          </cell>
          <cell r="AF810" t="str">
            <v>Quận Hoàng Mai</v>
          </cell>
          <cell r="AG810" t="str">
            <v>Hà Nội</v>
          </cell>
          <cell r="AH810" t="str">
            <v>Số 1- Ngõ 119, Phường Giáp Bát, Quận Hoàng Mai, Hà Nội</v>
          </cell>
          <cell r="AI810" t="str">
            <v>1.8.6.5</v>
          </cell>
          <cell r="AJ810" t="str">
            <v>Sơ trung cấp</v>
          </cell>
          <cell r="AK810" t="str">
            <v>Phó phòng</v>
          </cell>
          <cell r="AL810" t="str">
            <v>Phó phòng Vận chuyển</v>
          </cell>
          <cell r="AM810" t="str">
            <v>Lĩnh vực Logistics</v>
          </cell>
          <cell r="AN810" t="str">
            <v>VPĐD BB</v>
          </cell>
          <cell r="AO810" t="str">
            <v>Phòng Kinh doanh vận chuyển</v>
          </cell>
          <cell r="AP810" t="str">
            <v>Khác</v>
          </cell>
          <cell r="AQ810" t="str">
            <v>Khác</v>
          </cell>
          <cell r="AR810">
            <v>43693</v>
          </cell>
          <cell r="AS810" t="str">
            <v>12/12</v>
          </cell>
          <cell r="AT810" t="str">
            <v>Cử nhân</v>
          </cell>
          <cell r="AU810" t="str">
            <v>Đại học</v>
          </cell>
          <cell r="AV810" t="str">
            <v>Đại học giao thông vận tải</v>
          </cell>
          <cell r="AW810" t="str">
            <v>Kế toán tổng hợp</v>
          </cell>
          <cell r="AX810" t="str">
            <v>TB-Khá</v>
          </cell>
          <cell r="AY810">
            <v>40544</v>
          </cell>
          <cell r="AZ810" t="str">
            <v>Phó phòng</v>
          </cell>
          <cell r="BB810" t="str">
            <v>THACO GROUP</v>
          </cell>
          <cell r="BC810" t="str">
            <v>Lĩnh vực Logistics</v>
          </cell>
          <cell r="BD810" t="str">
            <v>Văn phòng đại diện tại Hà Nội</v>
          </cell>
          <cell r="BE810" t="str">
            <v>Phòng Kinh doanh vận chuyển</v>
          </cell>
          <cell r="BJ810" t="str">
            <v>Gián Tiếp</v>
          </cell>
          <cell r="BK810" t="str">
            <v>HĐLĐ không xác định thời hạn</v>
          </cell>
          <cell r="BL810">
            <v>43191</v>
          </cell>
          <cell r="BM810" t="str">
            <v>Công ty TNHH Một Thành Viên Vận Tải Đường Bộ Chu Lai – Trường Hải</v>
          </cell>
          <cell r="BN810">
            <v>40420</v>
          </cell>
          <cell r="BO810">
            <v>7500000</v>
          </cell>
          <cell r="BP810" t="str">
            <v>B1</v>
          </cell>
          <cell r="BQ810" t="str">
            <v>Bậc 3</v>
          </cell>
          <cell r="BR810">
            <v>20000000</v>
          </cell>
          <cell r="BS810">
            <v>43101</v>
          </cell>
          <cell r="BT810">
            <v>42826</v>
          </cell>
          <cell r="BU810" t="str">
            <v>ThN</v>
          </cell>
          <cell r="BV810">
            <v>10</v>
          </cell>
          <cell r="BW810"/>
          <cell r="BY810"/>
          <cell r="CA810"/>
          <cell r="CC810"/>
          <cell r="CE810"/>
        </row>
        <row r="811">
          <cell r="B811" t="str">
            <v>1505047</v>
          </cell>
          <cell r="C811" t="str">
            <v>Đinh Văn Vịnh</v>
          </cell>
          <cell r="D811" t="str">
            <v>Nam</v>
          </cell>
          <cell r="E811" t="str">
            <v>Nam Định</v>
          </cell>
          <cell r="F811">
            <v>29299</v>
          </cell>
          <cel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r">
            <v>0949246091</v>
          </cell>
          <cell r="T811" t="str">
            <v>Đã Kết Hôn</v>
          </cell>
          <cell r="U811" t="str">
            <v>0115139914</v>
          </cell>
          <cell r="V811" t="str">
            <v>Không</v>
          </cell>
          <cell r="Y811" t="str">
            <v>Xuân Hồng</v>
          </cell>
          <cell r="Z811" t="str">
            <v>Xã Xuân Hồng</v>
          </cell>
          <cell r="AA811" t="str">
            <v>Huyện Xuân Trường</v>
          </cell>
          <cell r="AB811" t="str">
            <v>Nam Định</v>
          </cell>
          <cell r="AC811" t="str">
            <v>Xuân Hồng, Xã Xuân Hồng, Huyện Xuân Trường, Nam Định</v>
          </cell>
          <cell r="AD811" t="str">
            <v>Xuân Hồng</v>
          </cell>
          <cell r="AE811" t="str">
            <v>Xã Xuân Hồng</v>
          </cell>
          <cell r="AF811" t="str">
            <v>Huyện Xuân Trường</v>
          </cell>
          <cell r="AG811" t="str">
            <v>Nam Định</v>
          </cell>
          <cell r="AH811" t="str">
            <v>Xuân Hồng, Xã Xuân Hồng, Huyện Xuân Trường, Nam Định</v>
          </cell>
          <cell r="AI811" t="str">
            <v>1.8.6.5.2</v>
          </cell>
          <cell r="AJ811" t="str">
            <v>TP Nhân sự khác</v>
          </cell>
          <cell r="AK811" t="str">
            <v>Công nhân</v>
          </cell>
          <cell r="AL811" t="str">
            <v>Công nhân lái xe chuyên dụng</v>
          </cell>
          <cell r="AM811" t="str">
            <v>Lĩnh vực Logistics</v>
          </cell>
          <cell r="AN811" t="str">
            <v>VPĐD BB</v>
          </cell>
          <cell r="AO811" t="str">
            <v>BP Lái xe</v>
          </cell>
          <cell r="AP811" t="str">
            <v>Khác</v>
          </cell>
          <cell r="AQ811" t="str">
            <v>Khác</v>
          </cell>
          <cell r="AR811">
            <v>42370</v>
          </cell>
          <cell r="AS811" t="str">
            <v>12/12</v>
          </cell>
          <cell r="AT811" t="str">
            <v>Sơ cấp</v>
          </cell>
          <cell r="AU811" t="str">
            <v>Sơ cấp</v>
          </cell>
          <cell r="AV811" t="str">
            <v>Trung tâm đào tạo nghề</v>
          </cell>
          <cell r="AW811" t="str">
            <v>Giấy phép lái xe hạng E</v>
          </cell>
          <cell r="AX811" t="str">
            <v>Không xếp loại</v>
          </cell>
          <cell r="AY811">
            <v>42005</v>
          </cell>
          <cell r="AZ811" t="str">
            <v>Công nhân lái xe chuyên dụng</v>
          </cell>
          <cell r="BB811" t="str">
            <v>THACO GROUP</v>
          </cell>
          <cell r="BC811" t="str">
            <v>Lĩnh vực Logistics</v>
          </cell>
          <cell r="BD811" t="str">
            <v>Văn phòng đại diện tại Hà Nội</v>
          </cell>
          <cell r="BE811" t="str">
            <v>Phòng Kinh doanh vận chuyển</v>
          </cell>
          <cell r="BF811" t="str">
            <v>BP Lái xe</v>
          </cell>
          <cell r="BJ811" t="str">
            <v>Trực Tiếp</v>
          </cell>
          <cell r="BK811" t="str">
            <v>HĐLĐ không xác định thời hạn</v>
          </cell>
          <cell r="BL811">
            <v>42701</v>
          </cell>
          <cell r="BM811" t="str">
            <v>Công ty TNHH Một Thành Viên Vận Tải Đường Bộ Chu Lai – Trường Hải</v>
          </cell>
          <cell r="BN811">
            <v>42335</v>
          </cell>
          <cell r="BO811">
            <v>5100000</v>
          </cell>
          <cell r="BP811" t="str">
            <v>B3</v>
          </cell>
          <cell r="BQ811" t="str">
            <v>Bậc 3</v>
          </cell>
          <cell r="BR811">
            <v>7000000</v>
          </cell>
          <cell r="BS811">
            <v>43252</v>
          </cell>
          <cell r="BT811">
            <v>42156</v>
          </cell>
          <cell r="BU811"/>
          <cell r="BW811"/>
          <cell r="BY811"/>
          <cell r="CA811"/>
          <cell r="CC811"/>
          <cell r="CE811"/>
        </row>
        <row r="812">
          <cell r="B812" t="str">
            <v>1903115</v>
          </cell>
          <cell r="C812" t="str">
            <v>Nguyễn Hữu Dần</v>
          </cell>
          <cell r="D812" t="str">
            <v>Nam</v>
          </cell>
          <cell r="E812" t="str">
            <v>Quảng Bình</v>
          </cell>
          <cell r="F812">
            <v>27365</v>
          </cell>
          <cell r="G812">
            <v>43528</v>
          </cell>
          <cell r="J812">
            <v>43528</v>
          </cell>
          <cell r="K812" t="str">
            <v>Không</v>
          </cell>
          <cell r="L812" t="str">
            <v>194101194</v>
          </cell>
          <cell r="M812">
            <v>41790</v>
          </cell>
          <cell r="N812" t="str">
            <v>194101194-31/05/2014</v>
          </cell>
          <cell r="O812" t="str">
            <v>Quảng Bình</v>
          </cell>
          <cell r="P812" t="str">
            <v>Kinh</v>
          </cell>
          <cell r="Q812" t="str">
            <v>Không</v>
          </cell>
          <cell r="R812" t="str">
            <v>0915659327</v>
          </cell>
          <cell r="T812" t="str">
            <v>Đã Kết Hôn</v>
          </cell>
          <cell r="V812" t="str">
            <v>Không</v>
          </cell>
          <cell r="Y812" t="str">
            <v>Thôn Biểu Lệ</v>
          </cell>
          <cell r="Z812" t="str">
            <v>Xã Quảng Trung</v>
          </cell>
          <cell r="AA812" t="str">
            <v>Thị xã Ba Đồn</v>
          </cell>
          <cell r="AB812" t="str">
            <v>Quảng Bình</v>
          </cell>
          <cell r="AC812" t="str">
            <v>Thôn Biểu Lệ, Xã Quảng Trung, Thị xã Ba Đồn, Quảng Bình</v>
          </cell>
          <cell r="AD812" t="str">
            <v>Thôn Biểu Lệ</v>
          </cell>
          <cell r="AE812" t="str">
            <v>Xã Quảng Trung</v>
          </cell>
          <cell r="AF812" t="str">
            <v>Thị xã Ba Đồn</v>
          </cell>
          <cell r="AG812" t="str">
            <v>Quảng Bình</v>
          </cell>
          <cell r="AH812" t="str">
            <v>Thôn Biểu Lệ, Xã Quảng Trung, Thị xã Ba Đồn, Quảng Bình</v>
          </cell>
          <cell r="AI812" t="str">
            <v>1.8.2.3.3</v>
          </cell>
          <cell r="AJ812" t="str">
            <v>TP Nhân sự khác</v>
          </cell>
          <cell r="AK812" t="str">
            <v>Nhân viên</v>
          </cell>
          <cell r="AL812" t="str">
            <v>Nhân viên phục vụ (nấu ăn)</v>
          </cell>
          <cell r="AM812" t="str">
            <v>Lĩnh vực Logistics</v>
          </cell>
          <cell r="AN812" t="str">
            <v>Công ty Vận Tải Biển</v>
          </cell>
          <cell r="AO812" t="str">
            <v>Tàu THS3</v>
          </cell>
          <cell r="AP812" t="str">
            <v>Khác</v>
          </cell>
          <cell r="AQ812" t="str">
            <v>Khác</v>
          </cell>
          <cell r="AR812">
            <v>43528</v>
          </cell>
          <cell r="AS812" t="str">
            <v>10/12</v>
          </cell>
          <cell r="AT812" t="str">
            <v>Sơ cấp</v>
          </cell>
          <cell r="AU812" t="str">
            <v>Sơ cấp</v>
          </cell>
          <cell r="AV812" t="str">
            <v>Trung tâm Dạy Nghề</v>
          </cell>
          <cell r="AW812" t="str">
            <v>Nấu Ăn</v>
          </cell>
          <cell r="AX812" t="str">
            <v>Khá</v>
          </cell>
          <cell r="AY812">
            <v>40152</v>
          </cell>
          <cell r="AZ812" t="str">
            <v>Phục vụ viên</v>
          </cell>
          <cell r="BB812" t="str">
            <v>THACO GROUP</v>
          </cell>
          <cell r="BC812" t="str">
            <v>Lĩnh vực Logistics</v>
          </cell>
          <cell r="BD812" t="str">
            <v>Công ty Vận Tải Biển</v>
          </cell>
          <cell r="BE812" t="str">
            <v>Phòng Quản lý tàu</v>
          </cell>
          <cell r="BF812" t="str">
            <v>Tàu THS3</v>
          </cell>
          <cell r="BJ812" t="str">
            <v>Trực Tiếp</v>
          </cell>
          <cell r="BK812" t="str">
            <v>HĐLĐ xác định thời hạn 1 năm</v>
          </cell>
          <cell r="BL812">
            <v>43558</v>
          </cell>
          <cell r="BM812" t="str">
            <v>Công ty TNHH MTV Vận Tải Biển Chu Lai – Trường Hải</v>
          </cell>
          <cell r="BN812">
            <v>43558</v>
          </cell>
          <cell r="BO812">
            <v>4550000</v>
          </cell>
          <cell r="BP812" t="str">
            <v>TV7</v>
          </cell>
          <cell r="BQ812" t="str">
            <v>Bậc 2</v>
          </cell>
          <cell r="BR812">
            <v>11000000</v>
          </cell>
          <cell r="BS812">
            <v>43556</v>
          </cell>
          <cell r="BT812">
            <v>43528</v>
          </cell>
          <cell r="BU812"/>
          <cell r="BW812"/>
          <cell r="BY812"/>
          <cell r="CA812"/>
          <cell r="CC812"/>
          <cell r="CE812"/>
        </row>
        <row r="813">
          <cell r="B813" t="str">
            <v>1508210</v>
          </cell>
          <cell r="C813" t="str">
            <v>Nguyễn Thanh Thảo</v>
          </cell>
          <cell r="D813" t="str">
            <v>Nam</v>
          </cell>
          <cell r="E813" t="str">
            <v>Quảng Ngãi</v>
          </cell>
          <cell r="F813">
            <v>31300</v>
          </cell>
          <cell r="G813">
            <v>42219</v>
          </cell>
          <cell r="J813">
            <v>42219</v>
          </cell>
          <cell r="K813" t="str">
            <v>Không</v>
          </cell>
          <cell r="L813" t="str">
            <v>212296313</v>
          </cell>
          <cell r="M813">
            <v>41843</v>
          </cell>
          <cell r="N813" t="str">
            <v>212296313-23/07/2014</v>
          </cell>
          <cell r="O813" t="str">
            <v>Quảng Ngãi</v>
          </cell>
          <cell r="P813" t="str">
            <v>Kinh</v>
          </cell>
          <cell r="Q813" t="str">
            <v>Không</v>
          </cell>
          <cell r="R813" t="str">
            <v>0906610363</v>
          </cell>
          <cell r="T813" t="str">
            <v>Ly Hôn</v>
          </cell>
          <cell r="U813" t="str">
            <v>4916002587</v>
          </cell>
          <cell r="V813" t="str">
            <v>Có</v>
          </cell>
          <cell r="W813">
            <v>42579</v>
          </cell>
          <cell r="Y813" t="str">
            <v>Thôn Thạch An</v>
          </cell>
          <cell r="Z813" t="str">
            <v>Xã Bình Mỹ</v>
          </cell>
          <cell r="AA813" t="str">
            <v>Huyện Bình Sơn</v>
          </cell>
          <cell r="AB813" t="str">
            <v>Quảng Ngãi</v>
          </cell>
          <cell r="AC813" t="str">
            <v>Thôn Thạch An, Xã Bình Mỹ, Huyện Bình Sơn, Quảng Ngãi</v>
          </cell>
          <cell r="AD813" t="str">
            <v>Thôn Thạch An</v>
          </cell>
          <cell r="AE813" t="str">
            <v>Xã Bình Mỹ</v>
          </cell>
          <cell r="AF813" t="str">
            <v>Huyện Bình Sơn</v>
          </cell>
          <cell r="AG813" t="str">
            <v>Quảng Ngãi</v>
          </cell>
          <cell r="AH813" t="str">
            <v>Thôn Thạch An, Xã Bình Mỹ, Huyện Bình Sơn, Quảng Ngãi</v>
          </cell>
          <cell r="AI813" t="str">
            <v>1.8.4.4.2.3</v>
          </cell>
          <cell r="AJ813" t="str">
            <v>TP Nhân sự khác</v>
          </cell>
          <cell r="AK813" t="str">
            <v>Công nhân</v>
          </cell>
          <cell r="AL813" t="str">
            <v>Công nhân lái xe trung chuyển</v>
          </cell>
          <cell r="AM813" t="str">
            <v>Lĩnh vực Logistics</v>
          </cell>
          <cell r="AN813" t="str">
            <v>Công ty Vận Tải Đường Bộ</v>
          </cell>
          <cell r="AO813" t="str">
            <v>Đội lái xe trung chuyển</v>
          </cell>
          <cell r="AP813" t="str">
            <v>Khác</v>
          </cell>
          <cell r="AQ813" t="str">
            <v>Khác</v>
          </cell>
          <cell r="AR813">
            <v>43313</v>
          </cell>
          <cell r="AS813" t="str">
            <v>9/12</v>
          </cell>
          <cell r="AT813" t="str">
            <v>Sơ cấp</v>
          </cell>
          <cell r="AU813" t="str">
            <v>Sơ cấp</v>
          </cell>
          <cell r="AV813" t="str">
            <v>Sở Giao thông vận tải TP Hồ Chí Minh</v>
          </cell>
          <cell r="AW813" t="str">
            <v>Giấy phép lái xe hạng C</v>
          </cell>
          <cell r="AX813" t="str">
            <v>Không xếp loại</v>
          </cell>
          <cell r="AY813">
            <v>41640</v>
          </cell>
          <cell r="AZ813" t="str">
            <v>Công nhân lái xe trung chuyển</v>
          </cell>
          <cell r="BB813" t="str">
            <v>THACO GROUP</v>
          </cell>
          <cell r="BC813" t="str">
            <v>Lĩnh vực Logistics</v>
          </cell>
          <cell r="BD813" t="str">
            <v>Công ty Vận Tải Đường Bộ</v>
          </cell>
          <cell r="BE813" t="str">
            <v>Phòng vận chuyển</v>
          </cell>
          <cell r="BF813" t="str">
            <v>Bộ phận vận chuyển xe thành phẩm</v>
          </cell>
          <cell r="BG813" t="str">
            <v>Đội lái xe trung chuyển</v>
          </cell>
          <cell r="BJ813" t="str">
            <v>Trực Tiếp</v>
          </cell>
          <cell r="BK813" t="str">
            <v>HĐLĐ không xác định thời hạn</v>
          </cell>
          <cell r="BL813">
            <v>43499</v>
          </cell>
          <cell r="BM813" t="str">
            <v>Công ty TNHH Một Thành Viên Vận Tải Đường Bộ Chu Lai – Trường Hải</v>
          </cell>
          <cell r="BN813">
            <v>42403</v>
          </cell>
          <cell r="BO813">
            <v>3660000</v>
          </cell>
          <cell r="BP813" t="str">
            <v>B3</v>
          </cell>
          <cell r="BQ813" t="str">
            <v>Bậc 3</v>
          </cell>
          <cell r="BR813">
            <v>7000000</v>
          </cell>
          <cell r="BS813">
            <v>43586</v>
          </cell>
          <cell r="BT813">
            <v>43252</v>
          </cell>
          <cell r="BU813"/>
          <cell r="BW813"/>
          <cell r="BY813"/>
          <cell r="CA813"/>
          <cell r="CC813"/>
          <cell r="CE813"/>
        </row>
        <row r="814">
          <cell r="B814" t="str">
            <v>0409027</v>
          </cell>
          <cell r="C814" t="str">
            <v>Vũ Hồng Giản</v>
          </cell>
          <cell r="D814" t="str">
            <v>Nam</v>
          </cell>
          <cell r="E814" t="str">
            <v>Hải Phòng</v>
          </cell>
          <cell r="F814">
            <v>22905</v>
          </cell>
          <cell r="G814">
            <v>38257</v>
          </cell>
          <cell r="J814">
            <v>38257</v>
          </cell>
          <cell r="K814" t="str">
            <v>Không</v>
          </cell>
          <cell r="L814" t="str">
            <v>012116502</v>
          </cell>
          <cell r="M814">
            <v>41442</v>
          </cell>
          <cell r="N814" t="str">
            <v>012116502-17/06/2013</v>
          </cell>
          <cell r="O814" t="str">
            <v>Hà Nội</v>
          </cell>
          <cell r="P814" t="str">
            <v>Kinh</v>
          </cell>
          <cell r="Q814" t="str">
            <v>Không</v>
          </cell>
          <cell r="R814" t="str">
            <v>0915.586.009</v>
          </cell>
          <cell r="T814" t="str">
            <v>Đã Kết Hôn</v>
          </cell>
          <cell r="U814" t="str">
            <v>0103037823</v>
          </cell>
          <cell r="V814" t="str">
            <v>Có</v>
          </cell>
          <cell r="W814">
            <v>40054</v>
          </cell>
          <cell r="Y814" t="str">
            <v>125 Nguyễn Văn Linh - Tổ 1</v>
          </cell>
          <cell r="Z814" t="str">
            <v>Phường Phúc Đồng</v>
          </cell>
          <cell r="AA814" t="str">
            <v>Quận Long Biên</v>
          </cell>
          <cell r="AB814" t="str">
            <v>Hà Nội</v>
          </cell>
          <cell r="AC814" t="str">
            <v>125 Nguyễn Văn Linh - Tổ 1, Phường Phúc Đồng, Quận Long Biên, Hà Nội</v>
          </cell>
          <cell r="AD814" t="str">
            <v>125 Nguyễn Văn Linh - Tổ 1</v>
          </cell>
          <cell r="AE814" t="str">
            <v>Phường Phúc Đồng</v>
          </cell>
          <cell r="AF814" t="str">
            <v>Quận Long Biên</v>
          </cell>
          <cell r="AG814" t="str">
            <v>Hà Nội</v>
          </cell>
          <cell r="AH814" t="str">
            <v>125 Nguyễn Văn Linh - Tổ 1, Phường Phúc Đồng, Quận Long Biên, Hà Nội</v>
          </cell>
          <cell r="AI814" t="str">
            <v>1.8.6.5.2</v>
          </cell>
          <cell r="AJ814" t="str">
            <v>TP Nhân sự khác</v>
          </cell>
          <cell r="AK814" t="str">
            <v>Công nhân</v>
          </cell>
          <cell r="AL814" t="str">
            <v>Công nhân lái xe chuyên dụng</v>
          </cell>
          <cell r="AM814" t="str">
            <v>Lĩnh vực Logistics</v>
          </cell>
          <cell r="AN814" t="str">
            <v>VPĐD BB</v>
          </cell>
          <cell r="AO814" t="str">
            <v>BP Lái xe</v>
          </cell>
          <cell r="AP814" t="str">
            <v>Khác</v>
          </cell>
          <cell r="AQ814" t="str">
            <v>Khác</v>
          </cell>
          <cell r="AR814">
            <v>42370</v>
          </cell>
          <cell r="AS814" t="str">
            <v>12/12</v>
          </cell>
          <cell r="AT814" t="str">
            <v>Sơ cấp</v>
          </cell>
          <cell r="AU814" t="str">
            <v>Sơ cấp</v>
          </cell>
          <cell r="AV814" t="str">
            <v>Trung tâm đào tạo lái xe</v>
          </cell>
          <cell r="AW814" t="str">
            <v>Lái xe hạng E</v>
          </cell>
          <cell r="AX814" t="str">
            <v>Không xếp loại</v>
          </cell>
          <cell r="AY814">
            <v>38718</v>
          </cell>
          <cell r="AZ814" t="str">
            <v>Công nhân lái xe chuyên dụng</v>
          </cell>
          <cell r="BB814" t="str">
            <v>THACO GROUP</v>
          </cell>
          <cell r="BC814" t="str">
            <v>Lĩnh vực Logistics</v>
          </cell>
          <cell r="BD814" t="str">
            <v>Văn phòng đại diện tại Hà Nội</v>
          </cell>
          <cell r="BE814" t="str">
            <v>Phòng Kinh doanh vận chuyển</v>
          </cell>
          <cell r="BF814" t="str">
            <v>BP Lái xe</v>
          </cell>
          <cell r="BJ814" t="str">
            <v>Trực Tiếp</v>
          </cell>
          <cell r="BK814" t="str">
            <v>HĐLĐ không xác định thời hạn</v>
          </cell>
          <cell r="BL814">
            <v>41791</v>
          </cell>
          <cell r="BM814" t="str">
            <v>Công ty TNHH Một Thành Viên Vận Tải Đường Bộ Chu Lai – Trường Hải</v>
          </cell>
          <cell r="BN814">
            <v>38718</v>
          </cell>
          <cell r="BO814">
            <v>4830000</v>
          </cell>
          <cell r="BP814" t="str">
            <v>B3</v>
          </cell>
          <cell r="BQ814" t="str">
            <v>Bậc 2</v>
          </cell>
          <cell r="BR814">
            <v>6500000</v>
          </cell>
          <cell r="BS814">
            <v>43252</v>
          </cell>
          <cell r="BT814">
            <v>42156</v>
          </cell>
          <cell r="BU814" t="str">
            <v>ThN</v>
          </cell>
          <cell r="BV814">
            <v>10</v>
          </cell>
          <cell r="BW814"/>
          <cell r="BY814"/>
          <cell r="CA814"/>
          <cell r="CC814"/>
          <cell r="CE814"/>
        </row>
        <row r="815">
          <cell r="B815" t="str">
            <v>1501038</v>
          </cell>
          <cell r="C815" t="str">
            <v>Trần Thanh Lâm</v>
          </cell>
          <cell r="D815" t="str">
            <v>Nam</v>
          </cell>
          <cell r="E815" t="str">
            <v>Quảng Nam</v>
          </cell>
          <cell r="F815">
            <v>29556</v>
          </cell>
          <cell r="G815">
            <v>42006</v>
          </cell>
          <cell r="J815">
            <v>42006</v>
          </cell>
          <cell r="K815" t="str">
            <v>Không</v>
          </cell>
          <cell r="L815" t="str">
            <v>205254761</v>
          </cell>
          <cell r="M815">
            <v>37588</v>
          </cell>
          <cell r="N815" t="str">
            <v>205254761-28/11/2002</v>
          </cell>
          <cell r="O815" t="str">
            <v>Quảng Nam</v>
          </cell>
          <cell r="P815" t="str">
            <v>Kinh</v>
          </cell>
          <cell r="Q815" t="str">
            <v>Đạo Phật</v>
          </cell>
          <cell r="R815" t="str">
            <v>0917535478</v>
          </cell>
          <cell r="T815" t="str">
            <v>Đã Kết Hôn</v>
          </cell>
          <cell r="U815" t="str">
            <v>4908009614</v>
          </cell>
          <cell r="V815" t="str">
            <v>Có</v>
          </cell>
          <cell r="W815">
            <v>42461</v>
          </cell>
          <cell r="Y815" t="str">
            <v>Thôn Phú Quý 1</v>
          </cell>
          <cell r="Z815" t="str">
            <v>Xã Tam Mỹ Đông</v>
          </cell>
          <cell r="AA815" t="str">
            <v>Huyện Núi Thành</v>
          </cell>
          <cell r="AB815" t="str">
            <v>Quảng Nam</v>
          </cell>
          <cell r="AC815" t="str">
            <v>Thôn Phú Quý 1, Xã Tam Mỹ Đông, Huyện Núi Thành, Quảng Nam</v>
          </cell>
          <cell r="AD815" t="str">
            <v>Thôn Phú Quý 1</v>
          </cell>
          <cell r="AE815" t="str">
            <v>Xã Tam Mỹ Đông</v>
          </cell>
          <cell r="AF815" t="str">
            <v>Huyện Núi Thành</v>
          </cell>
          <cell r="AG815" t="str">
            <v>Quảng Nam</v>
          </cell>
          <cell r="AH815" t="str">
            <v>Thôn Phú Quý 1, Xã Tam Mỹ Đông, Huyện Núi Thành, Quảng Nam</v>
          </cell>
          <cell r="AI815" t="str">
            <v>1.8.4.4.2.3</v>
          </cell>
          <cell r="AJ815" t="str">
            <v>TP Nhân sự khác</v>
          </cell>
          <cell r="AK815" t="str">
            <v>Công nhân</v>
          </cell>
          <cell r="AL815" t="str">
            <v>Công nhân lái xe trung chuyển</v>
          </cell>
          <cell r="AM815" t="str">
            <v>Lĩnh vực Logistics</v>
          </cell>
          <cell r="AN815" t="str">
            <v>Công ty Vận Tải Đường Bộ</v>
          </cell>
          <cell r="AO815" t="str">
            <v>Đội lái xe trung chuyển</v>
          </cell>
          <cell r="AP815" t="str">
            <v>Khác</v>
          </cell>
          <cell r="AQ815" t="str">
            <v>Khác</v>
          </cell>
          <cell r="AR815">
            <v>43313</v>
          </cell>
          <cell r="AS815" t="str">
            <v>9/12</v>
          </cell>
          <cell r="AT815" t="str">
            <v>Sơ cấp</v>
          </cell>
          <cell r="AU815" t="str">
            <v>Sơ cấp</v>
          </cell>
          <cell r="AV815" t="str">
            <v>Sở giao thông vận tải Quảng Ngãi</v>
          </cell>
          <cell r="AW815" t="str">
            <v>Giấy phép lái xe hạng E</v>
          </cell>
          <cell r="AX815" t="str">
            <v>Không xếp loại</v>
          </cell>
          <cell r="AY815">
            <v>41275</v>
          </cell>
          <cell r="AZ815" t="str">
            <v>Công nhân lái xe trung chuyển</v>
          </cell>
          <cell r="BB815" t="str">
            <v>THACO GROUP</v>
          </cell>
          <cell r="BC815" t="str">
            <v>Lĩnh vực Logistics</v>
          </cell>
          <cell r="BD815" t="str">
            <v>Công ty Vận Tải Đường Bộ</v>
          </cell>
          <cell r="BE815" t="str">
            <v>Phòng vận chuyển</v>
          </cell>
          <cell r="BF815" t="str">
            <v>Bộ phận vận chuyển xe thành phẩm</v>
          </cell>
          <cell r="BG815" t="str">
            <v>Đội lái xe trung chuyển</v>
          </cell>
          <cell r="BJ815" t="str">
            <v>Trực Tiếp</v>
          </cell>
          <cell r="BK815" t="str">
            <v>HĐLĐ không xác định thời hạn</v>
          </cell>
          <cell r="BL815">
            <v>42552</v>
          </cell>
          <cell r="BM815" t="str">
            <v>Công ty TNHH Một Thành Viên Vận Tải Đường Bộ Chu Lai – Trường Hải</v>
          </cell>
          <cell r="BN815">
            <v>42065</v>
          </cell>
          <cell r="BO815">
            <v>3850000</v>
          </cell>
          <cell r="BP815" t="str">
            <v>B3</v>
          </cell>
          <cell r="BQ815" t="str">
            <v>Bậc 3</v>
          </cell>
          <cell r="BR815">
            <v>7500000</v>
          </cell>
          <cell r="BS815">
            <v>43252</v>
          </cell>
          <cell r="BT815">
            <v>42186</v>
          </cell>
          <cell r="BU815"/>
          <cell r="BW815"/>
          <cell r="BY815"/>
          <cell r="CA815"/>
          <cell r="CC815"/>
          <cell r="CE815"/>
        </row>
        <row r="816">
          <cell r="B816" t="str">
            <v>1504866</v>
          </cell>
          <cell r="C816" t="str">
            <v>Bùi Minh San</v>
          </cell>
          <cell r="D816" t="str">
            <v>Nam</v>
          </cell>
          <cell r="E816" t="str">
            <v>Quảng Nam</v>
          </cell>
          <cell r="F816">
            <v>30605</v>
          </cell>
          <cell r="G816">
            <v>42110</v>
          </cell>
          <cell r="J816">
            <v>42110</v>
          </cell>
          <cell r="K816" t="str">
            <v>Không</v>
          </cell>
          <cell r="L816" t="str">
            <v>205229348</v>
          </cell>
          <cell r="M816">
            <v>38857</v>
          </cell>
          <cell r="N816" t="str">
            <v>205229348-20/05/2006</v>
          </cell>
          <cell r="O816" t="str">
            <v>Quảng Nam</v>
          </cell>
          <cell r="P816" t="str">
            <v>Kinh</v>
          </cell>
          <cell r="Q816" t="str">
            <v>Không</v>
          </cell>
          <cell r="R816" t="str">
            <v>0985533937</v>
          </cell>
          <cell r="T816" t="str">
            <v>Đã Kết Hôn</v>
          </cell>
          <cell r="U816" t="str">
            <v>4916009517</v>
          </cell>
          <cell r="V816" t="str">
            <v>Có</v>
          </cell>
          <cell r="W816">
            <v>42579</v>
          </cell>
          <cell r="Y816" t="str">
            <v>Thôn Vân Trai</v>
          </cell>
          <cell r="Z816" t="str">
            <v>Xã Tam Hiệp</v>
          </cell>
          <cell r="AA816" t="str">
            <v>Huyện Núi Thành</v>
          </cell>
          <cell r="AB816" t="str">
            <v>Quảng Nam</v>
          </cell>
          <cell r="AC816" t="str">
            <v>Thôn Vân Trai, Xã Tam Hiệp, Huyện Núi Thành, Quảng Nam</v>
          </cell>
          <cell r="AD816" t="str">
            <v>Thôn Vân Trai</v>
          </cell>
          <cell r="AE816" t="str">
            <v>Xã Tam Hiệp</v>
          </cell>
          <cell r="AF816" t="str">
            <v>Huyện Núi Thành</v>
          </cell>
          <cell r="AG816" t="str">
            <v>Quảng Nam</v>
          </cell>
          <cell r="AH816" t="str">
            <v>Thôn Vân Trai, Xã Tam Hiệp, Huyện Núi Thành, Quảng Nam</v>
          </cell>
          <cell r="AI816" t="str">
            <v>1.8.4.4.3.2</v>
          </cell>
          <cell r="AJ816" t="str">
            <v>TP Nhân sự khác</v>
          </cell>
          <cell r="AK816" t="str">
            <v>Công nhân</v>
          </cell>
          <cell r="AL816" t="str">
            <v>Công nhân lái xe chuyên dụng</v>
          </cell>
          <cell r="AM816" t="str">
            <v>Lĩnh vực Logistics</v>
          </cell>
          <cell r="AN816" t="str">
            <v>Công ty Vận Tải Đường Bộ</v>
          </cell>
          <cell r="AO816" t="str">
            <v>Đội lái xe chuyên dụng</v>
          </cell>
          <cell r="AP816" t="str">
            <v>Khác</v>
          </cell>
          <cell r="AQ816" t="str">
            <v>Khác</v>
          </cell>
          <cell r="AR816">
            <v>43693</v>
          </cell>
          <cell r="AS816" t="str">
            <v>9/12</v>
          </cell>
          <cell r="AT816" t="str">
            <v>Sơ cấp</v>
          </cell>
          <cell r="AU816" t="str">
            <v>Sơ cấp</v>
          </cell>
          <cell r="AV816" t="str">
            <v>Sở Giao thông vận tải Quảng Nam</v>
          </cell>
          <cell r="AW816" t="str">
            <v>Giấy phép lái xe hạng E</v>
          </cell>
          <cell r="AX816" t="str">
            <v>Không xếp loại</v>
          </cell>
          <cell r="AY816">
            <v>42005</v>
          </cell>
          <cell r="AZ816" t="str">
            <v>Công nhân lái xe chuyên dụng</v>
          </cell>
          <cell r="BB816" t="str">
            <v>THACO GROUP</v>
          </cell>
          <cell r="BC816" t="str">
            <v>Lĩnh vực Logistics</v>
          </cell>
          <cell r="BD816" t="str">
            <v>Công ty Vận Tải Đường Bộ</v>
          </cell>
          <cell r="BE816" t="str">
            <v>Phòng vận chuyển</v>
          </cell>
          <cell r="BF816" t="str">
            <v>Bộ phận vận chuyển hàng Con't - hàng rời</v>
          </cell>
          <cell r="BG816" t="str">
            <v>Đội lái xe chuyên dụng</v>
          </cell>
          <cell r="BJ816" t="str">
            <v>Trực Tiếp</v>
          </cell>
          <cell r="BK816" t="str">
            <v>HĐLĐ không xác định thời hạn</v>
          </cell>
          <cell r="BL816">
            <v>43571</v>
          </cell>
          <cell r="BM816" t="str">
            <v>Công ty TNHH Một Thành Viên Vận Tải Đường Bộ Chu Lai – Trường Hải</v>
          </cell>
          <cell r="BN816">
            <v>42476</v>
          </cell>
          <cell r="BO816">
            <v>3850000</v>
          </cell>
          <cell r="BP816" t="str">
            <v>B3</v>
          </cell>
          <cell r="BQ816" t="str">
            <v>Bậc 2</v>
          </cell>
          <cell r="BR816">
            <v>6500000</v>
          </cell>
          <cell r="BS816">
            <v>43693</v>
          </cell>
          <cell r="BT816">
            <v>43466</v>
          </cell>
          <cell r="BU816"/>
          <cell r="BW816"/>
          <cell r="BY816"/>
          <cell r="CA816"/>
          <cell r="CC816"/>
          <cell r="CE816"/>
        </row>
        <row r="817">
          <cell r="B817" t="str">
            <v>1505577</v>
          </cell>
          <cell r="C817" t="str">
            <v>Nguyễn Văn Hơn</v>
          </cell>
          <cell r="D817" t="str">
            <v>Nam</v>
          </cell>
          <cell r="E817" t="str">
            <v>Đồng Nai</v>
          </cell>
          <cell r="F817">
            <v>24064</v>
          </cell>
          <cell r="G817">
            <v>42135</v>
          </cell>
          <cell r="J817">
            <v>42135</v>
          </cell>
          <cell r="K817" t="str">
            <v>Không</v>
          </cell>
          <cell r="L817" t="str">
            <v>270670406</v>
          </cell>
          <cell r="M817">
            <v>38435</v>
          </cell>
          <cell r="N817" t="str">
            <v>270670406-24/03/2005</v>
          </cell>
          <cell r="O817" t="str">
            <v>Đồng Nai</v>
          </cell>
          <cell r="P817" t="str">
            <v>Kinh</v>
          </cell>
          <cell r="Q817" t="str">
            <v>Không</v>
          </cell>
          <cell r="R817" t="str">
            <v>0907787930</v>
          </cell>
          <cell r="T817" t="str">
            <v>Đã Kết Hôn</v>
          </cell>
          <cell r="U817" t="str">
            <v>7515108475</v>
          </cell>
          <cell r="V817" t="str">
            <v>Không</v>
          </cell>
          <cell r="Y817" t="str">
            <v>Tổ 22, ấp Cầu Hang</v>
          </cell>
          <cell r="Z817" t="str">
            <v>Xã Hóa An</v>
          </cell>
          <cell r="AA817" t="str">
            <v>Thành phố Biên Hòa</v>
          </cell>
          <cell r="AB817" t="str">
            <v>Đồng Nai</v>
          </cell>
          <cell r="AC817" t="str">
            <v>Tổ 22, ấp Cầu Hang, Xã Hóa An, Thành phố Biên Hòa, Đồng Nai</v>
          </cell>
          <cell r="AD817" t="str">
            <v>Tổ 22, ấp Cầu Hang</v>
          </cell>
          <cell r="AE817" t="str">
            <v>Xã Hóa An</v>
          </cell>
          <cell r="AF817" t="str">
            <v>Thành phố Biên Hòa</v>
          </cell>
          <cell r="AG817" t="str">
            <v>Đồng Nai</v>
          </cell>
          <cell r="AH817" t="str">
            <v>Tổ 22, ấp Cầu Hang, Xã Hóa An, Thành phố Biên Hòa, Đồng Nai</v>
          </cell>
          <cell r="AI817" t="str">
            <v>1.8.5.7</v>
          </cell>
          <cell r="AJ817" t="str">
            <v>TP Nhân sự khác</v>
          </cell>
          <cell r="AK817" t="str">
            <v>Công nhân</v>
          </cell>
          <cell r="AL817" t="str">
            <v>Công nhân Kho</v>
          </cell>
          <cell r="AM817" t="str">
            <v>Lĩnh vực Logistics</v>
          </cell>
          <cell r="AN817" t="str">
            <v>VPĐD NB</v>
          </cell>
          <cell r="AO817" t="str">
            <v>Phòng Quản lý Kho bãi</v>
          </cell>
          <cell r="AP817" t="str">
            <v>Khác</v>
          </cell>
          <cell r="AQ817" t="str">
            <v>Khác</v>
          </cell>
          <cell r="AR817">
            <v>42370</v>
          </cell>
          <cell r="AS817" t="str">
            <v>9/12</v>
          </cell>
          <cell r="AT817" t="str">
            <v>Sơ cấp</v>
          </cell>
          <cell r="AU817" t="str">
            <v>Sơ cấp</v>
          </cell>
          <cell r="AV817" t="str">
            <v>Sở GTVT tỉnh Đồng Nai</v>
          </cell>
          <cell r="AW817" t="str">
            <v>GPLX hạng C</v>
          </cell>
          <cell r="AX817" t="str">
            <v>Khá</v>
          </cell>
          <cell r="AZ817" t="str">
            <v>Công nhân Kho</v>
          </cell>
          <cell r="BB817" t="str">
            <v>THACO GROUP</v>
          </cell>
          <cell r="BC817" t="str">
            <v>Lĩnh vực Logistics</v>
          </cell>
          <cell r="BD817" t="str">
            <v>Văn phòng đại diện tại Hồ Chí Minh</v>
          </cell>
          <cell r="BE817" t="str">
            <v>Phòng Quản lý Kho bãi</v>
          </cell>
          <cell r="BJ817" t="str">
            <v>Trực Tiếp</v>
          </cell>
          <cell r="BK817" t="str">
            <v>HĐLĐ không xác định thời hạn</v>
          </cell>
          <cell r="BL817">
            <v>43291</v>
          </cell>
          <cell r="BM817" t="str">
            <v>Công ty TNHH Một Thành Viên Vận Tải Đường Bộ Chu Lai – Trường Hải</v>
          </cell>
          <cell r="BN817">
            <v>42196</v>
          </cell>
          <cell r="BO817">
            <v>5380000</v>
          </cell>
          <cell r="BP817" t="str">
            <v>B3</v>
          </cell>
          <cell r="BQ817" t="str">
            <v>Bậc 4</v>
          </cell>
          <cell r="BR817">
            <v>8000000</v>
          </cell>
          <cell r="BS817">
            <v>43466</v>
          </cell>
          <cell r="BT817">
            <v>43101</v>
          </cell>
          <cell r="BU817"/>
          <cell r="BW817"/>
          <cell r="BY817"/>
          <cell r="CA817"/>
          <cell r="CC817"/>
          <cell r="CE817"/>
        </row>
        <row r="818">
          <cell r="B818" t="str">
            <v>1505328</v>
          </cell>
          <cell r="C818" t="str">
            <v>Đoàn Minh Toàn</v>
          </cell>
          <cell r="D818" t="str">
            <v>Nam</v>
          </cell>
          <cell r="E818" t="str">
            <v>Quảng Nam</v>
          </cell>
          <cell r="F818">
            <v>28616</v>
          </cell>
          <cell r="G818">
            <v>42110</v>
          </cell>
          <cell r="J818">
            <v>42110</v>
          </cell>
          <cell r="K818" t="str">
            <v>Không</v>
          </cell>
          <cell r="L818" t="str">
            <v>205586576</v>
          </cell>
          <cell r="M818">
            <v>38898</v>
          </cell>
          <cell r="N818" t="str">
            <v>205586576-30/06/2006</v>
          </cell>
          <cell r="O818" t="str">
            <v>Quảng Nam</v>
          </cell>
          <cell r="P818" t="str">
            <v>Kinh</v>
          </cell>
          <cell r="Q818" t="str">
            <v>Không</v>
          </cell>
          <cell r="R818" t="str">
            <v>0906460484</v>
          </cell>
          <cell r="T818" t="str">
            <v>Đã Kết Hôn</v>
          </cell>
          <cell r="U818" t="str">
            <v>4916009493</v>
          </cell>
          <cell r="V818" t="str">
            <v>Có</v>
          </cell>
          <cell r="W818">
            <v>42579</v>
          </cell>
          <cell r="Y818" t="str">
            <v>Thôn Đại Phú</v>
          </cell>
          <cell r="Z818" t="str">
            <v>Xã Tam Hiệp</v>
          </cell>
          <cell r="AA818" t="str">
            <v>Huyện Núi Thành</v>
          </cell>
          <cell r="AB818" t="str">
            <v>Quảng Nam</v>
          </cell>
          <cell r="AC818" t="str">
            <v>Thôn Đại Phú, Xã Tam Hiệp, Huyện Núi Thành, Quảng Nam</v>
          </cell>
          <cell r="AD818" t="str">
            <v>Thôn Đại Phú</v>
          </cell>
          <cell r="AE818" t="str">
            <v>Xã Tam Hiệp</v>
          </cell>
          <cell r="AF818" t="str">
            <v>Huyện Núi Thành</v>
          </cell>
          <cell r="AG818" t="str">
            <v>Quảng Nam</v>
          </cell>
          <cell r="AH818" t="str">
            <v>Thôn Đại Phú, Xã Tam Hiệp, Huyện Núi Thành, Quảng Nam</v>
          </cell>
          <cell r="AI818" t="str">
            <v>1.8.4.4.2.3</v>
          </cell>
          <cell r="AJ818" t="str">
            <v>TP Nhân sự khác</v>
          </cell>
          <cell r="AK818" t="str">
            <v>Công nhân</v>
          </cell>
          <cell r="AL818" t="str">
            <v>Công nhân lái xe trung chuyển</v>
          </cell>
          <cell r="AM818" t="str">
            <v>Lĩnh vực Logistics</v>
          </cell>
          <cell r="AN818" t="str">
            <v>Công ty Vận Tải Đường Bộ</v>
          </cell>
          <cell r="AO818" t="str">
            <v>Đội lái xe trung chuyển</v>
          </cell>
          <cell r="AP818" t="str">
            <v>Khác</v>
          </cell>
          <cell r="AQ818" t="str">
            <v>Khác</v>
          </cell>
          <cell r="AR818">
            <v>43313</v>
          </cell>
          <cell r="AS818" t="str">
            <v>12/12</v>
          </cell>
          <cell r="AT818" t="str">
            <v>Sơ cấp</v>
          </cell>
          <cell r="AU818" t="str">
            <v>Sơ cấp</v>
          </cell>
          <cell r="AV818" t="str">
            <v>Sở Giao thông vận tải Quảng Nam</v>
          </cell>
          <cell r="AW818" t="str">
            <v>Giấy phép lái xe hạng C</v>
          </cell>
          <cell r="AX818" t="str">
            <v>Không xếp loại</v>
          </cell>
          <cell r="AY818">
            <v>39448</v>
          </cell>
          <cell r="AZ818" t="str">
            <v>Công nhân lái xe trung chuyển</v>
          </cell>
          <cell r="BB818" t="str">
            <v>THACO GROUP</v>
          </cell>
          <cell r="BC818" t="str">
            <v>Lĩnh vực Logistics</v>
          </cell>
          <cell r="BD818" t="str">
            <v>Công ty Vận Tải Đường Bộ</v>
          </cell>
          <cell r="BE818" t="str">
            <v>Phòng vận chuyển</v>
          </cell>
          <cell r="BF818" t="str">
            <v>Bộ phận vận chuyển xe thành phẩm</v>
          </cell>
          <cell r="BG818" t="str">
            <v>Đội lái xe trung chuyển</v>
          </cell>
          <cell r="BJ818" t="str">
            <v>Trực Tiếp</v>
          </cell>
          <cell r="BK818" t="str">
            <v>HĐLĐ không xác định thời hạn</v>
          </cell>
          <cell r="BL818">
            <v>43571</v>
          </cell>
          <cell r="BM818" t="str">
            <v>Công ty TNHH Một Thành Viên Vận Tải Đường Bộ Chu Lai – Trường Hải</v>
          </cell>
          <cell r="BN818">
            <v>42476</v>
          </cell>
          <cell r="BO818">
            <v>3660000</v>
          </cell>
          <cell r="BP818" t="str">
            <v>B3</v>
          </cell>
          <cell r="BQ818" t="str">
            <v>Bậc 2</v>
          </cell>
          <cell r="BR818">
            <v>6500000</v>
          </cell>
          <cell r="BS818">
            <v>43252</v>
          </cell>
          <cell r="BT818">
            <v>42110</v>
          </cell>
          <cell r="BU818"/>
          <cell r="BW818"/>
          <cell r="BY818"/>
          <cell r="CA818"/>
          <cell r="CC818"/>
          <cell r="CE818"/>
        </row>
        <row r="819">
          <cell r="B819" t="str">
            <v>1509203</v>
          </cell>
          <cell r="C819" t="str">
            <v>Trần Thị Lựu</v>
          </cell>
          <cell r="D819" t="str">
            <v>Nữ</v>
          </cell>
          <cell r="E819" t="str">
            <v>Hà Nam</v>
          </cell>
          <cell r="F819">
            <v>26380</v>
          </cell>
          <cell r="G819">
            <v>42258</v>
          </cell>
          <cell r="J819">
            <v>42258</v>
          </cell>
          <cell r="K819" t="str">
            <v>Không</v>
          </cell>
          <cell r="L819" t="str">
            <v>271569643</v>
          </cell>
          <cell r="M819">
            <v>42075</v>
          </cell>
          <cell r="N819" t="str">
            <v>271569643-12/03/2015</v>
          </cell>
          <cell r="O819" t="str">
            <v>Đồng Nai</v>
          </cell>
          <cell r="P819" t="str">
            <v>Kinh</v>
          </cell>
          <cell r="Q819" t="str">
            <v>Không</v>
          </cell>
          <cell r="R819" t="str">
            <v>0942098.557</v>
          </cell>
          <cell r="T819" t="str">
            <v>Đã Kết Hôn</v>
          </cell>
          <cell r="U819" t="str">
            <v>7515113846</v>
          </cell>
          <cell r="V819" t="str">
            <v>Không</v>
          </cell>
          <cell r="Y819" t="str">
            <v>202/5 tổ 5, khu phố11</v>
          </cell>
          <cell r="Z819" t="str">
            <v>Phường An Bình</v>
          </cell>
          <cell r="AA819" t="str">
            <v>Thành phố Biên Hòa</v>
          </cell>
          <cell r="AB819" t="str">
            <v>Đồng Nai</v>
          </cell>
          <cell r="AC819" t="str">
            <v>202/5 tổ 5, khu phố11, Phường An Bình, Thành phố Biên Hòa, Đồng Nai</v>
          </cell>
          <cell r="AD819" t="str">
            <v>202/5 tổ 5, khu phố 11</v>
          </cell>
          <cell r="AE819" t="str">
            <v>Phường An Bình</v>
          </cell>
          <cell r="AF819" t="str">
            <v>Thành phố Biên Hòa</v>
          </cell>
          <cell r="AG819" t="str">
            <v>Đồng Nai</v>
          </cell>
          <cell r="AH819" t="str">
            <v>202/5 tổ 5, khu phố 11, Phường An Bình, Thành phố Biên Hòa, Đồng Nai</v>
          </cell>
          <cell r="AI819" t="str">
            <v>1.8.5.3.3</v>
          </cell>
          <cell r="AJ819" t="str">
            <v>TP Nhân sự khác</v>
          </cell>
          <cell r="AK819" t="str">
            <v>Nhân viên</v>
          </cell>
          <cell r="AL819" t="str">
            <v>Nhân viên Tạp vụ</v>
          </cell>
          <cell r="AM819" t="str">
            <v>Lĩnh vực Logistics</v>
          </cell>
          <cell r="AN819" t="str">
            <v>VPĐD NB</v>
          </cell>
          <cell r="AO819" t="str">
            <v>Tạp vụ</v>
          </cell>
          <cell r="AP819" t="str">
            <v>Khác</v>
          </cell>
          <cell r="AQ819" t="str">
            <v>Khác</v>
          </cell>
          <cell r="AR819">
            <v>42370</v>
          </cell>
          <cell r="AS819" t="str">
            <v>9/12</v>
          </cell>
          <cell r="AT819" t="str">
            <v>THCS</v>
          </cell>
          <cell r="AW819"/>
          <cell r="AZ819" t="str">
            <v>Nhân viên Tạp vụ</v>
          </cell>
          <cell r="BB819" t="str">
            <v>THACO GROUP</v>
          </cell>
          <cell r="BC819" t="str">
            <v>Lĩnh vực Logistics</v>
          </cell>
          <cell r="BD819" t="str">
            <v>Văn phòng đại diện tại Hồ Chí Minh</v>
          </cell>
          <cell r="BE819" t="str">
            <v>Bộ phận hành chính</v>
          </cell>
          <cell r="BF819" t="str">
            <v>Tạp vụ</v>
          </cell>
          <cell r="BJ819" t="str">
            <v>Gián Tiếp</v>
          </cell>
          <cell r="BK819" t="str">
            <v>HĐLĐ không xác định thời hạn</v>
          </cell>
          <cell r="BL819">
            <v>43414</v>
          </cell>
          <cell r="BM819" t="str">
            <v>Công ty TNHH Một Thành Viên Vận Tải Đường Bộ Chu Lai – Trường Hải</v>
          </cell>
          <cell r="BN819">
            <v>42319</v>
          </cell>
          <cell r="BO819">
            <v>4830000</v>
          </cell>
          <cell r="BP819" t="str">
            <v>B3</v>
          </cell>
          <cell r="BQ819" t="str">
            <v>Bậc 2</v>
          </cell>
          <cell r="BR819">
            <v>6500000</v>
          </cell>
          <cell r="BS819">
            <v>43466</v>
          </cell>
          <cell r="BT819">
            <v>43101</v>
          </cell>
          <cell r="BU819"/>
          <cell r="BW819"/>
          <cell r="BY819"/>
          <cell r="CA819"/>
          <cell r="CC819"/>
          <cell r="CE819"/>
        </row>
        <row r="820">
          <cell r="B820" t="str">
            <v>1502007</v>
          </cell>
          <cell r="C820" t="str">
            <v>Đinh Văn Nghĩa</v>
          </cell>
          <cell r="D820" t="str">
            <v>Nam</v>
          </cell>
          <cell r="E820" t="str">
            <v>Quảng Nam</v>
          </cell>
          <cell r="F820">
            <v>33842</v>
          </cell>
          <cell r="G820">
            <v>42037</v>
          </cell>
          <cell r="J820">
            <v>42037</v>
          </cell>
          <cell r="K820" t="str">
            <v>Không</v>
          </cell>
          <cell r="L820" t="str">
            <v>205547663</v>
          </cell>
          <cell r="M820">
            <v>39473</v>
          </cell>
          <cell r="N820" t="str">
            <v>205547663-26/01/2008</v>
          </cell>
          <cell r="O820" t="str">
            <v>Quảng Nam</v>
          </cell>
          <cell r="P820" t="str">
            <v>Kinh</v>
          </cell>
          <cell r="Q820" t="str">
            <v>Không</v>
          </cell>
          <cell r="R820" t="str">
            <v>0979595753</v>
          </cell>
          <cell r="T820" t="str">
            <v>Đã Kết Hôn</v>
          </cell>
          <cell r="U820" t="str">
            <v>4915015013</v>
          </cell>
          <cell r="V820" t="str">
            <v>Có</v>
          </cell>
          <cell r="W820">
            <v>42248</v>
          </cell>
          <cell r="Y820" t="str">
            <v>thôn Hòa An</v>
          </cell>
          <cell r="Z820" t="str">
            <v>Xã Tam Giang</v>
          </cell>
          <cell r="AA820" t="str">
            <v>Huyện Núi Thành</v>
          </cell>
          <cell r="AB820" t="str">
            <v>Quảng Nam</v>
          </cell>
          <cell r="AC820" t="str">
            <v>thôn Hòa An, Xã Tam Giang, Huyện Núi Thành, Quảng Nam</v>
          </cell>
          <cell r="AD820" t="str">
            <v>thôn Hòa An</v>
          </cell>
          <cell r="AE820" t="str">
            <v>Xã Tam Giang</v>
          </cell>
          <cell r="AF820" t="str">
            <v>Huyện Núi Thành</v>
          </cell>
          <cell r="AG820" t="str">
            <v>Quảng Nam</v>
          </cell>
          <cell r="AH820" t="str">
            <v>thôn Hòa An, Xã Tam Giang, Huyện Núi Thành, Quảng Nam</v>
          </cell>
          <cell r="AI820" t="str">
            <v>1.8.3.3.3</v>
          </cell>
          <cell r="AJ820" t="str">
            <v>TP Nhân sự khác</v>
          </cell>
          <cell r="AK820" t="str">
            <v>Công nhân</v>
          </cell>
          <cell r="AL820" t="str">
            <v>Công nhân Kiểm tra linh Kiện</v>
          </cell>
          <cell r="AM820" t="str">
            <v>Lĩnh vực Logistics</v>
          </cell>
          <cell r="AN820" t="str">
            <v>Công ty Cảng Chu Lai</v>
          </cell>
          <cell r="AO820" t="str">
            <v>Bộ phận kho hàng</v>
          </cell>
          <cell r="AP820" t="str">
            <v>Khác</v>
          </cell>
          <cell r="AQ820" t="str">
            <v>Khác</v>
          </cell>
          <cell r="AR820">
            <v>42370</v>
          </cell>
          <cell r="AS820" t="str">
            <v>12/12</v>
          </cell>
          <cell r="AT820" t="str">
            <v>Cao đẳng kỹ thuật</v>
          </cell>
          <cell r="AU820" t="str">
            <v>Cao đẳng</v>
          </cell>
          <cell r="AV820" t="str">
            <v>CĐ kinh tế - kỹ thuật Quảng Nam</v>
          </cell>
          <cell r="AW820" t="str">
            <v>Công nghệ kỹ thuật điện, điện tử</v>
          </cell>
          <cell r="AX820" t="str">
            <v>TB-Khá</v>
          </cell>
          <cell r="AY820">
            <v>41275</v>
          </cell>
          <cell r="AZ820" t="str">
            <v>Công nhân Kho</v>
          </cell>
          <cell r="BB820" t="str">
            <v>THACO GROUP</v>
          </cell>
          <cell r="BC820" t="str">
            <v>Lĩnh vực Logistics</v>
          </cell>
          <cell r="BD820" t="str">
            <v>Công ty Cảng Chu Lai</v>
          </cell>
          <cell r="BE820" t="str">
            <v>Phòng quản lý kho cảng</v>
          </cell>
          <cell r="BF820" t="str">
            <v>Bộ phận kho hàng</v>
          </cell>
          <cell r="BJ820" t="str">
            <v>Trực Tiếp</v>
          </cell>
          <cell r="BK820" t="str">
            <v>HĐLĐ không xác định thời hạn</v>
          </cell>
          <cell r="BL820">
            <v>43313</v>
          </cell>
          <cell r="BM820" t="str">
            <v>Công ty TNHH MTV Cảng Chu Lai - Trường Hải</v>
          </cell>
          <cell r="BN820">
            <v>42216</v>
          </cell>
          <cell r="BO820">
            <v>4120000</v>
          </cell>
          <cell r="BP820" t="str">
            <v>B3</v>
          </cell>
          <cell r="BQ820" t="str">
            <v>Bậc 3</v>
          </cell>
          <cell r="BR820">
            <v>7000000</v>
          </cell>
          <cell r="BS820">
            <v>43466</v>
          </cell>
          <cell r="BT820">
            <v>43101</v>
          </cell>
          <cell r="BU820"/>
          <cell r="BW820"/>
          <cell r="BY820"/>
          <cell r="CA820"/>
          <cell r="CC820"/>
          <cell r="CE820"/>
        </row>
        <row r="821">
          <cell r="B821" t="str">
            <v>1606033</v>
          </cell>
          <cell r="C821" t="str">
            <v>Nguyễn Văn Sĩ</v>
          </cell>
          <cell r="D821" t="str">
            <v>Nam</v>
          </cell>
          <cell r="E821" t="str">
            <v>Quảng Nam</v>
          </cell>
          <cell r="F821">
            <v>34057</v>
          </cell>
          <cell r="G821">
            <v>42522</v>
          </cell>
          <cell r="J821">
            <v>42522</v>
          </cell>
          <cell r="K821" t="str">
            <v>Không</v>
          </cell>
          <cell r="L821" t="str">
            <v>205898157</v>
          </cell>
          <cell r="M821">
            <v>40941</v>
          </cell>
          <cell r="N821" t="str">
            <v>205898157-02/02/2012</v>
          </cell>
          <cell r="O821" t="str">
            <v>Quảng Nam</v>
          </cell>
          <cell r="P821" t="str">
            <v>Kinh</v>
          </cell>
          <cell r="Q821" t="str">
            <v>Không</v>
          </cell>
          <cell r="R821" t="str">
            <v>01654778516</v>
          </cell>
          <cell r="T821" t="str">
            <v>Độc Thân</v>
          </cell>
          <cell r="U821" t="str">
            <v>4914019800</v>
          </cell>
          <cell r="V821" t="str">
            <v>Có</v>
          </cell>
          <cell r="W821">
            <v>42857</v>
          </cell>
          <cell r="Y821" t="str">
            <v>Thôn Phú Quý 1</v>
          </cell>
          <cell r="Z821" t="str">
            <v>Xã Tam Mỹ Đông</v>
          </cell>
          <cell r="AA821" t="str">
            <v>Huyện Núi Thành</v>
          </cell>
          <cell r="AB821" t="str">
            <v>Quảng Nam</v>
          </cell>
          <cell r="AC821" t="str">
            <v>Thôn Phú Quý 1, Xã Tam Mỹ Đông, Huyện Núi Thành, Quảng Nam</v>
          </cell>
          <cell r="AD821" t="str">
            <v>Thôn Phú Quý 1</v>
          </cell>
          <cell r="AE821" t="str">
            <v>Xã Tam Mỹ Đông</v>
          </cell>
          <cell r="AF821" t="str">
            <v>Huyện Núi Thành</v>
          </cell>
          <cell r="AG821" t="str">
            <v>Quảng Nam</v>
          </cell>
          <cell r="AH821" t="str">
            <v>Thôn Phú Quý 1, Xã Tam Mỹ Đông, Huyện Núi Thành, Quảng Nam</v>
          </cell>
          <cell r="AI821" t="str">
            <v>1.8.4.4.3.3</v>
          </cell>
          <cell r="AJ821" t="str">
            <v>TP Nhân sự khác</v>
          </cell>
          <cell r="AK821" t="str">
            <v>Công nhân</v>
          </cell>
          <cell r="AL821" t="str">
            <v>Công nhân lái xe đầu kéo</v>
          </cell>
          <cell r="AM821" t="str">
            <v>Lĩnh vực Logistics</v>
          </cell>
          <cell r="AN821" t="str">
            <v>Công ty Vận Tải Đường Bộ</v>
          </cell>
          <cell r="AO821" t="str">
            <v>Đội lái xe đầu kéo</v>
          </cell>
          <cell r="AP821" t="str">
            <v>Khác</v>
          </cell>
          <cell r="AQ821" t="str">
            <v>Khác</v>
          </cell>
          <cell r="AR821">
            <v>43714</v>
          </cell>
          <cell r="AS821" t="str">
            <v>12/12</v>
          </cell>
          <cell r="AT821" t="str">
            <v>Sơ cấp</v>
          </cell>
          <cell r="AU821" t="str">
            <v>Sơ cấp</v>
          </cell>
          <cell r="AV821" t="str">
            <v>Sở Giao thông vận tải Quảng Nam</v>
          </cell>
          <cell r="AW821" t="str">
            <v>Giấy phép lái xe hạng C</v>
          </cell>
          <cell r="AX821" t="str">
            <v>Khá</v>
          </cell>
          <cell r="AY821">
            <v>41640</v>
          </cell>
          <cell r="AZ821" t="str">
            <v>Công nhân lái xe đầu kéo</v>
          </cell>
          <cell r="BB821" t="str">
            <v>THACO GROUP</v>
          </cell>
          <cell r="BC821" t="str">
            <v>Lĩnh vực Logistics</v>
          </cell>
          <cell r="BD821" t="str">
            <v>Công ty Vận Tải Đường Bộ</v>
          </cell>
          <cell r="BE821" t="str">
            <v>Phòng vận chuyển</v>
          </cell>
          <cell r="BF821" t="str">
            <v>Bộ phận vận chuyển hàng Con't - hàng rời</v>
          </cell>
          <cell r="BG821" t="str">
            <v>Đội lái xe đầu kéo</v>
          </cell>
          <cell r="BJ821" t="str">
            <v>Trực Tiếp</v>
          </cell>
          <cell r="BK821" t="str">
            <v>HĐLĐ xác định thời hạn 2 năm</v>
          </cell>
          <cell r="BL821">
            <v>43069</v>
          </cell>
          <cell r="BM821" t="str">
            <v>Công ty TNHH Một Thành Viên Vận Tải Đường Bộ Chu Lai – Trường Hải</v>
          </cell>
          <cell r="BN821">
            <v>42705</v>
          </cell>
          <cell r="BO821">
            <v>3660000</v>
          </cell>
          <cell r="BP821" t="str">
            <v>B3</v>
          </cell>
          <cell r="BQ821" t="str">
            <v>Bậc 3</v>
          </cell>
          <cell r="BR821">
            <v>7000000</v>
          </cell>
          <cell r="BS821">
            <v>43714</v>
          </cell>
          <cell r="BT821">
            <v>43252</v>
          </cell>
          <cell r="BU821"/>
          <cell r="BW821"/>
          <cell r="BY821"/>
          <cell r="CA821"/>
          <cell r="CC821"/>
          <cell r="CE821"/>
        </row>
        <row r="822">
          <cell r="B822" t="str">
            <v>1505197</v>
          </cell>
          <cell r="C822" t="str">
            <v>Nguyễn Thanh Phong</v>
          </cell>
          <cell r="D822" t="str">
            <v>Nam</v>
          </cell>
          <cell r="E822" t="str">
            <v>Quảng Nam</v>
          </cell>
          <cell r="F822">
            <v>26419</v>
          </cell>
          <cell r="G822">
            <v>42110</v>
          </cell>
          <cell r="J822">
            <v>42110</v>
          </cell>
          <cell r="K822" t="str">
            <v>Không</v>
          </cell>
          <cell r="L822" t="str">
            <v>205545250</v>
          </cell>
          <cell r="M822">
            <v>41447</v>
          </cell>
          <cell r="N822" t="str">
            <v>205545250-22/06/2013</v>
          </cell>
          <cell r="O822" t="str">
            <v>Quảng Nam</v>
          </cell>
          <cell r="P822" t="str">
            <v>Kinh</v>
          </cell>
          <cell r="Q822" t="str">
            <v>Không</v>
          </cell>
          <cell r="R822" t="str">
            <v>0974562834</v>
          </cell>
          <cell r="T822" t="str">
            <v>Đã Kết Hôn</v>
          </cell>
          <cell r="U822" t="str">
            <v>4915020326</v>
          </cell>
          <cell r="V822" t="str">
            <v>Có</v>
          </cell>
          <cell r="W822">
            <v>42461</v>
          </cell>
          <cell r="Y822" t="str">
            <v>Thôn Thạch Mỹ</v>
          </cell>
          <cell r="Z822" t="str">
            <v>Xã Tam Mỹ Tây</v>
          </cell>
          <cell r="AA822" t="str">
            <v>Huyện Núi Thành</v>
          </cell>
          <cell r="AB822" t="str">
            <v>Quảng Nam</v>
          </cell>
          <cell r="AC822" t="str">
            <v>Thôn Thạch Mỹ, Xã Tam Mỹ Tây, Huyện Núi Thành, Quảng Nam</v>
          </cell>
          <cell r="AD822" t="str">
            <v>Thôn Thạch Mỹ</v>
          </cell>
          <cell r="AE822" t="str">
            <v>Xã Tam Mỹ Tây</v>
          </cell>
          <cell r="AF822" t="str">
            <v>Huyện Núi Thành</v>
          </cell>
          <cell r="AG822" t="str">
            <v>Quảng Nam</v>
          </cell>
          <cell r="AH822" t="str">
            <v>Thôn Thạch Mỹ, Xã Tam Mỹ Tây, Huyện Núi Thành, Quảng Nam</v>
          </cell>
          <cell r="AI822" t="str">
            <v>1.8.4.4.2.3</v>
          </cell>
          <cell r="AJ822" t="str">
            <v>TP Nhân sự khác</v>
          </cell>
          <cell r="AK822" t="str">
            <v>Công nhân</v>
          </cell>
          <cell r="AL822" t="str">
            <v>Công nhân lái xe trung chuyển</v>
          </cell>
          <cell r="AM822" t="str">
            <v>Lĩnh vực Logistics</v>
          </cell>
          <cell r="AN822" t="str">
            <v>Công ty Vận Tải Đường Bộ</v>
          </cell>
          <cell r="AO822" t="str">
            <v>Đội lái xe trung chuyển</v>
          </cell>
          <cell r="AP822" t="str">
            <v>Khác</v>
          </cell>
          <cell r="AQ822" t="str">
            <v>Khác</v>
          </cell>
          <cell r="AR822">
            <v>43313</v>
          </cell>
          <cell r="AS822" t="str">
            <v>9/12</v>
          </cell>
          <cell r="AT822" t="str">
            <v>Sơ cấp</v>
          </cell>
          <cell r="AU822" t="str">
            <v>Sơ cấp</v>
          </cell>
          <cell r="AV822" t="str">
            <v>Sở Giao thông vận tải Quảng Nam</v>
          </cell>
          <cell r="AW822" t="str">
            <v>Giấy phép lái xe hạng C</v>
          </cell>
          <cell r="AX822" t="str">
            <v>Không xếp loại</v>
          </cell>
          <cell r="AY822">
            <v>39083</v>
          </cell>
          <cell r="AZ822" t="str">
            <v>Công nhân lái xe trung chuyển</v>
          </cell>
          <cell r="BB822" t="str">
            <v>THACO GROUP</v>
          </cell>
          <cell r="BC822" t="str">
            <v>Lĩnh vực Logistics</v>
          </cell>
          <cell r="BD822" t="str">
            <v>Công ty Vận Tải Đường Bộ</v>
          </cell>
          <cell r="BE822" t="str">
            <v>Phòng vận chuyển</v>
          </cell>
          <cell r="BF822" t="str">
            <v>Bộ phận vận chuyển xe thành phẩm</v>
          </cell>
          <cell r="BG822" t="str">
            <v>Đội lái xe trung chuyển</v>
          </cell>
          <cell r="BJ822" t="str">
            <v>Trực Tiếp</v>
          </cell>
          <cell r="BK822" t="str">
            <v>HĐLĐ không xác định thời hạn</v>
          </cell>
          <cell r="BL822">
            <v>43389</v>
          </cell>
          <cell r="BM822" t="str">
            <v>Công ty TNHH Một Thành Viên Vận Tải Đường Bộ Chu Lai – Trường Hải</v>
          </cell>
          <cell r="BN822">
            <v>42293</v>
          </cell>
          <cell r="BO822">
            <v>3850000</v>
          </cell>
          <cell r="BP822" t="str">
            <v>B3</v>
          </cell>
          <cell r="BQ822" t="str">
            <v>Bậc 3</v>
          </cell>
          <cell r="BR822">
            <v>7000000</v>
          </cell>
          <cell r="BS822">
            <v>43252</v>
          </cell>
          <cell r="BT822">
            <v>43252</v>
          </cell>
          <cell r="BU822"/>
          <cell r="BW822"/>
          <cell r="BY822"/>
          <cell r="CA822"/>
          <cell r="CC822"/>
          <cell r="CE822"/>
        </row>
        <row r="823">
          <cell r="B823" t="str">
            <v>1511066</v>
          </cell>
          <cell r="C823" t="str">
            <v>Nguyễn Sỹ Khương</v>
          </cell>
          <cell r="D823" t="str">
            <v>Nam</v>
          </cell>
          <cell r="E823" t="str">
            <v>Nghệ An</v>
          </cell>
          <cell r="F823">
            <v>26789</v>
          </cell>
          <cell r="G823">
            <v>42314</v>
          </cell>
          <cell r="J823">
            <v>42314</v>
          </cell>
          <cell r="K823" t="str">
            <v>Không</v>
          </cell>
          <cell r="L823" t="str">
            <v>205729841</v>
          </cell>
          <cell r="M823">
            <v>40474</v>
          </cell>
          <cell r="N823" t="str">
            <v>205729841-23/10/2010</v>
          </cell>
          <cell r="O823" t="str">
            <v>Quảng Nam</v>
          </cell>
          <cell r="P823" t="str">
            <v>Kinh</v>
          </cell>
          <cell r="Q823" t="str">
            <v>Không</v>
          </cell>
          <cell r="R823" t="str">
            <v>0988620729</v>
          </cell>
          <cell r="T823" t="str">
            <v>Đã Kết Hôn</v>
          </cell>
          <cell r="U823" t="str">
            <v>4908001446</v>
          </cell>
          <cell r="V823" t="str">
            <v>Có</v>
          </cell>
          <cell r="W823">
            <v>42579</v>
          </cell>
          <cell r="Y823" t="str">
            <v>Khối phố 4</v>
          </cell>
          <cell r="Z823" t="str">
            <v>Phường An Sơn</v>
          </cell>
          <cell r="AA823" t="str">
            <v>Tp. Tam Kỳ</v>
          </cell>
          <cell r="AB823" t="str">
            <v>Quảng Nam</v>
          </cell>
          <cell r="AC823" t="str">
            <v>Khối phố 4, Phường An Sơn, Tp. Tam Kỳ, Quảng Nam</v>
          </cell>
          <cell r="AD823" t="str">
            <v>Khối phố 4</v>
          </cell>
          <cell r="AE823" t="str">
            <v>Phường An Sơn</v>
          </cell>
          <cell r="AF823" t="str">
            <v>Tp. Tam Kỳ</v>
          </cell>
          <cell r="AG823" t="str">
            <v>Quảng Nam</v>
          </cell>
          <cell r="AH823" t="str">
            <v>Khối phố 4, Phường An Sơn, Tp. Tam Kỳ, Quảng Nam</v>
          </cell>
          <cell r="AI823" t="str">
            <v>1.8.3.3.2</v>
          </cell>
          <cell r="AJ823" t="str">
            <v>TP Nhân sự khác</v>
          </cell>
          <cell r="AK823" t="str">
            <v>Chuyên viên</v>
          </cell>
          <cell r="AL823" t="str">
            <v>Chuyên viên Thống kê</v>
          </cell>
          <cell r="AM823" t="str">
            <v>Lĩnh vực Logistics</v>
          </cell>
          <cell r="AN823" t="str">
            <v>Công ty Cảng Chu Lai</v>
          </cell>
          <cell r="AO823" t="str">
            <v>Bộ phận kho ngoại quan</v>
          </cell>
          <cell r="AP823" t="str">
            <v>Khác</v>
          </cell>
          <cell r="AQ823" t="str">
            <v>Khác</v>
          </cell>
          <cell r="AR823">
            <v>42314</v>
          </cell>
          <cell r="AS823" t="str">
            <v>12/12</v>
          </cell>
          <cell r="AT823" t="str">
            <v>Cử nhân</v>
          </cell>
          <cell r="AU823" t="str">
            <v>Đại học</v>
          </cell>
          <cell r="AV823" t="str">
            <v>Đại học kinh tế Đà Nẵng</v>
          </cell>
          <cell r="AW823" t="str">
            <v>Cử nhân kế toán</v>
          </cell>
          <cell r="AX823" t="str">
            <v>Khá</v>
          </cell>
          <cell r="AY823">
            <v>39448</v>
          </cell>
          <cell r="AZ823" t="str">
            <v>Cử nhân</v>
          </cell>
          <cell r="BB823" t="str">
            <v>THACO GROUP</v>
          </cell>
          <cell r="BC823" t="str">
            <v>Lĩnh vực Logistics</v>
          </cell>
          <cell r="BD823" t="str">
            <v>Công ty Cảng Chu Lai</v>
          </cell>
          <cell r="BE823" t="str">
            <v>Phòng quản lý kho cảng</v>
          </cell>
          <cell r="BF823" t="str">
            <v>Bộ phận kho ngoại quan</v>
          </cell>
          <cell r="BJ823" t="str">
            <v>Gián Tiếp</v>
          </cell>
          <cell r="BK823" t="str">
            <v>HĐLĐ không xác định thời hạn</v>
          </cell>
          <cell r="BL823">
            <v>43106</v>
          </cell>
          <cell r="BM823" t="str">
            <v>Công ty TNHH MTV Cảng Chu Lai - Trường Hải</v>
          </cell>
          <cell r="BN823">
            <v>42376</v>
          </cell>
          <cell r="BO823">
            <v>4070000</v>
          </cell>
          <cell r="BP823" t="str">
            <v>B2</v>
          </cell>
          <cell r="BQ823" t="str">
            <v>Bậc 1</v>
          </cell>
          <cell r="BR823">
            <v>8500000</v>
          </cell>
          <cell r="BS823">
            <v>43466</v>
          </cell>
          <cell r="BT823">
            <v>43101</v>
          </cell>
          <cell r="BU823"/>
          <cell r="BW823"/>
          <cell r="BY823"/>
          <cell r="CA823"/>
          <cell r="CC823"/>
          <cell r="CE823"/>
        </row>
        <row r="824">
          <cell r="B824" t="str">
            <v>1505327</v>
          </cell>
          <cell r="C824" t="str">
            <v>Trương Hoàng Hiếu</v>
          </cell>
          <cell r="D824" t="str">
            <v>Nam</v>
          </cell>
          <cell r="E824" t="str">
            <v>Bạc Liêu</v>
          </cell>
          <cell r="F824">
            <v>29587</v>
          </cell>
          <cell r="G824">
            <v>42118</v>
          </cell>
          <cell r="J824">
            <v>42118</v>
          </cell>
          <cell r="K824" t="str">
            <v>Không</v>
          </cell>
          <cell r="L824" t="str">
            <v>205984952</v>
          </cell>
          <cell r="M824">
            <v>37813</v>
          </cell>
          <cell r="N824" t="str">
            <v>205984952-11/07/2003</v>
          </cell>
          <cell r="O824" t="str">
            <v>Quảng Nam</v>
          </cell>
          <cell r="P824" t="str">
            <v>Kinh</v>
          </cell>
          <cell r="Q824" t="str">
            <v>Không</v>
          </cell>
          <cell r="R824" t="str">
            <v>0906405794</v>
          </cell>
          <cell r="T824" t="str">
            <v>Đã Kết Hôn</v>
          </cell>
          <cell r="U824" t="str">
            <v>4915020341</v>
          </cell>
          <cell r="V824" t="str">
            <v>Có</v>
          </cell>
          <cell r="W824">
            <v>42461</v>
          </cell>
          <cell r="Y824" t="str">
            <v>Thôn Thọ Khương</v>
          </cell>
          <cell r="Z824" t="str">
            <v>Xã Tam Hiệp</v>
          </cell>
          <cell r="AA824" t="str">
            <v>Huyện Núi Thành</v>
          </cell>
          <cell r="AB824" t="str">
            <v>Quảng Nam</v>
          </cell>
          <cell r="AC824" t="str">
            <v>Thôn Thọ Khương, Xã Tam Hiệp, Huyện Núi Thành, Quảng Nam</v>
          </cell>
          <cell r="AD824" t="str">
            <v>Thôn Thọ Khương</v>
          </cell>
          <cell r="AE824" t="str">
            <v>Xã Tam Hiệp</v>
          </cell>
          <cell r="AF824" t="str">
            <v>Huyện Núi Thành</v>
          </cell>
          <cell r="AG824" t="str">
            <v>Quảng Nam</v>
          </cell>
          <cell r="AH824" t="str">
            <v>Thôn Thọ Khương, Xã Tam Hiệp, Huyện Núi Thành, Quảng Nam</v>
          </cell>
          <cell r="AI824" t="str">
            <v>1.8.4.4.3.3</v>
          </cell>
          <cell r="AJ824" t="str">
            <v>TP Nhân sự khác</v>
          </cell>
          <cell r="AK824" t="str">
            <v>Công nhân</v>
          </cell>
          <cell r="AL824" t="str">
            <v>Công nhân lái xe đầu kéo</v>
          </cell>
          <cell r="AM824" t="str">
            <v>Lĩnh vực Logistics</v>
          </cell>
          <cell r="AN824" t="str">
            <v>Công ty Vận Tải Đường Bộ</v>
          </cell>
          <cell r="AO824" t="str">
            <v>Đội lái xe đầu kéo</v>
          </cell>
          <cell r="AP824" t="str">
            <v>Khác</v>
          </cell>
          <cell r="AQ824" t="str">
            <v>Khác</v>
          </cell>
          <cell r="AR824">
            <v>43313</v>
          </cell>
          <cell r="AS824" t="str">
            <v>9/12</v>
          </cell>
          <cell r="AT824" t="str">
            <v>Sơ cấp</v>
          </cell>
          <cell r="AU824" t="str">
            <v>Sơ cấp</v>
          </cell>
          <cell r="AV824" t="str">
            <v>Sở Giao thông vận tải Quảng Ngãi</v>
          </cell>
          <cell r="AW824" t="str">
            <v>Giấy phép lái xe hạng C</v>
          </cell>
          <cell r="AX824" t="str">
            <v>Không xếp loại</v>
          </cell>
          <cell r="AY824">
            <v>40909</v>
          </cell>
          <cell r="AZ824" t="str">
            <v>Công nhân lái xe đầu kéo</v>
          </cell>
          <cell r="BB824" t="str">
            <v>THACO GROUP</v>
          </cell>
          <cell r="BC824" t="str">
            <v>Lĩnh vực Logistics</v>
          </cell>
          <cell r="BD824" t="str">
            <v>Công ty Vận Tải Đường Bộ</v>
          </cell>
          <cell r="BE824" t="str">
            <v>Phòng vận chuyển</v>
          </cell>
          <cell r="BF824" t="str">
            <v>Bộ phận vận chuyển hàng Con't - hàng rời</v>
          </cell>
          <cell r="BG824" t="str">
            <v>Đội lái xe đầu kéo</v>
          </cell>
          <cell r="BJ824" t="str">
            <v>Trực Tiếp</v>
          </cell>
          <cell r="BK824" t="str">
            <v>HĐLĐ không xác định thời hạn</v>
          </cell>
          <cell r="BL824">
            <v>43398</v>
          </cell>
          <cell r="BM824" t="str">
            <v>Công ty TNHH Một Thành Viên Vận Tải Đường Bộ Chu Lai – Trường Hải</v>
          </cell>
          <cell r="BN824">
            <v>42301</v>
          </cell>
          <cell r="BO824">
            <v>3850000</v>
          </cell>
          <cell r="BP824" t="str">
            <v>B3</v>
          </cell>
          <cell r="BQ824" t="str">
            <v>Bậc 3</v>
          </cell>
          <cell r="BR824">
            <v>7800000</v>
          </cell>
          <cell r="BS824">
            <v>42522</v>
          </cell>
          <cell r="BT824">
            <v>42461</v>
          </cell>
          <cell r="BU824"/>
          <cell r="BW824"/>
          <cell r="BY824"/>
          <cell r="CA824"/>
          <cell r="CC824"/>
          <cell r="CE824"/>
        </row>
        <row r="825">
          <cell r="B825" t="str">
            <v>1510376</v>
          </cell>
          <cell r="C825" t="str">
            <v>Trần Thị Thu Hà</v>
          </cell>
          <cell r="D825" t="str">
            <v>Nữ</v>
          </cell>
          <cell r="E825" t="str">
            <v>Quảng Nam</v>
          </cell>
          <cell r="F825">
            <v>27923</v>
          </cell>
          <cell r="G825">
            <v>42301</v>
          </cell>
          <cell r="J825">
            <v>42301</v>
          </cell>
          <cell r="K825" t="str">
            <v>Không</v>
          </cell>
          <cell r="L825" t="str">
            <v>206234485</v>
          </cell>
          <cell r="M825">
            <v>41830</v>
          </cell>
          <cell r="N825" t="str">
            <v>206234485-10/07/2014</v>
          </cell>
          <cell r="O825" t="str">
            <v>Quảng Nam</v>
          </cell>
          <cell r="P825" t="str">
            <v>Kinh</v>
          </cell>
          <cell r="Q825" t="str">
            <v>Không</v>
          </cell>
          <cell r="R825" t="str">
            <v>01686541276</v>
          </cell>
          <cell r="T825" t="str">
            <v>Đã Kết Hôn</v>
          </cell>
          <cell r="U825" t="str">
            <v>4910001112</v>
          </cell>
          <cell r="V825" t="str">
            <v>Có</v>
          </cell>
          <cell r="W825">
            <v>42461</v>
          </cell>
          <cell r="Y825" t="str">
            <v>Phú Đông</v>
          </cell>
          <cell r="Z825" t="str">
            <v>Xã Tam Xuân I</v>
          </cell>
          <cell r="AA825" t="str">
            <v>Huyện Núi Thành</v>
          </cell>
          <cell r="AB825" t="str">
            <v>Quảng Nam</v>
          </cell>
          <cell r="AC825" t="str">
            <v>Phú Đông, Xã Tam Xuân I, Huyện Núi Thành, Quảng Nam</v>
          </cell>
          <cell r="AD825" t="str">
            <v>Phú Đông</v>
          </cell>
          <cell r="AE825" t="str">
            <v>Xã Tam Xuân I</v>
          </cell>
          <cell r="AF825" t="str">
            <v>Huyện Núi Thành</v>
          </cell>
          <cell r="AG825" t="str">
            <v>Quảng Nam</v>
          </cell>
          <cell r="AH825" t="str">
            <v>Phú Đông, Xã Tam Xuân I, Huyện Núi Thành, Quảng Nam</v>
          </cell>
          <cell r="AI825" t="str">
            <v>1.8.1.5.1.2</v>
          </cell>
          <cell r="AJ825" t="str">
            <v>TP Nhân sự khác</v>
          </cell>
          <cell r="AK825" t="str">
            <v>Nhân viên</v>
          </cell>
          <cell r="AL825" t="str">
            <v>Nhân viên Tạp vụ</v>
          </cell>
          <cell r="AM825" t="str">
            <v>Lĩnh vực Logistics</v>
          </cell>
          <cell r="AN825" t="str">
            <v>Phòng nghiệp vụ Logisitcs</v>
          </cell>
          <cell r="AO825" t="str">
            <v>Tạp vụ</v>
          </cell>
          <cell r="AP825" t="str">
            <v>Khác</v>
          </cell>
          <cell r="AQ825" t="str">
            <v>Khác</v>
          </cell>
          <cell r="AR825">
            <v>42301</v>
          </cell>
          <cell r="AS825" t="str">
            <v>9/12</v>
          </cell>
          <cell r="AT825" t="str">
            <v>THCS</v>
          </cell>
          <cell r="AW825"/>
          <cell r="AZ825" t="str">
            <v>Nhân viên Tạp vụ</v>
          </cell>
          <cell r="BB825" t="str">
            <v>THACO GROUP</v>
          </cell>
          <cell r="BC825" t="str">
            <v>Lĩnh vực Logistics</v>
          </cell>
          <cell r="BD825" t="str">
            <v>Phòng nghiệp vụ Logistics</v>
          </cell>
          <cell r="BE825" t="str">
            <v>Phòng HC-MT</v>
          </cell>
          <cell r="BF825" t="str">
            <v>Bộ phận nghiệp vụ hành chính</v>
          </cell>
          <cell r="BG825" t="str">
            <v>Tạp vụ</v>
          </cell>
          <cell r="BJ825" t="str">
            <v>Gián Tiếp</v>
          </cell>
          <cell r="BK825" t="str">
            <v>HĐLĐ không xác định thời hạn</v>
          </cell>
          <cell r="BL825">
            <v>43091</v>
          </cell>
          <cell r="BM825" t="str">
            <v>Công ty TNHH MTV Cảng Chu Lai - Trường Hải</v>
          </cell>
          <cell r="BN825">
            <v>42363</v>
          </cell>
          <cell r="BO825">
            <v>3480000</v>
          </cell>
          <cell r="BP825" t="str">
            <v>B3</v>
          </cell>
          <cell r="BQ825" t="str">
            <v>Bậc 1</v>
          </cell>
          <cell r="BR825">
            <v>5500000</v>
          </cell>
          <cell r="BS825">
            <v>43466</v>
          </cell>
          <cell r="BT825">
            <v>43101</v>
          </cell>
          <cell r="BU825"/>
          <cell r="BW825"/>
          <cell r="BY825"/>
          <cell r="CA825"/>
          <cell r="CC825"/>
          <cell r="CE825"/>
        </row>
        <row r="826">
          <cell r="B826" t="str">
            <v>1504536</v>
          </cell>
          <cell r="C826" t="str">
            <v>Nguyễn Đức Minh</v>
          </cell>
          <cell r="D826" t="str">
            <v>Nam</v>
          </cell>
          <cell r="E826" t="str">
            <v>Bắc Ninh</v>
          </cell>
          <cell r="F826">
            <v>33002</v>
          </cell>
          <cell r="G826">
            <v>42103</v>
          </cell>
          <cell r="J826">
            <v>42103</v>
          </cell>
          <cell r="K826" t="str">
            <v>Không</v>
          </cell>
          <cell r="L826" t="str">
            <v>125418542</v>
          </cell>
          <cell r="M826">
            <v>42205</v>
          </cell>
          <cell r="N826" t="str">
            <v>125418542-20/07/2015</v>
          </cell>
          <cell r="O826" t="str">
            <v>Bắc Ninh</v>
          </cell>
          <cell r="P826" t="str">
            <v>Kinh</v>
          </cell>
          <cell r="Q826" t="str">
            <v>Không</v>
          </cell>
          <cell r="R826" t="str">
            <v>0972116078</v>
          </cell>
          <cell r="S826" t="str">
            <v>nguyenducminh@thaco.com.vn</v>
          </cell>
          <cell r="T826" t="str">
            <v>Đã Kết Hôn</v>
          </cell>
          <cell r="U826" t="str">
            <v>3013030614</v>
          </cell>
          <cell r="V826" t="str">
            <v>Có</v>
          </cell>
          <cell r="W826">
            <v>43235</v>
          </cell>
          <cell r="Y826" t="str">
            <v>Phù Chẩn</v>
          </cell>
          <cell r="Z826" t="str">
            <v>Xã Phù Chẩn</v>
          </cell>
          <cell r="AA826" t="str">
            <v>Thị xã Từ Sơn</v>
          </cell>
          <cell r="AB826" t="str">
            <v>Bắc Ninh</v>
          </cell>
          <cell r="AC826" t="str">
            <v>Phù Chẩn, Xã Phù Chẩn, Thị xã Từ Sơn, Bắc Ninh</v>
          </cell>
          <cell r="AD826" t="str">
            <v>Phù Chẩn</v>
          </cell>
          <cell r="AE826" t="str">
            <v>Xã Phù Chẩn</v>
          </cell>
          <cell r="AF826" t="str">
            <v>Thị xã Từ Sơn</v>
          </cell>
          <cell r="AG826" t="str">
            <v>Bắc Ninh</v>
          </cell>
          <cell r="AH826" t="str">
            <v>Phù Chẩn, Xã Phù Chẩn, Thị xã Từ Sơn, Bắc Ninh</v>
          </cell>
          <cell r="AI826" t="str">
            <v>1.8.6.6.1</v>
          </cell>
          <cell r="AJ826" t="str">
            <v>TP Nhân sự khác</v>
          </cell>
          <cell r="AK826" t="str">
            <v>Chuyên viên</v>
          </cell>
          <cell r="AL826" t="str">
            <v>Chuyên viên Bảo hiểm</v>
          </cell>
          <cell r="AM826" t="str">
            <v>Lĩnh vực Logistics</v>
          </cell>
          <cell r="AN826" t="str">
            <v>VPĐD BB</v>
          </cell>
          <cell r="AO826" t="str">
            <v>BP Kho xe</v>
          </cell>
          <cell r="AP826" t="str">
            <v>Khác</v>
          </cell>
          <cell r="AQ826" t="str">
            <v>Khác</v>
          </cell>
          <cell r="AR826">
            <v>42370</v>
          </cell>
          <cell r="AS826" t="str">
            <v>12/12</v>
          </cell>
          <cell r="AT826" t="str">
            <v>Kỹ sư</v>
          </cell>
          <cell r="AU826" t="str">
            <v>Đại học</v>
          </cell>
          <cell r="AV826" t="str">
            <v>Đại học Nha Trang</v>
          </cell>
          <cell r="AW826" t="str">
            <v>Công nghệ kỹ thuật ô tô</v>
          </cell>
          <cell r="AX826" t="str">
            <v>TB-Khá</v>
          </cell>
          <cell r="AY826">
            <v>40909</v>
          </cell>
          <cell r="AZ826" t="str">
            <v>Kỹ sư</v>
          </cell>
          <cell r="BB826" t="str">
            <v>THACO GROUP</v>
          </cell>
          <cell r="BC826" t="str">
            <v>Lĩnh vực Logistics</v>
          </cell>
          <cell r="BD826" t="str">
            <v>Văn phòng đại diện tại Hà Nội</v>
          </cell>
          <cell r="BE826" t="str">
            <v>Phòng QL kho bãi</v>
          </cell>
          <cell r="BF826" t="str">
            <v>BP Kho xe</v>
          </cell>
          <cell r="BJ826" t="str">
            <v>Trực Tiếp</v>
          </cell>
          <cell r="BK826" t="str">
            <v>HĐLĐ không xác định thời hạn</v>
          </cell>
          <cell r="BL826">
            <v>42652</v>
          </cell>
          <cell r="BM826" t="str">
            <v>Công ty TNHH Một Thành Viên Vận Tải Đường Bộ Chu Lai – Trường Hải</v>
          </cell>
          <cell r="BN826">
            <v>42286</v>
          </cell>
          <cell r="BO826">
            <v>5800000</v>
          </cell>
          <cell r="BP826" t="str">
            <v>B2</v>
          </cell>
          <cell r="BQ826" t="str">
            <v>Bậc 4</v>
          </cell>
          <cell r="BR826">
            <v>11000000</v>
          </cell>
          <cell r="BS826">
            <v>43466</v>
          </cell>
          <cell r="BT826">
            <v>43101</v>
          </cell>
          <cell r="BU826"/>
          <cell r="BW826"/>
          <cell r="BY826"/>
          <cell r="CA826"/>
          <cell r="CC826"/>
          <cell r="CE826"/>
        </row>
        <row r="827">
          <cell r="B827" t="str">
            <v>1505203</v>
          </cell>
          <cell r="C827" t="str">
            <v>Nguyễn Thông</v>
          </cell>
          <cell r="D827" t="str">
            <v>Nam</v>
          </cell>
          <cell r="E827" t="str">
            <v>Quảng Nam</v>
          </cell>
          <cell r="F827">
            <v>26637</v>
          </cell>
          <cell r="G827">
            <v>42116</v>
          </cell>
          <cell r="J827">
            <v>42116</v>
          </cell>
          <cell r="K827" t="str">
            <v>Không</v>
          </cell>
          <cell r="L827" t="str">
            <v>212052566</v>
          </cell>
          <cell r="M827">
            <v>42398</v>
          </cell>
          <cell r="N827" t="str">
            <v>212052566-29/01/2016</v>
          </cell>
          <cell r="O827" t="str">
            <v>Quảng Nam</v>
          </cell>
          <cell r="P827" t="str">
            <v>Kinh</v>
          </cell>
          <cell r="Q827" t="str">
            <v>Không</v>
          </cell>
          <cell r="R827" t="str">
            <v>0935474844</v>
          </cell>
          <cell r="T827" t="str">
            <v>Đã Kết Hôn</v>
          </cell>
          <cell r="U827" t="str">
            <v>4915020373</v>
          </cell>
          <cell r="V827" t="str">
            <v>Có</v>
          </cell>
          <cell r="W827">
            <v>42461</v>
          </cell>
          <cell r="Y827" t="str">
            <v>Thôn Trung An</v>
          </cell>
          <cell r="Z827" t="str">
            <v>Xã Bình Thạnh</v>
          </cell>
          <cell r="AA827" t="str">
            <v>Huyện Bình Sơn</v>
          </cell>
          <cell r="AB827" t="str">
            <v>Quảng Ngãi</v>
          </cell>
          <cell r="AC827" t="str">
            <v>Thôn Trung An, Xã Bình Thạnh, Huyện Bình Sơn, Quảng Ngãi</v>
          </cell>
          <cell r="AD827" t="str">
            <v>Thôn Trung An</v>
          </cell>
          <cell r="AE827" t="str">
            <v>Xã Bình Thạnh</v>
          </cell>
          <cell r="AF827" t="str">
            <v>Huyện Bình Sơn</v>
          </cell>
          <cell r="AG827" t="str">
            <v>Quảng Ngãi</v>
          </cell>
          <cell r="AH827" t="str">
            <v>Thôn Trung An, Xã Bình Thạnh, Huyện Bình Sơn, Quảng Ngãi</v>
          </cell>
          <cell r="AI827" t="str">
            <v>1.8.4.4.2.3</v>
          </cell>
          <cell r="AJ827" t="str">
            <v>TP Nhân sự khác</v>
          </cell>
          <cell r="AK827" t="str">
            <v>Công nhân</v>
          </cell>
          <cell r="AL827" t="str">
            <v>Công nhân lái xe trung chuyển</v>
          </cell>
          <cell r="AM827" t="str">
            <v>Lĩnh vực Logistics</v>
          </cell>
          <cell r="AN827" t="str">
            <v>Công ty Vận Tải Đường Bộ</v>
          </cell>
          <cell r="AO827" t="str">
            <v>Đội lái xe trung chuyển</v>
          </cell>
          <cell r="AP827" t="str">
            <v>Khác</v>
          </cell>
          <cell r="AQ827" t="str">
            <v>Khác</v>
          </cell>
          <cell r="AR827">
            <v>43313</v>
          </cell>
          <cell r="AS827" t="str">
            <v>11/12</v>
          </cell>
          <cell r="AT827" t="str">
            <v>Sơ cấp</v>
          </cell>
          <cell r="AU827" t="str">
            <v>Sơ cấp</v>
          </cell>
          <cell r="AV827" t="str">
            <v>Sở giao thông vận tải Quảng Ngãi</v>
          </cell>
          <cell r="AW827" t="str">
            <v>Giấy phép lái xe hạng E</v>
          </cell>
          <cell r="AX827" t="str">
            <v>Không xếp loại</v>
          </cell>
          <cell r="AY827">
            <v>38718</v>
          </cell>
          <cell r="AZ827" t="str">
            <v>Công nhân lái xe trung chuyển</v>
          </cell>
          <cell r="BB827" t="str">
            <v>THACO GROUP</v>
          </cell>
          <cell r="BC827" t="str">
            <v>Lĩnh vực Logistics</v>
          </cell>
          <cell r="BD827" t="str">
            <v>Công ty Vận Tải Đường Bộ</v>
          </cell>
          <cell r="BE827" t="str">
            <v>Phòng vận chuyển</v>
          </cell>
          <cell r="BF827" t="str">
            <v>Bộ phận vận chuyển xe thành phẩm</v>
          </cell>
          <cell r="BG827" t="str">
            <v>Đội lái xe trung chuyển</v>
          </cell>
          <cell r="BJ827" t="str">
            <v>Trực Tiếp</v>
          </cell>
          <cell r="BK827" t="str">
            <v>HĐLĐ không xác định thời hạn</v>
          </cell>
          <cell r="BL827">
            <v>43395</v>
          </cell>
          <cell r="BM827" t="str">
            <v>Công ty TNHH Một Thành Viên Vận Tải Đường Bộ Chu Lai – Trường Hải</v>
          </cell>
          <cell r="BN827">
            <v>42299</v>
          </cell>
          <cell r="BO827">
            <v>3850000</v>
          </cell>
          <cell r="BP827" t="str">
            <v>B3</v>
          </cell>
          <cell r="BQ827" t="str">
            <v>Bậc 3</v>
          </cell>
          <cell r="BR827">
            <v>7500000</v>
          </cell>
          <cell r="BS827">
            <v>43252</v>
          </cell>
          <cell r="BT827">
            <v>42110</v>
          </cell>
          <cell r="BU827"/>
          <cell r="BW827"/>
          <cell r="BY827"/>
          <cell r="CA827"/>
          <cell r="CC827"/>
          <cell r="CE827"/>
        </row>
        <row r="828">
          <cell r="B828" t="str">
            <v>0608002</v>
          </cell>
          <cell r="C828" t="str">
            <v>Huỳnh Hà Phương</v>
          </cell>
          <cell r="D828" t="str">
            <v>Nam</v>
          </cell>
          <cell r="E828" t="str">
            <v>Quảng Nam</v>
          </cell>
          <cell r="F828">
            <v>31330</v>
          </cell>
          <cell r="G828">
            <v>38931</v>
          </cell>
          <cell r="J828">
            <v>38931</v>
          </cell>
          <cell r="K828" t="str">
            <v>Không</v>
          </cell>
          <cell r="L828" t="str">
            <v>205116970</v>
          </cell>
          <cell r="M828">
            <v>42068</v>
          </cell>
          <cell r="N828" t="str">
            <v>205116970-05/03/2015</v>
          </cell>
          <cell r="O828" t="str">
            <v>Quảng Nam</v>
          </cell>
          <cell r="P828" t="str">
            <v>Kinh</v>
          </cell>
          <cell r="Q828" t="str">
            <v>Không</v>
          </cell>
          <cell r="R828" t="str">
            <v>0934750330</v>
          </cell>
          <cell r="T828" t="str">
            <v>Đã Kết Hôn</v>
          </cell>
          <cell r="U828" t="str">
            <v>4909013476</v>
          </cell>
          <cell r="V828" t="str">
            <v>Có</v>
          </cell>
          <cell r="W828">
            <v>41936</v>
          </cell>
          <cell r="Y828" t="str">
            <v>Đông Thạnh Tây</v>
          </cell>
          <cell r="Z828" t="str">
            <v>Xã Tam Hòa</v>
          </cell>
          <cell r="AA828" t="str">
            <v>Huyện Núi Thành</v>
          </cell>
          <cell r="AB828" t="str">
            <v>Quảng Nam</v>
          </cell>
          <cell r="AC828" t="str">
            <v>Đông Thạnh Tây, Xã Tam Hòa, Huyện Núi Thành, Quảng Nam</v>
          </cell>
          <cell r="AD828" t="str">
            <v>Đông Thạnh Tây</v>
          </cell>
          <cell r="AE828" t="str">
            <v>Xã Tam Hòa</v>
          </cell>
          <cell r="AF828" t="str">
            <v>Huyện Núi Thành</v>
          </cell>
          <cell r="AG828" t="str">
            <v>Quảng Nam</v>
          </cell>
          <cell r="AH828" t="str">
            <v>Đông Thạnh Tây, Xã Tam Hòa, Huyện Núi Thành, Quảng Nam</v>
          </cell>
          <cell r="AI828" t="str">
            <v>1.8.3.3.2</v>
          </cell>
          <cell r="AJ828" t="str">
            <v>Nhân sự tiềm năng</v>
          </cell>
          <cell r="AK828" t="str">
            <v>Tổ trưởng</v>
          </cell>
          <cell r="AL828" t="str">
            <v>Tổ trưởng Cấp phát vật tư</v>
          </cell>
          <cell r="AM828" t="str">
            <v>Lĩnh vực Logistics</v>
          </cell>
          <cell r="AN828" t="str">
            <v>Công ty Cảng Chu Lai</v>
          </cell>
          <cell r="AO828" t="str">
            <v>Bộ phận kho ngoại quan</v>
          </cell>
          <cell r="AP828" t="str">
            <v>Khác</v>
          </cell>
          <cell r="AQ828" t="str">
            <v>Khác</v>
          </cell>
          <cell r="AR828">
            <v>43556</v>
          </cell>
          <cell r="AS828" t="str">
            <v>12/12</v>
          </cell>
          <cell r="AT828" t="str">
            <v>Cao đẳng kỹ thuật</v>
          </cell>
          <cell r="AU828" t="str">
            <v>Cao đẳng</v>
          </cell>
          <cell r="AV828" t="str">
            <v>Trường Cao Đẳng nghề Chu Lai -Trường Hải</v>
          </cell>
          <cell r="AW828" t="str">
            <v>Công nghệ ô tô</v>
          </cell>
          <cell r="AX828" t="str">
            <v>TB-Khá</v>
          </cell>
          <cell r="AY828">
            <v>43018</v>
          </cell>
          <cell r="AZ828" t="str">
            <v>Tổ trưởng</v>
          </cell>
          <cell r="BB828" t="str">
            <v>THACO GROUP</v>
          </cell>
          <cell r="BC828" t="str">
            <v>Lĩnh vực Logistics</v>
          </cell>
          <cell r="BD828" t="str">
            <v>Công ty Cảng Chu Lai</v>
          </cell>
          <cell r="BE828" t="str">
            <v>Phòng quản lý kho cảng</v>
          </cell>
          <cell r="BF828" t="str">
            <v>Bộ phận kho ngoại quan</v>
          </cell>
          <cell r="BJ828" t="str">
            <v>Trực Tiếp</v>
          </cell>
          <cell r="BK828" t="str">
            <v>HĐLĐ không xác định thời hạn</v>
          </cell>
          <cell r="BL828">
            <v>40087</v>
          </cell>
          <cell r="BM828" t="str">
            <v>Công ty TNHH MTV Cảng Chu Lai - Trường Hải</v>
          </cell>
          <cell r="BN828">
            <v>39356</v>
          </cell>
          <cell r="BO828">
            <v>4550000</v>
          </cell>
          <cell r="BP828" t="str">
            <v>B3</v>
          </cell>
          <cell r="BQ828" t="str">
            <v>Bậc 5</v>
          </cell>
          <cell r="BR828">
            <v>9500000</v>
          </cell>
          <cell r="BS828">
            <v>43466</v>
          </cell>
          <cell r="BT828">
            <v>43101</v>
          </cell>
          <cell r="BU828" t="str">
            <v>ThN</v>
          </cell>
          <cell r="BV828">
            <v>10</v>
          </cell>
          <cell r="BW828"/>
          <cell r="BY828"/>
          <cell r="CA828"/>
          <cell r="CC828"/>
          <cell r="CE828"/>
        </row>
        <row r="829">
          <cell r="B829" t="str">
            <v>1106172</v>
          </cell>
          <cell r="C829" t="str">
            <v>Nguyễn Thị Phương Dung</v>
          </cell>
          <cell r="D829" t="str">
            <v>Nữ</v>
          </cell>
          <cell r="E829" t="str">
            <v>Quảng Ngãi</v>
          </cell>
          <cell r="F829">
            <v>31393</v>
          </cell>
          <cell r="G829">
            <v>40701</v>
          </cell>
          <cell r="J829">
            <v>40701</v>
          </cell>
          <cell r="K829" t="str">
            <v>Không</v>
          </cell>
          <cell r="L829" t="str">
            <v>212217414</v>
          </cell>
          <cell r="M829">
            <v>40668</v>
          </cell>
          <cell r="N829" t="str">
            <v>212217414-05/05/2011</v>
          </cell>
          <cell r="O829" t="str">
            <v>Quảng Ngãi</v>
          </cell>
          <cell r="P829" t="str">
            <v>Kinh</v>
          </cell>
          <cell r="Q829" t="str">
            <v>Không</v>
          </cell>
          <cell r="R829" t="str">
            <v>0933805367</v>
          </cell>
          <cell r="T829" t="str">
            <v>Đã Kết Hôn</v>
          </cell>
          <cell r="U829" t="str">
            <v>4911016525</v>
          </cell>
          <cell r="V829" t="str">
            <v>Có</v>
          </cell>
          <cell r="W829">
            <v>42452</v>
          </cell>
          <cell r="Y829" t="str">
            <v>Thôn Hải Ninh</v>
          </cell>
          <cell r="Z829" t="str">
            <v>Xã Bình Thạnh</v>
          </cell>
          <cell r="AA829" t="str">
            <v>Huyện Bình Sơn</v>
          </cell>
          <cell r="AB829" t="str">
            <v>Quảng Ngãi</v>
          </cell>
          <cell r="AC829" t="str">
            <v>Thôn Hải Ninh, Xã Bình Thạnh, Huyện Bình Sơn, Quảng Ngãi</v>
          </cell>
          <cell r="AD829" t="str">
            <v>Thôn Hải Ninh</v>
          </cell>
          <cell r="AE829" t="str">
            <v>Xã Bình Thạnh</v>
          </cell>
          <cell r="AF829" t="str">
            <v>Huyện Bình Sơn</v>
          </cell>
          <cell r="AG829" t="str">
            <v>Quảng Ngãi</v>
          </cell>
          <cell r="AH829" t="str">
            <v>Thôn Hải Ninh, Xã Bình Thạnh, Huyện Bình Sơn, Quảng Ngãi</v>
          </cell>
          <cell r="AI829" t="str">
            <v>1.8.4.4.1.1</v>
          </cell>
          <cell r="AJ829" t="str">
            <v>TP Nhân sự khác</v>
          </cell>
          <cell r="AK829" t="str">
            <v>Chuyên viên</v>
          </cell>
          <cell r="AL829" t="str">
            <v>Chuyên viên bảo hiểm xe</v>
          </cell>
          <cell r="AM829" t="str">
            <v>Lĩnh vực Logistics</v>
          </cell>
          <cell r="AN829" t="str">
            <v>Công ty Vận Tải Đường Bộ</v>
          </cell>
          <cell r="AO829" t="str">
            <v>Bảo hiểm</v>
          </cell>
          <cell r="AP829" t="str">
            <v>Khác</v>
          </cell>
          <cell r="AQ829" t="str">
            <v>Khác</v>
          </cell>
          <cell r="AR829">
            <v>43595</v>
          </cell>
          <cell r="AS829" t="str">
            <v>12/12</v>
          </cell>
          <cell r="AT829" t="str">
            <v>Cử nhân</v>
          </cell>
          <cell r="AU829" t="str">
            <v>Đại học</v>
          </cell>
          <cell r="AV829" t="str">
            <v>Đại học kinh tế Đà Nẵng</v>
          </cell>
          <cell r="AW829" t="str">
            <v>kế toán</v>
          </cell>
          <cell r="AX829" t="str">
            <v>Trung Bình</v>
          </cell>
          <cell r="AY829">
            <v>40544</v>
          </cell>
          <cell r="AZ829" t="str">
            <v>Cử nhân</v>
          </cell>
          <cell r="BB829" t="str">
            <v>THACO GROUP</v>
          </cell>
          <cell r="BC829" t="str">
            <v>Lĩnh vực Logistics</v>
          </cell>
          <cell r="BD829" t="str">
            <v>Công ty Vận Tải Đường Bộ</v>
          </cell>
          <cell r="BE829" t="str">
            <v>Phòng vận chuyển</v>
          </cell>
          <cell r="BF829" t="str">
            <v>Bộ phận nghiệp vụ vận chuyển</v>
          </cell>
          <cell r="BG829" t="str">
            <v>Bảo hiểm</v>
          </cell>
          <cell r="BJ829" t="str">
            <v>Gián Tiếp</v>
          </cell>
          <cell r="BK829" t="str">
            <v>HĐLĐ không xác định thời hạn</v>
          </cell>
          <cell r="BL829">
            <v>42223</v>
          </cell>
          <cell r="BM829" t="str">
            <v>Công ty TNHH Một Thành Viên Vận Tải Đường Bộ Chu Lai – Trường Hải</v>
          </cell>
          <cell r="BN829">
            <v>40762</v>
          </cell>
          <cell r="BO829">
            <v>4500000</v>
          </cell>
          <cell r="BP829" t="str">
            <v>B2</v>
          </cell>
          <cell r="BQ829" t="str">
            <v>Bậc 3</v>
          </cell>
          <cell r="BR829">
            <v>10500000</v>
          </cell>
          <cell r="BS829">
            <v>43534</v>
          </cell>
          <cell r="BT829">
            <v>43101</v>
          </cell>
          <cell r="BU829" t="str">
            <v>ThN</v>
          </cell>
          <cell r="BV829">
            <v>5</v>
          </cell>
          <cell r="BW829"/>
          <cell r="BY829"/>
          <cell r="CA829"/>
          <cell r="CC829"/>
          <cell r="CE829"/>
        </row>
        <row r="830">
          <cell r="B830" t="str">
            <v>1704123</v>
          </cell>
          <cell r="C830" t="str">
            <v>Huỳnh Trương Tấn Tuấn</v>
          </cell>
          <cell r="D830" t="str">
            <v>Nam</v>
          </cell>
          <cell r="E830" t="str">
            <v>Quảng Nam</v>
          </cell>
          <cell r="F830">
            <v>31065</v>
          </cell>
          <cell r="G830">
            <v>42842</v>
          </cell>
          <cell r="J830">
            <v>42842</v>
          </cell>
          <cell r="K830" t="str">
            <v>Không</v>
          </cell>
          <cell r="L830" t="str">
            <v>205257089</v>
          </cell>
          <cell r="M830">
            <v>41869</v>
          </cell>
          <cell r="N830" t="str">
            <v>205257089-18/08/2014</v>
          </cell>
          <cell r="O830" t="str">
            <v>Quảng Nam</v>
          </cell>
          <cell r="P830" t="str">
            <v>Kinh</v>
          </cell>
          <cell r="Q830" t="str">
            <v>Không</v>
          </cell>
          <cell r="R830" t="str">
            <v>01632811526</v>
          </cell>
          <cell r="S830"/>
          <cell r="T830" t="str">
            <v>Đã Kết Hôn</v>
          </cell>
          <cell r="U830" t="str">
            <v>4916044239</v>
          </cell>
          <cell r="V830" t="str">
            <v>Có</v>
          </cell>
          <cell r="W830">
            <v>43235</v>
          </cell>
          <cell r="Y830" t="str">
            <v>328 Huỳnh Thúc Kháng</v>
          </cell>
          <cell r="Z830" t="str">
            <v>Phường An Xuân</v>
          </cell>
          <cell r="AA830" t="str">
            <v>Tp. Tam Kỳ</v>
          </cell>
          <cell r="AB830" t="str">
            <v>Quảng Nam</v>
          </cell>
          <cell r="AC830" t="str">
            <v>328 Huỳnh Thúc Kháng, Phường An Xuân, Tp. Tam Kỳ, Quảng Nam</v>
          </cell>
          <cell r="AD830" t="str">
            <v>328 Huỳnh Thúc Kháng</v>
          </cell>
          <cell r="AE830" t="str">
            <v>Phường An Xuân</v>
          </cell>
          <cell r="AF830" t="str">
            <v>Tp. Tam Kỳ</v>
          </cell>
          <cell r="AG830" t="str">
            <v>Quảng Nam</v>
          </cell>
          <cell r="AH830" t="str">
            <v>328 Huỳnh Thúc Kháng, Phường An Xuân, Tp. Tam Kỳ, Quảng Nam</v>
          </cell>
          <cell r="AI830" t="str">
            <v>1.8.3.3.3</v>
          </cell>
          <cell r="AJ830" t="str">
            <v>TP Nhân sự khác</v>
          </cell>
          <cell r="AK830" t="str">
            <v>Công nhân</v>
          </cell>
          <cell r="AL830" t="str">
            <v>Công nhân lái xe tải</v>
          </cell>
          <cell r="AM830" t="str">
            <v>Lĩnh vực Logistics</v>
          </cell>
          <cell r="AN830" t="str">
            <v>Công ty Cảng Chu Lai</v>
          </cell>
          <cell r="AO830" t="str">
            <v>Bộ phận kho hàng</v>
          </cell>
          <cell r="AP830" t="str">
            <v>Khác</v>
          </cell>
          <cell r="AQ830" t="str">
            <v>Khác</v>
          </cell>
          <cell r="AR830">
            <v>42879</v>
          </cell>
          <cell r="AS830" t="str">
            <v>12/12</v>
          </cell>
          <cell r="AT830" t="str">
            <v>Sơ cấp</v>
          </cell>
          <cell r="AU830" t="str">
            <v>Sơ cấp</v>
          </cell>
          <cell r="AV830" t="str">
            <v>Sở GTVT Quảng Nam</v>
          </cell>
          <cell r="AW830" t="str">
            <v>Lái xe hạng C</v>
          </cell>
          <cell r="AX830" t="str">
            <v>Không xếp loại</v>
          </cell>
          <cell r="AY830">
            <v>42005</v>
          </cell>
          <cell r="AZ830" t="str">
            <v>Công nhân lái xe tải cấp hàng</v>
          </cell>
          <cell r="BB830" t="str">
            <v>THACO GROUP</v>
          </cell>
          <cell r="BC830" t="str">
            <v>Lĩnh vực Logistics</v>
          </cell>
          <cell r="BD830" t="str">
            <v>Công ty Cảng Chu Lai</v>
          </cell>
          <cell r="BE830" t="str">
            <v>Phòng quản lý kho cảng</v>
          </cell>
          <cell r="BF830" t="str">
            <v>Bộ phận kho hàng</v>
          </cell>
          <cell r="BJ830" t="str">
            <v>Trực Tiếp</v>
          </cell>
          <cell r="BK830" t="str">
            <v>HĐLĐ xác định thời hạn 2 năm</v>
          </cell>
          <cell r="BL830">
            <v>43237</v>
          </cell>
          <cell r="BM830" t="str">
            <v>Công ty TNHH MTV Cảng Chu Lai - Trường Hải</v>
          </cell>
          <cell r="BN830">
            <v>42872</v>
          </cell>
          <cell r="BO830">
            <v>3660000</v>
          </cell>
          <cell r="BP830" t="str">
            <v>B3</v>
          </cell>
          <cell r="BQ830" t="str">
            <v>Bậc 2</v>
          </cell>
          <cell r="BR830">
            <v>6800000</v>
          </cell>
          <cell r="BS830">
            <v>43466</v>
          </cell>
          <cell r="BT830">
            <v>43101</v>
          </cell>
          <cell r="BU830"/>
          <cell r="BW830"/>
          <cell r="BY830"/>
          <cell r="CA830"/>
          <cell r="CC830"/>
          <cell r="CE830"/>
        </row>
        <row r="831">
          <cell r="B831" t="str">
            <v>1505530</v>
          </cell>
          <cell r="C831" t="str">
            <v>Nguyễn Hoàng Bảo</v>
          </cell>
          <cell r="D831" t="str">
            <v>Nam</v>
          </cell>
          <cell r="E831" t="str">
            <v>Quảng Nam</v>
          </cell>
          <cell r="F831">
            <v>31703</v>
          </cell>
          <cell r="G831">
            <v>42339</v>
          </cell>
          <cell r="J831">
            <v>42339</v>
          </cell>
          <cell r="K831" t="str">
            <v>Không</v>
          </cell>
          <cell r="L831" t="str">
            <v>205264136</v>
          </cell>
          <cell r="M831">
            <v>40080</v>
          </cell>
          <cell r="N831" t="str">
            <v>205264136-24/09/2009</v>
          </cell>
          <cell r="O831" t="str">
            <v>Quảng Nam</v>
          </cell>
          <cell r="P831" t="str">
            <v>Kinh</v>
          </cell>
          <cell r="Q831" t="str">
            <v>Không</v>
          </cell>
          <cell r="R831" t="str">
            <v>0989566944</v>
          </cell>
          <cell r="T831" t="str">
            <v>Đã Kết Hôn</v>
          </cell>
          <cell r="U831" t="str">
            <v>4808031109</v>
          </cell>
          <cell r="V831" t="str">
            <v>Có</v>
          </cell>
          <cell r="W831">
            <v>42579</v>
          </cell>
          <cell r="Y831" t="str">
            <v>426/26/3 Hùng Vương, khối phố 5</v>
          </cell>
          <cell r="Z831" t="str">
            <v>Phường An Sơn</v>
          </cell>
          <cell r="AA831" t="str">
            <v>Tp. Tam Kỳ</v>
          </cell>
          <cell r="AB831" t="str">
            <v>Quảng Nam</v>
          </cell>
          <cell r="AC831" t="str">
            <v>426/26/3 Hùng Vương, khối phố 5, Phường An Sơn, Tp. Tam Kỳ, Quảng Nam</v>
          </cell>
          <cell r="AD831" t="str">
            <v>426/26/3 Hùng Vương, khối phố 5</v>
          </cell>
          <cell r="AE831" t="str">
            <v>Phường An Sơn</v>
          </cell>
          <cell r="AF831" t="str">
            <v>Tp. Tam Kỳ</v>
          </cell>
          <cell r="AG831" t="str">
            <v>Quảng Nam</v>
          </cell>
          <cell r="AH831" t="str">
            <v>426/26/3 Hùng Vương, khối phố 5, Phường An Sơn, Tp. Tam Kỳ, Quảng Nam</v>
          </cell>
          <cell r="AI831" t="str">
            <v>1.8.4.4.3.3</v>
          </cell>
          <cell r="AJ831" t="str">
            <v>TP Nhân sự khác</v>
          </cell>
          <cell r="AK831" t="str">
            <v>Công nhân</v>
          </cell>
          <cell r="AL831" t="str">
            <v>Công nhân lái xe đầu kéo</v>
          </cell>
          <cell r="AM831" t="str">
            <v>Lĩnh vực Logistics</v>
          </cell>
          <cell r="AN831" t="str">
            <v>Công ty Vận Tải Đường Bộ</v>
          </cell>
          <cell r="AO831" t="str">
            <v>Đội lái xe đầu kéo</v>
          </cell>
          <cell r="AP831" t="str">
            <v>Khác</v>
          </cell>
          <cell r="AQ831" t="str">
            <v>Khác</v>
          </cell>
          <cell r="AR831">
            <v>43587</v>
          </cell>
          <cell r="AS831" t="str">
            <v>12/12</v>
          </cell>
          <cell r="AT831" t="str">
            <v>Sơ cấp</v>
          </cell>
          <cell r="AU831" t="str">
            <v>Sơ cấp</v>
          </cell>
          <cell r="AV831" t="str">
            <v>Sở giao thông vận tải Quảng Nam</v>
          </cell>
          <cell r="AW831" t="str">
            <v>Giấy phép lái xe hạng FC</v>
          </cell>
          <cell r="AX831" t="str">
            <v>Không xếp loại</v>
          </cell>
          <cell r="AY831">
            <v>42005</v>
          </cell>
          <cell r="AZ831" t="str">
            <v>Công nhân lái xe đầu kéo</v>
          </cell>
          <cell r="BB831" t="str">
            <v>THACO GROUP</v>
          </cell>
          <cell r="BC831" t="str">
            <v>Lĩnh vực Logistics</v>
          </cell>
          <cell r="BD831" t="str">
            <v>Công ty Vận Tải Đường Bộ</v>
          </cell>
          <cell r="BE831" t="str">
            <v>Phòng vận chuyển</v>
          </cell>
          <cell r="BF831" t="str">
            <v>Bộ phận vận chuyển hàng Con't - hàng rời</v>
          </cell>
          <cell r="BG831" t="str">
            <v>Đội lái xe đầu kéo</v>
          </cell>
          <cell r="BJ831" t="str">
            <v>Trực Tiếp</v>
          </cell>
          <cell r="BK831" t="str">
            <v>HĐLĐ không xác định thời hạn</v>
          </cell>
          <cell r="BL831">
            <v>43009</v>
          </cell>
          <cell r="BM831" t="str">
            <v>Công ty TNHH Một Thành Viên Vận Tải Đường Bộ Chu Lai – Trường Hải</v>
          </cell>
          <cell r="BN831">
            <v>42522</v>
          </cell>
          <cell r="BO831">
            <v>4050000</v>
          </cell>
          <cell r="BP831" t="str">
            <v>B3</v>
          </cell>
          <cell r="BQ831" t="str">
            <v>Bậc 3</v>
          </cell>
          <cell r="BR831">
            <v>7800000</v>
          </cell>
          <cell r="BS831">
            <v>43587</v>
          </cell>
          <cell r="BT831">
            <v>43533</v>
          </cell>
          <cell r="BU831"/>
          <cell r="BW831"/>
          <cell r="BY831"/>
          <cell r="CA831"/>
          <cell r="CC831"/>
          <cell r="CE831"/>
        </row>
        <row r="832">
          <cell r="B832" t="str">
            <v>1507022</v>
          </cell>
          <cell r="C832" t="str">
            <v>Tạ Văn Thắng</v>
          </cell>
          <cell r="D832" t="str">
            <v>Nam</v>
          </cell>
          <cell r="E832" t="str">
            <v>Hà Nội</v>
          </cell>
          <cell r="F832">
            <v>34393</v>
          </cell>
          <cell r="G832">
            <v>42186</v>
          </cell>
          <cell r="J832">
            <v>42186</v>
          </cell>
          <cell r="K832" t="str">
            <v>Không</v>
          </cell>
          <cell r="L832" t="str">
            <v>001094013367</v>
          </cell>
          <cell r="M832">
            <v>42880</v>
          </cell>
          <cell r="N832" t="str">
            <v>001094013367-25/05/2017</v>
          </cell>
          <cell r="O832" t="str">
            <v>Cục CS ĐKQL Cư trú và DLQG về dân cư</v>
          </cell>
          <cell r="P832" t="str">
            <v>Kinh</v>
          </cell>
          <cell r="Q832" t="str">
            <v>Không</v>
          </cell>
          <cell r="R832" t="str">
            <v>0966021737</v>
          </cell>
          <cell r="T832" t="str">
            <v>Đã Kết Hôn</v>
          </cell>
          <cell r="U832" t="str">
            <v>0115169667</v>
          </cell>
          <cell r="V832" t="str">
            <v>Có</v>
          </cell>
          <cell r="W832">
            <v>42612</v>
          </cell>
          <cell r="Y832" t="str">
            <v>Thôn Trạch Xá</v>
          </cell>
          <cell r="Z832" t="str">
            <v>Xã Hòa Lâm</v>
          </cell>
          <cell r="AA832" t="str">
            <v>Huyện ứng Hòa</v>
          </cell>
          <cell r="AB832" t="str">
            <v>Hà Nội</v>
          </cell>
          <cell r="AC832" t="str">
            <v>Thôn Trạch Xá, Xã Hòa Lâm, Huyện ứng Hòa, Hà Nội</v>
          </cell>
          <cell r="AD832" t="str">
            <v>Thôn Trạch Xá</v>
          </cell>
          <cell r="AE832" t="str">
            <v>Xã Hòa Lâm</v>
          </cell>
          <cell r="AF832" t="str">
            <v>Huyện ứng Hòa</v>
          </cell>
          <cell r="AG832" t="str">
            <v>Hà Nội</v>
          </cell>
          <cell r="AH832" t="str">
            <v>Thôn Trạch Xá, Xã Hòa Lâm, Huyện ứng Hòa, Hà Nội</v>
          </cell>
          <cell r="AI832" t="str">
            <v>1.8.6.6.2</v>
          </cell>
          <cell r="AJ832" t="str">
            <v>TP Nhân sự khác</v>
          </cell>
          <cell r="AK832" t="str">
            <v>Công nhân</v>
          </cell>
          <cell r="AL832" t="str">
            <v>Công nhân kiểm tra chất lượng</v>
          </cell>
          <cell r="AM832" t="str">
            <v>Lĩnh vực Logistics</v>
          </cell>
          <cell r="AN832" t="str">
            <v>VPĐD BB</v>
          </cell>
          <cell r="AO832" t="str">
            <v>BP Bảo dưỡng, sửa chữa</v>
          </cell>
          <cell r="AP832" t="str">
            <v>Khác</v>
          </cell>
          <cell r="AQ832" t="str">
            <v>Khác</v>
          </cell>
          <cell r="AR832">
            <v>42370</v>
          </cell>
          <cell r="AS832" t="str">
            <v>12/12</v>
          </cell>
          <cell r="AT832" t="str">
            <v>Cao đẳng kỹ thuật</v>
          </cell>
          <cell r="AU832" t="str">
            <v>Cao đẳng</v>
          </cell>
          <cell r="AV832" t="str">
            <v>Cao đằng nghề cơ điện</v>
          </cell>
          <cell r="AW832" t="str">
            <v>Công nghệ ô tô</v>
          </cell>
          <cell r="AX832" t="str">
            <v>Khá</v>
          </cell>
          <cell r="AY832">
            <v>42005</v>
          </cell>
          <cell r="AZ832" t="str">
            <v>Cao đẳng kỹ thuật</v>
          </cell>
          <cell r="BB832" t="str">
            <v>THACO GROUP</v>
          </cell>
          <cell r="BC832" t="str">
            <v>Lĩnh vực Logistics</v>
          </cell>
          <cell r="BD832" t="str">
            <v>Văn phòng đại diện tại Hà Nội</v>
          </cell>
          <cell r="BE832" t="str">
            <v>Phòng QL kho bãi</v>
          </cell>
          <cell r="BF832" t="str">
            <v>BP Bảo dưỡng, sửa chữa</v>
          </cell>
          <cell r="BJ832" t="str">
            <v>Trực Tiếp</v>
          </cell>
          <cell r="BK832" t="str">
            <v>HĐLĐ không xác định thời hạn</v>
          </cell>
          <cell r="BL832">
            <v>43343</v>
          </cell>
          <cell r="BM832" t="str">
            <v>Công ty TNHH Một Thành Viên Vận Tải Đường Bộ Chu Lai – Trường Hải</v>
          </cell>
          <cell r="BN832">
            <v>42248</v>
          </cell>
          <cell r="BO832">
            <v>5100000</v>
          </cell>
          <cell r="BP832" t="str">
            <v>B3</v>
          </cell>
          <cell r="BQ832" t="str">
            <v>Bậc 3</v>
          </cell>
          <cell r="BR832">
            <v>7200000</v>
          </cell>
          <cell r="BS832">
            <v>43466</v>
          </cell>
          <cell r="BT832">
            <v>43101</v>
          </cell>
          <cell r="BU832"/>
          <cell r="BW832"/>
          <cell r="BY832"/>
          <cell r="CA832"/>
          <cell r="CC832"/>
          <cell r="CE832"/>
        </row>
        <row r="833">
          <cell r="B833" t="str">
            <v>1703217</v>
          </cell>
          <cell r="C833" t="str">
            <v>Phan Văn Hoan</v>
          </cell>
          <cell r="D833" t="str">
            <v>Nam</v>
          </cell>
          <cell r="E833" t="str">
            <v>Quảng Nam</v>
          </cell>
          <cell r="F833">
            <v>33630</v>
          </cell>
          <cell r="G833">
            <v>42816</v>
          </cell>
          <cell r="J833">
            <v>42816</v>
          </cell>
          <cell r="K833" t="str">
            <v>Không</v>
          </cell>
          <cell r="L833" t="str">
            <v>205652964</v>
          </cell>
          <cell r="M833">
            <v>40535</v>
          </cell>
          <cell r="N833" t="str">
            <v>205652964-23/12/2010</v>
          </cell>
          <cell r="O833" t="str">
            <v>Quảng Nam</v>
          </cell>
          <cell r="P833" t="str">
            <v>Kinh</v>
          </cell>
          <cell r="Q833" t="str">
            <v>Không</v>
          </cell>
          <cell r="R833" t="str">
            <v>01658844613</v>
          </cell>
          <cell r="S833"/>
          <cell r="T833" t="str">
            <v>Đã Kết Hôn</v>
          </cell>
          <cell r="U833" t="str">
            <v>4916029889</v>
          </cell>
          <cell r="V833" t="str">
            <v>Có</v>
          </cell>
          <cell r="W833">
            <v>42857</v>
          </cell>
          <cell r="Y833" t="str">
            <v>Thôn 8</v>
          </cell>
          <cell r="Z833" t="str">
            <v>Xã Tam Mỹ Tây</v>
          </cell>
          <cell r="AA833" t="str">
            <v>Huyện Núi Thành</v>
          </cell>
          <cell r="AB833" t="str">
            <v>Quảng Nam</v>
          </cell>
          <cell r="AC833" t="str">
            <v>Thôn 8, Xã Tam Mỹ Tây, Huyện Núi Thành, Quảng Nam</v>
          </cell>
          <cell r="AD833" t="str">
            <v>Thôn 8</v>
          </cell>
          <cell r="AE833" t="str">
            <v>Xã Tam Mỹ Tây</v>
          </cell>
          <cell r="AF833" t="str">
            <v>Huyện Núi Thành</v>
          </cell>
          <cell r="AG833" t="str">
            <v>Quảng Nam</v>
          </cell>
          <cell r="AH833" t="str">
            <v>Thôn 8, Xã Tam Mỹ Tây, Huyện Núi Thành, Quảng Nam</v>
          </cell>
          <cell r="AI833" t="str">
            <v>1.8.3.3.3</v>
          </cell>
          <cell r="AJ833" t="str">
            <v>TP Nhân sự khác</v>
          </cell>
          <cell r="AK833" t="str">
            <v>Công nhân</v>
          </cell>
          <cell r="AL833" t="str">
            <v>Công nhân Giao nhận hàng</v>
          </cell>
          <cell r="AM833" t="str">
            <v>Lĩnh vực Logistics</v>
          </cell>
          <cell r="AN833" t="str">
            <v>Công ty Cảng Chu Lai</v>
          </cell>
          <cell r="AO833" t="str">
            <v>Bộ phận kho hàng</v>
          </cell>
          <cell r="AP833" t="str">
            <v>Khác</v>
          </cell>
          <cell r="AQ833" t="str">
            <v>Khác</v>
          </cell>
          <cell r="AR833">
            <v>42816</v>
          </cell>
          <cell r="AS833" t="str">
            <v>12/12</v>
          </cell>
          <cell r="AT833" t="str">
            <v>Sơ cấp</v>
          </cell>
          <cell r="AU833" t="str">
            <v>Sơ cấp</v>
          </cell>
          <cell r="AV833" t="str">
            <v>Trường cao đẳng nghề - Chu Lai Trường Hải</v>
          </cell>
          <cell r="AW833" t="str">
            <v>Vận Hành xe nâng</v>
          </cell>
          <cell r="AX833" t="str">
            <v>Khá</v>
          </cell>
          <cell r="AZ833" t="str">
            <v>Công nhân Kho</v>
          </cell>
          <cell r="BB833" t="str">
            <v>THACO GROUP</v>
          </cell>
          <cell r="BC833" t="str">
            <v>Lĩnh vực Logistics</v>
          </cell>
          <cell r="BD833" t="str">
            <v>Công ty Cảng Chu Lai</v>
          </cell>
          <cell r="BE833" t="str">
            <v>Phòng quản lý kho cảng</v>
          </cell>
          <cell r="BF833" t="str">
            <v>Bộ phận kho hàng</v>
          </cell>
          <cell r="BJ833" t="str">
            <v>Trực Tiếp</v>
          </cell>
          <cell r="BK833" t="str">
            <v>HĐLĐ xác định thời hạn 2 năm</v>
          </cell>
          <cell r="BL833">
            <v>43211</v>
          </cell>
          <cell r="BM833" t="str">
            <v>Công ty TNHH MTV Cảng Chu Lai - Trường Hải</v>
          </cell>
          <cell r="BN833">
            <v>42846</v>
          </cell>
          <cell r="BO833">
            <v>3920000</v>
          </cell>
          <cell r="BP833" t="str">
            <v>B3</v>
          </cell>
          <cell r="BQ833" t="str">
            <v>Bậc 2</v>
          </cell>
          <cell r="BR833">
            <v>6500000</v>
          </cell>
          <cell r="BS833">
            <v>43466</v>
          </cell>
          <cell r="BT833">
            <v>43101</v>
          </cell>
          <cell r="BU833"/>
          <cell r="BW833"/>
          <cell r="BY833"/>
          <cell r="CA833"/>
          <cell r="CC833"/>
          <cell r="CE833"/>
        </row>
        <row r="834">
          <cell r="B834" t="str">
            <v>1504775</v>
          </cell>
          <cell r="C834" t="str">
            <v>Đặng Đức Thành</v>
          </cell>
          <cell r="D834" t="str">
            <v>Nam</v>
          </cell>
          <cell r="E834" t="str">
            <v>Quảng Nam</v>
          </cell>
          <cell r="F834">
            <v>26434</v>
          </cell>
          <cell r="G834">
            <v>42110</v>
          </cell>
          <cell r="J834">
            <v>42110</v>
          </cell>
          <cell r="K834" t="str">
            <v>Không</v>
          </cell>
          <cell r="L834" t="str">
            <v>205656021</v>
          </cell>
          <cell r="M834">
            <v>39797</v>
          </cell>
          <cell r="N834" t="str">
            <v>205656021-15/12/2008</v>
          </cell>
          <cell r="O834" t="str">
            <v>Quảng Nam</v>
          </cell>
          <cell r="P834" t="str">
            <v>Kinh</v>
          </cell>
          <cell r="Q834" t="str">
            <v>Không</v>
          </cell>
          <cell r="R834" t="str">
            <v>0914012932</v>
          </cell>
          <cell r="T834" t="str">
            <v>Đã Kết Hôn</v>
          </cell>
          <cell r="U834" t="str">
            <v>4915009657</v>
          </cell>
          <cell r="V834" t="str">
            <v>Có</v>
          </cell>
          <cell r="W834">
            <v>42461</v>
          </cell>
          <cell r="Y834" t="str">
            <v>Thôn An Hải Đông</v>
          </cell>
          <cell r="Z834" t="str">
            <v>Xã Tam Quang</v>
          </cell>
          <cell r="AA834" t="str">
            <v>Huyện Núi Thành</v>
          </cell>
          <cell r="AB834" t="str">
            <v>Quảng Nam</v>
          </cell>
          <cell r="AC834" t="str">
            <v>Thôn An Hải Đông, Xã Tam Quang, Huyện Núi Thành, Quảng Nam</v>
          </cell>
          <cell r="AD834" t="str">
            <v>Thôn An Hải Đông</v>
          </cell>
          <cell r="AE834" t="str">
            <v>Xã Tam Quang</v>
          </cell>
          <cell r="AF834" t="str">
            <v>Huyện Núi Thành</v>
          </cell>
          <cell r="AG834" t="str">
            <v>Quảng Nam</v>
          </cell>
          <cell r="AH834" t="str">
            <v>Thôn An Hải Đông, Xã Tam Quang, Huyện Núi Thành, Quảng Nam</v>
          </cell>
          <cell r="AI834" t="str">
            <v>1.8.4.4.2.3</v>
          </cell>
          <cell r="AJ834" t="str">
            <v>TP Nhân sự khác</v>
          </cell>
          <cell r="AK834" t="str">
            <v>Công nhân</v>
          </cell>
          <cell r="AL834" t="str">
            <v>Công nhân lái xe trung chuyển</v>
          </cell>
          <cell r="AM834" t="str">
            <v>Lĩnh vực Logistics</v>
          </cell>
          <cell r="AN834" t="str">
            <v>Công ty Vận Tải Đường Bộ</v>
          </cell>
          <cell r="AO834" t="str">
            <v>Đội lái xe trung chuyển</v>
          </cell>
          <cell r="AP834" t="str">
            <v>Khác</v>
          </cell>
          <cell r="AQ834" t="str">
            <v>Khác</v>
          </cell>
          <cell r="AR834">
            <v>43313</v>
          </cell>
          <cell r="AS834" t="str">
            <v>12/12</v>
          </cell>
          <cell r="AT834" t="str">
            <v>Sơ cấp</v>
          </cell>
          <cell r="AU834" t="str">
            <v>Sơ cấp</v>
          </cell>
          <cell r="AV834" t="str">
            <v>Sở Giao Thông vận tải Quảng Nam</v>
          </cell>
          <cell r="AW834" t="str">
            <v>Giấy phép lái xe hạng FC</v>
          </cell>
          <cell r="AX834" t="str">
            <v>Không xếp loại</v>
          </cell>
          <cell r="AY834">
            <v>40179</v>
          </cell>
          <cell r="AZ834" t="str">
            <v>Công nhân lái xe trung chuyển</v>
          </cell>
          <cell r="BB834" t="str">
            <v>THACO GROUP</v>
          </cell>
          <cell r="BC834" t="str">
            <v>Lĩnh vực Logistics</v>
          </cell>
          <cell r="BD834" t="str">
            <v>Công ty Vận Tải Đường Bộ</v>
          </cell>
          <cell r="BE834" t="str">
            <v>Phòng vận chuyển</v>
          </cell>
          <cell r="BF834" t="str">
            <v>Bộ phận vận chuyển xe thành phẩm</v>
          </cell>
          <cell r="BG834" t="str">
            <v>Đội lái xe trung chuyển</v>
          </cell>
          <cell r="BJ834" t="str">
            <v>Trực Tiếp</v>
          </cell>
          <cell r="BK834" t="str">
            <v>HĐLĐ không xác định thời hạn</v>
          </cell>
          <cell r="BL834">
            <v>42841</v>
          </cell>
          <cell r="BM834" t="str">
            <v>Công ty TNHH Một Thành Viên Vận Tải Đường Bộ Chu Lai – Trường Hải</v>
          </cell>
          <cell r="BN834">
            <v>42110</v>
          </cell>
          <cell r="BO834">
            <v>3850000</v>
          </cell>
          <cell r="BP834" t="str">
            <v>B3</v>
          </cell>
          <cell r="BQ834" t="str">
            <v>Bậc 3</v>
          </cell>
          <cell r="BR834">
            <v>7500000</v>
          </cell>
          <cell r="BS834">
            <v>43252</v>
          </cell>
          <cell r="BT834">
            <v>42476</v>
          </cell>
          <cell r="BU834"/>
          <cell r="BW834"/>
          <cell r="BY834"/>
          <cell r="CA834"/>
          <cell r="CC834"/>
          <cell r="CE834"/>
        </row>
        <row r="835">
          <cell r="B835" t="str">
            <v>1505196</v>
          </cell>
          <cell r="C835" t="str">
            <v>Lê Quốc Hòa</v>
          </cell>
          <cell r="D835" t="str">
            <v>Nam</v>
          </cell>
          <cell r="E835" t="str">
            <v>Thừa Thiên Huế</v>
          </cell>
          <cell r="F835">
            <v>31037</v>
          </cell>
          <cell r="G835">
            <v>42110</v>
          </cell>
          <cell r="J835">
            <v>42110</v>
          </cell>
          <cell r="K835" t="str">
            <v>Không</v>
          </cell>
          <cell r="L835" t="str">
            <v>205475576</v>
          </cell>
          <cell r="M835">
            <v>41722</v>
          </cell>
          <cell r="N835" t="str">
            <v>205475576-24/03/2014</v>
          </cell>
          <cell r="O835" t="str">
            <v>Quảng Nam</v>
          </cell>
          <cell r="P835" t="str">
            <v>Kinh</v>
          </cell>
          <cell r="Q835" t="str">
            <v>Không</v>
          </cell>
          <cell r="R835" t="str">
            <v>01227530177</v>
          </cell>
          <cell r="T835" t="str">
            <v>Đã Kết Hôn</v>
          </cell>
          <cell r="U835" t="str">
            <v>4913009393</v>
          </cell>
          <cell r="V835" t="str">
            <v>Có</v>
          </cell>
          <cell r="W835">
            <v>42461</v>
          </cell>
          <cell r="Y835" t="str">
            <v>Khối phố 5</v>
          </cell>
          <cell r="Z835" t="str">
            <v>Phường An Sơn</v>
          </cell>
          <cell r="AA835" t="str">
            <v>Tp. Tam Kỳ</v>
          </cell>
          <cell r="AB835" t="str">
            <v>Quảng Nam</v>
          </cell>
          <cell r="AC835" t="str">
            <v>Khối phố 5, Phường An Sơn, Tp. Tam Kỳ, Quảng Nam</v>
          </cell>
          <cell r="AD835" t="str">
            <v>Khối phố 5</v>
          </cell>
          <cell r="AE835" t="str">
            <v>Phường An Sơn</v>
          </cell>
          <cell r="AF835" t="str">
            <v>Tp. Tam Kỳ</v>
          </cell>
          <cell r="AG835" t="str">
            <v>Quảng Nam</v>
          </cell>
          <cell r="AH835" t="str">
            <v>Khối phố 5, Phường An Sơn, Tp. Tam Kỳ, Quảng Nam</v>
          </cell>
          <cell r="AI835" t="str">
            <v>1.8.4.4.2.3</v>
          </cell>
          <cell r="AJ835" t="str">
            <v>TP Nhân sự khác</v>
          </cell>
          <cell r="AK835" t="str">
            <v>Công nhân</v>
          </cell>
          <cell r="AL835" t="str">
            <v>Công nhân lái xe trung chuyển</v>
          </cell>
          <cell r="AM835" t="str">
            <v>Lĩnh vực Logistics</v>
          </cell>
          <cell r="AN835" t="str">
            <v>Công ty Vận Tải Đường Bộ</v>
          </cell>
          <cell r="AO835" t="str">
            <v>Đội lái xe trung chuyển</v>
          </cell>
          <cell r="AP835" t="str">
            <v>Khác</v>
          </cell>
          <cell r="AQ835" t="str">
            <v>Khác</v>
          </cell>
          <cell r="AR835">
            <v>43664</v>
          </cell>
          <cell r="AS835" t="str">
            <v>12/12</v>
          </cell>
          <cell r="AT835" t="str">
            <v>Sơ cấp</v>
          </cell>
          <cell r="AU835" t="str">
            <v>Sơ cấp</v>
          </cell>
          <cell r="AV835" t="str">
            <v>Sở Giao thông vận tải Quảng Nam</v>
          </cell>
          <cell r="AW835" t="str">
            <v>Giấy phép lái xe hạng E</v>
          </cell>
          <cell r="AX835" t="str">
            <v>Không xếp loại</v>
          </cell>
          <cell r="AY835">
            <v>42005</v>
          </cell>
          <cell r="AZ835" t="str">
            <v>Công nhân lái xe trung chuyển</v>
          </cell>
          <cell r="BB835" t="str">
            <v>THACO GROUP</v>
          </cell>
          <cell r="BC835" t="str">
            <v>Lĩnh vực Logistics</v>
          </cell>
          <cell r="BD835" t="str">
            <v>Công ty Vận Tải Đường Bộ</v>
          </cell>
          <cell r="BE835" t="str">
            <v>Phòng vận chuyển</v>
          </cell>
          <cell r="BF835" t="str">
            <v>Bộ phận vận chuyển xe thành phẩm</v>
          </cell>
          <cell r="BG835" t="str">
            <v>Đội lái xe trung chuyển</v>
          </cell>
          <cell r="BJ835" t="str">
            <v>Trực Tiếp</v>
          </cell>
          <cell r="BK835" t="str">
            <v>HĐLĐ không xác định thời hạn</v>
          </cell>
          <cell r="BL835">
            <v>42110</v>
          </cell>
          <cell r="BM835" t="str">
            <v>Công ty TNHH Một Thành Viên Vận Tải Đường Bộ Chu Lai – Trường Hải</v>
          </cell>
          <cell r="BN835">
            <v>42110</v>
          </cell>
          <cell r="BO835">
            <v>3850000</v>
          </cell>
          <cell r="BP835" t="str">
            <v>B3</v>
          </cell>
          <cell r="BQ835" t="str">
            <v>Bậc 3</v>
          </cell>
          <cell r="BR835">
            <v>7000000</v>
          </cell>
          <cell r="BS835">
            <v>43252</v>
          </cell>
          <cell r="BT835">
            <v>42476</v>
          </cell>
          <cell r="BU835"/>
          <cell r="BW835"/>
          <cell r="BY835"/>
          <cell r="CA835"/>
          <cell r="CC835"/>
          <cell r="CE835"/>
        </row>
        <row r="836">
          <cell r="B836" t="str">
            <v>1312137</v>
          </cell>
          <cell r="C836" t="str">
            <v>Hong A Sếnh</v>
          </cell>
          <cell r="D836" t="str">
            <v>Nam</v>
          </cell>
          <cell r="E836" t="str">
            <v>Đồng Nai</v>
          </cell>
          <cell r="F836">
            <v>30014</v>
          </cell>
          <cell r="G836">
            <v>41622</v>
          </cell>
          <cell r="J836">
            <v>41622</v>
          </cell>
          <cell r="K836" t="str">
            <v>Không</v>
          </cell>
          <cell r="L836" t="str">
            <v>271724663</v>
          </cell>
          <cell r="M836">
            <v>40862</v>
          </cell>
          <cell r="N836" t="str">
            <v>271724663-15/11/2011</v>
          </cell>
          <cell r="O836" t="str">
            <v>Đồng Nai</v>
          </cell>
          <cell r="P836" t="str">
            <v>Hoa</v>
          </cell>
          <cell r="Q836" t="str">
            <v>Đạo Phật</v>
          </cell>
          <cell r="R836" t="str">
            <v>0933806044/ 0987722701</v>
          </cell>
          <cell r="T836" t="str">
            <v>Đã Kết Hôn</v>
          </cell>
          <cell r="U836" t="str">
            <v>7510037641</v>
          </cell>
          <cell r="V836" t="str">
            <v>Không</v>
          </cell>
          <cell r="Y836" t="str">
            <v>83/2/1/8, khu phố 2</v>
          </cell>
          <cell r="Z836" t="str">
            <v>Phường Tân Phong</v>
          </cell>
          <cell r="AA836" t="str">
            <v>Thành phố Biên Hòa</v>
          </cell>
          <cell r="AB836" t="str">
            <v>Đồng Nai</v>
          </cell>
          <cell r="AC836" t="str">
            <v>83/2/1/8, khu phố 2, Phường Tân Phong, Thành phố Biên Hòa, Đồng Nai</v>
          </cell>
          <cell r="AD836" t="str">
            <v>83/2/1/8, khu phố 2</v>
          </cell>
          <cell r="AE836" t="str">
            <v>Phường Tân Phong</v>
          </cell>
          <cell r="AF836" t="str">
            <v>Thành phố Biên Hòa</v>
          </cell>
          <cell r="AG836" t="str">
            <v>Đồng Nai</v>
          </cell>
          <cell r="AH836" t="str">
            <v>83/2/1/8, khu phố 2, Phường Tân Phong, Thành phố Biên Hòa, Đồng Nai</v>
          </cell>
          <cell r="AI836" t="str">
            <v>1.8.5.6.4</v>
          </cell>
          <cell r="AJ836" t="str">
            <v>TP Nhân sự khác</v>
          </cell>
          <cell r="AK836" t="str">
            <v>Công nhân</v>
          </cell>
          <cell r="AL836" t="str">
            <v>Công nhân lái xe chuyên dụng</v>
          </cell>
          <cell r="AM836" t="str">
            <v>Lĩnh vực Logistics</v>
          </cell>
          <cell r="AN836" t="str">
            <v>VPĐD NB</v>
          </cell>
          <cell r="AO836" t="str">
            <v>Đội lái xe chuyên dụng</v>
          </cell>
          <cell r="AP836" t="str">
            <v>Khác</v>
          </cell>
          <cell r="AQ836" t="str">
            <v>Khác</v>
          </cell>
          <cell r="AR836">
            <v>42370</v>
          </cell>
          <cell r="AS836" t="str">
            <v>9/12</v>
          </cell>
          <cell r="AT836" t="str">
            <v>Sơ cấp</v>
          </cell>
          <cell r="AU836" t="str">
            <v>Sơ cấp</v>
          </cell>
          <cell r="AV836" t="str">
            <v>Sở GTVT Tỉnh Đồng Nai</v>
          </cell>
          <cell r="AW836" t="str">
            <v>GPLX hạng D</v>
          </cell>
          <cell r="AX836" t="str">
            <v>Khá</v>
          </cell>
          <cell r="AY836">
            <v>41223</v>
          </cell>
          <cell r="AZ836" t="str">
            <v>Công nhân lái xe chuyên dụng</v>
          </cell>
          <cell r="BB836" t="str">
            <v>THACO GROUP</v>
          </cell>
          <cell r="BC836" t="str">
            <v>Lĩnh vực Logistics</v>
          </cell>
          <cell r="BD836" t="str">
            <v>Văn phòng đại diện tại Hồ Chí Minh</v>
          </cell>
          <cell r="BE836" t="str">
            <v>Phòng Vận chuyển</v>
          </cell>
          <cell r="BF836" t="str">
            <v>Đội lái xe chuyên dụng</v>
          </cell>
          <cell r="BJ836" t="str">
            <v>Trực Tiếp</v>
          </cell>
          <cell r="BK836" t="str">
            <v>HĐLĐ không xác định thời hạn</v>
          </cell>
          <cell r="BL836">
            <v>42168</v>
          </cell>
          <cell r="BM836" t="str">
            <v>Công ty TNHH Một Thành Viên Vận Tải Đường Bộ Chu Lai – Trường Hải</v>
          </cell>
          <cell r="BN836">
            <v>41804</v>
          </cell>
          <cell r="BO836">
            <v>5100000</v>
          </cell>
          <cell r="BP836" t="str">
            <v>B3</v>
          </cell>
          <cell r="BQ836" t="str">
            <v>Bậc 3</v>
          </cell>
          <cell r="BR836">
            <v>7500000</v>
          </cell>
          <cell r="BS836">
            <v>43632</v>
          </cell>
          <cell r="BT836">
            <v>43252</v>
          </cell>
          <cell r="BU836" t="str">
            <v>ThN</v>
          </cell>
          <cell r="BV836">
            <v>5</v>
          </cell>
          <cell r="BW836"/>
          <cell r="BY836"/>
          <cell r="CA836"/>
          <cell r="CC836"/>
          <cell r="CE836"/>
        </row>
        <row r="837">
          <cell r="B837" t="str">
            <v>1910080</v>
          </cell>
          <cell r="C837" t="str">
            <v>Nguyễn Văn Nhân</v>
          </cell>
          <cell r="D837" t="str">
            <v>Nam</v>
          </cell>
          <cell r="E837" t="str">
            <v>Quảng Nam</v>
          </cell>
          <cell r="F837">
            <v>35563</v>
          </cell>
          <cell r="G837">
            <v>43741</v>
          </cell>
          <cell r="J837">
            <v>43741</v>
          </cell>
          <cell r="K837" t="str">
            <v>Không</v>
          </cell>
          <cell r="L837" t="str">
            <v>206047580</v>
          </cell>
          <cell r="M837">
            <v>43741</v>
          </cell>
          <cell r="N837" t="str">
            <v>206047580-03/10/2019</v>
          </cell>
          <cell r="O837" t="str">
            <v>Quảng Nam</v>
          </cell>
          <cell r="P837" t="str">
            <v>Kinh</v>
          </cell>
          <cell r="Q837" t="str">
            <v>Không</v>
          </cell>
          <cell r="R837" t="str">
            <v>0968773519</v>
          </cell>
          <cell r="T837" t="str">
            <v>Độc Thân</v>
          </cell>
          <cell r="V837" t="str">
            <v>Không</v>
          </cell>
          <cell r="Y837" t="str">
            <v>Phước Xuyên</v>
          </cell>
          <cell r="Z837" t="str">
            <v>Thị trấn Nam Phước</v>
          </cell>
          <cell r="AA837" t="str">
            <v>Huyện Duy Xuyên</v>
          </cell>
          <cell r="AB837" t="str">
            <v>Quảng Nam</v>
          </cell>
          <cell r="AC837" t="str">
            <v>Phước Xuyên, Thị trấn Nam Phước, Huyện Duy Xuyên, Quảng Nam</v>
          </cell>
          <cell r="AD837" t="str">
            <v>Phước Xuyên</v>
          </cell>
          <cell r="AE837" t="str">
            <v>Thị trấn Nam Phước</v>
          </cell>
          <cell r="AF837" t="str">
            <v>Huyện Duy Xuyên</v>
          </cell>
          <cell r="AG837" t="str">
            <v>Quảng Nam</v>
          </cell>
          <cell r="AH837" t="str">
            <v>Phước Xuyên, Thị trấn Nam Phước, Huyện Duy Xuyên, Quảng Nam</v>
          </cell>
          <cell r="AI837" t="str">
            <v>1.8.1.1.2</v>
          </cell>
          <cell r="AJ837" t="str">
            <v>TP Nhân sự khác</v>
          </cell>
          <cell r="AK837" t="str">
            <v>Chuyên viên</v>
          </cell>
          <cell r="AL837" t="str">
            <v>Chuyên viên Điều phối</v>
          </cell>
          <cell r="AM837" t="str">
            <v>Lĩnh vực Logistics</v>
          </cell>
          <cell r="AN837" t="str">
            <v>Phòng nghiệp vụ Logisitcs</v>
          </cell>
          <cell r="AO837" t="str">
            <v>Bộ phận kế hoạch nghiệp vụ</v>
          </cell>
          <cell r="AP837" t="str">
            <v>Khác</v>
          </cell>
          <cell r="AQ837" t="str">
            <v>Khác</v>
          </cell>
          <cell r="AR837">
            <v>43741</v>
          </cell>
          <cell r="AS837" t="str">
            <v>12/12</v>
          </cell>
          <cell r="AT837" t="str">
            <v>Cử nhân</v>
          </cell>
          <cell r="AU837" t="str">
            <v>Đại học</v>
          </cell>
          <cell r="AV837" t="str">
            <v>Trường Đại Học Giao Thông Vận Tải TP HCM</v>
          </cell>
          <cell r="AW837" t="str">
            <v>Quản trị logictics và vận tải đa phương thức</v>
          </cell>
          <cell r="AX837" t="str">
            <v>Khá</v>
          </cell>
          <cell r="AY837">
            <v>43669</v>
          </cell>
          <cell r="AZ837" t="str">
            <v>Cử nhân</v>
          </cell>
          <cell r="BB837" t="str">
            <v>THACO GROUP</v>
          </cell>
          <cell r="BC837" t="str">
            <v>Lĩnh vực Logistics</v>
          </cell>
          <cell r="BD837" t="str">
            <v>Phòng nghiệp vụ Logistics</v>
          </cell>
          <cell r="BE837" t="str">
            <v>Phòng Chiến lược - kế hoạch</v>
          </cell>
          <cell r="BF837" t="str">
            <v>Bộ phận kế hoạch nghiệp vụ</v>
          </cell>
          <cell r="BJ837" t="str">
            <v>Gián Tiếp</v>
          </cell>
          <cell r="BK837" t="str">
            <v>Hợp đồng thử việc - 60 ngày</v>
          </cell>
          <cell r="BL837">
            <v>43741</v>
          </cell>
          <cell r="BM837" t="str">
            <v>Công ty TNHH MTV Cảng Chu Lai - Trường Hải</v>
          </cell>
          <cell r="BO837">
            <v>4070000</v>
          </cell>
          <cell r="BP837" t="str">
            <v>B3</v>
          </cell>
          <cell r="BQ837" t="str">
            <v>Bậc 1</v>
          </cell>
          <cell r="BR837">
            <v>7000000</v>
          </cell>
          <cell r="BS837">
            <v>43741</v>
          </cell>
          <cell r="BU837"/>
          <cell r="BW837"/>
          <cell r="BY837"/>
          <cell r="CA837"/>
          <cell r="CC837"/>
          <cell r="CE837"/>
        </row>
        <row r="838">
          <cell r="B838" t="str">
            <v>0605017</v>
          </cell>
          <cell r="C838" t="str">
            <v>Nguyễn Thành Phong</v>
          </cell>
          <cell r="D838" t="str">
            <v>Nam</v>
          </cell>
          <cell r="E838" t="str">
            <v>Bình Định</v>
          </cell>
          <cell r="F838">
            <v>23986</v>
          </cell>
          <cell r="G838">
            <v>38840</v>
          </cell>
          <cell r="J838">
            <v>38840</v>
          </cell>
          <cell r="K838" t="str">
            <v>Không</v>
          </cell>
          <cell r="L838" t="str">
            <v>210985213</v>
          </cell>
          <cell r="M838">
            <v>38370</v>
          </cell>
          <cell r="N838" t="str">
            <v>210985213-18/01/2005</v>
          </cell>
          <cell r="O838" t="str">
            <v>Bình Định</v>
          </cell>
          <cell r="P838" t="str">
            <v>Kinh</v>
          </cell>
          <cell r="Q838" t="str">
            <v>Không</v>
          </cell>
          <cell r="R838" t="str">
            <v>0933806290</v>
          </cell>
          <cell r="T838" t="str">
            <v>Đã Kết Hôn</v>
          </cell>
          <cell r="U838" t="str">
            <v>4913004962</v>
          </cell>
          <cell r="V838" t="str">
            <v>Có</v>
          </cell>
          <cell r="W838">
            <v>41571</v>
          </cell>
          <cell r="Y838" t="str">
            <v>Số 12 Võ Mười</v>
          </cell>
          <cell r="Z838" t="str">
            <v>Phường Ngô Mây</v>
          </cell>
          <cell r="AA838" t="str">
            <v>Tp. Quy Nhơn</v>
          </cell>
          <cell r="AB838" t="str">
            <v>Bình Định</v>
          </cell>
          <cell r="AC838" t="str">
            <v>Số 12 Võ Mười, Phường Ngô Mây, Tp. Quy Nhơn, Bình Định</v>
          </cell>
          <cell r="AD838" t="str">
            <v>Số 12 Võ Mười</v>
          </cell>
          <cell r="AE838" t="str">
            <v>Phường Ngô Mây</v>
          </cell>
          <cell r="AF838" t="str">
            <v>Tp. Quy Nhơn</v>
          </cell>
          <cell r="AG838" t="str">
            <v>Bình Định</v>
          </cell>
          <cell r="AH838" t="str">
            <v>Số 12 Võ Mười, Phường Ngô Mây, Tp. Quy Nhơn, Bình Định</v>
          </cell>
          <cell r="AI838" t="str">
            <v>1.8.2.3.1</v>
          </cell>
          <cell r="AJ838" t="str">
            <v>Sơ cấp</v>
          </cell>
          <cell r="AK838" t="str">
            <v>Trưởng bộ phận</v>
          </cell>
          <cell r="AL838" t="str">
            <v>Trưởng bộ phận Pháp lý</v>
          </cell>
          <cell r="AM838" t="str">
            <v>Lĩnh vực Logistics</v>
          </cell>
          <cell r="AN838" t="str">
            <v>Công ty Vận Tải Biển</v>
          </cell>
          <cell r="AO838" t="str">
            <v>Bộ phận pháp chế và ATHH</v>
          </cell>
          <cell r="AP838" t="str">
            <v>Khác</v>
          </cell>
          <cell r="AQ838" t="str">
            <v>Khác</v>
          </cell>
          <cell r="AR838">
            <v>43639</v>
          </cell>
          <cell r="AS838" t="str">
            <v>12/12</v>
          </cell>
          <cell r="AT838" t="str">
            <v>Kỹ sư</v>
          </cell>
          <cell r="AU838" t="str">
            <v>Đại học</v>
          </cell>
          <cell r="AV838" t="str">
            <v>Đại học GTVT HCM</v>
          </cell>
          <cell r="AW838" t="str">
            <v>Điều khiển tàu biển</v>
          </cell>
          <cell r="AX838" t="str">
            <v>Khá</v>
          </cell>
          <cell r="AY838">
            <v>36892</v>
          </cell>
          <cell r="AZ838" t="str">
            <v>Trưởng bộ phận</v>
          </cell>
          <cell r="BB838" t="str">
            <v>THACO GROUP</v>
          </cell>
          <cell r="BC838" t="str">
            <v>Lĩnh vực Logistics</v>
          </cell>
          <cell r="BD838" t="str">
            <v>Công ty Vận Tải Biển</v>
          </cell>
          <cell r="BE838" t="str">
            <v>Phòng Quản lý tàu</v>
          </cell>
          <cell r="BF838" t="str">
            <v>Bộ phận pháp chế và ATHH</v>
          </cell>
          <cell r="BJ838" t="str">
            <v>Gián Tiếp</v>
          </cell>
          <cell r="BK838" t="str">
            <v>HĐLĐ không xác định thời hạn</v>
          </cell>
          <cell r="BL838">
            <v>40026</v>
          </cell>
          <cell r="BM838" t="str">
            <v>Công ty TNHH MTV Vận Tải Biển Chu Lai – Trường Hải</v>
          </cell>
          <cell r="BN838">
            <v>39417</v>
          </cell>
          <cell r="BO838">
            <v>10200000</v>
          </cell>
          <cell r="BP838" t="str">
            <v>B1</v>
          </cell>
          <cell r="BQ838" t="str">
            <v>Bậc 3</v>
          </cell>
          <cell r="BR838">
            <v>20000000</v>
          </cell>
          <cell r="BS838">
            <v>43639</v>
          </cell>
          <cell r="BT838">
            <v>43466</v>
          </cell>
          <cell r="BU838" t="str">
            <v>ThN</v>
          </cell>
          <cell r="BV838">
            <v>10</v>
          </cell>
          <cell r="BW838"/>
          <cell r="BY838"/>
          <cell r="CA838"/>
          <cell r="CC838"/>
          <cell r="CE838"/>
        </row>
        <row r="839">
          <cell r="B839" t="str">
            <v>1603752</v>
          </cell>
          <cell r="C839" t="str">
            <v>Đoàn Thế Đầy</v>
          </cell>
          <cell r="D839" t="str">
            <v>Nam</v>
          </cell>
          <cell r="E839" t="str">
            <v>Quảng Nam</v>
          </cell>
          <cell r="F839">
            <v>27672</v>
          </cell>
          <cell r="G839">
            <v>42455</v>
          </cell>
          <cell r="J839">
            <v>42455</v>
          </cell>
          <cell r="K839" t="str">
            <v>Không</v>
          </cell>
          <cell r="L839" t="str">
            <v>205473048</v>
          </cell>
          <cell r="M839">
            <v>38818</v>
          </cell>
          <cell r="N839" t="str">
            <v>205473048-11/04/2006</v>
          </cell>
          <cell r="O839" t="str">
            <v>Quảng Nam</v>
          </cell>
          <cell r="P839" t="str">
            <v>Kinh</v>
          </cell>
          <cell r="Q839" t="str">
            <v>Không</v>
          </cell>
          <cell r="R839" t="str">
            <v>01647910072</v>
          </cell>
          <cell r="T839" t="str">
            <v>Đã Kết Hôn</v>
          </cell>
          <cell r="U839" t="str">
            <v>4910014797</v>
          </cell>
          <cell r="V839" t="str">
            <v>Có</v>
          </cell>
          <cell r="W839">
            <v>42579</v>
          </cell>
          <cell r="Y839" t="str">
            <v>Đại Phú</v>
          </cell>
          <cell r="Z839" t="str">
            <v>Xã Tam Hiệp</v>
          </cell>
          <cell r="AA839" t="str">
            <v>Huyện Núi Thành</v>
          </cell>
          <cell r="AB839" t="str">
            <v>Quảng Nam</v>
          </cell>
          <cell r="AC839" t="str">
            <v>Đại Phú, Xã Tam Hiệp, Huyện Núi Thành, Quảng Nam</v>
          </cell>
          <cell r="AD839" t="str">
            <v>Đại Phú</v>
          </cell>
          <cell r="AE839" t="str">
            <v>Xã Tam Hiệp</v>
          </cell>
          <cell r="AF839" t="str">
            <v>Huyện Núi Thành</v>
          </cell>
          <cell r="AG839" t="str">
            <v>Quảng Nam</v>
          </cell>
          <cell r="AH839" t="str">
            <v>Đại Phú, Xã Tam Hiệp, Huyện Núi Thành, Quảng Nam</v>
          </cell>
          <cell r="AI839" t="str">
            <v>1.8.3.5.5</v>
          </cell>
          <cell r="AJ839" t="str">
            <v>TP Nhân sự khác</v>
          </cell>
          <cell r="AK839" t="str">
            <v>Công nhân</v>
          </cell>
          <cell r="AL839" t="str">
            <v>Công nhân Xếp dỡ</v>
          </cell>
          <cell r="AM839" t="str">
            <v>Lĩnh vực Logistics</v>
          </cell>
          <cell r="AN839" t="str">
            <v>Công ty Cảng Chu Lai</v>
          </cell>
          <cell r="AO839" t="str">
            <v>Bộ phận bốc xếp</v>
          </cell>
          <cell r="AP839" t="str">
            <v>Khác</v>
          </cell>
          <cell r="AQ839" t="str">
            <v>Khác</v>
          </cell>
          <cell r="AR839">
            <v>43313</v>
          </cell>
          <cell r="AS839" t="str">
            <v>9/12</v>
          </cell>
          <cell r="AT839" t="str">
            <v>THCS</v>
          </cell>
          <cell r="AW839"/>
          <cell r="AZ839" t="str">
            <v>Nhân viên Bốc xếp</v>
          </cell>
          <cell r="BB839" t="str">
            <v>THACO GROUP</v>
          </cell>
          <cell r="BC839" t="str">
            <v>Lĩnh vực Logistics</v>
          </cell>
          <cell r="BD839" t="str">
            <v>Công ty Cảng Chu Lai</v>
          </cell>
          <cell r="BE839" t="str">
            <v>Phòng Điều độ</v>
          </cell>
          <cell r="BF839" t="str">
            <v>Bộ phận bốc xếp</v>
          </cell>
          <cell r="BJ839" t="str">
            <v>Trực Tiếp</v>
          </cell>
          <cell r="BK839" t="str">
            <v>HĐLĐ không xác định thời hạn</v>
          </cell>
          <cell r="BL839">
            <v>43612</v>
          </cell>
          <cell r="BM839" t="str">
            <v>Công ty TNHH MTV Cảng Chu Lai - Trường Hải</v>
          </cell>
          <cell r="BN839">
            <v>42516</v>
          </cell>
          <cell r="BO839">
            <v>3730000</v>
          </cell>
          <cell r="BP839" t="str">
            <v>B3</v>
          </cell>
          <cell r="BQ839" t="str">
            <v>Bậc 1</v>
          </cell>
          <cell r="BR839">
            <v>5600000</v>
          </cell>
          <cell r="BS839">
            <v>43466</v>
          </cell>
          <cell r="BT839">
            <v>43101</v>
          </cell>
          <cell r="BU839"/>
          <cell r="BW839"/>
          <cell r="BY839"/>
          <cell r="CA839"/>
          <cell r="CC839"/>
          <cell r="CE839"/>
        </row>
        <row r="840">
          <cell r="B840" t="str">
            <v>1609042</v>
          </cell>
          <cell r="C840" t="str">
            <v>Nguyễn Ngọc Viên</v>
          </cell>
          <cell r="D840" t="str">
            <v>Nam</v>
          </cell>
          <cell r="E840" t="str">
            <v>Phú Yên</v>
          </cell>
          <cell r="F840">
            <v>28048</v>
          </cell>
          <cell r="G840">
            <v>42619</v>
          </cell>
          <cell r="J840">
            <v>42619</v>
          </cell>
          <cell r="K840" t="str">
            <v>Không</v>
          </cell>
          <cell r="L840" t="str">
            <v>201770570</v>
          </cell>
          <cell r="M840">
            <v>42402</v>
          </cell>
          <cell r="N840" t="str">
            <v>201770570-02/02/2016</v>
          </cell>
          <cell r="O840" t="str">
            <v>Đà Nẵng</v>
          </cell>
          <cell r="P840" t="str">
            <v>Kinh</v>
          </cell>
          <cell r="Q840" t="str">
            <v>Không</v>
          </cell>
          <cell r="R840" t="str">
            <v>0903533566</v>
          </cell>
          <cell r="S840" t="str">
            <v>nguyenngocvien1@thaco.com.vn</v>
          </cell>
          <cell r="T840" t="str">
            <v>Đã Kết Hôn</v>
          </cell>
          <cell r="U840" t="str">
            <v>0401002207</v>
          </cell>
          <cell r="V840" t="str">
            <v>Có</v>
          </cell>
          <cell r="W840">
            <v>43235</v>
          </cell>
          <cell r="Y840" t="str">
            <v>143 Trần Khát Chân</v>
          </cell>
          <cell r="Z840" t="str">
            <v>Phường Mân Thái</v>
          </cell>
          <cell r="AA840" t="str">
            <v>Quận Sơn Trà</v>
          </cell>
          <cell r="AB840" t="str">
            <v>Đà Nẵng</v>
          </cell>
          <cell r="AC840" t="str">
            <v>143 Trần Khát Chân, Phường Mân Thái, Quận Sơn Trà, Đà Nẵng</v>
          </cell>
          <cell r="AD840" t="str">
            <v>143 Trần Khát Chân</v>
          </cell>
          <cell r="AE840" t="str">
            <v>Phường Mân Thái</v>
          </cell>
          <cell r="AF840" t="str">
            <v>Quận Sơn Trà</v>
          </cell>
          <cell r="AG840" t="str">
            <v>Đà Nẵng</v>
          </cell>
          <cell r="AH840" t="str">
            <v>143 Trần Khát Chân, Phường Mân Thái, Quận Sơn Trà, Đà Nẵng</v>
          </cell>
          <cell r="AI840" t="str">
            <v>1.8.1.7.4</v>
          </cell>
          <cell r="AJ840" t="str">
            <v>Trung cấp</v>
          </cell>
          <cell r="AK840" t="str">
            <v>Trưởng phòng</v>
          </cell>
          <cell r="AL840" t="str">
            <v>Trưởng Phòng Kinh doanh</v>
          </cell>
          <cell r="AM840" t="str">
            <v>Lĩnh vực Logistics</v>
          </cell>
          <cell r="AN840" t="str">
            <v>Phòng nghiệp vụ Logisitcs</v>
          </cell>
          <cell r="AO840" t="str">
            <v>Bộ phận kinh doanh dịch vụ VTB</v>
          </cell>
          <cell r="AP840" t="str">
            <v>Khác</v>
          </cell>
          <cell r="AQ840" t="str">
            <v>Khác</v>
          </cell>
          <cell r="AR840">
            <v>42619</v>
          </cell>
          <cell r="AS840" t="str">
            <v>12/12</v>
          </cell>
          <cell r="AT840" t="str">
            <v>Thạc sỹ</v>
          </cell>
          <cell r="AU840" t="str">
            <v>Thạc sỹ</v>
          </cell>
          <cell r="AV840" t="str">
            <v>Đại học Duy Tân</v>
          </cell>
          <cell r="AW840" t="str">
            <v>Quản trị kinh doanh</v>
          </cell>
          <cell r="AX840" t="str">
            <v>Không xếp loại</v>
          </cell>
          <cell r="AY840">
            <v>42005</v>
          </cell>
          <cell r="AZ840" t="str">
            <v>Trưởng phòng</v>
          </cell>
          <cell r="BB840" t="str">
            <v>THACO GROUP</v>
          </cell>
          <cell r="BC840" t="str">
            <v>Lĩnh vực Logistics</v>
          </cell>
          <cell r="BD840" t="str">
            <v>Phòng nghiệp vụ Logistics</v>
          </cell>
          <cell r="BE840" t="str">
            <v>Phòng kinh doanh</v>
          </cell>
          <cell r="BF840" t="str">
            <v>Bộ phận kinh doanh dịch vụ VTB</v>
          </cell>
          <cell r="BJ840" t="str">
            <v>Gián Tiếp</v>
          </cell>
          <cell r="BK840" t="str">
            <v>HĐLĐ xác định thời hạn 2 năm</v>
          </cell>
          <cell r="BL840">
            <v>43045</v>
          </cell>
          <cell r="BM840" t="str">
            <v>Công ty TNHH MTV Cảng Chu Lai - Trường Hải</v>
          </cell>
          <cell r="BN840">
            <v>42680</v>
          </cell>
          <cell r="BO840">
            <v>9250000</v>
          </cell>
          <cell r="BP840" t="str">
            <v>A7</v>
          </cell>
          <cell r="BQ840" t="str">
            <v>Bậc 2</v>
          </cell>
          <cell r="BR840">
            <v>45000000</v>
          </cell>
          <cell r="BS840">
            <v>43466</v>
          </cell>
          <cell r="BT840">
            <v>42619</v>
          </cell>
          <cell r="BU840"/>
          <cell r="BW840"/>
          <cell r="BY840"/>
          <cell r="CA840"/>
          <cell r="CC840"/>
          <cell r="CE840"/>
        </row>
        <row r="841">
          <cell r="B841" t="str">
            <v>1505183</v>
          </cell>
          <cell r="C841" t="str">
            <v>Huỳnh Trung Sơn</v>
          </cell>
          <cell r="D841" t="str">
            <v>Nam</v>
          </cell>
          <cell r="E841" t="str">
            <v>Quảng Nam</v>
          </cell>
          <cell r="F841">
            <v>30562</v>
          </cell>
          <cell r="G841">
            <v>42110</v>
          </cell>
          <cell r="J841">
            <v>42110</v>
          </cell>
          <cell r="K841" t="str">
            <v>Không</v>
          </cell>
          <cell r="L841" t="str">
            <v>206236336</v>
          </cell>
          <cell r="M841">
            <v>42159</v>
          </cell>
          <cell r="N841" t="str">
            <v>206236336-04/06/2015</v>
          </cell>
          <cell r="O841" t="str">
            <v>Quảng Nam</v>
          </cell>
          <cell r="P841" t="str">
            <v>Kinh</v>
          </cell>
          <cell r="Q841" t="str">
            <v>Không</v>
          </cell>
          <cell r="R841" t="str">
            <v>0934310443 hoặc 0938705133</v>
          </cell>
          <cell r="T841" t="str">
            <v>Đã Kết Hôn</v>
          </cell>
          <cell r="U841" t="str">
            <v>4915009645</v>
          </cell>
          <cell r="V841" t="str">
            <v>Có</v>
          </cell>
          <cell r="W841">
            <v>42461</v>
          </cell>
          <cell r="Y841" t="str">
            <v>Thôn Tiên Xuân 1</v>
          </cell>
          <cell r="Z841" t="str">
            <v>Xã Tam Anh Nam</v>
          </cell>
          <cell r="AA841" t="str">
            <v>Huyện Núi Thành</v>
          </cell>
          <cell r="AB841" t="str">
            <v>Quảng Nam</v>
          </cell>
          <cell r="AC841" t="str">
            <v>Thôn Tiên Xuân 1, Xã Tam Anh Nam, Huyện Núi Thành, Quảng Nam</v>
          </cell>
          <cell r="AD841" t="str">
            <v>Thôn Tiên Xuân 1</v>
          </cell>
          <cell r="AE841" t="str">
            <v>Xã Tam Anh Nam</v>
          </cell>
          <cell r="AF841" t="str">
            <v>Huyện Núi Thành</v>
          </cell>
          <cell r="AG841" t="str">
            <v>Quảng Nam</v>
          </cell>
          <cell r="AH841" t="str">
            <v>Thôn Tiên Xuân 1, Xã Tam Anh Nam, Huyện Núi Thành, Quảng Nam</v>
          </cell>
          <cell r="AI841" t="str">
            <v>1.8.4.4.3.3</v>
          </cell>
          <cell r="AJ841" t="str">
            <v>TP Nhân sự khác</v>
          </cell>
          <cell r="AK841" t="str">
            <v>Công nhân</v>
          </cell>
          <cell r="AL841" t="str">
            <v>Công nhân lái xe đầu kéo</v>
          </cell>
          <cell r="AM841" t="str">
            <v>Lĩnh vực Logistics</v>
          </cell>
          <cell r="AN841" t="str">
            <v>Công ty Vận Tải Đường Bộ</v>
          </cell>
          <cell r="AO841" t="str">
            <v>Đội lái xe đầu kéo</v>
          </cell>
          <cell r="AP841" t="str">
            <v>Khác</v>
          </cell>
          <cell r="AQ841" t="str">
            <v>Khác</v>
          </cell>
          <cell r="AR841">
            <v>43313</v>
          </cell>
          <cell r="AS841" t="str">
            <v>12/12</v>
          </cell>
          <cell r="AT841" t="str">
            <v>Sơ cấp</v>
          </cell>
          <cell r="AU841" t="str">
            <v>Sơ cấp</v>
          </cell>
          <cell r="AV841" t="str">
            <v>Sở Giao thông vận tải Hải Phòng</v>
          </cell>
          <cell r="AW841" t="str">
            <v>Giấy phép lái xe hạng FC</v>
          </cell>
          <cell r="AX841" t="str">
            <v>Không xếp loại</v>
          </cell>
          <cell r="AY841">
            <v>42005</v>
          </cell>
          <cell r="AZ841" t="str">
            <v>Công nhân lái xe đầu kéo</v>
          </cell>
          <cell r="BB841" t="str">
            <v>THACO GROUP</v>
          </cell>
          <cell r="BC841" t="str">
            <v>Lĩnh vực Logistics</v>
          </cell>
          <cell r="BD841" t="str">
            <v>Công ty Vận Tải Đường Bộ</v>
          </cell>
          <cell r="BE841" t="str">
            <v>Phòng vận chuyển</v>
          </cell>
          <cell r="BF841" t="str">
            <v>Bộ phận vận chuyển hàng Con't - hàng rời</v>
          </cell>
          <cell r="BG841" t="str">
            <v>Đội lái xe đầu kéo</v>
          </cell>
          <cell r="BJ841" t="str">
            <v>Trực Tiếp</v>
          </cell>
          <cell r="BK841" t="str">
            <v>HĐLĐ không xác định thời hạn</v>
          </cell>
          <cell r="BL841">
            <v>42932</v>
          </cell>
          <cell r="BM841" t="str">
            <v>Công ty TNHH Một Thành Viên Vận Tải Đường Bộ Chu Lai – Trường Hải</v>
          </cell>
          <cell r="BN841">
            <v>42110</v>
          </cell>
          <cell r="BO841">
            <v>3850000</v>
          </cell>
          <cell r="BP841" t="str">
            <v>B3</v>
          </cell>
          <cell r="BQ841" t="str">
            <v>Bậc 3</v>
          </cell>
          <cell r="BR841">
            <v>7800000</v>
          </cell>
          <cell r="BS841">
            <v>42476</v>
          </cell>
          <cell r="BT841">
            <v>42461</v>
          </cell>
          <cell r="BU841"/>
          <cell r="BW841"/>
          <cell r="BY841"/>
          <cell r="CA841"/>
          <cell r="CC841"/>
          <cell r="CE841"/>
        </row>
        <row r="842">
          <cell r="B842" t="str">
            <v>1109133</v>
          </cell>
          <cell r="C842" t="str">
            <v>Võ Văn Thiên</v>
          </cell>
          <cell r="D842" t="str">
            <v>Nam</v>
          </cell>
          <cell r="E842" t="str">
            <v>Quảng Nam</v>
          </cell>
          <cell r="F842">
            <v>30421</v>
          </cell>
          <cell r="G842">
            <v>40792</v>
          </cell>
          <cell r="J842">
            <v>40792</v>
          </cell>
          <cell r="K842" t="str">
            <v>Không</v>
          </cell>
          <cell r="L842" t="str">
            <v>205204505</v>
          </cell>
          <cell r="M842">
            <v>40497</v>
          </cell>
          <cell r="N842" t="str">
            <v>205204505-15/11/2010</v>
          </cell>
          <cell r="O842" t="str">
            <v>Quảng Nam</v>
          </cell>
          <cell r="P842" t="str">
            <v>Kinh</v>
          </cell>
          <cell r="Q842" t="str">
            <v>Không</v>
          </cell>
          <cell r="R842" t="str">
            <v>0933.805.366</v>
          </cell>
          <cell r="T842" t="str">
            <v>Đã Kết Hôn</v>
          </cell>
          <cell r="U842" t="str">
            <v>4809025199</v>
          </cell>
          <cell r="V842" t="str">
            <v>Có</v>
          </cell>
          <cell r="W842">
            <v>41202</v>
          </cell>
          <cell r="Y842" t="str">
            <v>Thạch Tân</v>
          </cell>
          <cell r="Z842" t="str">
            <v>Xã Tam Thăng</v>
          </cell>
          <cell r="AA842" t="str">
            <v>Tp. Tam Kỳ</v>
          </cell>
          <cell r="AB842" t="str">
            <v>Quảng Nam</v>
          </cell>
          <cell r="AC842" t="str">
            <v>Thạch Tân, Xã Tam Thăng, Tp. Tam Kỳ, Quảng Nam</v>
          </cell>
          <cell r="AD842" t="str">
            <v>Thạch Tân</v>
          </cell>
          <cell r="AE842" t="str">
            <v>Xã Tam Thăng</v>
          </cell>
          <cell r="AF842" t="str">
            <v>Tp. Tam Kỳ</v>
          </cell>
          <cell r="AG842" t="str">
            <v>Quảng Nam</v>
          </cell>
          <cell r="AH842" t="str">
            <v>Thạch Tân, Xã Tam Thăng, Tp. Tam Kỳ, Quảng Nam</v>
          </cell>
          <cell r="AI842" t="str">
            <v>1.8.3.5.1</v>
          </cell>
          <cell r="AJ842" t="str">
            <v>Sơ trung cấp</v>
          </cell>
          <cell r="AK842" t="str">
            <v>Phó phòng</v>
          </cell>
          <cell r="AL842" t="str">
            <v>Phó phòng Điều độ khai thác</v>
          </cell>
          <cell r="AM842" t="str">
            <v>Lĩnh vực Logistics</v>
          </cell>
          <cell r="AN842" t="str">
            <v>Công ty Cảng Chu Lai</v>
          </cell>
          <cell r="AO842" t="str">
            <v>Bộ phận điều độ</v>
          </cell>
          <cell r="AP842" t="str">
            <v>Khác</v>
          </cell>
          <cell r="AQ842" t="str">
            <v>Chiến lược - Kế hoạch</v>
          </cell>
          <cell r="AR842">
            <v>43693</v>
          </cell>
          <cell r="AS842" t="str">
            <v>12/12</v>
          </cell>
          <cell r="AT842" t="str">
            <v>Cử nhân</v>
          </cell>
          <cell r="AU842" t="str">
            <v>Đại học</v>
          </cell>
          <cell r="AV842" t="str">
            <v>Đại học YerSin Đà Lạt</v>
          </cell>
          <cell r="AW842" t="str">
            <v>Quản Trị Kinh Doanh</v>
          </cell>
          <cell r="AX842" t="str">
            <v>TB-Khá</v>
          </cell>
          <cell r="AY842">
            <v>39814</v>
          </cell>
          <cell r="AZ842" t="str">
            <v>Phó phòng</v>
          </cell>
          <cell r="BB842" t="str">
            <v>THACO GROUP</v>
          </cell>
          <cell r="BC842" t="str">
            <v>Lĩnh vực Logistics</v>
          </cell>
          <cell r="BD842" t="str">
            <v>Công ty Cảng Chu Lai</v>
          </cell>
          <cell r="BE842" t="str">
            <v>Phòng Điều độ</v>
          </cell>
          <cell r="BF842" t="str">
            <v>Bộ phận điều độ</v>
          </cell>
          <cell r="BJ842" t="str">
            <v>Gián Tiếp</v>
          </cell>
          <cell r="BK842" t="str">
            <v>HĐLĐ không xác định thời hạn</v>
          </cell>
          <cell r="BL842">
            <v>42217</v>
          </cell>
          <cell r="BM842" t="str">
            <v>Công ty TNHH MTV Cảng Chu Lai - Trường Hải</v>
          </cell>
          <cell r="BN842">
            <v>40822</v>
          </cell>
          <cell r="BO842">
            <v>6990000</v>
          </cell>
          <cell r="BP842" t="str">
            <v>B1</v>
          </cell>
          <cell r="BQ842" t="str">
            <v>Bậc 2</v>
          </cell>
          <cell r="BR842">
            <v>18000000</v>
          </cell>
          <cell r="BS842">
            <v>43466</v>
          </cell>
          <cell r="BT842">
            <v>43101</v>
          </cell>
          <cell r="BU842" t="str">
            <v>ThN</v>
          </cell>
          <cell r="BV842">
            <v>5</v>
          </cell>
          <cell r="BW842"/>
          <cell r="BY842"/>
          <cell r="CA842"/>
          <cell r="CC842"/>
          <cell r="CE842"/>
        </row>
        <row r="843">
          <cell r="B843" t="str">
            <v>1505350</v>
          </cell>
          <cell r="C843" t="str">
            <v>Hồ Văn Diệt</v>
          </cell>
          <cell r="D843" t="str">
            <v>Nam</v>
          </cell>
          <cell r="E843" t="str">
            <v>Quảng Nam</v>
          </cell>
          <cell r="F843">
            <v>31164</v>
          </cell>
          <cell r="G843">
            <v>42110</v>
          </cell>
          <cell r="J843">
            <v>42110</v>
          </cell>
          <cell r="K843" t="str">
            <v>Không</v>
          </cell>
          <cell r="L843" t="str">
            <v>205171920</v>
          </cell>
          <cell r="M843">
            <v>39429</v>
          </cell>
          <cell r="N843" t="str">
            <v>205171920-13/12/2007</v>
          </cell>
          <cell r="O843" t="str">
            <v>Quảng Nam</v>
          </cell>
          <cell r="P843" t="str">
            <v>Kinh</v>
          </cell>
          <cell r="Q843" t="str">
            <v>Không</v>
          </cell>
          <cell r="R843" t="str">
            <v>0905924244 hoặc 0941429416</v>
          </cell>
          <cell r="T843" t="str">
            <v>Độc Thân</v>
          </cell>
          <cell r="U843" t="str">
            <v>4915020364</v>
          </cell>
          <cell r="V843" t="str">
            <v>Có</v>
          </cell>
          <cell r="W843">
            <v>42857</v>
          </cell>
          <cell r="Y843" t="str">
            <v>Thôn 4</v>
          </cell>
          <cell r="Z843" t="str">
            <v>Xã Tam Thạnh</v>
          </cell>
          <cell r="AA843" t="str">
            <v>Huyện Núi Thành</v>
          </cell>
          <cell r="AB843" t="str">
            <v>Quảng Nam</v>
          </cell>
          <cell r="AC843" t="str">
            <v>Thôn 4, Xã Tam Thạnh, Huyện Núi Thành, Quảng Nam</v>
          </cell>
          <cell r="AD843" t="str">
            <v>Thôn 4</v>
          </cell>
          <cell r="AE843" t="str">
            <v>Xã Tam Thạnh</v>
          </cell>
          <cell r="AF843" t="str">
            <v>Huyện Núi Thành</v>
          </cell>
          <cell r="AG843" t="str">
            <v>Quảng Nam</v>
          </cell>
          <cell r="AH843" t="str">
            <v>Thôn 4, Xã Tam Thạnh, Huyện Núi Thành, Quảng Nam</v>
          </cell>
          <cell r="AI843" t="str">
            <v>1.8.4.4.3.3</v>
          </cell>
          <cell r="AJ843" t="str">
            <v>TP Nhân sự khác</v>
          </cell>
          <cell r="AK843" t="str">
            <v>Công nhân</v>
          </cell>
          <cell r="AL843" t="str">
            <v>Công nhân lái xe đầu kéo</v>
          </cell>
          <cell r="AM843" t="str">
            <v>Lĩnh vực Logistics</v>
          </cell>
          <cell r="AN843" t="str">
            <v>Công ty Vận Tải Đường Bộ</v>
          </cell>
          <cell r="AO843" t="str">
            <v>Đội lái xe đầu kéo</v>
          </cell>
          <cell r="AP843" t="str">
            <v>Khác</v>
          </cell>
          <cell r="AQ843" t="str">
            <v>Khác</v>
          </cell>
          <cell r="AR843">
            <v>43556</v>
          </cell>
          <cell r="AS843" t="str">
            <v>12/12</v>
          </cell>
          <cell r="AT843" t="str">
            <v>Sơ cấp</v>
          </cell>
          <cell r="AU843" t="str">
            <v>Sơ cấp</v>
          </cell>
          <cell r="AV843" t="str">
            <v>Sở Giao thông Vận Tải Hải Phòng</v>
          </cell>
          <cell r="AW843" t="str">
            <v>Giấy phép lái xe hạng E&amp;FC</v>
          </cell>
          <cell r="AX843" t="str">
            <v>Không xếp loại</v>
          </cell>
          <cell r="AY843">
            <v>42370</v>
          </cell>
          <cell r="AZ843" t="str">
            <v>Công nhân lái xe đầu kéo</v>
          </cell>
          <cell r="BB843" t="str">
            <v>THACO GROUP</v>
          </cell>
          <cell r="BC843" t="str">
            <v>Lĩnh vực Logistics</v>
          </cell>
          <cell r="BD843" t="str">
            <v>Công ty Vận Tải Đường Bộ</v>
          </cell>
          <cell r="BE843" t="str">
            <v>Phòng vận chuyển</v>
          </cell>
          <cell r="BF843" t="str">
            <v>Bộ phận vận chuyển hàng Con't - hàng rời</v>
          </cell>
          <cell r="BG843" t="str">
            <v>Đội lái xe đầu kéo</v>
          </cell>
          <cell r="BJ843" t="str">
            <v>Trực Tiếp</v>
          </cell>
          <cell r="BK843" t="str">
            <v>HĐLĐ không xác định thời hạn</v>
          </cell>
          <cell r="BL843">
            <v>43389</v>
          </cell>
          <cell r="BM843" t="str">
            <v>Công ty TNHH Một Thành Viên Vận Tải Đường Bộ Chu Lai – Trường Hải</v>
          </cell>
          <cell r="BN843">
            <v>42293</v>
          </cell>
          <cell r="BO843">
            <v>3850000</v>
          </cell>
          <cell r="BP843" t="str">
            <v>B3</v>
          </cell>
          <cell r="BQ843" t="str">
            <v>Bậc 3</v>
          </cell>
          <cell r="BR843">
            <v>7500000</v>
          </cell>
          <cell r="BS843">
            <v>43252</v>
          </cell>
          <cell r="BT843">
            <v>42110</v>
          </cell>
          <cell r="BU843"/>
          <cell r="BW843"/>
          <cell r="BY843"/>
          <cell r="CA843"/>
          <cell r="CC843"/>
          <cell r="CE843"/>
        </row>
        <row r="844">
          <cell r="B844" t="str">
            <v>1608279</v>
          </cell>
          <cell r="C844" t="str">
            <v>Nguyễn Ích</v>
          </cell>
          <cell r="D844" t="str">
            <v>Nam</v>
          </cell>
          <cell r="E844" t="str">
            <v>Quảng Nam</v>
          </cell>
          <cell r="F844">
            <v>33714</v>
          </cell>
          <cell r="G844">
            <v>42608</v>
          </cell>
          <cell r="J844">
            <v>42608</v>
          </cell>
          <cell r="K844" t="str">
            <v>Không</v>
          </cell>
          <cell r="L844" t="str">
            <v>205582357</v>
          </cell>
          <cell r="M844">
            <v>39702</v>
          </cell>
          <cell r="N844" t="str">
            <v>205582357-11/09/2008</v>
          </cell>
          <cell r="O844" t="str">
            <v>Quảng Nam</v>
          </cell>
          <cell r="P844" t="str">
            <v>Kinh</v>
          </cell>
          <cell r="Q844" t="str">
            <v>Không</v>
          </cell>
          <cell r="R844" t="str">
            <v>0912730221</v>
          </cell>
          <cell r="T844" t="str">
            <v>Đã Kết Hôn</v>
          </cell>
          <cell r="U844" t="str">
            <v>4916022213</v>
          </cell>
          <cell r="V844" t="str">
            <v>Có</v>
          </cell>
          <cell r="W844">
            <v>42857</v>
          </cell>
          <cell r="Y844" t="str">
            <v>thôn Hòa Bình</v>
          </cell>
          <cell r="Z844" t="str">
            <v>Xã Tam Thái</v>
          </cell>
          <cell r="AA844" t="str">
            <v>Huyện Phú Ninh</v>
          </cell>
          <cell r="AB844" t="str">
            <v>Quảng Nam</v>
          </cell>
          <cell r="AC844" t="str">
            <v>thôn Hòa Bình, Xã Tam Thái, Huyện Phú Ninh, Quảng Nam</v>
          </cell>
          <cell r="AD844" t="str">
            <v>thôn Hòa Bình</v>
          </cell>
          <cell r="AE844" t="str">
            <v>Xã Tam Thái</v>
          </cell>
          <cell r="AF844" t="str">
            <v>Huyện Phú Ninh</v>
          </cell>
          <cell r="AG844" t="str">
            <v>Quảng Nam</v>
          </cell>
          <cell r="AH844" t="str">
            <v>thôn Hòa Bình, Xã Tam Thái, Huyện Phú Ninh, Quảng Nam</v>
          </cell>
          <cell r="AI844" t="str">
            <v>1.8.3.3.2</v>
          </cell>
          <cell r="AJ844" t="str">
            <v>TP Nhân sự khác</v>
          </cell>
          <cell r="AK844" t="str">
            <v>Công nhân</v>
          </cell>
          <cell r="AL844" t="str">
            <v>Công nhân vận hành xe nâng</v>
          </cell>
          <cell r="AM844" t="str">
            <v>Lĩnh vực Logistics</v>
          </cell>
          <cell r="AN844" t="str">
            <v>Công ty Cảng Chu Lai</v>
          </cell>
          <cell r="AO844" t="str">
            <v>Bộ phận kho ngoại quan</v>
          </cell>
          <cell r="AP844" t="str">
            <v>Khác</v>
          </cell>
          <cell r="AQ844" t="str">
            <v>Khác</v>
          </cell>
          <cell r="AR844">
            <v>42608</v>
          </cell>
          <cell r="AS844" t="str">
            <v>12/12</v>
          </cell>
          <cell r="AT844" t="str">
            <v>Cao đẳng kỹ thuật</v>
          </cell>
          <cell r="AU844" t="str">
            <v>Cao đẳng</v>
          </cell>
          <cell r="AV844" t="str">
            <v>Cao Đẳng Giao thông vận tải II</v>
          </cell>
          <cell r="AW844" t="str">
            <v>Công nghệ kỹ thuật giao thông</v>
          </cell>
          <cell r="AX844" t="str">
            <v>Trung Bình</v>
          </cell>
          <cell r="AY844">
            <v>41275</v>
          </cell>
          <cell r="AZ844" t="str">
            <v>Công nhân vận hành xe nâng</v>
          </cell>
          <cell r="BB844" t="str">
            <v>THACO GROUP</v>
          </cell>
          <cell r="BC844" t="str">
            <v>Lĩnh vực Logistics</v>
          </cell>
          <cell r="BD844" t="str">
            <v>Công ty Cảng Chu Lai</v>
          </cell>
          <cell r="BE844" t="str">
            <v>Phòng quản lý kho cảng</v>
          </cell>
          <cell r="BF844" t="str">
            <v>Bộ phận kho ngoại quan</v>
          </cell>
          <cell r="BJ844" t="str">
            <v>Trực Tiếp</v>
          </cell>
          <cell r="BK844" t="str">
            <v>HĐLĐ xác định thời hạn 2 năm</v>
          </cell>
          <cell r="BL844">
            <v>43035</v>
          </cell>
          <cell r="BM844" t="str">
            <v>Công ty TNHH MTV Cảng Chu Lai - Trường Hải</v>
          </cell>
          <cell r="BN844">
            <v>42670</v>
          </cell>
          <cell r="BO844">
            <v>3920000</v>
          </cell>
          <cell r="BP844" t="str">
            <v>B3</v>
          </cell>
          <cell r="BQ844" t="str">
            <v>Bậc 2</v>
          </cell>
          <cell r="BR844">
            <v>6800000</v>
          </cell>
          <cell r="BS844">
            <v>43466</v>
          </cell>
          <cell r="BT844">
            <v>43101</v>
          </cell>
          <cell r="BU844"/>
          <cell r="BW844"/>
          <cell r="BY844"/>
          <cell r="CA844"/>
          <cell r="CC844"/>
          <cell r="CE844"/>
        </row>
        <row r="845">
          <cell r="B845" t="str">
            <v>1505181</v>
          </cell>
          <cell r="C845" t="str">
            <v>Nguyễn Minh Tròn</v>
          </cell>
          <cell r="D845" t="str">
            <v>Nam</v>
          </cell>
          <cell r="E845" t="str">
            <v>Quảng Nam</v>
          </cell>
          <cell r="F845">
            <v>28778</v>
          </cell>
          <cell r="G845">
            <v>42110</v>
          </cell>
          <cell r="J845">
            <v>42110</v>
          </cell>
          <cell r="K845" t="str">
            <v>Không</v>
          </cell>
          <cell r="L845" t="str">
            <v>205396157</v>
          </cell>
          <cell r="M845">
            <v>38427</v>
          </cell>
          <cell r="N845" t="str">
            <v>205396157-16/03/2005</v>
          </cell>
          <cell r="O845" t="str">
            <v>Quảng Nam</v>
          </cell>
          <cell r="P845" t="str">
            <v>Kinh</v>
          </cell>
          <cell r="Q845" t="str">
            <v>Không</v>
          </cell>
          <cell r="R845" t="str">
            <v>01668197774</v>
          </cell>
          <cell r="T845" t="str">
            <v>Đã Kết Hôn</v>
          </cell>
          <cell r="U845" t="str">
            <v>4910009545</v>
          </cell>
          <cell r="V845" t="str">
            <v>Có</v>
          </cell>
          <cell r="W845">
            <v>42461</v>
          </cell>
          <cell r="Y845" t="str">
            <v>Khối 7</v>
          </cell>
          <cell r="Z845" t="str">
            <v>Thị trấn Núi Thành</v>
          </cell>
          <cell r="AA845" t="str">
            <v>Huyện Núi Thành</v>
          </cell>
          <cell r="AB845" t="str">
            <v>Quảng Nam</v>
          </cell>
          <cell r="AC845" t="str">
            <v>Khối 7, Thị trấn Núi Thành, Huyện Núi Thành, Quảng Nam</v>
          </cell>
          <cell r="AD845" t="str">
            <v>Khối 7</v>
          </cell>
          <cell r="AE845" t="str">
            <v>Thị trấn Núi Thành</v>
          </cell>
          <cell r="AF845" t="str">
            <v>Huyện Núi Thành</v>
          </cell>
          <cell r="AG845" t="str">
            <v>Quảng Nam</v>
          </cell>
          <cell r="AH845" t="str">
            <v>Khối 7, Thị trấn Núi Thành, Huyện Núi Thành, Quảng Nam</v>
          </cell>
          <cell r="AI845" t="str">
            <v>1.8.4.4.2.3</v>
          </cell>
          <cell r="AJ845" t="str">
            <v>TP Nhân sự khác</v>
          </cell>
          <cell r="AK845" t="str">
            <v>Công nhân</v>
          </cell>
          <cell r="AL845" t="str">
            <v>Công nhân lái xe trung chuyển</v>
          </cell>
          <cell r="AM845" t="str">
            <v>Lĩnh vực Logistics</v>
          </cell>
          <cell r="AN845" t="str">
            <v>Công ty Vận Tải Đường Bộ</v>
          </cell>
          <cell r="AO845" t="str">
            <v>Đội lái xe trung chuyển</v>
          </cell>
          <cell r="AP845" t="str">
            <v>Khác</v>
          </cell>
          <cell r="AQ845" t="str">
            <v>Khác</v>
          </cell>
          <cell r="AR845">
            <v>43313</v>
          </cell>
          <cell r="AS845" t="str">
            <v>9/12</v>
          </cell>
          <cell r="AT845" t="str">
            <v>Sơ cấp</v>
          </cell>
          <cell r="AU845" t="str">
            <v>Sơ cấp</v>
          </cell>
          <cell r="AV845" t="str">
            <v>Sở Giao thông Vận Tải Quảng Nam</v>
          </cell>
          <cell r="AW845" t="str">
            <v>Giấy phép Lái xe hạng D</v>
          </cell>
          <cell r="AX845" t="str">
            <v>Không xếp loại</v>
          </cell>
          <cell r="AY845">
            <v>40544</v>
          </cell>
          <cell r="AZ845" t="str">
            <v>Công nhân lái xe trung chuyển</v>
          </cell>
          <cell r="BB845" t="str">
            <v>THACO GROUP</v>
          </cell>
          <cell r="BC845" t="str">
            <v>Lĩnh vực Logistics</v>
          </cell>
          <cell r="BD845" t="str">
            <v>Công ty Vận Tải Đường Bộ</v>
          </cell>
          <cell r="BE845" t="str">
            <v>Phòng vận chuyển</v>
          </cell>
          <cell r="BF845" t="str">
            <v>Bộ phận vận chuyển xe thành phẩm</v>
          </cell>
          <cell r="BG845" t="str">
            <v>Đội lái xe trung chuyển</v>
          </cell>
          <cell r="BJ845" t="str">
            <v>Trực Tiếp</v>
          </cell>
          <cell r="BK845" t="str">
            <v>HĐLĐ không xác định thời hạn</v>
          </cell>
          <cell r="BL845">
            <v>42841</v>
          </cell>
          <cell r="BM845" t="str">
            <v>Công ty TNHH Một Thành Viên Vận Tải Đường Bộ Chu Lai – Trường Hải</v>
          </cell>
          <cell r="BN845">
            <v>42110</v>
          </cell>
          <cell r="BO845">
            <v>3850000</v>
          </cell>
          <cell r="BP845" t="str">
            <v>B3</v>
          </cell>
          <cell r="BQ845" t="str">
            <v>Bậc 3</v>
          </cell>
          <cell r="BR845">
            <v>7500000</v>
          </cell>
          <cell r="BS845">
            <v>43525</v>
          </cell>
          <cell r="BT845">
            <v>43252</v>
          </cell>
          <cell r="BU845"/>
          <cell r="BW845"/>
          <cell r="BY845"/>
          <cell r="CA845"/>
          <cell r="CC845"/>
          <cell r="CE845"/>
        </row>
        <row r="846">
          <cell r="B846" t="str">
            <v>1905008</v>
          </cell>
          <cell r="C846" t="str">
            <v>Bùi Đức Dương</v>
          </cell>
          <cell r="D846" t="str">
            <v>Nam</v>
          </cell>
          <cell r="E846" t="str">
            <v>Quảng Nam</v>
          </cell>
          <cell r="F846">
            <v>33545</v>
          </cell>
          <cell r="G846">
            <v>43587</v>
          </cell>
          <cell r="J846">
            <v>43587</v>
          </cell>
          <cell r="K846" t="str">
            <v>Không</v>
          </cell>
          <cell r="L846" t="str">
            <v>205544804</v>
          </cell>
          <cell r="M846">
            <v>42805</v>
          </cell>
          <cell r="N846" t="str">
            <v>205544804-11/03/2017</v>
          </cell>
          <cell r="O846" t="str">
            <v>Quảng Nam</v>
          </cell>
          <cell r="P846" t="str">
            <v>Kinh</v>
          </cell>
          <cell r="Q846" t="str">
            <v>Không</v>
          </cell>
          <cell r="R846" t="str">
            <v>0961425775</v>
          </cell>
          <cell r="T846" t="str">
            <v>Đã Kết Hôn</v>
          </cell>
          <cell r="V846" t="str">
            <v>Không</v>
          </cell>
          <cell r="Y846" t="str">
            <v>Phú Hưng</v>
          </cell>
          <cell r="Z846" t="str">
            <v>Xã Tam Xuân I</v>
          </cell>
          <cell r="AA846" t="str">
            <v>Huyện Núi Thành</v>
          </cell>
          <cell r="AB846" t="str">
            <v>Quảng Nam</v>
          </cell>
          <cell r="AC846" t="str">
            <v>Phú Hưng, Xã Tam Xuân I, Huyện Núi Thành, Quảng Nam</v>
          </cell>
          <cell r="AD846" t="str">
            <v>Phú Hưng</v>
          </cell>
          <cell r="AE846" t="str">
            <v>Xã Tam Xuân I</v>
          </cell>
          <cell r="AF846" t="str">
            <v>Huyện Núi Thành</v>
          </cell>
          <cell r="AG846" t="str">
            <v>Quảng Nam</v>
          </cell>
          <cell r="AH846" t="str">
            <v>Phú Hưng, Xã Tam Xuân I, Huyện Núi Thành, Quảng Nam</v>
          </cell>
          <cell r="AI846" t="str">
            <v>1.8.3.6.2</v>
          </cell>
          <cell r="AJ846" t="str">
            <v>TP Nhân sự khác</v>
          </cell>
          <cell r="AK846" t="str">
            <v>Chuyên viên</v>
          </cell>
          <cell r="AL846" t="str">
            <v>Chuyên viên Quản lý bãi cảng</v>
          </cell>
          <cell r="AM846" t="str">
            <v>Lĩnh vực Logistics</v>
          </cell>
          <cell r="AN846" t="str">
            <v>Công ty Cảng Chu Lai</v>
          </cell>
          <cell r="AO846" t="str">
            <v>Bộ phận quản lý container</v>
          </cell>
          <cell r="AP846" t="str">
            <v>Khác</v>
          </cell>
          <cell r="AQ846" t="str">
            <v>Khác</v>
          </cell>
          <cell r="AR846">
            <v>43739</v>
          </cell>
          <cell r="AS846" t="str">
            <v>12/12</v>
          </cell>
          <cell r="AT846" t="str">
            <v>Kỹ sư</v>
          </cell>
          <cell r="AU846" t="str">
            <v>Đại học</v>
          </cell>
          <cell r="AV846" t="str">
            <v>Trường Đại Học Giao Thông Vận Tải TP  HCM</v>
          </cell>
          <cell r="AW846" t="str">
            <v>Quản Trị Logistics và vận tải đa phương thức</v>
          </cell>
          <cell r="AX846" t="str">
            <v>Trung Bình</v>
          </cell>
          <cell r="AY846">
            <v>42319</v>
          </cell>
          <cell r="AZ846" t="str">
            <v>Kỹ sư</v>
          </cell>
          <cell r="BB846" t="str">
            <v>THACO GROUP</v>
          </cell>
          <cell r="BC846" t="str">
            <v>Lĩnh vực Logistics</v>
          </cell>
          <cell r="BD846" t="str">
            <v>Công ty Cảng Chu Lai</v>
          </cell>
          <cell r="BJ846" t="str">
            <v>Trực Tiếp</v>
          </cell>
          <cell r="BK846" t="str">
            <v>HĐLĐ xác định thời hạn 1 năm</v>
          </cell>
          <cell r="BL846">
            <v>43647</v>
          </cell>
          <cell r="BM846" t="str">
            <v>Công ty TNHH MTV Cảng Chu Lai - Trường Hải</v>
          </cell>
          <cell r="BN846">
            <v>43647</v>
          </cell>
          <cell r="BO846">
            <v>4070000</v>
          </cell>
          <cell r="BP846" t="str">
            <v>B2</v>
          </cell>
          <cell r="BQ846" t="str">
            <v>Bậc 1</v>
          </cell>
          <cell r="BR846">
            <v>7500000</v>
          </cell>
          <cell r="BS846">
            <v>43647</v>
          </cell>
          <cell r="BT846">
            <v>43587</v>
          </cell>
          <cell r="BU846"/>
          <cell r="BW846"/>
          <cell r="BY846"/>
          <cell r="CA846"/>
          <cell r="CC846"/>
          <cell r="CE846"/>
        </row>
        <row r="847">
          <cell r="B847" t="str">
            <v>1307166</v>
          </cell>
          <cell r="C847" t="str">
            <v>Trương Nhật Thịnh</v>
          </cell>
          <cell r="D847" t="str">
            <v>Nam</v>
          </cell>
          <cell r="E847" t="str">
            <v>Đà Nẵng</v>
          </cell>
          <cell r="F847">
            <v>25471</v>
          </cell>
          <cell r="G847">
            <v>41485</v>
          </cell>
          <cell r="J847">
            <v>41485</v>
          </cell>
          <cell r="K847" t="str">
            <v>Không</v>
          </cell>
          <cell r="L847" t="str">
            <v>025198785</v>
          </cell>
          <cell r="M847">
            <v>40514</v>
          </cell>
          <cell r="N847" t="str">
            <v>025198785-02/12/2010</v>
          </cell>
          <cell r="O847" t="str">
            <v>Tp. Hồ Chí Minh</v>
          </cell>
          <cell r="P847" t="str">
            <v>Kinh</v>
          </cell>
          <cell r="Q847" t="str">
            <v>Không</v>
          </cell>
          <cell r="R847" t="str">
            <v>0908.081.085/938906618</v>
          </cell>
          <cell r="S847" t="str">
            <v>truongnhatthinh@thaco.com.vn</v>
          </cell>
          <cell r="T847" t="str">
            <v>Đã Kết Hôn</v>
          </cell>
          <cell r="U847" t="str">
            <v>7513151459</v>
          </cell>
          <cell r="V847" t="str">
            <v>Có</v>
          </cell>
          <cell r="W847">
            <v>42598</v>
          </cell>
          <cell r="Y847" t="str">
            <v>53/70/32 Trần Khánh Dư</v>
          </cell>
          <cell r="Z847" t="str">
            <v>Phường Tân Định</v>
          </cell>
          <cell r="AA847" t="str">
            <v>Quận 1</v>
          </cell>
          <cell r="AB847" t="str">
            <v>Tp. Hồ Chí Minh</v>
          </cell>
          <cell r="AC847" t="str">
            <v>53/70/32 Trần Khánh Dư, Phường Tân Định, Quận 1, Tp. Hồ Chí Minh</v>
          </cell>
          <cell r="AD847" t="str">
            <v>53/70/32 Trần Khánh Dư</v>
          </cell>
          <cell r="AE847" t="str">
            <v>Phường Tân Định</v>
          </cell>
          <cell r="AF847" t="str">
            <v>Quận 1</v>
          </cell>
          <cell r="AG847" t="str">
            <v>Tp. Hồ Chí Minh</v>
          </cell>
          <cell r="AH847" t="str">
            <v>53/70/32 Trần Khánh Dư, Phường Tân Định, Quận 1, Tp. Hồ Chí Minh</v>
          </cell>
          <cell r="AI847" t="str">
            <v>1.8.5.8</v>
          </cell>
          <cell r="AJ847" t="str">
            <v>TP Nhân sự khác</v>
          </cell>
          <cell r="AK847" t="str">
            <v>Chuyên viên</v>
          </cell>
          <cell r="AL847" t="str">
            <v>Chuyên viên Kinh doanh</v>
          </cell>
          <cell r="AM847" t="str">
            <v>Lĩnh vực Logistics</v>
          </cell>
          <cell r="AN847" t="str">
            <v>VPĐD NB</v>
          </cell>
          <cell r="AO847" t="str">
            <v>Phòng Kế hoạch - Kinh doanh</v>
          </cell>
          <cell r="AP847" t="str">
            <v>Khác</v>
          </cell>
          <cell r="AQ847" t="str">
            <v>Khác</v>
          </cell>
          <cell r="AR847">
            <v>42795</v>
          </cell>
          <cell r="AS847" t="str">
            <v>12/12</v>
          </cell>
          <cell r="AT847" t="str">
            <v>Cử nhân</v>
          </cell>
          <cell r="AU847" t="str">
            <v>Đại học</v>
          </cell>
          <cell r="AV847" t="str">
            <v>ĐH Bách Khoa Đà Nẵng</v>
          </cell>
          <cell r="AW847" t="str">
            <v>Quản lý &amp; Kinh doanh</v>
          </cell>
          <cell r="AX847" t="str">
            <v>Trung Bình</v>
          </cell>
          <cell r="AY847">
            <v>33970</v>
          </cell>
          <cell r="AZ847" t="str">
            <v>Cử nhân</v>
          </cell>
          <cell r="BB847" t="str">
            <v>THACO GROUP</v>
          </cell>
          <cell r="BC847" t="str">
            <v>Lĩnh vực Logistics</v>
          </cell>
          <cell r="BD847" t="str">
            <v>Văn phòng đại diện tại Hồ Chí Minh</v>
          </cell>
          <cell r="BE847" t="str">
            <v>Phòng Kế hoạch - Kinh doanh</v>
          </cell>
          <cell r="BJ847" t="str">
            <v>Gián Tiếp</v>
          </cell>
          <cell r="BK847" t="str">
            <v>HĐLĐ không xác định thời hạn</v>
          </cell>
          <cell r="BL847">
            <v>42035</v>
          </cell>
          <cell r="BM847" t="str">
            <v>Công ty TNHH MTV Vận Tải Biển Chu Lai – Trường Hải</v>
          </cell>
          <cell r="BN847">
            <v>41669</v>
          </cell>
          <cell r="BO847">
            <v>6650000</v>
          </cell>
          <cell r="BP847" t="str">
            <v>B1</v>
          </cell>
          <cell r="BQ847" t="str">
            <v>Bậc 1</v>
          </cell>
          <cell r="BR847">
            <v>15500000</v>
          </cell>
          <cell r="BS847">
            <v>43466</v>
          </cell>
          <cell r="BT847">
            <v>43101</v>
          </cell>
          <cell r="BU847" t="str">
            <v>ThN</v>
          </cell>
          <cell r="BV847">
            <v>5</v>
          </cell>
          <cell r="BW847"/>
          <cell r="BY847"/>
          <cell r="CA847"/>
          <cell r="CC847"/>
          <cell r="CE847"/>
        </row>
        <row r="848">
          <cell r="B848" t="str">
            <v>1505228</v>
          </cell>
          <cell r="C848" t="str">
            <v>Nguyễn Đức Hiền</v>
          </cell>
          <cell r="D848" t="str">
            <v>Nam</v>
          </cell>
          <cell r="E848" t="str">
            <v>Quảng Nam</v>
          </cell>
          <cell r="F848">
            <v>33555</v>
          </cell>
          <cell r="G848">
            <v>42110</v>
          </cell>
          <cell r="J848">
            <v>42110</v>
          </cell>
          <cell r="K848" t="str">
            <v>Không</v>
          </cell>
          <cell r="L848" t="str">
            <v>205697829</v>
          </cell>
          <cell r="M848">
            <v>39865</v>
          </cell>
          <cell r="N848" t="str">
            <v>205697829-21/02/2009</v>
          </cell>
          <cell r="O848" t="str">
            <v>Quảng Nam</v>
          </cell>
          <cell r="P848" t="str">
            <v>Kinh</v>
          </cell>
          <cell r="Q848" t="str">
            <v>Không</v>
          </cell>
          <cell r="R848" t="str">
            <v>01685916529 hoặc 0981256842</v>
          </cell>
          <cell r="T848" t="str">
            <v>Đã Kết Hôn</v>
          </cell>
          <cell r="U848" t="str">
            <v>4915020391</v>
          </cell>
          <cell r="V848" t="str">
            <v>Có</v>
          </cell>
          <cell r="W848">
            <v>42461</v>
          </cell>
          <cell r="Y848" t="str">
            <v>Thôn Thạch Hưng</v>
          </cell>
          <cell r="Z848" t="str">
            <v>Xã Tam Xuân II</v>
          </cell>
          <cell r="AA848" t="str">
            <v>Huyện Núi Thành</v>
          </cell>
          <cell r="AB848" t="str">
            <v>Quảng Nam</v>
          </cell>
          <cell r="AC848" t="str">
            <v>Thôn Thạch Hưng, Xã Tam Xuân II, Huyện Núi Thành, Quảng Nam</v>
          </cell>
          <cell r="AD848" t="str">
            <v>Thôn Thạch Hưng</v>
          </cell>
          <cell r="AE848" t="str">
            <v>Xã Tam Xuân II</v>
          </cell>
          <cell r="AF848" t="str">
            <v>Huyện Núi Thành</v>
          </cell>
          <cell r="AG848" t="str">
            <v>Quảng Nam</v>
          </cell>
          <cell r="AH848" t="str">
            <v>Thôn Thạch Hưng, Xã Tam Xuân II, Huyện Núi Thành, Quảng Nam</v>
          </cell>
          <cell r="AI848" t="str">
            <v>1.8.4.4.3.3</v>
          </cell>
          <cell r="AJ848" t="str">
            <v>TP Nhân sự khác</v>
          </cell>
          <cell r="AK848" t="str">
            <v>Công nhân</v>
          </cell>
          <cell r="AL848" t="str">
            <v>Công nhân lái xe đầu kéo</v>
          </cell>
          <cell r="AM848" t="str">
            <v>Lĩnh vực Logistics</v>
          </cell>
          <cell r="AN848" t="str">
            <v>Công ty Vận Tải Đường Bộ</v>
          </cell>
          <cell r="AO848" t="str">
            <v>Đội lái xe đầu kéo</v>
          </cell>
          <cell r="AP848" t="str">
            <v>Khác</v>
          </cell>
          <cell r="AQ848" t="str">
            <v>Khác</v>
          </cell>
          <cell r="AR848">
            <v>43724</v>
          </cell>
          <cell r="AS848" t="str">
            <v>9/12</v>
          </cell>
          <cell r="AT848" t="str">
            <v>Sơ cấp</v>
          </cell>
          <cell r="AU848" t="str">
            <v>Sơ cấp</v>
          </cell>
          <cell r="AV848" t="str">
            <v>Sở giao thông vận tải Quảng Nam</v>
          </cell>
          <cell r="AW848" t="str">
            <v>Giấy phép lái xe hạng C</v>
          </cell>
          <cell r="AX848" t="str">
            <v>Không xếp loại</v>
          </cell>
          <cell r="AY848">
            <v>41275</v>
          </cell>
          <cell r="AZ848" t="str">
            <v>Công nhân lái xe đầu kéo</v>
          </cell>
          <cell r="BB848" t="str">
            <v>THACO GROUP</v>
          </cell>
          <cell r="BC848" t="str">
            <v>Lĩnh vực Logistics</v>
          </cell>
          <cell r="BD848" t="str">
            <v>Công ty Vận Tải Đường Bộ</v>
          </cell>
          <cell r="BE848" t="str">
            <v>Phòng vận chuyển</v>
          </cell>
          <cell r="BF848" t="str">
            <v>Bộ phận vận chuyển hàng Con't - hàng rời</v>
          </cell>
          <cell r="BG848" t="str">
            <v>Đội lái xe đầu kéo</v>
          </cell>
          <cell r="BJ848" t="str">
            <v>Trực Tiếp</v>
          </cell>
          <cell r="BK848" t="str">
            <v>HĐLĐ không xác định thời hạn</v>
          </cell>
          <cell r="BL848">
            <v>43389</v>
          </cell>
          <cell r="BM848" t="str">
            <v>Công ty TNHH Một Thành Viên Vận Tải Đường Bộ Chu Lai – Trường Hải</v>
          </cell>
          <cell r="BN848">
            <v>42293</v>
          </cell>
          <cell r="BO848">
            <v>3660000</v>
          </cell>
          <cell r="BP848" t="str">
            <v>B3</v>
          </cell>
          <cell r="BQ848" t="str">
            <v>Bậc 3</v>
          </cell>
          <cell r="BR848">
            <v>7000000</v>
          </cell>
          <cell r="BS848">
            <v>43724</v>
          </cell>
          <cell r="BT848">
            <v>43252</v>
          </cell>
          <cell r="BU848"/>
          <cell r="BW848"/>
          <cell r="BY848"/>
          <cell r="CA848"/>
          <cell r="CC848"/>
          <cell r="CE848"/>
        </row>
        <row r="849">
          <cell r="B849" t="str">
            <v>0708065</v>
          </cell>
          <cell r="C849" t="str">
            <v>Bùi Vĩnh Vũ</v>
          </cell>
          <cell r="D849" t="str">
            <v>Nam</v>
          </cell>
          <cell r="E849" t="str">
            <v>Quảng Nam</v>
          </cell>
          <cell r="F849">
            <v>31384</v>
          </cell>
          <cell r="G849">
            <v>39322</v>
          </cell>
          <cell r="J849">
            <v>39322</v>
          </cell>
          <cell r="K849" t="str">
            <v>Không</v>
          </cell>
          <cell r="L849" t="str">
            <v>205262719</v>
          </cell>
          <cell r="M849">
            <v>37839</v>
          </cell>
          <cell r="N849" t="str">
            <v>205262719-06/08/2003</v>
          </cell>
          <cell r="O849" t="str">
            <v>Quảng Nam</v>
          </cell>
          <cell r="P849" t="str">
            <v>Kinh</v>
          </cell>
          <cell r="Q849" t="str">
            <v>Không</v>
          </cell>
          <cell r="R849" t="str">
            <v>0933.805.721</v>
          </cell>
          <cell r="S849" t="str">
            <v>buivinhvu@thaco.com.vn</v>
          </cell>
          <cell r="T849" t="str">
            <v>Đã Kết Hôn</v>
          </cell>
          <cell r="U849" t="str">
            <v>4913000023</v>
          </cell>
          <cell r="V849" t="str">
            <v>Có</v>
          </cell>
          <cell r="W849">
            <v>41571</v>
          </cell>
          <cell r="Y849" t="str">
            <v>Thôn Vân Trai</v>
          </cell>
          <cell r="Z849" t="str">
            <v>Xã Tam Hiệp</v>
          </cell>
          <cell r="AA849" t="str">
            <v>Huyện Núi Thành</v>
          </cell>
          <cell r="AB849" t="str">
            <v>Quảng Nam</v>
          </cell>
          <cell r="AC849" t="str">
            <v>Thôn Vân Trai, Xã Tam Hiệp, Huyện Núi Thành, Quảng Nam</v>
          </cell>
          <cell r="AD849" t="str">
            <v>Thôn Vân Trai</v>
          </cell>
          <cell r="AE849" t="str">
            <v>Xã Tam Hiệp</v>
          </cell>
          <cell r="AF849" t="str">
            <v>Huyện Núi Thành</v>
          </cell>
          <cell r="AG849" t="str">
            <v>Quảng Nam</v>
          </cell>
          <cell r="AH849" t="str">
            <v>Thôn Vân Trai, Xã Tam Hiệp, Huyện Núi Thành, Quảng Nam</v>
          </cell>
          <cell r="AI849" t="str">
            <v>1.8.4.4.1</v>
          </cell>
          <cell r="AJ849" t="str">
            <v>Sơ trung cấp</v>
          </cell>
          <cell r="AK849" t="str">
            <v>Trưởng phòng</v>
          </cell>
          <cell r="AL849" t="str">
            <v>Trưởng phòng Giao nhận Vận chuyển</v>
          </cell>
          <cell r="AM849" t="str">
            <v>Lĩnh vực Logistics</v>
          </cell>
          <cell r="AN849" t="str">
            <v>Công ty Vận Tải Đường Bộ</v>
          </cell>
          <cell r="AO849" t="str">
            <v>Bộ phận nghiệp vụ vận chuyển</v>
          </cell>
          <cell r="AP849" t="str">
            <v>Khác</v>
          </cell>
          <cell r="AQ849" t="str">
            <v>Khác</v>
          </cell>
          <cell r="AR849">
            <v>43693</v>
          </cell>
          <cell r="AS849" t="str">
            <v>12/12</v>
          </cell>
          <cell r="AT849" t="str">
            <v>Cử nhân</v>
          </cell>
          <cell r="AU849" t="str">
            <v>Đại học</v>
          </cell>
          <cell r="AV849" t="str">
            <v>Viện đại học mở Hà Nội</v>
          </cell>
          <cell r="AW849" t="str">
            <v>Kế toán</v>
          </cell>
          <cell r="AX849" t="str">
            <v>TB-Khá</v>
          </cell>
          <cell r="AY849">
            <v>40544</v>
          </cell>
          <cell r="AZ849" t="str">
            <v>Trưởng phòng</v>
          </cell>
          <cell r="BB849" t="str">
            <v>THACO GROUP</v>
          </cell>
          <cell r="BC849" t="str">
            <v>Lĩnh vực Logistics</v>
          </cell>
          <cell r="BD849" t="str">
            <v>Công ty Vận Tải Đường Bộ</v>
          </cell>
          <cell r="BE849" t="str">
            <v>Phòng vận chuyển</v>
          </cell>
          <cell r="BF849" t="str">
            <v>Bộ phận nghiệp vụ vận chuyển</v>
          </cell>
          <cell r="BJ849" t="str">
            <v>Gián Tiếp</v>
          </cell>
          <cell r="BK849" t="str">
            <v>HĐLĐ không xác định thời hạn</v>
          </cell>
          <cell r="BL849">
            <v>41791</v>
          </cell>
          <cell r="BM849" t="str">
            <v>Công ty TNHH Một Thành Viên Vận Tải Đường Bộ Chu Lai – Trường Hải</v>
          </cell>
          <cell r="BN849">
            <v>39508</v>
          </cell>
          <cell r="BO849">
            <v>8150000</v>
          </cell>
          <cell r="BP849" t="str">
            <v>B1</v>
          </cell>
          <cell r="BQ849" t="str">
            <v>Bậc 5</v>
          </cell>
          <cell r="BR849">
            <v>25000000</v>
          </cell>
          <cell r="BS849">
            <v>43466</v>
          </cell>
          <cell r="BT849">
            <v>43101</v>
          </cell>
          <cell r="BU849" t="str">
            <v>ThN</v>
          </cell>
          <cell r="BV849">
            <v>10</v>
          </cell>
          <cell r="BW849"/>
          <cell r="BY849"/>
          <cell r="CA849"/>
          <cell r="CC849"/>
          <cell r="CE849"/>
        </row>
        <row r="850">
          <cell r="B850" t="str">
            <v>1909158</v>
          </cell>
          <cell r="C850" t="str">
            <v>Nguyễn Thanh Sơn</v>
          </cell>
          <cell r="D850" t="str">
            <v>Nam</v>
          </cell>
          <cell r="E850" t="str">
            <v>Hải Phòng</v>
          </cell>
          <cell r="F850">
            <v>30889</v>
          </cell>
          <cell r="G850">
            <v>43712</v>
          </cell>
          <cell r="J850">
            <v>43712</v>
          </cell>
          <cell r="K850" t="str">
            <v>Không</v>
          </cell>
          <cell r="L850" t="str">
            <v>031084003534</v>
          </cell>
          <cell r="M850">
            <v>42332</v>
          </cell>
          <cell r="N850" t="str">
            <v>031084003534-24/11/2015</v>
          </cell>
          <cell r="O850" t="str">
            <v>Hải Phòng</v>
          </cell>
          <cell r="P850" t="str">
            <v>Kinh</v>
          </cell>
          <cell r="Q850" t="str">
            <v>Không</v>
          </cell>
          <cell r="R850" t="str">
            <v>0973848868</v>
          </cell>
          <cell r="T850" t="str">
            <v>Đã Kết Hôn</v>
          </cell>
          <cell r="V850" t="str">
            <v>Không</v>
          </cell>
          <cell r="Y850" t="str">
            <v>Thượng Đoàn</v>
          </cell>
          <cell r="Z850" t="str">
            <v>Phường Đông Hải 1</v>
          </cell>
          <cell r="AA850" t="str">
            <v>Quận Hải An</v>
          </cell>
          <cell r="AB850" t="str">
            <v>Hải Phòng</v>
          </cell>
          <cell r="AC850" t="str">
            <v>Thượng Đoàn, Phường Đông Hải 1, Quận Hải An, Hải Phòng</v>
          </cell>
          <cell r="AD850" t="str">
            <v>Thượng Đoàn</v>
          </cell>
          <cell r="AE850" t="str">
            <v>Phường Đông Hải 1</v>
          </cell>
          <cell r="AF850" t="str">
            <v>Quận Hải An</v>
          </cell>
          <cell r="AG850" t="str">
            <v>Hải Phòng</v>
          </cell>
          <cell r="AH850" t="str">
            <v>Thượng Đoàn, Phường Đông Hải 1, Quận Hải An, Hải Phòng</v>
          </cell>
          <cell r="AI850" t="str">
            <v>1.8.1.7.4</v>
          </cell>
          <cell r="AJ850" t="str">
            <v>TP Nhân sự khác</v>
          </cell>
          <cell r="AK850" t="str">
            <v>Chuyên viên</v>
          </cell>
          <cell r="AL850" t="str">
            <v>Chuyên viên Kinh doanh</v>
          </cell>
          <cell r="AM850" t="str">
            <v>Lĩnh vực Logistics</v>
          </cell>
          <cell r="AN850" t="str">
            <v>Phòng nghiệp vụ Logisitcs</v>
          </cell>
          <cell r="AO850" t="str">
            <v>Bộ phận kinh doanh dịch vụ VTB</v>
          </cell>
          <cell r="AP850" t="str">
            <v>Khác</v>
          </cell>
          <cell r="AQ850" t="str">
            <v>Khác</v>
          </cell>
          <cell r="AR850">
            <v>43712</v>
          </cell>
          <cell r="AS850" t="str">
            <v>12/12</v>
          </cell>
          <cell r="AT850" t="str">
            <v>Kỹ sư</v>
          </cell>
          <cell r="AU850" t="str">
            <v>Kỹ sư</v>
          </cell>
          <cell r="AV850" t="str">
            <v>Đại học Hàng Hải</v>
          </cell>
          <cell r="AW850" t="str">
            <v>Điều Khiển Tàu Biển</v>
          </cell>
          <cell r="AX850" t="str">
            <v>Trung Bình</v>
          </cell>
          <cell r="AY850">
            <v>39190</v>
          </cell>
          <cell r="AZ850" t="str">
            <v>Kỹ sư</v>
          </cell>
          <cell r="BB850" t="str">
            <v>THACO GROUP</v>
          </cell>
          <cell r="BC850" t="str">
            <v>Lĩnh vực Logistics</v>
          </cell>
          <cell r="BD850" t="str">
            <v>Phòng nghiệp vụ Logistics</v>
          </cell>
          <cell r="BE850" t="str">
            <v>Phòng kinh doanh</v>
          </cell>
          <cell r="BF850" t="str">
            <v>Bộ phận kinh doanh dịch vụ VTB</v>
          </cell>
          <cell r="BJ850" t="str">
            <v>Trực Tiếp</v>
          </cell>
          <cell r="BK850" t="str">
            <v>Hợp đồng thử việc - 60 ngày</v>
          </cell>
          <cell r="BL850">
            <v>43712</v>
          </cell>
          <cell r="BM850" t="str">
            <v>Công ty TNHH MTV Vận Tải Biển Chu Lai – Trường Hải</v>
          </cell>
          <cell r="BO850">
            <v>4750000</v>
          </cell>
          <cell r="BP850" t="str">
            <v>B2</v>
          </cell>
          <cell r="BQ850" t="str">
            <v>Bậc 4</v>
          </cell>
          <cell r="BR850">
            <v>12000000</v>
          </cell>
          <cell r="BS850">
            <v>43712</v>
          </cell>
          <cell r="BU850"/>
          <cell r="BW850"/>
          <cell r="BY850"/>
          <cell r="CA850"/>
          <cell r="CC850"/>
          <cell r="CE850"/>
        </row>
        <row r="851">
          <cell r="B851" t="str">
            <v>0703006</v>
          </cell>
          <cell r="C851" t="str">
            <v>Nguyễn Minh Huệ</v>
          </cell>
          <cell r="D851" t="str">
            <v>Nam</v>
          </cell>
          <cell r="E851" t="str">
            <v>Quảng Nam</v>
          </cell>
          <cell r="F851">
            <v>29650</v>
          </cell>
          <cell r="G851">
            <v>39148</v>
          </cell>
          <cell r="J851">
            <v>39148</v>
          </cell>
          <cell r="K851" t="str">
            <v>Không</v>
          </cell>
          <cell r="L851" t="str">
            <v>205031559</v>
          </cell>
          <cell r="M851">
            <v>35713</v>
          </cell>
          <cell r="N851" t="str">
            <v>205031559-10/10/1997</v>
          </cell>
          <cell r="O851" t="str">
            <v>Quảng Nam</v>
          </cell>
          <cell r="P851" t="str">
            <v>Kinh</v>
          </cell>
          <cell r="Q851" t="str">
            <v>Không</v>
          </cell>
          <cell r="R851" t="str">
            <v>01659391340</v>
          </cell>
          <cell r="T851" t="str">
            <v>Đã Kết Hôn</v>
          </cell>
          <cell r="U851" t="str">
            <v>4908007600</v>
          </cell>
          <cell r="V851" t="str">
            <v>Có</v>
          </cell>
          <cell r="W851">
            <v>40235</v>
          </cell>
          <cell r="Y851" t="str">
            <v>Thôn Thạnh Đông</v>
          </cell>
          <cell r="Z851" t="str">
            <v>Xã Tam Hòa</v>
          </cell>
          <cell r="AA851" t="str">
            <v>Huyện Núi Thành</v>
          </cell>
          <cell r="AB851" t="str">
            <v>Quảng Nam</v>
          </cell>
          <cell r="AC851" t="str">
            <v>Thôn Thạnh Đông, Xã Tam Hòa, Huyện Núi Thành, Quảng Nam</v>
          </cell>
          <cell r="AD851" t="str">
            <v>Thôn Thạnh Đông</v>
          </cell>
          <cell r="AE851" t="str">
            <v>Xã Tam Hòa</v>
          </cell>
          <cell r="AF851" t="str">
            <v>Huyện Núi Thành</v>
          </cell>
          <cell r="AG851" t="str">
            <v>Quảng Nam</v>
          </cell>
          <cell r="AH851" t="str">
            <v>Thôn Thạnh Đông, Xã Tam Hòa, Huyện Núi Thành, Quảng Nam</v>
          </cell>
          <cell r="AI851" t="str">
            <v>1.8.3.4</v>
          </cell>
          <cell r="AJ851" t="str">
            <v>Nhân sự tiềm năng</v>
          </cell>
          <cell r="AK851" t="str">
            <v>Ca trưởng</v>
          </cell>
          <cell r="AL851" t="str">
            <v>Ca trưởng bảo vệ</v>
          </cell>
          <cell r="AM851" t="str">
            <v>Lĩnh vực Logistics</v>
          </cell>
          <cell r="AN851" t="str">
            <v>Công ty Cảng Chu Lai</v>
          </cell>
          <cell r="AO851" t="str">
            <v>Tổ bảo vệ</v>
          </cell>
          <cell r="AP851" t="str">
            <v>Khác</v>
          </cell>
          <cell r="AQ851" t="str">
            <v>Hành chính - Môi trường</v>
          </cell>
          <cell r="AR851">
            <v>42948</v>
          </cell>
          <cell r="AS851" t="str">
            <v>9/12</v>
          </cell>
          <cell r="AT851" t="str">
            <v>Sơ cấp</v>
          </cell>
          <cell r="AU851" t="str">
            <v>Sơ cấp</v>
          </cell>
          <cell r="AV851" t="str">
            <v>Công an tỉnh Quảng Nam</v>
          </cell>
          <cell r="AW851" t="str">
            <v>Nghiệp vụ bảo vệ cơ quan doanh nghiệp</v>
          </cell>
          <cell r="AX851" t="str">
            <v>Không xếp loại</v>
          </cell>
          <cell r="AY851">
            <v>40909</v>
          </cell>
          <cell r="AZ851" t="str">
            <v>Ca trưởng</v>
          </cell>
          <cell r="BB851" t="str">
            <v>THACO GROUP</v>
          </cell>
          <cell r="BC851" t="str">
            <v>Lĩnh vực Logistics</v>
          </cell>
          <cell r="BD851" t="str">
            <v>Công ty Cảng Chu Lai</v>
          </cell>
          <cell r="BE851" t="str">
            <v>Tổ bảo vệ</v>
          </cell>
          <cell r="BJ851" t="str">
            <v>Gián Tiếp</v>
          </cell>
          <cell r="BK851" t="str">
            <v>HĐLĐ không xác định thời hạn</v>
          </cell>
          <cell r="BL851">
            <v>42948</v>
          </cell>
          <cell r="BM851" t="str">
            <v>Công ty TNHH MTV Cảng Chu Lai - Trường Hải</v>
          </cell>
          <cell r="BN851">
            <v>39295</v>
          </cell>
          <cell r="BO851">
            <v>3850000</v>
          </cell>
          <cell r="BP851" t="str">
            <v>B3</v>
          </cell>
          <cell r="BQ851" t="str">
            <v>Bậc 3</v>
          </cell>
          <cell r="BR851">
            <v>7800000</v>
          </cell>
          <cell r="BS851">
            <v>43466</v>
          </cell>
          <cell r="BT851">
            <v>43101</v>
          </cell>
          <cell r="BU851" t="str">
            <v>ThN</v>
          </cell>
          <cell r="BV851">
            <v>10</v>
          </cell>
          <cell r="BW851"/>
          <cell r="BY851"/>
          <cell r="CA851"/>
          <cell r="CC851"/>
          <cell r="CE851"/>
        </row>
        <row r="852">
          <cell r="B852" t="str">
            <v>0712046</v>
          </cell>
          <cell r="C852" t="str">
            <v>Mai Nhật Linh</v>
          </cell>
          <cell r="D852" t="str">
            <v>Nam</v>
          </cell>
          <cell r="E852" t="str">
            <v>Quảng Nam</v>
          </cell>
          <cell r="F852">
            <v>27758</v>
          </cell>
          <cell r="G852">
            <v>39437</v>
          </cell>
          <cell r="J852">
            <v>39437</v>
          </cell>
          <cell r="K852" t="str">
            <v>Không</v>
          </cell>
          <cell r="L852" t="str">
            <v>205706930</v>
          </cell>
          <cell r="M852">
            <v>40339</v>
          </cell>
          <cell r="N852" t="str">
            <v>205706930-10/06/2010</v>
          </cell>
          <cell r="O852" t="str">
            <v>Quảng Nam</v>
          </cell>
          <cell r="P852" t="str">
            <v>Kinh</v>
          </cell>
          <cell r="Q852" t="str">
            <v>Không</v>
          </cell>
          <cell r="R852" t="str">
            <v>0933805756</v>
          </cell>
          <cell r="T852" t="str">
            <v>Đã Kết Hôn</v>
          </cell>
          <cell r="U852" t="str">
            <v>4909001476</v>
          </cell>
          <cell r="V852" t="str">
            <v>Có</v>
          </cell>
          <cell r="W852">
            <v>41571</v>
          </cell>
          <cell r="Y852" t="str">
            <v>Thôn Thanh Trà</v>
          </cell>
          <cell r="Z852" t="str">
            <v>Xã Tam Nghĩa</v>
          </cell>
          <cell r="AA852" t="str">
            <v>Huyện Núi Thành</v>
          </cell>
          <cell r="AB852" t="str">
            <v>Quảng Nam</v>
          </cell>
          <cell r="AC852" t="str">
            <v>Thôn Thanh Trà, Xã Tam Nghĩa, Huyện Núi Thành, Quảng Nam</v>
          </cell>
          <cell r="AD852" t="str">
            <v>Thôn Thanh Trà</v>
          </cell>
          <cell r="AE852" t="str">
            <v>Xã Tam Nghĩa</v>
          </cell>
          <cell r="AF852" t="str">
            <v>Huyện Núi Thành</v>
          </cell>
          <cell r="AG852" t="str">
            <v>Quảng Nam</v>
          </cell>
          <cell r="AH852" t="str">
            <v>Thôn Thanh Trà, Xã Tam Nghĩa, Huyện Núi Thành, Quảng Nam</v>
          </cell>
          <cell r="AI852" t="str">
            <v>1.8.4.4.2.3</v>
          </cell>
          <cell r="AJ852" t="str">
            <v>Nhân sự tiềm năng</v>
          </cell>
          <cell r="AK852" t="str">
            <v>Tổ trưởng</v>
          </cell>
          <cell r="AL852" t="str">
            <v>Tổ trưởng Lái xe trung chuyển</v>
          </cell>
          <cell r="AM852" t="str">
            <v>Lĩnh vực Logistics</v>
          </cell>
          <cell r="AN852" t="str">
            <v>Công ty Vận Tải Đường Bộ</v>
          </cell>
          <cell r="AO852" t="str">
            <v>Đội lái xe trung chuyển</v>
          </cell>
          <cell r="AP852" t="str">
            <v>Khác</v>
          </cell>
          <cell r="AQ852" t="str">
            <v>Khác</v>
          </cell>
          <cell r="AR852">
            <v>43313</v>
          </cell>
          <cell r="AS852" t="str">
            <v>12/12</v>
          </cell>
          <cell r="AT852" t="str">
            <v>Sơ cấp</v>
          </cell>
          <cell r="AU852" t="str">
            <v>Sơ cấp</v>
          </cell>
          <cell r="AV852" t="str">
            <v>Sở giao thông vận tải Hải Phòng</v>
          </cell>
          <cell r="AW852" t="str">
            <v>Giấy phép lái xe hạng FC</v>
          </cell>
          <cell r="AX852" t="str">
            <v>Không xếp loại</v>
          </cell>
          <cell r="AY852">
            <v>42005</v>
          </cell>
          <cell r="AZ852" t="str">
            <v>Tổ trưởng</v>
          </cell>
          <cell r="BB852" t="str">
            <v>THACO GROUP</v>
          </cell>
          <cell r="BC852" t="str">
            <v>Lĩnh vực Logistics</v>
          </cell>
          <cell r="BD852" t="str">
            <v>Công ty Vận Tải Đường Bộ</v>
          </cell>
          <cell r="BE852" t="str">
            <v>Phòng vận chuyển</v>
          </cell>
          <cell r="BF852" t="str">
            <v>Bộ phận vận chuyển xe thành phẩm</v>
          </cell>
          <cell r="BG852" t="str">
            <v>Đội lái xe trung chuyển</v>
          </cell>
          <cell r="BJ852" t="str">
            <v>Trực Tiếp</v>
          </cell>
          <cell r="BK852" t="str">
            <v>HĐLĐ không xác định thời hạn</v>
          </cell>
          <cell r="BL852">
            <v>41214</v>
          </cell>
          <cell r="BM852" t="str">
            <v>Công ty TNHH Một Thành Viên Vận Tải Đường Bộ Chu Lai – Trường Hải</v>
          </cell>
          <cell r="BN852">
            <v>40118</v>
          </cell>
          <cell r="BO852">
            <v>3850000</v>
          </cell>
          <cell r="BP852" t="str">
            <v>B3</v>
          </cell>
          <cell r="BQ852" t="str">
            <v>Bậc 3</v>
          </cell>
          <cell r="BR852">
            <v>7500000</v>
          </cell>
          <cell r="BS852">
            <v>43405</v>
          </cell>
          <cell r="BT852">
            <v>43252</v>
          </cell>
          <cell r="BU852" t="str">
            <v>ThN</v>
          </cell>
          <cell r="BV852">
            <v>10</v>
          </cell>
          <cell r="BW852" t="str">
            <v>TrN</v>
          </cell>
          <cell r="BX852">
            <v>10</v>
          </cell>
          <cell r="BY852"/>
          <cell r="CA852"/>
          <cell r="CC852"/>
          <cell r="CE852"/>
        </row>
        <row r="853">
          <cell r="B853" t="str">
            <v>0804095</v>
          </cell>
          <cell r="C853" t="str">
            <v>Tăng Tiến Tuấn</v>
          </cell>
          <cell r="D853" t="str">
            <v>Nam</v>
          </cell>
          <cell r="E853" t="str">
            <v>Đồng Nai</v>
          </cell>
          <cell r="F853">
            <v>30283</v>
          </cell>
          <cell r="G853">
            <v>39566</v>
          </cell>
          <cell r="J853">
            <v>39566</v>
          </cell>
          <cell r="K853" t="str">
            <v>Không</v>
          </cell>
          <cell r="L853" t="str">
            <v>271574279</v>
          </cell>
          <cell r="M853">
            <v>43516</v>
          </cell>
          <cell r="N853" t="str">
            <v>271574279-20/02/2019</v>
          </cell>
          <cell r="O853" t="str">
            <v>Đồng Nai</v>
          </cell>
          <cell r="P853" t="str">
            <v>Kinh</v>
          </cell>
          <cell r="Q853" t="str">
            <v>Không</v>
          </cell>
          <cell r="R853" t="str">
            <v>0933 805 584</v>
          </cell>
          <cell r="S853" t="str">
            <v>tangtientuan@thaco.com.vn</v>
          </cell>
          <cell r="T853" t="str">
            <v>Đã Kết Hôn</v>
          </cell>
          <cell r="U853" t="str">
            <v>4705004607</v>
          </cell>
          <cell r="V853" t="str">
            <v>Có</v>
          </cell>
          <cell r="W853">
            <v>39566</v>
          </cell>
          <cell r="Y853" t="str">
            <v>98/16/5, khu phố 1</v>
          </cell>
          <cell r="Z853" t="str">
            <v>Phường Quyết thắng</v>
          </cell>
          <cell r="AA853" t="str">
            <v>Thành phố Biên Hòa</v>
          </cell>
          <cell r="AB853" t="str">
            <v>Đồng Nai</v>
          </cell>
          <cell r="AC853" t="str">
            <v>98/16/5, khu phố 1, Phường Quyết thắng, Thành phố Biên Hòa, Đồng Nai</v>
          </cell>
          <cell r="AD853" t="str">
            <v>98/16/5, khu phố 1</v>
          </cell>
          <cell r="AE853" t="str">
            <v>Phường Quyết thắng</v>
          </cell>
          <cell r="AF853" t="str">
            <v>Thành phố Biên Hòa</v>
          </cell>
          <cell r="AG853" t="str">
            <v>Đồng Nai</v>
          </cell>
          <cell r="AH853" t="str">
            <v>98/16/5, khu phố 1, Phường Quyết thắng, Thành phố Biên Hòa, Đồng Nai</v>
          </cell>
          <cell r="AI853" t="str">
            <v>1.8.5.6.1</v>
          </cell>
          <cell r="AJ853" t="str">
            <v>Sơ trung cấp</v>
          </cell>
          <cell r="AK853" t="str">
            <v>Trưởng phòng</v>
          </cell>
          <cell r="AL853" t="str">
            <v>Trưởng phòng Giao nhận Vận chuyển</v>
          </cell>
          <cell r="AM853" t="str">
            <v>Lĩnh vực Logistics</v>
          </cell>
          <cell r="AN853" t="str">
            <v>VPĐD NB</v>
          </cell>
          <cell r="AO853" t="str">
            <v>Tổ Điều phối</v>
          </cell>
          <cell r="AP853" t="str">
            <v>Khác</v>
          </cell>
          <cell r="AQ853" t="str">
            <v>Khác</v>
          </cell>
          <cell r="AR853">
            <v>43693</v>
          </cell>
          <cell r="AS853" t="str">
            <v>12/12</v>
          </cell>
          <cell r="AT853" t="str">
            <v>Cử nhân</v>
          </cell>
          <cell r="AU853" t="str">
            <v>Đại học</v>
          </cell>
          <cell r="AV853" t="str">
            <v>ĐH công nghiệp TP.HCM</v>
          </cell>
          <cell r="AW853" t="str">
            <v>QTKD</v>
          </cell>
          <cell r="AX853" t="str">
            <v>TB-Khá</v>
          </cell>
          <cell r="AY853">
            <v>42005</v>
          </cell>
          <cell r="AZ853" t="str">
            <v>Trưởng phòng</v>
          </cell>
          <cell r="BB853" t="str">
            <v>THACO GROUP</v>
          </cell>
          <cell r="BC853" t="str">
            <v>Lĩnh vực Logistics</v>
          </cell>
          <cell r="BD853" t="str">
            <v>Văn phòng đại diện tại Hồ Chí Minh</v>
          </cell>
          <cell r="BE853" t="str">
            <v>Phòng Vận chuyển</v>
          </cell>
          <cell r="BF853" t="str">
            <v>Tổ Điều phối</v>
          </cell>
          <cell r="BJ853" t="str">
            <v>Gián Tiếp</v>
          </cell>
          <cell r="BK853" t="str">
            <v>HĐLĐ không xác định thời hạn</v>
          </cell>
          <cell r="BL853">
            <v>41091</v>
          </cell>
          <cell r="BM853" t="str">
            <v>Công ty TNHH Một Thành Viên Vận Tải Đường Bộ Chu Lai – Trường Hải</v>
          </cell>
          <cell r="BN853">
            <v>39995</v>
          </cell>
          <cell r="BO853">
            <v>8500000</v>
          </cell>
          <cell r="BP853" t="str">
            <v>B1</v>
          </cell>
          <cell r="BQ853" t="str">
            <v>Bậc 5</v>
          </cell>
          <cell r="BR853">
            <v>27000000</v>
          </cell>
          <cell r="BS853">
            <v>43466</v>
          </cell>
          <cell r="BT853">
            <v>43282</v>
          </cell>
          <cell r="BU853" t="str">
            <v>ThN</v>
          </cell>
          <cell r="BV853">
            <v>10</v>
          </cell>
          <cell r="BW853"/>
          <cell r="BY853"/>
          <cell r="CA853"/>
          <cell r="CC853"/>
          <cell r="CE853"/>
        </row>
        <row r="854">
          <cell r="B854" t="str">
            <v>1404296</v>
          </cell>
          <cell r="C854" t="str">
            <v>Nguyễn Thành Hưng</v>
          </cell>
          <cell r="D854" t="str">
            <v>Nam</v>
          </cell>
          <cell r="E854" t="str">
            <v>Bình Định</v>
          </cell>
          <cell r="F854">
            <v>23917</v>
          </cell>
          <cell r="G854">
            <v>41743</v>
          </cell>
          <cell r="J854">
            <v>41743</v>
          </cell>
          <cell r="K854" t="str">
            <v>Không</v>
          </cell>
          <cell r="L854" t="str">
            <v>211558045</v>
          </cell>
          <cell r="M854">
            <v>40858</v>
          </cell>
          <cell r="N854" t="str">
            <v>211558045-11/11/2011</v>
          </cell>
          <cell r="O854" t="str">
            <v>Bình Định</v>
          </cell>
          <cell r="P854" t="str">
            <v>Kinh</v>
          </cell>
          <cell r="Q854" t="str">
            <v>Không</v>
          </cell>
          <cell r="R854" t="str">
            <v>0938806311</v>
          </cell>
          <cell r="T854" t="str">
            <v>Đã Kết Hôn</v>
          </cell>
          <cell r="U854" t="str">
            <v>3796004884</v>
          </cell>
          <cell r="V854" t="str">
            <v>Có</v>
          </cell>
          <cell r="W854">
            <v>41936</v>
          </cell>
          <cell r="Y854" t="str">
            <v>02 Chu Văn An</v>
          </cell>
          <cell r="Z854" t="str">
            <v>Phường Lý Thường Kiệt</v>
          </cell>
          <cell r="AA854" t="str">
            <v>Tp. Quy Nhơn</v>
          </cell>
          <cell r="AB854" t="str">
            <v>Bình Định</v>
          </cell>
          <cell r="AC854" t="str">
            <v>02 Chu Văn An, Phường Lý Thường Kiệt, Tp. Quy Nhơn, Bình Định</v>
          </cell>
          <cell r="AD854" t="str">
            <v>02 Chu Văn An</v>
          </cell>
          <cell r="AE854" t="str">
            <v>Phường Lý Thường Kiệt</v>
          </cell>
          <cell r="AF854" t="str">
            <v>Tp. Quy Nhơn</v>
          </cell>
          <cell r="AG854" t="str">
            <v>Bình Định</v>
          </cell>
          <cell r="AH854" t="str">
            <v>02 Chu Văn An, Phường Lý Thường Kiệt, Tp. Quy Nhơn, Bình Định</v>
          </cell>
          <cell r="AI854" t="str">
            <v>1.8.2.3.1</v>
          </cell>
          <cell r="AJ854" t="str">
            <v>Sơ cấp</v>
          </cell>
          <cell r="AK854" t="str">
            <v>Trưởng bộ phận</v>
          </cell>
          <cell r="AL854" t="str">
            <v>Trưởng bộ phận Kỹ thuật</v>
          </cell>
          <cell r="AM854" t="str">
            <v>Lĩnh vực Logistics</v>
          </cell>
          <cell r="AN854" t="str">
            <v>Công ty Vận Tải Biển</v>
          </cell>
          <cell r="AO854" t="str">
            <v>Bộ phận pháp chế và ATHH</v>
          </cell>
          <cell r="AP854" t="str">
            <v>Khác</v>
          </cell>
          <cell r="AQ854" t="str">
            <v>Khác</v>
          </cell>
          <cell r="AR854">
            <v>43639</v>
          </cell>
          <cell r="AS854" t="str">
            <v>12/12</v>
          </cell>
          <cell r="AT854" t="str">
            <v>Kỹ sư</v>
          </cell>
          <cell r="AU854" t="str">
            <v>Đại học</v>
          </cell>
          <cell r="AV854" t="str">
            <v>Đại học thủy sản</v>
          </cell>
          <cell r="AW854" t="str">
            <v>Cơ khí tàu thuyền thủy sản</v>
          </cell>
          <cell r="AX854" t="str">
            <v>Trung Bình</v>
          </cell>
          <cell r="AY854">
            <v>33239</v>
          </cell>
          <cell r="AZ854" t="str">
            <v>Trưởng bộ phận</v>
          </cell>
          <cell r="BB854" t="str">
            <v>THACO GROUP</v>
          </cell>
          <cell r="BC854" t="str">
            <v>Lĩnh vực Logistics</v>
          </cell>
          <cell r="BD854" t="str">
            <v>Công ty Vận Tải Biển</v>
          </cell>
          <cell r="BE854" t="str">
            <v>Phòng Quản lý tàu</v>
          </cell>
          <cell r="BF854" t="str">
            <v>Bộ phận pháp chế và ATHH</v>
          </cell>
          <cell r="BJ854" t="str">
            <v>Trực Tiếp</v>
          </cell>
          <cell r="BK854" t="str">
            <v>HĐLĐ không xác định thời hạn</v>
          </cell>
          <cell r="BL854">
            <v>42361</v>
          </cell>
          <cell r="BM854" t="str">
            <v>Công ty TNHH MTV Vận Tải Biển Chu Lai – Trường Hải</v>
          </cell>
          <cell r="BN854">
            <v>42059</v>
          </cell>
          <cell r="BO854">
            <v>9800000</v>
          </cell>
          <cell r="BP854" t="str">
            <v>B1</v>
          </cell>
          <cell r="BQ854" t="str">
            <v>Bậc 1</v>
          </cell>
          <cell r="BR854">
            <v>15000000</v>
          </cell>
          <cell r="BS854">
            <v>43639</v>
          </cell>
          <cell r="BT854">
            <v>43586</v>
          </cell>
          <cell r="BU854" t="str">
            <v>ThN</v>
          </cell>
          <cell r="BV854">
            <v>5</v>
          </cell>
          <cell r="BW854"/>
          <cell r="BY854"/>
          <cell r="CA854"/>
          <cell r="CC854"/>
          <cell r="CE854"/>
        </row>
        <row r="855">
          <cell r="B855" t="str">
            <v>1606040</v>
          </cell>
          <cell r="C855" t="str">
            <v>Hoàng Vũ Kha</v>
          </cell>
          <cell r="D855" t="str">
            <v>Nam</v>
          </cell>
          <cell r="E855" t="str">
            <v>Quảng Ngãi</v>
          </cell>
          <cell r="F855">
            <v>31292</v>
          </cell>
          <cell r="G855">
            <v>42522</v>
          </cell>
          <cell r="J855">
            <v>42522</v>
          </cell>
          <cell r="K855" t="str">
            <v>Không</v>
          </cell>
          <cell r="L855" t="str">
            <v>212309987</v>
          </cell>
          <cell r="M855">
            <v>38973</v>
          </cell>
          <cell r="N855" t="str">
            <v>212309987-13/09/2006</v>
          </cell>
          <cell r="O855" t="str">
            <v>Quảng Ngãi</v>
          </cell>
          <cell r="P855" t="str">
            <v>Kinh</v>
          </cell>
          <cell r="Q855" t="str">
            <v>Không</v>
          </cell>
          <cell r="R855" t="str">
            <v>0983998983</v>
          </cell>
          <cell r="T855" t="str">
            <v>Đã Kết Hôn</v>
          </cell>
          <cell r="U855" t="str">
            <v>4916024948</v>
          </cell>
          <cell r="V855" t="str">
            <v>Có</v>
          </cell>
          <cell r="W855">
            <v>42857</v>
          </cell>
          <cell r="Y855" t="str">
            <v>Thôn Nam Bình</v>
          </cell>
          <cell r="Z855" t="str">
            <v>Xã Bình Nguyên</v>
          </cell>
          <cell r="AA855" t="str">
            <v>Huyện Bình Sơn</v>
          </cell>
          <cell r="AB855" t="str">
            <v>Quảng Ngãi</v>
          </cell>
          <cell r="AC855" t="str">
            <v>Thôn Nam Bình, Xã Bình Nguyên, Huyện Bình Sơn, Quảng Ngãi</v>
          </cell>
          <cell r="AD855" t="str">
            <v>Thôn Nam Bình</v>
          </cell>
          <cell r="AE855" t="str">
            <v>Xã Bình Nguyên</v>
          </cell>
          <cell r="AF855" t="str">
            <v>Huyện Bình Sơn</v>
          </cell>
          <cell r="AG855" t="str">
            <v>Quảng Ngãi</v>
          </cell>
          <cell r="AH855" t="str">
            <v>Thôn Nam Bình, Xã Bình Nguyên, Huyện Bình Sơn, Quảng Ngãi</v>
          </cell>
          <cell r="AI855" t="str">
            <v>1.8.4.4.2.3</v>
          </cell>
          <cell r="AJ855" t="str">
            <v>TP Nhân sự khác</v>
          </cell>
          <cell r="AK855" t="str">
            <v>Công nhân</v>
          </cell>
          <cell r="AL855" t="str">
            <v>Công nhân lái xe trung chuyển</v>
          </cell>
          <cell r="AM855" t="str">
            <v>Lĩnh vực Logistics</v>
          </cell>
          <cell r="AN855" t="str">
            <v>Công ty Vận Tải Đường Bộ</v>
          </cell>
          <cell r="AO855" t="str">
            <v>Đội lái xe trung chuyển</v>
          </cell>
          <cell r="AP855" t="str">
            <v>Khác</v>
          </cell>
          <cell r="AQ855" t="str">
            <v>Khác</v>
          </cell>
          <cell r="AR855">
            <v>43313</v>
          </cell>
          <cell r="AS855" t="str">
            <v>10/12</v>
          </cell>
          <cell r="AT855" t="str">
            <v>Sơ cấp</v>
          </cell>
          <cell r="AU855" t="str">
            <v>Sơ cấp</v>
          </cell>
          <cell r="AV855" t="str">
            <v>Sở Giao thông vận tải Quảng Ngãi</v>
          </cell>
          <cell r="AW855" t="str">
            <v>Giấy phép lái xe hạng C</v>
          </cell>
          <cell r="AX855" t="str">
            <v>Khá</v>
          </cell>
          <cell r="AY855">
            <v>39814</v>
          </cell>
          <cell r="AZ855" t="str">
            <v>Công nhân lái xe trung chuyển</v>
          </cell>
          <cell r="BB855" t="str">
            <v>THACO GROUP</v>
          </cell>
          <cell r="BC855" t="str">
            <v>Lĩnh vực Logistics</v>
          </cell>
          <cell r="BD855" t="str">
            <v>Công ty Vận Tải Đường Bộ</v>
          </cell>
          <cell r="BE855" t="str">
            <v>Phòng vận chuyển</v>
          </cell>
          <cell r="BF855" t="str">
            <v>Bộ phận vận chuyển xe thành phẩm</v>
          </cell>
          <cell r="BG855" t="str">
            <v>Đội lái xe trung chuyển</v>
          </cell>
          <cell r="BJ855" t="str">
            <v>Trực Tiếp</v>
          </cell>
          <cell r="BK855" t="str">
            <v>HĐLĐ xác định thời hạn 2 năm</v>
          </cell>
          <cell r="BL855">
            <v>43069</v>
          </cell>
          <cell r="BM855" t="str">
            <v>Công ty TNHH Một Thành Viên Vận Tải Đường Bộ Chu Lai – Trường Hải</v>
          </cell>
          <cell r="BN855">
            <v>42705</v>
          </cell>
          <cell r="BO855">
            <v>3660000</v>
          </cell>
          <cell r="BP855" t="str">
            <v>B3</v>
          </cell>
          <cell r="BQ855" t="str">
            <v>Bậc 2</v>
          </cell>
          <cell r="BR855">
            <v>6500000</v>
          </cell>
          <cell r="BS855">
            <v>43252</v>
          </cell>
          <cell r="BT855">
            <v>42522</v>
          </cell>
          <cell r="BU855"/>
          <cell r="BW855"/>
          <cell r="BY855"/>
          <cell r="CA855"/>
          <cell r="CC855"/>
          <cell r="CE855"/>
        </row>
        <row r="856">
          <cell r="B856" t="str">
            <v>1807139</v>
          </cell>
          <cell r="C856" t="str">
            <v>Nguyễn Văn Đức</v>
          </cell>
          <cell r="D856" t="str">
            <v>Nam</v>
          </cell>
          <cell r="E856" t="str">
            <v>Quảng Nam</v>
          </cell>
          <cell r="F856">
            <v>32239</v>
          </cell>
          <cell r="G856">
            <v>43287</v>
          </cell>
          <cell r="J856">
            <v>43287</v>
          </cell>
          <cell r="K856" t="str">
            <v>Không</v>
          </cell>
          <cell r="L856" t="str">
            <v>205361865</v>
          </cell>
          <cell r="M856">
            <v>38302</v>
          </cell>
          <cell r="N856" t="str">
            <v>205361865-11/11/2004</v>
          </cell>
          <cell r="O856" t="str">
            <v>Quảng Nam</v>
          </cell>
          <cell r="P856" t="str">
            <v>Kinh</v>
          </cell>
          <cell r="Q856" t="str">
            <v>Không</v>
          </cell>
          <cell r="R856" t="str">
            <v>01668443658</v>
          </cell>
          <cell r="T856" t="str">
            <v>Đã Kết Hôn</v>
          </cell>
          <cell r="V856" t="str">
            <v>Không</v>
          </cell>
          <cell r="Y856" t="str">
            <v>khối 6</v>
          </cell>
          <cell r="Z856" t="str">
            <v>Thị trấn Núi Thành</v>
          </cell>
          <cell r="AA856" t="str">
            <v>Huyện Núi Thành</v>
          </cell>
          <cell r="AB856" t="str">
            <v>Quảng Nam</v>
          </cell>
          <cell r="AC856" t="str">
            <v>khối 6, Thị trấn Núi Thành, Huyện Núi Thành, Quảng Nam</v>
          </cell>
          <cell r="AD856" t="str">
            <v>khối 6</v>
          </cell>
          <cell r="AE856" t="str">
            <v>Thị trấn Núi Thành</v>
          </cell>
          <cell r="AF856" t="str">
            <v>Huyện Núi Thành</v>
          </cell>
          <cell r="AG856" t="str">
            <v>Quảng Nam</v>
          </cell>
          <cell r="AH856" t="str">
            <v>khối 6, Thị trấn Núi Thành, Huyện Núi Thành, Quảng Nam</v>
          </cell>
          <cell r="AI856" t="str">
            <v>1.8.3.4</v>
          </cell>
          <cell r="AJ856" t="str">
            <v>TP Nhân sự khác</v>
          </cell>
          <cell r="AK856" t="str">
            <v>Nhân viên</v>
          </cell>
          <cell r="AL856" t="str">
            <v>Nhân viên Bảo vệ</v>
          </cell>
          <cell r="AM856" t="str">
            <v>Lĩnh vực Logistics</v>
          </cell>
          <cell r="AN856" t="str">
            <v>Công ty Cảng Chu Lai</v>
          </cell>
          <cell r="AO856" t="str">
            <v>Tổ bảo vệ</v>
          </cell>
          <cell r="AP856" t="str">
            <v>Khác</v>
          </cell>
          <cell r="AQ856" t="str">
            <v>Khác</v>
          </cell>
          <cell r="AR856">
            <v>43287</v>
          </cell>
          <cell r="AS856" t="str">
            <v>12/12</v>
          </cell>
          <cell r="AT856" t="str">
            <v>Trung cấp kinh tế</v>
          </cell>
          <cell r="AU856" t="str">
            <v>Trung cấp</v>
          </cell>
          <cell r="AV856" t="str">
            <v>Trường chính trị tỉnh Quảng Nam</v>
          </cell>
          <cell r="AW856" t="str">
            <v>Lý luận chính trị-hành chính</v>
          </cell>
          <cell r="AX856" t="str">
            <v>Khá</v>
          </cell>
          <cell r="AY856">
            <v>42802</v>
          </cell>
          <cell r="AZ856" t="str">
            <v>Nhân viên Bảo vệ</v>
          </cell>
          <cell r="BB856" t="str">
            <v>THACO GROUP</v>
          </cell>
          <cell r="BC856" t="str">
            <v>Lĩnh vực Logistics</v>
          </cell>
          <cell r="BD856" t="str">
            <v>Công ty Cảng Chu Lai</v>
          </cell>
          <cell r="BE856" t="str">
            <v>Tổ bảo vệ</v>
          </cell>
          <cell r="BJ856" t="str">
            <v>Gián Tiếp</v>
          </cell>
          <cell r="BK856" t="str">
            <v>HĐLĐ xác định thời hạn 2 năm</v>
          </cell>
          <cell r="BL856">
            <v>43682</v>
          </cell>
          <cell r="BM856" t="str">
            <v>Công ty TNHH MTV Cảng Chu Lai - Trường Hải</v>
          </cell>
          <cell r="BN856">
            <v>43317</v>
          </cell>
          <cell r="BO856">
            <v>3660000</v>
          </cell>
          <cell r="BP856" t="str">
            <v>B3</v>
          </cell>
          <cell r="BQ856" t="str">
            <v>Bậc 2</v>
          </cell>
          <cell r="BR856">
            <v>6000000</v>
          </cell>
          <cell r="BS856">
            <v>43466</v>
          </cell>
          <cell r="BT856">
            <v>43328</v>
          </cell>
          <cell r="BU856"/>
          <cell r="BW856"/>
          <cell r="BY856"/>
          <cell r="CA856"/>
          <cell r="CC856"/>
          <cell r="CE856"/>
        </row>
        <row r="857">
          <cell r="B857" t="str">
            <v>1504987</v>
          </cell>
          <cell r="C857" t="str">
            <v>Huỳnh Kim Hải</v>
          </cell>
          <cell r="D857" t="str">
            <v>Nam</v>
          </cell>
          <cell r="E857" t="str">
            <v>Quảng Nam</v>
          </cell>
          <cell r="F857">
            <v>26007</v>
          </cell>
          <cell r="G857">
            <v>42110</v>
          </cell>
          <cell r="J857">
            <v>42110</v>
          </cell>
          <cell r="K857" t="str">
            <v>Không</v>
          </cell>
          <cell r="L857" t="str">
            <v>205116942</v>
          </cell>
          <cell r="M857">
            <v>39023</v>
          </cell>
          <cell r="N857" t="str">
            <v>205116942-02/11/2006</v>
          </cell>
          <cell r="O857" t="str">
            <v>Quảng Nam</v>
          </cell>
          <cell r="P857" t="str">
            <v>Kinh</v>
          </cell>
          <cell r="Q857" t="str">
            <v>Không</v>
          </cell>
          <cell r="R857" t="str">
            <v>0905972136</v>
          </cell>
          <cell r="T857" t="str">
            <v>Đã Kết Hôn</v>
          </cell>
          <cell r="U857" t="str">
            <v>4915009671</v>
          </cell>
          <cell r="V857" t="str">
            <v>Có</v>
          </cell>
          <cell r="W857">
            <v>42461</v>
          </cell>
          <cell r="Y857" t="str">
            <v>Thôn Xuân Trung</v>
          </cell>
          <cell r="Z857" t="str">
            <v>Xã Tam Quang</v>
          </cell>
          <cell r="AA857" t="str">
            <v>Huyện Núi Thành</v>
          </cell>
          <cell r="AB857" t="str">
            <v>Quảng Nam</v>
          </cell>
          <cell r="AC857" t="str">
            <v>Thôn Xuân Trung, Xã Tam Quang, Huyện Núi Thành, Quảng Nam</v>
          </cell>
          <cell r="AD857" t="str">
            <v>Thôn Xuân Trung</v>
          </cell>
          <cell r="AE857" t="str">
            <v>Xã Tam Quang</v>
          </cell>
          <cell r="AF857" t="str">
            <v>Huyện Núi Thành</v>
          </cell>
          <cell r="AG857" t="str">
            <v>Quảng Nam</v>
          </cell>
          <cell r="AH857" t="str">
            <v>Thôn Xuân Trung, Xã Tam Quang, Huyện Núi Thành, Quảng Nam</v>
          </cell>
          <cell r="AI857" t="str">
            <v>1.8.4.4.2.3</v>
          </cell>
          <cell r="AJ857" t="str">
            <v>TP Nhân sự khác</v>
          </cell>
          <cell r="AK857" t="str">
            <v>Công nhân</v>
          </cell>
          <cell r="AL857" t="str">
            <v>Công nhân lái xe trung chuyển</v>
          </cell>
          <cell r="AM857" t="str">
            <v>Lĩnh vực Logistics</v>
          </cell>
          <cell r="AN857" t="str">
            <v>Công ty Vận Tải Đường Bộ</v>
          </cell>
          <cell r="AO857" t="str">
            <v>Đội lái xe trung chuyển</v>
          </cell>
          <cell r="AP857" t="str">
            <v>Khác</v>
          </cell>
          <cell r="AQ857" t="str">
            <v>Khác</v>
          </cell>
          <cell r="AR857">
            <v>43313</v>
          </cell>
          <cell r="AS857" t="str">
            <v>10/12</v>
          </cell>
          <cell r="AT857" t="str">
            <v>Sơ cấp</v>
          </cell>
          <cell r="AU857" t="str">
            <v>Sơ cấp</v>
          </cell>
          <cell r="AV857" t="str">
            <v>Sở Giao thông vận tải Quảng Nam</v>
          </cell>
          <cell r="AW857" t="str">
            <v>Giấy phép lái xe hạng E</v>
          </cell>
          <cell r="AX857" t="str">
            <v>Không xếp loại</v>
          </cell>
          <cell r="AY857">
            <v>40544</v>
          </cell>
          <cell r="AZ857" t="str">
            <v>Công nhân lái xe trung chuyển</v>
          </cell>
          <cell r="BB857" t="str">
            <v>THACO GROUP</v>
          </cell>
          <cell r="BC857" t="str">
            <v>Lĩnh vực Logistics</v>
          </cell>
          <cell r="BD857" t="str">
            <v>Công ty Vận Tải Đường Bộ</v>
          </cell>
          <cell r="BE857" t="str">
            <v>Phòng vận chuyển</v>
          </cell>
          <cell r="BF857" t="str">
            <v>Bộ phận vận chuyển xe thành phẩm</v>
          </cell>
          <cell r="BG857" t="str">
            <v>Đội lái xe trung chuyển</v>
          </cell>
          <cell r="BJ857" t="str">
            <v>Trực Tiếp</v>
          </cell>
          <cell r="BK857" t="str">
            <v>HĐLĐ không xác định thời hạn</v>
          </cell>
          <cell r="BL857">
            <v>42841</v>
          </cell>
          <cell r="BM857" t="str">
            <v>Công ty TNHH Một Thành Viên Vận Tải Đường Bộ Chu Lai – Trường Hải</v>
          </cell>
          <cell r="BN857">
            <v>42110</v>
          </cell>
          <cell r="BO857">
            <v>3850000</v>
          </cell>
          <cell r="BP857" t="str">
            <v>B3</v>
          </cell>
          <cell r="BQ857" t="str">
            <v>Bậc 3</v>
          </cell>
          <cell r="BR857">
            <v>7500000</v>
          </cell>
          <cell r="BS857">
            <v>43252</v>
          </cell>
          <cell r="BT857">
            <v>42476</v>
          </cell>
          <cell r="BU857"/>
          <cell r="BW857"/>
          <cell r="BY857"/>
          <cell r="CA857"/>
          <cell r="CC857"/>
          <cell r="CE857"/>
        </row>
        <row r="858">
          <cell r="B858" t="str">
            <v>1512296</v>
          </cell>
          <cell r="C858" t="str">
            <v>Nguyễn Phú Sang</v>
          </cell>
          <cell r="D858" t="str">
            <v>Nam</v>
          </cell>
          <cell r="E858" t="str">
            <v>Quảng Nam</v>
          </cell>
          <cell r="F858">
            <v>28365</v>
          </cell>
          <cell r="G858">
            <v>42356</v>
          </cell>
          <cell r="J858">
            <v>42356</v>
          </cell>
          <cell r="K858" t="str">
            <v>Không</v>
          </cell>
          <cell r="L858" t="str">
            <v>205179352</v>
          </cell>
          <cell r="M858">
            <v>39986</v>
          </cell>
          <cell r="N858" t="str">
            <v>205179352-22/06/2009</v>
          </cell>
          <cell r="O858" t="str">
            <v>Quảng Nam</v>
          </cell>
          <cell r="P858" t="str">
            <v>Kinh</v>
          </cell>
          <cell r="Q858" t="str">
            <v>Không</v>
          </cell>
          <cell r="R858" t="str">
            <v>0905403760</v>
          </cell>
          <cell r="T858" t="str">
            <v>Đã Kết Hôn</v>
          </cell>
          <cell r="U858" t="str">
            <v>4910013399</v>
          </cell>
          <cell r="V858" t="str">
            <v>Có</v>
          </cell>
          <cell r="W858">
            <v>42579</v>
          </cell>
          <cell r="Y858" t="str">
            <v>172/6 Trần Cao Vân, Khối phố 10</v>
          </cell>
          <cell r="Z858" t="str">
            <v>Phường An Xuân</v>
          </cell>
          <cell r="AA858" t="str">
            <v>Tp. Tam Kỳ</v>
          </cell>
          <cell r="AB858" t="str">
            <v>Quảng Nam</v>
          </cell>
          <cell r="AC858" t="str">
            <v>172/6 Trần Cao Vân, Khối phố 10, Phường An Xuân, Tp. Tam Kỳ, Quảng Nam</v>
          </cell>
          <cell r="AD858" t="str">
            <v>172/6 Trần Cao Vân, Khối phố 10</v>
          </cell>
          <cell r="AE858" t="str">
            <v>Phường An Xuân</v>
          </cell>
          <cell r="AF858" t="str">
            <v>Tp. Tam Kỳ</v>
          </cell>
          <cell r="AG858" t="str">
            <v>Quảng Nam</v>
          </cell>
          <cell r="AH858" t="str">
            <v>172/6 Trần Cao Vân, Khối phố 10, Phường An Xuân, Tp. Tam Kỳ, Quảng Nam</v>
          </cell>
          <cell r="AI858" t="str">
            <v>1.8.4.4.2.3</v>
          </cell>
          <cell r="AJ858" t="str">
            <v>TP Nhân sự khác</v>
          </cell>
          <cell r="AK858" t="str">
            <v>Công nhân</v>
          </cell>
          <cell r="AL858" t="str">
            <v>Công nhân lái xe trung chuyển</v>
          </cell>
          <cell r="AM858" t="str">
            <v>Lĩnh vực Logistics</v>
          </cell>
          <cell r="AN858" t="str">
            <v>Công ty Vận Tải Đường Bộ</v>
          </cell>
          <cell r="AO858" t="str">
            <v>Đội lái xe trung chuyển</v>
          </cell>
          <cell r="AP858" t="str">
            <v>Khác</v>
          </cell>
          <cell r="AQ858" t="str">
            <v>Khác</v>
          </cell>
          <cell r="AR858">
            <v>43313</v>
          </cell>
          <cell r="AS858" t="str">
            <v>9/12</v>
          </cell>
          <cell r="AT858" t="str">
            <v>Sơ cấp</v>
          </cell>
          <cell r="AU858" t="str">
            <v>Sơ cấp</v>
          </cell>
          <cell r="AV858" t="str">
            <v>Sở giao thông vận tải Quảng Ngãi</v>
          </cell>
          <cell r="AW858" t="str">
            <v>Giấy phép lái xe hạng E</v>
          </cell>
          <cell r="AX858" t="str">
            <v>Không xếp loại</v>
          </cell>
          <cell r="AY858">
            <v>39814</v>
          </cell>
          <cell r="AZ858" t="str">
            <v>Công nhân lái xe trung chuyển</v>
          </cell>
          <cell r="BB858" t="str">
            <v>THACO GROUP</v>
          </cell>
          <cell r="BC858" t="str">
            <v>Lĩnh vực Logistics</v>
          </cell>
          <cell r="BD858" t="str">
            <v>Công ty Vận Tải Đường Bộ</v>
          </cell>
          <cell r="BE858" t="str">
            <v>Phòng vận chuyển</v>
          </cell>
          <cell r="BF858" t="str">
            <v>Bộ phận vận chuyển xe thành phẩm</v>
          </cell>
          <cell r="BG858" t="str">
            <v>Đội lái xe trung chuyển</v>
          </cell>
          <cell r="BJ858" t="str">
            <v>Trực Tiếp</v>
          </cell>
          <cell r="BK858" t="str">
            <v>HĐLĐ không xác định thời hạn</v>
          </cell>
          <cell r="BL858">
            <v>43634</v>
          </cell>
          <cell r="BM858" t="str">
            <v>Công ty TNHH Một Thành Viên Vận Tải Đường Bộ Chu Lai – Trường Hải</v>
          </cell>
          <cell r="BN858">
            <v>42539</v>
          </cell>
          <cell r="BO858">
            <v>3850000</v>
          </cell>
          <cell r="BP858" t="str">
            <v>B3</v>
          </cell>
          <cell r="BQ858" t="str">
            <v>Bậc 3</v>
          </cell>
          <cell r="BR858">
            <v>7000000</v>
          </cell>
          <cell r="BS858">
            <v>43252</v>
          </cell>
          <cell r="BT858">
            <v>42539</v>
          </cell>
          <cell r="BU858"/>
          <cell r="BW858"/>
          <cell r="BY858"/>
          <cell r="CA858"/>
          <cell r="CC858"/>
          <cell r="CE858"/>
        </row>
        <row r="859">
          <cell r="B859" t="str">
            <v>1906425</v>
          </cell>
          <cell r="C859" t="str">
            <v>Võ Minh Toàn</v>
          </cell>
          <cell r="D859" t="str">
            <v>Nam</v>
          </cell>
          <cell r="E859" t="str">
            <v>Quảng Nam</v>
          </cell>
          <cell r="F859">
            <v>34936</v>
          </cell>
          <cell r="G859">
            <v>43633</v>
          </cell>
          <cell r="J859">
            <v>43633</v>
          </cell>
          <cell r="K859" t="str">
            <v>Không</v>
          </cell>
          <cell r="L859" t="str">
            <v>205728303</v>
          </cell>
          <cell r="M859">
            <v>42888</v>
          </cell>
          <cell r="N859" t="str">
            <v>205728303-02/06/2017</v>
          </cell>
          <cell r="O859" t="str">
            <v>Quảng Nam</v>
          </cell>
          <cell r="P859" t="str">
            <v>Kinh</v>
          </cell>
          <cell r="Q859" t="str">
            <v>Không</v>
          </cell>
          <cell r="R859" t="str">
            <v>0378250895</v>
          </cell>
          <cell r="T859" t="str">
            <v>Đã Kết Hôn</v>
          </cell>
          <cell r="V859" t="str">
            <v>Không</v>
          </cell>
          <cell r="Y859" t="str">
            <v>Thạch Tân</v>
          </cell>
          <cell r="Z859" t="str">
            <v>Xã Tam Thăng</v>
          </cell>
          <cell r="AA859" t="str">
            <v>Tp. Tam Kỳ</v>
          </cell>
          <cell r="AB859" t="str">
            <v>Quảng Nam</v>
          </cell>
          <cell r="AC859" t="str">
            <v>Thạch Tân, Xã Tam Thăng, Tp. Tam Kỳ, Quảng Nam</v>
          </cell>
          <cell r="AD859" t="str">
            <v>Thạch Tân</v>
          </cell>
          <cell r="AE859" t="str">
            <v>Xã Tam Thăng</v>
          </cell>
          <cell r="AF859" t="str">
            <v>Tp. Tam Kỳ</v>
          </cell>
          <cell r="AG859" t="str">
            <v>Quảng Nam</v>
          </cell>
          <cell r="AH859" t="str">
            <v>Thạch Tân, Xã Tam Thăng, Tp. Tam Kỳ, Quảng Nam</v>
          </cell>
          <cell r="AI859" t="str">
            <v>1.8.3.5.5</v>
          </cell>
          <cell r="AJ859" t="str">
            <v>TP Nhân sự khác</v>
          </cell>
          <cell r="AK859" t="str">
            <v>Công nhân</v>
          </cell>
          <cell r="AL859" t="str">
            <v>Công nhân vận hành cẩu trục</v>
          </cell>
          <cell r="AM859" t="str">
            <v>Lĩnh vực Logistics</v>
          </cell>
          <cell r="AN859" t="str">
            <v>Công ty Cảng Chu Lai</v>
          </cell>
          <cell r="AO859" t="str">
            <v>Bộ phận bốc xếp</v>
          </cell>
          <cell r="AP859" t="str">
            <v>Khác</v>
          </cell>
          <cell r="AQ859" t="str">
            <v>Khác</v>
          </cell>
          <cell r="AR859">
            <v>43633</v>
          </cell>
          <cell r="AS859" t="str">
            <v>12/12</v>
          </cell>
          <cell r="AT859" t="str">
            <v>Sơ cấp</v>
          </cell>
          <cell r="AU859" t="str">
            <v>Sơ cấp</v>
          </cell>
          <cell r="AV859" t="str">
            <v>Trường Kinh Tế Kỹ Thuật Miền Nam</v>
          </cell>
          <cell r="AW859" t="str">
            <v>Vận hành thiết bị nâng cẩu</v>
          </cell>
          <cell r="AX859" t="str">
            <v>Khá</v>
          </cell>
          <cell r="AY859">
            <v>43538</v>
          </cell>
          <cell r="AZ859" t="str">
            <v>Công nhân Vận hành cẩu trục</v>
          </cell>
          <cell r="BB859" t="str">
            <v>THACO GROUP</v>
          </cell>
          <cell r="BC859" t="str">
            <v>Lĩnh vực Logistics</v>
          </cell>
          <cell r="BD859" t="str">
            <v>Công ty Cảng Chu Lai</v>
          </cell>
          <cell r="BE859" t="str">
            <v>Phòng Điều độ</v>
          </cell>
          <cell r="BF859" t="str">
            <v>Bộ phận bốc xếp</v>
          </cell>
          <cell r="BJ859" t="str">
            <v>Trực Tiếp</v>
          </cell>
          <cell r="BK859" t="str">
            <v>HĐLĐ xác định thời hạn 1 năm</v>
          </cell>
          <cell r="BL859">
            <v>43693</v>
          </cell>
          <cell r="BM859" t="str">
            <v>Công ty TNHH MTV Cảng Chu Lai - Trường Hải</v>
          </cell>
          <cell r="BN859">
            <v>43693</v>
          </cell>
          <cell r="BO859">
            <v>3850000</v>
          </cell>
          <cell r="BP859" t="str">
            <v>B3</v>
          </cell>
          <cell r="BQ859" t="str">
            <v>Bậc 3</v>
          </cell>
          <cell r="BR859">
            <v>7000000</v>
          </cell>
          <cell r="BS859">
            <v>43709</v>
          </cell>
          <cell r="BT859">
            <v>43633</v>
          </cell>
          <cell r="BU859"/>
          <cell r="BW859"/>
          <cell r="BY859"/>
          <cell r="CA859"/>
          <cell r="CC859"/>
          <cell r="CE859"/>
        </row>
        <row r="860">
          <cell r="B860" t="str">
            <v>1505524</v>
          </cell>
          <cell r="C860" t="str">
            <v>nguyễn Tấn Tân</v>
          </cell>
          <cell r="D860" t="str">
            <v>Nam</v>
          </cell>
          <cell r="E860" t="str">
            <v>Quảng Nam</v>
          </cell>
          <cell r="F860">
            <v>28489</v>
          </cell>
          <cell r="G860">
            <v>42110</v>
          </cell>
          <cell r="J860">
            <v>42110</v>
          </cell>
          <cell r="K860" t="str">
            <v>Không</v>
          </cell>
          <cell r="L860" t="str">
            <v>205656039</v>
          </cell>
          <cell r="M860">
            <v>39797</v>
          </cell>
          <cell r="N860" t="str">
            <v>205656039-15/12/2008</v>
          </cell>
          <cell r="O860" t="str">
            <v>Quảng Nam</v>
          </cell>
          <cell r="P860" t="str">
            <v>Kinh</v>
          </cell>
          <cell r="Q860" t="str">
            <v>Không</v>
          </cell>
          <cell r="R860" t="str">
            <v>0973721711 hoặc 0932597492</v>
          </cell>
          <cell r="T860" t="str">
            <v>Đã Kết Hôn</v>
          </cell>
          <cell r="U860" t="str">
            <v>4916009484</v>
          </cell>
          <cell r="V860" t="str">
            <v>Có</v>
          </cell>
          <cell r="W860">
            <v>42857</v>
          </cell>
          <cell r="Y860" t="str">
            <v>Thôn Sâm Linh Đông</v>
          </cell>
          <cell r="Z860" t="str">
            <v>Xã Tam Quang</v>
          </cell>
          <cell r="AA860" t="str">
            <v>Huyện Núi Thành</v>
          </cell>
          <cell r="AB860" t="str">
            <v>Quảng Nam</v>
          </cell>
          <cell r="AC860" t="str">
            <v>Thôn Sâm Linh Đông, Xã Tam Quang, Huyện Núi Thành, Quảng Nam</v>
          </cell>
          <cell r="AD860" t="str">
            <v>Thôn Sâm Linh Đông</v>
          </cell>
          <cell r="AE860" t="str">
            <v>Xã Tam Quang</v>
          </cell>
          <cell r="AF860" t="str">
            <v>Huyện Núi Thành</v>
          </cell>
          <cell r="AG860" t="str">
            <v>Quảng Nam</v>
          </cell>
          <cell r="AH860" t="str">
            <v>Thôn Sâm Linh Đông, Xã Tam Quang, Huyện Núi Thành, Quảng Nam</v>
          </cell>
          <cell r="AI860" t="str">
            <v>1.8.4.4.2.3</v>
          </cell>
          <cell r="AJ860" t="str">
            <v>TP Nhân sự khác</v>
          </cell>
          <cell r="AK860" t="str">
            <v>Công nhân</v>
          </cell>
          <cell r="AL860" t="str">
            <v>Công nhân lái xe trung chuyển</v>
          </cell>
          <cell r="AM860" t="str">
            <v>Lĩnh vực Logistics</v>
          </cell>
          <cell r="AN860" t="str">
            <v>Công ty Vận Tải Đường Bộ</v>
          </cell>
          <cell r="AO860" t="str">
            <v>Đội lái xe trung chuyển</v>
          </cell>
          <cell r="AP860" t="str">
            <v>Khác</v>
          </cell>
          <cell r="AQ860" t="str">
            <v>Khác</v>
          </cell>
          <cell r="AR860">
            <v>43313</v>
          </cell>
          <cell r="AS860" t="str">
            <v>12/12</v>
          </cell>
          <cell r="AT860" t="str">
            <v>Sơ cấp</v>
          </cell>
          <cell r="AU860" t="str">
            <v>Sơ cấp</v>
          </cell>
          <cell r="AV860" t="str">
            <v>Sở giao thông vận tải Quảng Nam</v>
          </cell>
          <cell r="AW860" t="str">
            <v>Giấy phép lái xe hạng C</v>
          </cell>
          <cell r="AX860" t="str">
            <v>Không xếp loại</v>
          </cell>
          <cell r="AY860">
            <v>40179</v>
          </cell>
          <cell r="AZ860" t="str">
            <v>Công nhân lái xe trung chuyển</v>
          </cell>
          <cell r="BB860" t="str">
            <v>THACO GROUP</v>
          </cell>
          <cell r="BC860" t="str">
            <v>Lĩnh vực Logistics</v>
          </cell>
          <cell r="BD860" t="str">
            <v>Công ty Vận Tải Đường Bộ</v>
          </cell>
          <cell r="BE860" t="str">
            <v>Phòng vận chuyển</v>
          </cell>
          <cell r="BF860" t="str">
            <v>Bộ phận vận chuyển xe thành phẩm</v>
          </cell>
          <cell r="BG860" t="str">
            <v>Đội lái xe trung chuyển</v>
          </cell>
          <cell r="BJ860" t="str">
            <v>Trực Tiếp</v>
          </cell>
          <cell r="BK860" t="str">
            <v>HĐLĐ không xác định thời hạn</v>
          </cell>
          <cell r="BL860">
            <v>43571</v>
          </cell>
          <cell r="BM860" t="str">
            <v>Công ty TNHH Một Thành Viên Vận Tải Đường Bộ Chu Lai – Trường Hải</v>
          </cell>
          <cell r="BN860">
            <v>42476</v>
          </cell>
          <cell r="BO860">
            <v>3850000</v>
          </cell>
          <cell r="BP860" t="str">
            <v>B3</v>
          </cell>
          <cell r="BQ860" t="str">
            <v>Bậc 3</v>
          </cell>
          <cell r="BR860">
            <v>7000000</v>
          </cell>
          <cell r="BS860">
            <v>43252</v>
          </cell>
          <cell r="BT860">
            <v>42476</v>
          </cell>
          <cell r="BU860"/>
          <cell r="BW860"/>
          <cell r="BY860"/>
          <cell r="CA860"/>
          <cell r="CC860"/>
          <cell r="CE860"/>
        </row>
        <row r="861">
          <cell r="B861" t="str">
            <v>1604590</v>
          </cell>
          <cell r="C861" t="str">
            <v>Nguyễn Hữu Minh</v>
          </cell>
          <cell r="D861" t="str">
            <v>Nam</v>
          </cell>
          <cell r="E861" t="str">
            <v>Quảng Nam</v>
          </cell>
          <cell r="F861">
            <v>31300</v>
          </cell>
          <cell r="G861">
            <v>42486</v>
          </cell>
          <cell r="J861">
            <v>42486</v>
          </cell>
          <cell r="K861" t="str">
            <v>Không</v>
          </cell>
          <cell r="L861" t="str">
            <v>205254929</v>
          </cell>
          <cell r="M861">
            <v>41529</v>
          </cell>
          <cell r="N861" t="str">
            <v>205254929-12/09/2013</v>
          </cell>
          <cell r="O861" t="str">
            <v>Quảng Nam</v>
          </cell>
          <cell r="P861" t="str">
            <v>Kinh</v>
          </cell>
          <cell r="Q861" t="str">
            <v>Không</v>
          </cell>
          <cell r="R861" t="str">
            <v>0905420382</v>
          </cell>
          <cell r="T861" t="str">
            <v>Đã Kết Hôn</v>
          </cell>
          <cell r="U861" t="str">
            <v>4915013187</v>
          </cell>
          <cell r="V861" t="str">
            <v>Có</v>
          </cell>
          <cell r="W861">
            <v>42857</v>
          </cell>
          <cell r="Y861" t="str">
            <v>Khối 4</v>
          </cell>
          <cell r="Z861" t="str">
            <v>Thị trấn Núi Thành</v>
          </cell>
          <cell r="AA861" t="str">
            <v>Huyện Núi Thành</v>
          </cell>
          <cell r="AB861" t="str">
            <v>Quảng Nam</v>
          </cell>
          <cell r="AC861" t="str">
            <v>Khối 4, Thị trấn Núi Thành, Huyện Núi Thành, Quảng Nam</v>
          </cell>
          <cell r="AD861" t="str">
            <v>Khối 4</v>
          </cell>
          <cell r="AE861" t="str">
            <v>Thị trấn Núi Thành</v>
          </cell>
          <cell r="AF861" t="str">
            <v>Huyện Núi Thành</v>
          </cell>
          <cell r="AG861" t="str">
            <v>Quảng Nam</v>
          </cell>
          <cell r="AH861" t="str">
            <v>Khối 4, Thị trấn Núi Thành, Huyện Núi Thành, Quảng Nam</v>
          </cell>
          <cell r="AI861" t="str">
            <v>1.8.4.4.2.3</v>
          </cell>
          <cell r="AJ861" t="str">
            <v>TP Nhân sự khác</v>
          </cell>
          <cell r="AK861" t="str">
            <v>Công nhân</v>
          </cell>
          <cell r="AL861" t="str">
            <v>Công nhân lái xe trung chuyển</v>
          </cell>
          <cell r="AM861" t="str">
            <v>Lĩnh vực Logistics</v>
          </cell>
          <cell r="AN861" t="str">
            <v>Công ty Vận Tải Đường Bộ</v>
          </cell>
          <cell r="AO861" t="str">
            <v>Đội lái xe trung chuyển</v>
          </cell>
          <cell r="AP861" t="str">
            <v>Khác</v>
          </cell>
          <cell r="AQ861" t="str">
            <v>Khác</v>
          </cell>
          <cell r="AR861">
            <v>43313</v>
          </cell>
          <cell r="AS861" t="str">
            <v>12/12</v>
          </cell>
          <cell r="AT861" t="str">
            <v>Sơ cấp</v>
          </cell>
          <cell r="AU861" t="str">
            <v>Sơ cấp</v>
          </cell>
          <cell r="AV861" t="str">
            <v>Sở Giao thông vận tải Quảng Nam</v>
          </cell>
          <cell r="AW861" t="str">
            <v>Giấy phép lái xe hạng C</v>
          </cell>
          <cell r="AX861" t="str">
            <v>Không xếp loại</v>
          </cell>
          <cell r="AY861">
            <v>41640</v>
          </cell>
          <cell r="AZ861" t="str">
            <v>Công nhân lái xe trung chuyển</v>
          </cell>
          <cell r="BB861" t="str">
            <v>THACO GROUP</v>
          </cell>
          <cell r="BC861" t="str">
            <v>Lĩnh vực Logistics</v>
          </cell>
          <cell r="BD861" t="str">
            <v>Công ty Vận Tải Đường Bộ</v>
          </cell>
          <cell r="BE861" t="str">
            <v>Phòng vận chuyển</v>
          </cell>
          <cell r="BF861" t="str">
            <v>Bộ phận vận chuyển xe thành phẩm</v>
          </cell>
          <cell r="BG861" t="str">
            <v>Đội lái xe trung chuyển</v>
          </cell>
          <cell r="BJ861" t="str">
            <v>Trực Tiếp</v>
          </cell>
          <cell r="BK861" t="str">
            <v>HĐLĐ xác định thời hạn 2 năm</v>
          </cell>
          <cell r="BL861">
            <v>43034</v>
          </cell>
          <cell r="BM861" t="str">
            <v>Công ty TNHH Một Thành Viên Vận Tải Đường Bộ Chu Lai – Trường Hải</v>
          </cell>
          <cell r="BN861">
            <v>42669</v>
          </cell>
          <cell r="BO861">
            <v>3660000</v>
          </cell>
          <cell r="BP861" t="str">
            <v>B3</v>
          </cell>
          <cell r="BQ861" t="str">
            <v>Bậc 2</v>
          </cell>
          <cell r="BR861">
            <v>6000000</v>
          </cell>
          <cell r="BS861">
            <v>43252</v>
          </cell>
          <cell r="BT861">
            <v>42486</v>
          </cell>
          <cell r="BU861"/>
          <cell r="BW861"/>
          <cell r="BY861"/>
          <cell r="CA861"/>
          <cell r="CC861"/>
          <cell r="CE861"/>
        </row>
        <row r="862">
          <cell r="B862" t="str">
            <v>1504329</v>
          </cell>
          <cell r="C862" t="str">
            <v>Nguyễn Bá Đức</v>
          </cell>
          <cell r="D862" t="str">
            <v>Nam</v>
          </cell>
          <cell r="E862" t="str">
            <v>Quảng Nam</v>
          </cell>
          <cell r="F862">
            <v>34344</v>
          </cell>
          <cell r="G862">
            <v>42102</v>
          </cell>
          <cell r="J862">
            <v>42102</v>
          </cell>
          <cell r="K862" t="str">
            <v>Không</v>
          </cell>
          <cell r="L862" t="str">
            <v>205724924</v>
          </cell>
          <cell r="M862">
            <v>40290</v>
          </cell>
          <cell r="N862" t="str">
            <v>205724924-22/04/2010</v>
          </cell>
          <cell r="O862" t="str">
            <v>Quảng Nam</v>
          </cell>
          <cell r="P862" t="str">
            <v>Kinh</v>
          </cell>
          <cell r="Q862" t="str">
            <v>Không</v>
          </cell>
          <cell r="R862" t="str">
            <v>01683956069</v>
          </cell>
          <cell r="T862" t="str">
            <v>Đã Kết Hôn</v>
          </cell>
          <cell r="U862" t="str">
            <v>4913008613</v>
          </cell>
          <cell r="V862" t="str">
            <v>Có</v>
          </cell>
          <cell r="W862">
            <v>42461</v>
          </cell>
          <cell r="Y862" t="str">
            <v>Thôn Hòa An</v>
          </cell>
          <cell r="Z862" t="str">
            <v>Xã Tam Giang</v>
          </cell>
          <cell r="AA862" t="str">
            <v>Huyện Núi Thành</v>
          </cell>
          <cell r="AB862" t="str">
            <v>Quảng Nam</v>
          </cell>
          <cell r="AC862" t="str">
            <v>Thôn Hòa An, Xã Tam Giang, Huyện Núi Thành, Quảng Nam</v>
          </cell>
          <cell r="AD862" t="str">
            <v>Thôn Hòa An</v>
          </cell>
          <cell r="AE862" t="str">
            <v>Xã Tam Giang</v>
          </cell>
          <cell r="AF862" t="str">
            <v>Huyện Núi Thành</v>
          </cell>
          <cell r="AG862" t="str">
            <v>Quảng Nam</v>
          </cell>
          <cell r="AH862" t="str">
            <v>Thôn Hòa An, Xã Tam Giang, Huyện Núi Thành, Quảng Nam</v>
          </cell>
          <cell r="AI862" t="str">
            <v>1.8.3.3.3</v>
          </cell>
          <cell r="AJ862" t="str">
            <v>TP Nhân sự khác</v>
          </cell>
          <cell r="AK862" t="str">
            <v>Công nhân</v>
          </cell>
          <cell r="AL862" t="str">
            <v>Công nhân Kiểm đếm vật tư</v>
          </cell>
          <cell r="AM862" t="str">
            <v>Lĩnh vực Logistics</v>
          </cell>
          <cell r="AN862" t="str">
            <v>Công ty Cảng Chu Lai</v>
          </cell>
          <cell r="AO862" t="str">
            <v>Bộ phận kho hàng</v>
          </cell>
          <cell r="AP862" t="str">
            <v>Khác</v>
          </cell>
          <cell r="AQ862" t="str">
            <v>Khác</v>
          </cell>
          <cell r="AR862">
            <v>42370</v>
          </cell>
          <cell r="AS862" t="str">
            <v>12/12</v>
          </cell>
          <cell r="AT862" t="str">
            <v>Sơ cấp</v>
          </cell>
          <cell r="AU862" t="str">
            <v>Sơ cấp</v>
          </cell>
          <cell r="AV862" t="str">
            <v>Cao đẳng nghề Chu Lai Trường Hải</v>
          </cell>
          <cell r="AW862" t="str">
            <v>Sơ cấp vận hành máy xe nâng</v>
          </cell>
          <cell r="AX862" t="str">
            <v>Khá</v>
          </cell>
          <cell r="AY862">
            <v>42370</v>
          </cell>
          <cell r="AZ862" t="str">
            <v>Công nhân Kho</v>
          </cell>
          <cell r="BB862" t="str">
            <v>THACO GROUP</v>
          </cell>
          <cell r="BC862" t="str">
            <v>Lĩnh vực Logistics</v>
          </cell>
          <cell r="BD862" t="str">
            <v>Công ty Cảng Chu Lai</v>
          </cell>
          <cell r="BE862" t="str">
            <v>Phòng quản lý kho cảng</v>
          </cell>
          <cell r="BF862" t="str">
            <v>Bộ phận kho hàng</v>
          </cell>
          <cell r="BJ862" t="str">
            <v>Trực Tiếp</v>
          </cell>
          <cell r="BK862" t="str">
            <v>HĐLĐ không xác định thời hạn</v>
          </cell>
          <cell r="BL862">
            <v>43290</v>
          </cell>
          <cell r="BM862" t="str">
            <v>Công ty TNHH MTV Cảng Chu Lai - Trường Hải</v>
          </cell>
          <cell r="BN862">
            <v>42193</v>
          </cell>
          <cell r="BO862">
            <v>3920000</v>
          </cell>
          <cell r="BP862" t="str">
            <v>B3</v>
          </cell>
          <cell r="BQ862" t="str">
            <v>Bậc 2</v>
          </cell>
          <cell r="BR862">
            <v>6600000</v>
          </cell>
          <cell r="BS862">
            <v>43466</v>
          </cell>
          <cell r="BT862">
            <v>43101</v>
          </cell>
          <cell r="BU862"/>
          <cell r="BW862"/>
          <cell r="BY862"/>
          <cell r="CA862"/>
          <cell r="CC862"/>
          <cell r="CE862"/>
        </row>
        <row r="863">
          <cell r="B863" t="str">
            <v>1501177</v>
          </cell>
          <cell r="C863" t="str">
            <v>Vũ Minh Mẫn</v>
          </cell>
          <cell r="D863" t="str">
            <v>Nam</v>
          </cell>
          <cell r="E863" t="str">
            <v>Tp. Hồ Chí Minh</v>
          </cell>
          <cell r="F863">
            <v>25211</v>
          </cell>
          <cell r="G863">
            <v>42024</v>
          </cell>
          <cell r="I863">
            <v>43185</v>
          </cell>
          <cell r="J863">
            <v>43185</v>
          </cell>
          <cell r="K863" t="str">
            <v>Có</v>
          </cell>
          <cell r="L863" t="str">
            <v>022141976</v>
          </cell>
          <cell r="M863">
            <v>40785</v>
          </cell>
          <cell r="N863" t="str">
            <v>022141976-30/08/2011</v>
          </cell>
          <cell r="O863" t="str">
            <v>Hồ Chí Minh</v>
          </cell>
          <cell r="P863" t="str">
            <v>Kinh</v>
          </cell>
          <cell r="Q863" t="str">
            <v>Không</v>
          </cell>
          <cell r="R863" t="str">
            <v>0909348773</v>
          </cell>
          <cell r="T863" t="str">
            <v>Đã Kết Hôn</v>
          </cell>
          <cell r="U863" t="str">
            <v>7908108164</v>
          </cell>
          <cell r="V863" t="str">
            <v>Không</v>
          </cell>
          <cell r="Y863" t="str">
            <v>267/52 Đoàn Văn Bơ, P 13</v>
          </cell>
          <cell r="Z863" t="str">
            <v>Phường 13</v>
          </cell>
          <cell r="AA863" t="str">
            <v>Quận 4</v>
          </cell>
          <cell r="AB863" t="str">
            <v>Tp. Hồ Chí Minh</v>
          </cell>
          <cell r="AC863" t="str">
            <v>267/52 Đoàn Văn Bơ, P 13, Phường 13, Quận 4, Tp. Hồ Chí Minh</v>
          </cell>
          <cell r="AD863" t="str">
            <v>267/52 Đoàn Văn Bơ</v>
          </cell>
          <cell r="AE863" t="str">
            <v>Phường 13</v>
          </cell>
          <cell r="AF863" t="str">
            <v>Quận 4</v>
          </cell>
          <cell r="AG863" t="str">
            <v>Tp. Hồ Chí Minh</v>
          </cell>
          <cell r="AH863" t="str">
            <v>267/52 Đoàn Văn Bơ, Phường 13, Quận 4, Tp. Hồ Chí Minh</v>
          </cell>
          <cell r="AI863" t="str">
            <v>1.8.5.3.2</v>
          </cell>
          <cell r="AJ863" t="str">
            <v>TP Nhân sự khác</v>
          </cell>
          <cell r="AK863" t="str">
            <v>Nhân viên</v>
          </cell>
          <cell r="AL863" t="str">
            <v>Nhân viên Bảo vệ</v>
          </cell>
          <cell r="AM863" t="str">
            <v>Lĩnh vực Logistics</v>
          </cell>
          <cell r="AN863" t="str">
            <v>VPĐD NB</v>
          </cell>
          <cell r="AO863" t="str">
            <v>Bảo vệ</v>
          </cell>
          <cell r="AP863" t="str">
            <v>Khác</v>
          </cell>
          <cell r="AQ863" t="str">
            <v>Khác</v>
          </cell>
          <cell r="AR863">
            <v>43185</v>
          </cell>
          <cell r="AS863" t="str">
            <v>9/12</v>
          </cell>
          <cell r="AT863" t="str">
            <v>THCS</v>
          </cell>
          <cell r="AW863"/>
          <cell r="AZ863" t="str">
            <v>Nhân viên Bảo vệ</v>
          </cell>
          <cell r="BB863" t="str">
            <v>THACO GROUP</v>
          </cell>
          <cell r="BC863" t="str">
            <v>Lĩnh vực Logistics</v>
          </cell>
          <cell r="BD863" t="str">
            <v>Văn phòng đại diện tại Hồ Chí Minh</v>
          </cell>
          <cell r="BE863" t="str">
            <v>Bộ phận hành chính</v>
          </cell>
          <cell r="BF863" t="str">
            <v>Bảo vệ</v>
          </cell>
          <cell r="BJ863" t="str">
            <v>Gián Tiếp</v>
          </cell>
          <cell r="BK863" t="str">
            <v>HĐLĐ xác định thời hạn 2 năm</v>
          </cell>
          <cell r="BL863">
            <v>43581</v>
          </cell>
          <cell r="BM863" t="str">
            <v>Công ty TNHH Một Thành Viên Vận Tải Đường Bộ Chu Lai – Trường Hải</v>
          </cell>
          <cell r="BN863">
            <v>42082</v>
          </cell>
          <cell r="BO863">
            <v>4830000</v>
          </cell>
          <cell r="BP863" t="str">
            <v>B3</v>
          </cell>
          <cell r="BQ863" t="str">
            <v>Bậc 2</v>
          </cell>
          <cell r="BR863">
            <v>6500000</v>
          </cell>
          <cell r="BS863">
            <v>43466</v>
          </cell>
          <cell r="BT863">
            <v>43216</v>
          </cell>
          <cell r="BU863"/>
          <cell r="BW863"/>
          <cell r="BY863"/>
          <cell r="CA863"/>
          <cell r="CC863"/>
          <cell r="CE863"/>
        </row>
        <row r="864">
          <cell r="B864" t="str">
            <v>1505403</v>
          </cell>
          <cell r="C864" t="str">
            <v>Huỳnh Danh</v>
          </cell>
          <cell r="D864" t="str">
            <v>Nam</v>
          </cell>
          <cell r="E864" t="str">
            <v>Quảng Nam</v>
          </cell>
          <cell r="F864">
            <v>25914</v>
          </cell>
          <cell r="G864">
            <v>42110</v>
          </cell>
          <cell r="J864">
            <v>42110</v>
          </cell>
          <cell r="K864" t="str">
            <v>Không</v>
          </cell>
          <cell r="L864" t="str">
            <v>205611977</v>
          </cell>
          <cell r="M864">
            <v>39794</v>
          </cell>
          <cell r="N864" t="str">
            <v>205611977-12/12/2008</v>
          </cell>
          <cell r="O864" t="str">
            <v>Quảng Nam</v>
          </cell>
          <cell r="P864" t="str">
            <v>Kinh</v>
          </cell>
          <cell r="Q864" t="str">
            <v>Không</v>
          </cell>
          <cell r="R864" t="str">
            <v>01644676500</v>
          </cell>
          <cell r="T864" t="str">
            <v>Đã Kết Hôn</v>
          </cell>
          <cell r="U864" t="str">
            <v>4916009469</v>
          </cell>
          <cell r="V864" t="str">
            <v>Có</v>
          </cell>
          <cell r="W864">
            <v>42857</v>
          </cell>
          <cell r="Y864" t="str">
            <v>Thôn Hòa An</v>
          </cell>
          <cell r="Z864" t="str">
            <v>Xã Tam Giang</v>
          </cell>
          <cell r="AA864" t="str">
            <v>Huyện Núi Thành</v>
          </cell>
          <cell r="AB864" t="str">
            <v>Quảng Nam</v>
          </cell>
          <cell r="AC864" t="str">
            <v>Thôn Hòa An, Xã Tam Giang, Huyện Núi Thành, Quảng Nam</v>
          </cell>
          <cell r="AD864" t="str">
            <v>Thôn Hòa An</v>
          </cell>
          <cell r="AE864" t="str">
            <v>Xã Tam Giang</v>
          </cell>
          <cell r="AF864" t="str">
            <v>Huyện Núi Thành</v>
          </cell>
          <cell r="AG864" t="str">
            <v>Quảng Nam</v>
          </cell>
          <cell r="AH864" t="str">
            <v>Thôn Hòa An, Xã Tam Giang, Huyện Núi Thành, Quảng Nam</v>
          </cell>
          <cell r="AI864" t="str">
            <v>1.8.4.4.2.3</v>
          </cell>
          <cell r="AJ864" t="str">
            <v>TP Nhân sự khác</v>
          </cell>
          <cell r="AK864" t="str">
            <v>Công nhân</v>
          </cell>
          <cell r="AL864" t="str">
            <v>Công nhân lái xe trung chuyển</v>
          </cell>
          <cell r="AM864" t="str">
            <v>Lĩnh vực Logistics</v>
          </cell>
          <cell r="AN864" t="str">
            <v>Công ty Vận Tải Đường Bộ</v>
          </cell>
          <cell r="AO864" t="str">
            <v>Đội lái xe trung chuyển</v>
          </cell>
          <cell r="AP864" t="str">
            <v>Khác</v>
          </cell>
          <cell r="AQ864" t="str">
            <v>Khác</v>
          </cell>
          <cell r="AR864">
            <v>43313</v>
          </cell>
          <cell r="AS864" t="str">
            <v>11/12</v>
          </cell>
          <cell r="AT864" t="str">
            <v>Sơ cấp</v>
          </cell>
          <cell r="AU864" t="str">
            <v>Sơ cấp</v>
          </cell>
          <cell r="AV864" t="str">
            <v>Sở Giao thông vận tải Hải Phòng</v>
          </cell>
          <cell r="AW864" t="str">
            <v>Giấy phép lái xe hạng E</v>
          </cell>
          <cell r="AX864" t="str">
            <v>Không xếp loại</v>
          </cell>
          <cell r="AY864">
            <v>42005</v>
          </cell>
          <cell r="AZ864" t="str">
            <v>Công nhân lái xe trung chuyển</v>
          </cell>
          <cell r="BB864" t="str">
            <v>THACO GROUP</v>
          </cell>
          <cell r="BC864" t="str">
            <v>Lĩnh vực Logistics</v>
          </cell>
          <cell r="BD864" t="str">
            <v>Công ty Vận Tải Đường Bộ</v>
          </cell>
          <cell r="BE864" t="str">
            <v>Phòng vận chuyển</v>
          </cell>
          <cell r="BF864" t="str">
            <v>Bộ phận vận chuyển xe thành phẩm</v>
          </cell>
          <cell r="BG864" t="str">
            <v>Đội lái xe trung chuyển</v>
          </cell>
          <cell r="BJ864" t="str">
            <v>Trực Tiếp</v>
          </cell>
          <cell r="BK864" t="str">
            <v>HĐLĐ không xác định thời hạn</v>
          </cell>
          <cell r="BL864">
            <v>43571</v>
          </cell>
          <cell r="BM864" t="str">
            <v>Công ty TNHH Một Thành Viên Vận Tải Đường Bộ Chu Lai – Trường Hải</v>
          </cell>
          <cell r="BN864">
            <v>42476</v>
          </cell>
          <cell r="BO864">
            <v>3850000</v>
          </cell>
          <cell r="BP864" t="str">
            <v>B3</v>
          </cell>
          <cell r="BQ864" t="str">
            <v>Bậc 3</v>
          </cell>
          <cell r="BR864">
            <v>7000000</v>
          </cell>
          <cell r="BS864">
            <v>43252</v>
          </cell>
          <cell r="BT864">
            <v>42476</v>
          </cell>
          <cell r="BU864"/>
          <cell r="BW864"/>
          <cell r="BY864"/>
          <cell r="CA864"/>
          <cell r="CC864"/>
          <cell r="CE864"/>
        </row>
        <row r="865">
          <cell r="B865" t="str">
            <v>0906169</v>
          </cell>
          <cell r="C865" t="str">
            <v>Phạm Thị Ánh</v>
          </cell>
          <cell r="D865" t="str">
            <v>Nữ</v>
          </cell>
          <cell r="E865" t="str">
            <v>Quảng Nam</v>
          </cell>
          <cell r="F865">
            <v>30682</v>
          </cell>
          <cell r="G865">
            <v>39986</v>
          </cell>
          <cell r="J865">
            <v>39986</v>
          </cell>
          <cell r="K865" t="str">
            <v>Không</v>
          </cell>
          <cell r="L865" t="str">
            <v>205222670</v>
          </cell>
          <cell r="M865">
            <v>37260</v>
          </cell>
          <cell r="N865" t="str">
            <v>205222670-04/01/2002</v>
          </cell>
          <cell r="O865" t="str">
            <v>Quảng Nam</v>
          </cell>
          <cell r="P865" t="str">
            <v>Kinh</v>
          </cell>
          <cell r="Q865" t="str">
            <v>Không</v>
          </cell>
          <cell r="R865" t="str">
            <v>0938806783</v>
          </cell>
          <cell r="S865" t="str">
            <v>phamthianh@thaco.com.vn</v>
          </cell>
          <cell r="T865" t="str">
            <v>Đã Kết Hôn</v>
          </cell>
          <cell r="U865" t="str">
            <v>4909017740</v>
          </cell>
          <cell r="V865" t="str">
            <v>Có</v>
          </cell>
          <cell r="W865">
            <v>41571</v>
          </cell>
          <cell r="Y865" t="str">
            <v>Trà Tây</v>
          </cell>
          <cell r="Z865" t="str">
            <v>Xã Tam Mỹ Đông</v>
          </cell>
          <cell r="AA865" t="str">
            <v>Huyện Núi Thành</v>
          </cell>
          <cell r="AB865" t="str">
            <v>Quảng Nam</v>
          </cell>
          <cell r="AC865" t="str">
            <v>Trà Tây, Xã Tam Mỹ Đông, Huyện Núi Thành, Quảng Nam</v>
          </cell>
          <cell r="AD865" t="str">
            <v>Trà Tây</v>
          </cell>
          <cell r="AE865" t="str">
            <v>Xã Tam Mỹ Đông</v>
          </cell>
          <cell r="AF865" t="str">
            <v>Huyện Núi Thành</v>
          </cell>
          <cell r="AG865" t="str">
            <v>Quảng Nam</v>
          </cell>
          <cell r="AH865" t="str">
            <v>Trà Tây, Xã Tam Mỹ Đông, Huyện Núi Thành, Quảng Nam</v>
          </cell>
          <cell r="AI865" t="str">
            <v>1.8.1.5.1.1</v>
          </cell>
          <cell r="AJ865" t="str">
            <v>TP Nhân sự khác</v>
          </cell>
          <cell r="AK865" t="str">
            <v>Chuyên viên</v>
          </cell>
          <cell r="AL865" t="str">
            <v>Chuyên viên Hành chính</v>
          </cell>
          <cell r="AM865" t="str">
            <v>Lĩnh vực Logistics</v>
          </cell>
          <cell r="AN865" t="str">
            <v>Phòng nghiệp vụ Logisitcs</v>
          </cell>
          <cell r="AO865" t="str">
            <v>Hành chính</v>
          </cell>
          <cell r="AP865" t="str">
            <v>Khác</v>
          </cell>
          <cell r="AQ865" t="str">
            <v>Khác</v>
          </cell>
          <cell r="AR865">
            <v>43420</v>
          </cell>
          <cell r="AS865" t="str">
            <v>12/12</v>
          </cell>
          <cell r="AT865" t="str">
            <v>Trung cấp kinh tế</v>
          </cell>
          <cell r="AU865" t="str">
            <v>Trung cấp</v>
          </cell>
          <cell r="AV865" t="str">
            <v>Cao đẳng tài chính kế toán</v>
          </cell>
          <cell r="AW865" t="str">
            <v>hạch toán kế toán</v>
          </cell>
          <cell r="AX865" t="str">
            <v>Khá</v>
          </cell>
          <cell r="AY865">
            <v>43689</v>
          </cell>
          <cell r="AZ865" t="str">
            <v>Cao đẳng kỹ thuật</v>
          </cell>
          <cell r="BB865" t="str">
            <v>THACO GROUP</v>
          </cell>
          <cell r="BC865" t="str">
            <v>Lĩnh vực Logistics</v>
          </cell>
          <cell r="BD865" t="str">
            <v>Phòng nghiệp vụ Logistics</v>
          </cell>
          <cell r="BE865" t="str">
            <v>Phòng HC-MT</v>
          </cell>
          <cell r="BF865" t="str">
            <v>Bộ phận nghiệp vụ hành chính</v>
          </cell>
          <cell r="BG865" t="str">
            <v>Hành chính</v>
          </cell>
          <cell r="BJ865" t="str">
            <v>Gián Tiếp</v>
          </cell>
          <cell r="BK865" t="str">
            <v>HĐLĐ không xác định thời hạn</v>
          </cell>
          <cell r="BL865">
            <v>42125</v>
          </cell>
          <cell r="BM865" t="str">
            <v>Công ty TNHH MTV Cảng Chu Lai - Trường Hải</v>
          </cell>
          <cell r="BN865">
            <v>40047</v>
          </cell>
          <cell r="BO865">
            <v>4280000</v>
          </cell>
          <cell r="BP865" t="str">
            <v>B2</v>
          </cell>
          <cell r="BQ865" t="str">
            <v>Bậc 2</v>
          </cell>
          <cell r="BR865">
            <v>9000000</v>
          </cell>
          <cell r="BS865">
            <v>43709</v>
          </cell>
          <cell r="BT865">
            <v>43466</v>
          </cell>
          <cell r="BU865" t="str">
            <v>ThN</v>
          </cell>
          <cell r="BV865">
            <v>10</v>
          </cell>
          <cell r="BW865"/>
          <cell r="BY865"/>
          <cell r="CA865"/>
          <cell r="CC865"/>
          <cell r="CE865"/>
        </row>
        <row r="866">
          <cell r="B866" t="str">
            <v>1604585</v>
          </cell>
          <cell r="C866" t="str">
            <v>Võ Quốc Phương</v>
          </cell>
          <cell r="D866" t="str">
            <v>Nam</v>
          </cell>
          <cell r="E866" t="str">
            <v>Quảng Nam</v>
          </cell>
          <cell r="F866">
            <v>32143</v>
          </cell>
          <cell r="G866">
            <v>42486</v>
          </cell>
          <cell r="J866">
            <v>42486</v>
          </cell>
          <cell r="K866" t="str">
            <v>Không</v>
          </cell>
          <cell r="L866" t="str">
            <v>205418808</v>
          </cell>
          <cell r="M866">
            <v>38596</v>
          </cell>
          <cell r="N866" t="str">
            <v>205418808-01/09/2005</v>
          </cell>
          <cell r="O866" t="str">
            <v>Quảng Nam</v>
          </cell>
          <cell r="P866" t="str">
            <v>Kinh</v>
          </cell>
          <cell r="Q866" t="str">
            <v>Không</v>
          </cell>
          <cell r="R866" t="str">
            <v>01668438988</v>
          </cell>
          <cell r="T866" t="str">
            <v>Đã Kết Hôn</v>
          </cell>
          <cell r="U866" t="str">
            <v>4916022206</v>
          </cell>
          <cell r="V866" t="str">
            <v>Có</v>
          </cell>
          <cell r="W866">
            <v>42857</v>
          </cell>
          <cell r="Y866" t="str">
            <v>Thôn Đông An</v>
          </cell>
          <cell r="Z866" t="str">
            <v>Xã Tam Giang</v>
          </cell>
          <cell r="AA866" t="str">
            <v>Huyện Núi Thành</v>
          </cell>
          <cell r="AB866" t="str">
            <v>Quảng Nam</v>
          </cell>
          <cell r="AC866" t="str">
            <v>Thôn Đông An, Xã Tam Giang, Huyện Núi Thành, Quảng Nam</v>
          </cell>
          <cell r="AD866" t="str">
            <v>Thôn Đông An</v>
          </cell>
          <cell r="AE866" t="str">
            <v>Xã Tam Giang</v>
          </cell>
          <cell r="AF866" t="str">
            <v>Huyện Núi Thành</v>
          </cell>
          <cell r="AG866" t="str">
            <v>Quảng Nam</v>
          </cell>
          <cell r="AH866" t="str">
            <v>Thôn Đông An, Xã Tam Giang, Huyện Núi Thành, Quảng Nam</v>
          </cell>
          <cell r="AI866" t="str">
            <v>1.8.4.4.3.2</v>
          </cell>
          <cell r="AJ866" t="str">
            <v>TP Nhân sự khác</v>
          </cell>
          <cell r="AK866" t="str">
            <v>Công nhân</v>
          </cell>
          <cell r="AL866" t="str">
            <v>Công nhân lái xe chuyên dụng</v>
          </cell>
          <cell r="AM866" t="str">
            <v>Lĩnh vực Logistics</v>
          </cell>
          <cell r="AN866" t="str">
            <v>Công ty Vận Tải Đường Bộ</v>
          </cell>
          <cell r="AO866" t="str">
            <v>Đội lái xe chuyên dụng</v>
          </cell>
          <cell r="AP866" t="str">
            <v>Khác</v>
          </cell>
          <cell r="AQ866" t="str">
            <v>Khác</v>
          </cell>
          <cell r="AR866">
            <v>43693</v>
          </cell>
          <cell r="AS866" t="str">
            <v>12/12</v>
          </cell>
          <cell r="AT866" t="str">
            <v>Sơ cấp</v>
          </cell>
          <cell r="AU866" t="str">
            <v>Sơ cấp</v>
          </cell>
          <cell r="AV866" t="str">
            <v>Sở Giao thông vận tải Quảng Nam</v>
          </cell>
          <cell r="AW866" t="str">
            <v>Giấy phép lái xe hạng C</v>
          </cell>
          <cell r="AX866" t="str">
            <v>Khá</v>
          </cell>
          <cell r="AY866">
            <v>40909</v>
          </cell>
          <cell r="AZ866" t="str">
            <v>Công nhân lái xe chuyên dụng</v>
          </cell>
          <cell r="BB866" t="str">
            <v>THACO GROUP</v>
          </cell>
          <cell r="BC866" t="str">
            <v>Lĩnh vực Logistics</v>
          </cell>
          <cell r="BD866" t="str">
            <v>Công ty Vận Tải Đường Bộ</v>
          </cell>
          <cell r="BE866" t="str">
            <v>Phòng vận chuyển</v>
          </cell>
          <cell r="BF866" t="str">
            <v>Bộ phận vận chuyển hàng Con't - hàng rời</v>
          </cell>
          <cell r="BG866" t="str">
            <v>Đội lái xe chuyên dụng</v>
          </cell>
          <cell r="BJ866" t="str">
            <v>Trực Tiếp</v>
          </cell>
          <cell r="BK866" t="str">
            <v>HĐLĐ xác định thời hạn 2 năm</v>
          </cell>
          <cell r="BL866">
            <v>43034</v>
          </cell>
          <cell r="BM866" t="str">
            <v>Công ty TNHH Một Thành Viên Vận Tải Đường Bộ Chu Lai – Trường Hải</v>
          </cell>
          <cell r="BN866">
            <v>42669</v>
          </cell>
          <cell r="BO866">
            <v>3660000</v>
          </cell>
          <cell r="BP866" t="str">
            <v>B3</v>
          </cell>
          <cell r="BQ866" t="str">
            <v>Bậc 2</v>
          </cell>
          <cell r="BR866">
            <v>6500000</v>
          </cell>
          <cell r="BS866">
            <v>43693</v>
          </cell>
          <cell r="BT866">
            <v>43252</v>
          </cell>
          <cell r="BU866"/>
          <cell r="BW866"/>
          <cell r="BY866"/>
          <cell r="CA866"/>
          <cell r="CC866"/>
          <cell r="CE866"/>
        </row>
        <row r="867">
          <cell r="B867" t="str">
            <v>0912185</v>
          </cell>
          <cell r="C867" t="str">
            <v>Lê Phú Quốc</v>
          </cell>
          <cell r="D867" t="str">
            <v>Nam</v>
          </cell>
          <cell r="E867" t="str">
            <v>Đồng Nai</v>
          </cell>
          <cell r="F867">
            <v>31033</v>
          </cell>
          <cell r="G867">
            <v>40170</v>
          </cell>
          <cell r="J867">
            <v>40170</v>
          </cell>
          <cell r="K867" t="str">
            <v>Không</v>
          </cell>
          <cell r="L867" t="str">
            <v>271705438</v>
          </cell>
          <cell r="M867">
            <v>37047</v>
          </cell>
          <cell r="N867" t="str">
            <v>271705438-05/06/2001</v>
          </cell>
          <cell r="O867" t="str">
            <v>Đồng Nai</v>
          </cell>
          <cell r="P867" t="str">
            <v>Kinh</v>
          </cell>
          <cell r="Q867" t="str">
            <v>Không</v>
          </cell>
          <cell r="R867" t="str">
            <v>0933.805183</v>
          </cell>
          <cell r="S867" t="str">
            <v>lephuquoc@thaco.com.vn</v>
          </cell>
          <cell r="T867" t="str">
            <v>Đã Kết Hôn</v>
          </cell>
          <cell r="U867" t="str">
            <v>7510003178</v>
          </cell>
          <cell r="V867" t="str">
            <v>Có</v>
          </cell>
          <cell r="W867">
            <v>40330</v>
          </cell>
          <cell r="Y867" t="str">
            <v>53/17A đường Hoàng Minh Chánh</v>
          </cell>
          <cell r="Z867" t="str">
            <v>Xã Hóa An</v>
          </cell>
          <cell r="AA867" t="str">
            <v>Thành phố Biên Hòa</v>
          </cell>
          <cell r="AB867" t="str">
            <v>Đồng Nai</v>
          </cell>
          <cell r="AC867" t="str">
            <v>53/17A đường Hoàng Minh Chánh, Xã Hóa An, Thành phố Biên Hòa, Đồng Nai</v>
          </cell>
          <cell r="AD867" t="str">
            <v>53/17A đường Hoàng Minh Chánh</v>
          </cell>
          <cell r="AE867" t="str">
            <v>Xã Hóa An</v>
          </cell>
          <cell r="AF867" t="str">
            <v>Thành phố Biên Hòa</v>
          </cell>
          <cell r="AG867" t="str">
            <v>Đồng Nai</v>
          </cell>
          <cell r="AH867" t="str">
            <v>53/17A đường Hoàng Minh Chánh, Xã Hóa An, Thành phố Biên Hòa, Đồng Nai</v>
          </cell>
          <cell r="AI867" t="str">
            <v>1.8.5.7</v>
          </cell>
          <cell r="AJ867" t="str">
            <v>TP Nhân sự khác</v>
          </cell>
          <cell r="AK867" t="str">
            <v>Công nhân</v>
          </cell>
          <cell r="AL867" t="str">
            <v>Công nhân quản lý kho xe thành phẩm</v>
          </cell>
          <cell r="AM867" t="str">
            <v>Lĩnh vực Logistics</v>
          </cell>
          <cell r="AN867" t="str">
            <v>VPĐD NB</v>
          </cell>
          <cell r="AO867" t="str">
            <v>Phòng Quản lý Kho bãi</v>
          </cell>
          <cell r="AP867" t="str">
            <v>Khác</v>
          </cell>
          <cell r="AQ867" t="str">
            <v>Khác</v>
          </cell>
          <cell r="AR867">
            <v>42370</v>
          </cell>
          <cell r="AS867" t="str">
            <v>12/12</v>
          </cell>
          <cell r="AT867" t="str">
            <v>Trung cấp kỹ thuật</v>
          </cell>
          <cell r="AU867" t="str">
            <v>Trung cấp</v>
          </cell>
          <cell r="AV867" t="str">
            <v>Trung Học Kỹ thuật Công Nghiệp Đồng Nai</v>
          </cell>
          <cell r="AW867" t="str">
            <v>Cơ khí chế tạo</v>
          </cell>
          <cell r="AX867" t="str">
            <v>Trung Bình</v>
          </cell>
          <cell r="AY867">
            <v>38353</v>
          </cell>
          <cell r="AZ867" t="str">
            <v>Công nhân Kho</v>
          </cell>
          <cell r="BB867" t="str">
            <v>THACO GROUP</v>
          </cell>
          <cell r="BC867" t="str">
            <v>Lĩnh vực Logistics</v>
          </cell>
          <cell r="BD867" t="str">
            <v>Văn phòng đại diện tại Hồ Chí Minh</v>
          </cell>
          <cell r="BE867" t="str">
            <v>Phòng Quản lý Kho bãi</v>
          </cell>
          <cell r="BJ867" t="str">
            <v>Trực Tiếp</v>
          </cell>
          <cell r="BK867" t="str">
            <v>HĐLĐ không xác định thời hạn</v>
          </cell>
          <cell r="BL867">
            <v>41698</v>
          </cell>
          <cell r="BM867" t="str">
            <v>Công ty TNHH Một Thành Viên Vận Tải Đường Bộ Chu Lai – Trường Hải</v>
          </cell>
          <cell r="BN867">
            <v>40238</v>
          </cell>
          <cell r="BO867">
            <v>5800000</v>
          </cell>
          <cell r="BP867" t="str">
            <v>B3</v>
          </cell>
          <cell r="BQ867" t="str">
            <v>Bậc 5</v>
          </cell>
          <cell r="BR867">
            <v>12000000</v>
          </cell>
          <cell r="BS867">
            <v>43466</v>
          </cell>
          <cell r="BT867">
            <v>43101</v>
          </cell>
          <cell r="BU867" t="str">
            <v>ThN</v>
          </cell>
          <cell r="BV867">
            <v>5</v>
          </cell>
          <cell r="BW867"/>
          <cell r="BY867"/>
          <cell r="CA867"/>
          <cell r="CC867"/>
          <cell r="CE867"/>
        </row>
        <row r="868">
          <cell r="B868" t="str">
            <v>1312134</v>
          </cell>
          <cell r="C868" t="str">
            <v>Trần Văn Tuyển</v>
          </cell>
          <cell r="D868" t="str">
            <v>Nam</v>
          </cell>
          <cell r="E868" t="str">
            <v>Bình Định</v>
          </cell>
          <cell r="F868">
            <v>27676</v>
          </cell>
          <cell r="G868">
            <v>41617</v>
          </cell>
          <cell r="J868">
            <v>41617</v>
          </cell>
          <cell r="K868" t="str">
            <v>Không</v>
          </cell>
          <cell r="L868" t="str">
            <v>211615616</v>
          </cell>
          <cell r="M868">
            <v>35805</v>
          </cell>
          <cell r="N868" t="str">
            <v>211615616-10/01/1998</v>
          </cell>
          <cell r="O868" t="str">
            <v>Bình Định</v>
          </cell>
          <cell r="P868" t="str">
            <v>Kinh</v>
          </cell>
          <cell r="Q868" t="str">
            <v>Không</v>
          </cell>
          <cell r="R868"/>
          <cell r="T868" t="str">
            <v>Đã Kết Hôn</v>
          </cell>
          <cell r="U868" t="str">
            <v>4914001937</v>
          </cell>
          <cell r="V868" t="str">
            <v>Có</v>
          </cell>
          <cell r="W868">
            <v>41936</v>
          </cell>
          <cell r="Y868" t="str">
            <v>Thanh Xuân</v>
          </cell>
          <cell r="Z868" t="str">
            <v>Xã Hoài Hương</v>
          </cell>
          <cell r="AA868" t="str">
            <v>Huyện Hoài Nhơn</v>
          </cell>
          <cell r="AB868" t="str">
            <v>Bình Định</v>
          </cell>
          <cell r="AC868" t="str">
            <v>Thanh Xuân, Xã Hoài Hương, Huyện Hoài Nhơn, Bình Định</v>
          </cell>
          <cell r="AD868" t="str">
            <v>Thanh Xuân</v>
          </cell>
          <cell r="AE868" t="str">
            <v>Xã Hoài Hương</v>
          </cell>
          <cell r="AF868" t="str">
            <v>Huyện Hoài Nhơn</v>
          </cell>
          <cell r="AG868" t="str">
            <v>Bình Định</v>
          </cell>
          <cell r="AH868" t="str">
            <v>Thanh Xuân, Xã Hoài Hương, Huyện Hoài Nhơn, Bình Định</v>
          </cell>
          <cell r="AI868" t="str">
            <v>1.8.2.3.2</v>
          </cell>
          <cell r="AJ868" t="str">
            <v>TP Nhân sự khác</v>
          </cell>
          <cell r="AK868" t="str">
            <v>Thợ</v>
          </cell>
          <cell r="AL868" t="str">
            <v>Thợ Máy</v>
          </cell>
          <cell r="AM868" t="str">
            <v>Lĩnh vực Logistics</v>
          </cell>
          <cell r="AN868" t="str">
            <v>Công ty Vận Tải Biển</v>
          </cell>
          <cell r="AO868" t="str">
            <v>Tàu THS2</v>
          </cell>
          <cell r="AP868" t="str">
            <v>Khác</v>
          </cell>
          <cell r="AQ868" t="str">
            <v>Khác</v>
          </cell>
          <cell r="AR868">
            <v>43313</v>
          </cell>
          <cell r="AS868" t="str">
            <v>10/12</v>
          </cell>
          <cell r="AT868" t="str">
            <v>Công nhân kỹ thuật</v>
          </cell>
          <cell r="AU868" t="str">
            <v>Công nhân kỹ thuật</v>
          </cell>
          <cell r="AV868" t="str">
            <v>Công nhân kỹ thuật Quy Nhơn</v>
          </cell>
          <cell r="AW868" t="str">
            <v>Điện</v>
          </cell>
          <cell r="AX868" t="str">
            <v>Không xếp loại</v>
          </cell>
          <cell r="AY868">
            <v>37257</v>
          </cell>
          <cell r="AZ868" t="str">
            <v>Thợ máy</v>
          </cell>
          <cell r="BB868" t="str">
            <v>THACO GROUP</v>
          </cell>
          <cell r="BC868" t="str">
            <v>Lĩnh vực Logistics</v>
          </cell>
          <cell r="BD868" t="str">
            <v>Công ty Vận Tải Biển</v>
          </cell>
          <cell r="BE868" t="str">
            <v>Phòng Quản lý tàu</v>
          </cell>
          <cell r="BF868" t="str">
            <v>Tàu THS2</v>
          </cell>
          <cell r="BJ868" t="str">
            <v>Trực Tiếp</v>
          </cell>
          <cell r="BK868" t="str">
            <v>HĐLĐ không xác định thời hạn</v>
          </cell>
          <cell r="BL868">
            <v>42744</v>
          </cell>
          <cell r="BM868" t="str">
            <v>Công ty TNHH MTV Vận Tải Biển Chu Lai – Trường Hải</v>
          </cell>
          <cell r="BN868">
            <v>41648</v>
          </cell>
          <cell r="BO868">
            <v>5000000</v>
          </cell>
          <cell r="BP868" t="str">
            <v>TV7</v>
          </cell>
          <cell r="BQ868" t="str">
            <v>Bậc 5</v>
          </cell>
          <cell r="BR868">
            <v>12000000</v>
          </cell>
          <cell r="BS868">
            <v>43466</v>
          </cell>
          <cell r="BT868">
            <v>43252</v>
          </cell>
          <cell r="BU868" t="str">
            <v>ThN</v>
          </cell>
          <cell r="BV868">
            <v>5</v>
          </cell>
          <cell r="BW868" t="str">
            <v>TrN</v>
          </cell>
          <cell r="BX868">
            <v>10</v>
          </cell>
          <cell r="BY868"/>
          <cell r="CA868"/>
          <cell r="CC868"/>
          <cell r="CE868"/>
        </row>
        <row r="869">
          <cell r="B869" t="str">
            <v>1505279</v>
          </cell>
          <cell r="C869" t="str">
            <v>Nguyễn Tấn Toản</v>
          </cell>
          <cell r="D869" t="str">
            <v>Nam</v>
          </cell>
          <cell r="E869" t="str">
            <v>Quảng Nam</v>
          </cell>
          <cell r="F869">
            <v>30743</v>
          </cell>
          <cell r="G869">
            <v>42110</v>
          </cell>
          <cell r="J869">
            <v>42110</v>
          </cell>
          <cell r="K869" t="str">
            <v>Không</v>
          </cell>
          <cell r="L869" t="str">
            <v>205283579</v>
          </cell>
          <cell r="M869">
            <v>37809</v>
          </cell>
          <cell r="N869" t="str">
            <v>205283579-07/07/2003</v>
          </cell>
          <cell r="O869" t="str">
            <v>Quảng Nam</v>
          </cell>
          <cell r="P869" t="str">
            <v>Kinh</v>
          </cell>
          <cell r="Q869" t="str">
            <v>Không</v>
          </cell>
          <cell r="R869" t="str">
            <v>0906557642</v>
          </cell>
          <cell r="T869" t="str">
            <v>Đã Kết Hôn</v>
          </cell>
          <cell r="U869" t="str">
            <v>4808027530</v>
          </cell>
          <cell r="V869" t="str">
            <v>Có</v>
          </cell>
          <cell r="W869">
            <v>42579</v>
          </cell>
          <cell r="Y869" t="str">
            <v>Tổ 9</v>
          </cell>
          <cell r="Z869" t="str">
            <v>Thị trấn Hà Lam</v>
          </cell>
          <cell r="AA869" t="str">
            <v>Huyện Thăng Bình</v>
          </cell>
          <cell r="AB869" t="str">
            <v>Quảng Nam</v>
          </cell>
          <cell r="AC869" t="str">
            <v>Tổ 9, Thị trấn Hà Lam, Huyện Thăng Bình, Quảng Nam</v>
          </cell>
          <cell r="AD869" t="str">
            <v>Tổ 9</v>
          </cell>
          <cell r="AE869" t="str">
            <v>Thị trấn Hà Lam</v>
          </cell>
          <cell r="AF869" t="str">
            <v>Huyện Thăng Bình</v>
          </cell>
          <cell r="AG869" t="str">
            <v>Quảng Nam</v>
          </cell>
          <cell r="AH869" t="str">
            <v>Tổ 9, Thị trấn Hà Lam, Huyện Thăng Bình, Quảng Nam</v>
          </cell>
          <cell r="AI869" t="str">
            <v>1.8.4.4.2.3</v>
          </cell>
          <cell r="AJ869" t="str">
            <v>TP Nhân sự khác</v>
          </cell>
          <cell r="AK869" t="str">
            <v>Công nhân</v>
          </cell>
          <cell r="AL869" t="str">
            <v>Công nhân lái xe trung chuyển</v>
          </cell>
          <cell r="AM869" t="str">
            <v>Lĩnh vực Logistics</v>
          </cell>
          <cell r="AN869" t="str">
            <v>Công ty Vận Tải Đường Bộ</v>
          </cell>
          <cell r="AO869" t="str">
            <v>Đội lái xe trung chuyển</v>
          </cell>
          <cell r="AP869" t="str">
            <v>Khác</v>
          </cell>
          <cell r="AQ869" t="str">
            <v>Khác</v>
          </cell>
          <cell r="AR869">
            <v>43313</v>
          </cell>
          <cell r="AS869" t="str">
            <v>12/12</v>
          </cell>
          <cell r="AT869" t="str">
            <v>Sơ cấp</v>
          </cell>
          <cell r="AU869" t="str">
            <v>Sơ cấp</v>
          </cell>
          <cell r="AV869" t="str">
            <v>Sở Giao thông vận tải Hải Phòng</v>
          </cell>
          <cell r="AW869" t="str">
            <v>Giấy phép lái xe hạng FC</v>
          </cell>
          <cell r="AX869" t="str">
            <v>Không xếp loại</v>
          </cell>
          <cell r="AY869">
            <v>42370</v>
          </cell>
          <cell r="AZ869" t="str">
            <v>Công nhân lái xe trung chuyển</v>
          </cell>
          <cell r="BB869" t="str">
            <v>THACO GROUP</v>
          </cell>
          <cell r="BC869" t="str">
            <v>Lĩnh vực Logistics</v>
          </cell>
          <cell r="BD869" t="str">
            <v>Công ty Vận Tải Đường Bộ</v>
          </cell>
          <cell r="BE869" t="str">
            <v>Phòng vận chuyển</v>
          </cell>
          <cell r="BF869" t="str">
            <v>Bộ phận vận chuyển xe thành phẩm</v>
          </cell>
          <cell r="BG869" t="str">
            <v>Đội lái xe trung chuyển</v>
          </cell>
          <cell r="BJ869" t="str">
            <v>Trực Tiếp</v>
          </cell>
          <cell r="BK869" t="str">
            <v>HĐLĐ không xác định thời hạn</v>
          </cell>
          <cell r="BL869">
            <v>43571</v>
          </cell>
          <cell r="BM869" t="str">
            <v>Công ty TNHH Một Thành Viên Vận Tải Đường Bộ Chu Lai – Trường Hải</v>
          </cell>
          <cell r="BN869">
            <v>42476</v>
          </cell>
          <cell r="BO869">
            <v>3850000</v>
          </cell>
          <cell r="BP869" t="str">
            <v>B3</v>
          </cell>
          <cell r="BQ869" t="str">
            <v>Bậc 3</v>
          </cell>
          <cell r="BR869">
            <v>7500000</v>
          </cell>
          <cell r="BS869">
            <v>43252</v>
          </cell>
          <cell r="BT869">
            <v>42476</v>
          </cell>
          <cell r="BU869"/>
          <cell r="BW869"/>
          <cell r="BY869"/>
          <cell r="CA869"/>
          <cell r="CC869"/>
          <cell r="CE869"/>
        </row>
        <row r="870">
          <cell r="B870" t="str">
            <v>1503329</v>
          </cell>
          <cell r="C870" t="str">
            <v>Nguyễn Văn Chung</v>
          </cell>
          <cell r="D870" t="str">
            <v>Nam</v>
          </cell>
          <cell r="E870" t="str">
            <v>Hà Nội</v>
          </cell>
          <cell r="F870">
            <v>30829</v>
          </cell>
          <cell r="G870">
            <v>42065</v>
          </cell>
          <cell r="J870">
            <v>42065</v>
          </cell>
          <cell r="K870" t="str">
            <v>Không</v>
          </cell>
          <cell r="L870" t="str">
            <v>111839411</v>
          </cell>
          <cell r="M870">
            <v>41347</v>
          </cell>
          <cell r="N870" t="str">
            <v>111839411-14/03/2013</v>
          </cell>
          <cell r="O870" t="str">
            <v>Hà Nội</v>
          </cell>
          <cell r="P870" t="str">
            <v>Kinh</v>
          </cell>
          <cell r="Q870" t="str">
            <v>Không</v>
          </cell>
          <cell r="R870" t="str">
            <v>0934545286</v>
          </cell>
          <cell r="T870" t="str">
            <v>Độc Thân</v>
          </cell>
          <cell r="U870" t="str">
            <v>0115077619</v>
          </cell>
          <cell r="V870" t="str">
            <v>Không</v>
          </cell>
          <cell r="Y870" t="str">
            <v>Lại Yên</v>
          </cell>
          <cell r="Z870" t="str">
            <v>Xã Lại Yên</v>
          </cell>
          <cell r="AA870" t="str">
            <v>Huyện Hoài Đức</v>
          </cell>
          <cell r="AB870" t="str">
            <v>Hà Nội</v>
          </cell>
          <cell r="AC870" t="str">
            <v>Lại Yên, Xã Lại Yên, Huyện Hoài Đức, Hà Nội</v>
          </cell>
          <cell r="AD870" t="str">
            <v>Lại Yên</v>
          </cell>
          <cell r="AE870" t="str">
            <v>Xã Lại Yên</v>
          </cell>
          <cell r="AF870" t="str">
            <v>Huyện Hoài Đức</v>
          </cell>
          <cell r="AG870" t="str">
            <v>Hà Nội</v>
          </cell>
          <cell r="AH870" t="str">
            <v>Lại Yên, Xã Lại Yên, Huyện Hoài Đức, Hà Nội</v>
          </cell>
          <cell r="AI870" t="str">
            <v>1.8.6.5.2</v>
          </cell>
          <cell r="AJ870" t="str">
            <v>TP Nhân sự khác</v>
          </cell>
          <cell r="AK870" t="str">
            <v>Công nhân</v>
          </cell>
          <cell r="AL870" t="str">
            <v>Công nhân lái xe trung chuyển</v>
          </cell>
          <cell r="AM870" t="str">
            <v>Lĩnh vực Logistics</v>
          </cell>
          <cell r="AN870" t="str">
            <v>VPĐD BB</v>
          </cell>
          <cell r="AO870" t="str">
            <v>BP Lái xe</v>
          </cell>
          <cell r="AP870" t="str">
            <v>Khác</v>
          </cell>
          <cell r="AQ870" t="str">
            <v>Khác</v>
          </cell>
          <cell r="AR870">
            <v>42370</v>
          </cell>
          <cell r="AS870" t="str">
            <v>12/12</v>
          </cell>
          <cell r="AT870" t="str">
            <v>Trung cấp kỹ thuật</v>
          </cell>
          <cell r="AU870" t="str">
            <v>Trung cấp</v>
          </cell>
          <cell r="AV870" t="str">
            <v>Kỹ thuật nghiệp vụ Giao thông vận tải Hà Nội</v>
          </cell>
          <cell r="AW870" t="str">
            <v>Sửa chữa ô tô</v>
          </cell>
          <cell r="AX870" t="str">
            <v>TB-Khá</v>
          </cell>
          <cell r="AY870">
            <v>37987</v>
          </cell>
          <cell r="AZ870" t="str">
            <v>Công nhân lái xe trung chuyển</v>
          </cell>
          <cell r="BB870" t="str">
            <v>THACO GROUP</v>
          </cell>
          <cell r="BC870" t="str">
            <v>Lĩnh vực Logistics</v>
          </cell>
          <cell r="BD870" t="str">
            <v>Văn phòng đại diện tại Hà Nội</v>
          </cell>
          <cell r="BE870" t="str">
            <v>Phòng Kinh doanh vận chuyển</v>
          </cell>
          <cell r="BF870" t="str">
            <v>BP Lái xe</v>
          </cell>
          <cell r="BJ870" t="str">
            <v>Trực Tiếp</v>
          </cell>
          <cell r="BK870" t="str">
            <v>HĐLĐ không xác định thời hạn</v>
          </cell>
          <cell r="BL870">
            <v>42614</v>
          </cell>
          <cell r="BM870" t="str">
            <v>Công ty TNHH Một Thành Viên Vận Tải Đường Bộ Chu Lai – Trường Hải</v>
          </cell>
          <cell r="BN870">
            <v>42249</v>
          </cell>
          <cell r="BO870">
            <v>5100000</v>
          </cell>
          <cell r="BP870" t="str">
            <v>B3</v>
          </cell>
          <cell r="BQ870" t="str">
            <v>Bậc 3</v>
          </cell>
          <cell r="BR870">
            <v>7500000</v>
          </cell>
          <cell r="BS870">
            <v>43252</v>
          </cell>
          <cell r="BT870">
            <v>42156</v>
          </cell>
          <cell r="BU870"/>
          <cell r="BW870"/>
          <cell r="BY870"/>
          <cell r="CA870"/>
          <cell r="CC870"/>
          <cell r="CE870"/>
        </row>
        <row r="871">
          <cell r="B871" t="str">
            <v>1905399</v>
          </cell>
          <cell r="C871" t="str">
            <v>Huỳnh Minh Quốc</v>
          </cell>
          <cell r="D871" t="str">
            <v>Nam</v>
          </cell>
          <cell r="E871" t="str">
            <v>Quảng Nam</v>
          </cell>
          <cell r="F871">
            <v>33275</v>
          </cell>
          <cell r="G871">
            <v>43596</v>
          </cell>
          <cell r="J871">
            <v>43596</v>
          </cell>
          <cell r="K871" t="str">
            <v>Không</v>
          </cell>
          <cell r="L871" t="str">
            <v>205546184</v>
          </cell>
          <cell r="M871">
            <v>41130</v>
          </cell>
          <cell r="N871" t="str">
            <v>205546184-09/08/2012</v>
          </cell>
          <cell r="O871" t="str">
            <v>Quảng Nam</v>
          </cell>
          <cell r="P871" t="str">
            <v>Kinh</v>
          </cell>
          <cell r="Q871" t="str">
            <v>Không</v>
          </cell>
          <cell r="R871" t="str">
            <v>0932426390</v>
          </cell>
          <cell r="T871" t="str">
            <v>Đã Kết Hôn</v>
          </cell>
          <cell r="V871" t="str">
            <v>Không</v>
          </cell>
          <cell r="Y871" t="str">
            <v>Thôn Vĩnh Đại</v>
          </cell>
          <cell r="Z871" t="str">
            <v>Xã Tam Hiệp</v>
          </cell>
          <cell r="AA871" t="str">
            <v>Huyện Núi Thành</v>
          </cell>
          <cell r="AB871" t="str">
            <v>Quảng Nam</v>
          </cell>
          <cell r="AC871" t="str">
            <v>Thôn Vĩnh Đại, Xã Tam Hiệp, Huyện Núi Thành, Quảng Nam</v>
          </cell>
          <cell r="AD871" t="str">
            <v>Thôn Vĩnh Đại</v>
          </cell>
          <cell r="AE871" t="str">
            <v>Xã Tam Hiệp</v>
          </cell>
          <cell r="AF871" t="str">
            <v>Huyện Núi Thành</v>
          </cell>
          <cell r="AG871" t="str">
            <v>Quảng Nam</v>
          </cell>
          <cell r="AH871" t="str">
            <v>Thôn Vĩnh Đại, Xã Tam Hiệp, Huyện Núi Thành, Quảng Nam</v>
          </cell>
          <cell r="AI871" t="str">
            <v>1.8.3.3.5</v>
          </cell>
          <cell r="AJ871" t="str">
            <v>TP Nhân sự khác</v>
          </cell>
          <cell r="AK871" t="str">
            <v>Công nhân</v>
          </cell>
          <cell r="AL871" t="str">
            <v>Công nhân Xếp dỡ</v>
          </cell>
          <cell r="AM871" t="str">
            <v>Lĩnh vực Logistics</v>
          </cell>
          <cell r="AN871" t="str">
            <v>Công ty Cảng Chu Lai</v>
          </cell>
          <cell r="AO871" t="str">
            <v>Bộ phận kho lạnh</v>
          </cell>
          <cell r="AP871" t="str">
            <v>Khác</v>
          </cell>
          <cell r="AQ871" t="str">
            <v>Khác</v>
          </cell>
          <cell r="AR871">
            <v>43596</v>
          </cell>
          <cell r="AS871" t="str">
            <v>12/12</v>
          </cell>
          <cell r="AT871" t="str">
            <v>THPT</v>
          </cell>
          <cell r="AW871"/>
          <cell r="AZ871" t="str">
            <v>Nhân viên Bốc xếp</v>
          </cell>
          <cell r="BB871" t="str">
            <v>THACO GROUP</v>
          </cell>
          <cell r="BC871" t="str">
            <v>Lĩnh vực Logistics</v>
          </cell>
          <cell r="BD871" t="str">
            <v>Công ty Cảng Chu Lai</v>
          </cell>
          <cell r="BE871" t="str">
            <v>Phòng quản lý kho cảng</v>
          </cell>
          <cell r="BF871" t="str">
            <v>Bộ phận kho lạnh</v>
          </cell>
          <cell r="BJ871" t="str">
            <v>Trực Tiếp</v>
          </cell>
          <cell r="BK871" t="str">
            <v>HĐLĐ xác định thời hạn 1 năm</v>
          </cell>
          <cell r="BL871">
            <v>43627</v>
          </cell>
          <cell r="BM871" t="str">
            <v>Công ty TNHH MTV Cảng Chu Lai - Trường Hải</v>
          </cell>
          <cell r="BN871">
            <v>43627</v>
          </cell>
          <cell r="BO871">
            <v>3480000</v>
          </cell>
          <cell r="BP871" t="str">
            <v>B3</v>
          </cell>
          <cell r="BQ871" t="str">
            <v>Bậc 1</v>
          </cell>
          <cell r="BR871">
            <v>3480000</v>
          </cell>
          <cell r="BS871">
            <v>43596</v>
          </cell>
          <cell r="BU871"/>
          <cell r="BW871"/>
          <cell r="BY871"/>
          <cell r="CA871"/>
          <cell r="CC871"/>
          <cell r="CE871"/>
        </row>
        <row r="872">
          <cell r="B872" t="str">
            <v>1604588</v>
          </cell>
          <cell r="C872" t="str">
            <v>Nguyễn Tấn Văn</v>
          </cell>
          <cell r="D872" t="str">
            <v>Nam</v>
          </cell>
          <cell r="E872" t="str">
            <v>Quảng Nam</v>
          </cell>
          <cell r="F872">
            <v>34067</v>
          </cell>
          <cell r="G872">
            <v>42486</v>
          </cell>
          <cell r="J872">
            <v>42486</v>
          </cell>
          <cell r="K872" t="str">
            <v>Không</v>
          </cell>
          <cell r="L872" t="str">
            <v>205839490</v>
          </cell>
          <cell r="M872">
            <v>42133</v>
          </cell>
          <cell r="N872" t="str">
            <v>205839490-09/05/2015</v>
          </cell>
          <cell r="O872" t="str">
            <v>Quảng Nam</v>
          </cell>
          <cell r="P872" t="str">
            <v>Kinh</v>
          </cell>
          <cell r="Q872" t="str">
            <v>Không</v>
          </cell>
          <cell r="R872" t="str">
            <v>0969364735</v>
          </cell>
          <cell r="T872" t="str">
            <v>Đã Kết Hôn</v>
          </cell>
          <cell r="U872" t="str">
            <v>4916022203</v>
          </cell>
          <cell r="V872" t="str">
            <v>Có</v>
          </cell>
          <cell r="W872">
            <v>42857</v>
          </cell>
          <cell r="Y872" t="str">
            <v>Thôn Vĩnh An</v>
          </cell>
          <cell r="Z872" t="str">
            <v>Xã Tam Xuân II</v>
          </cell>
          <cell r="AA872" t="str">
            <v>Huyện Núi Thành</v>
          </cell>
          <cell r="AB872" t="str">
            <v>Quảng Nam</v>
          </cell>
          <cell r="AC872" t="str">
            <v>Thôn Vĩnh An, Xã Tam Xuân II, Huyện Núi Thành, Quảng Nam</v>
          </cell>
          <cell r="AD872" t="str">
            <v>Thôn Vĩnh An</v>
          </cell>
          <cell r="AE872" t="str">
            <v>Xã Tam Xuân II</v>
          </cell>
          <cell r="AF872" t="str">
            <v>Huyện Núi Thành</v>
          </cell>
          <cell r="AG872" t="str">
            <v>Quảng Nam</v>
          </cell>
          <cell r="AH872" t="str">
            <v>Thôn Vĩnh An, Xã Tam Xuân II, Huyện Núi Thành, Quảng Nam</v>
          </cell>
          <cell r="AI872" t="str">
            <v>1.8.4.4.2.3</v>
          </cell>
          <cell r="AJ872" t="str">
            <v>TP Nhân sự khác</v>
          </cell>
          <cell r="AK872" t="str">
            <v>Công nhân</v>
          </cell>
          <cell r="AL872" t="str">
            <v>Công nhân lái xe trung chuyển</v>
          </cell>
          <cell r="AM872" t="str">
            <v>Lĩnh vực Logistics</v>
          </cell>
          <cell r="AN872" t="str">
            <v>Công ty Vận Tải Đường Bộ</v>
          </cell>
          <cell r="AO872" t="str">
            <v>Đội lái xe trung chuyển</v>
          </cell>
          <cell r="AP872" t="str">
            <v>Khác</v>
          </cell>
          <cell r="AQ872" t="str">
            <v>Khác</v>
          </cell>
          <cell r="AR872">
            <v>43313</v>
          </cell>
          <cell r="AS872" t="str">
            <v>12/12</v>
          </cell>
          <cell r="AT872" t="str">
            <v>Sơ cấp</v>
          </cell>
          <cell r="AU872" t="str">
            <v>Sơ cấp</v>
          </cell>
          <cell r="AV872" t="str">
            <v>Sở Giao thông vận tải Quảng Ngãi</v>
          </cell>
          <cell r="AW872" t="str">
            <v>Giấy phép lái xe hạng C</v>
          </cell>
          <cell r="AX872" t="str">
            <v>Không xếp loại</v>
          </cell>
          <cell r="AY872">
            <v>42005</v>
          </cell>
          <cell r="AZ872" t="str">
            <v>Công nhân lái xe trung chuyển</v>
          </cell>
          <cell r="BB872" t="str">
            <v>THACO GROUP</v>
          </cell>
          <cell r="BC872" t="str">
            <v>Lĩnh vực Logistics</v>
          </cell>
          <cell r="BD872" t="str">
            <v>Công ty Vận Tải Đường Bộ</v>
          </cell>
          <cell r="BE872" t="str">
            <v>Phòng vận chuyển</v>
          </cell>
          <cell r="BF872" t="str">
            <v>Bộ phận vận chuyển xe thành phẩm</v>
          </cell>
          <cell r="BG872" t="str">
            <v>Đội lái xe trung chuyển</v>
          </cell>
          <cell r="BJ872" t="str">
            <v>Trực Tiếp</v>
          </cell>
          <cell r="BK872" t="str">
            <v>HĐLĐ xác định thời hạn 2 năm</v>
          </cell>
          <cell r="BL872">
            <v>43034</v>
          </cell>
          <cell r="BM872" t="str">
            <v>Công ty TNHH Một Thành Viên Vận Tải Đường Bộ Chu Lai – Trường Hải</v>
          </cell>
          <cell r="BN872">
            <v>42669</v>
          </cell>
          <cell r="BO872">
            <v>3660000</v>
          </cell>
          <cell r="BP872" t="str">
            <v>B3</v>
          </cell>
          <cell r="BQ872" t="str">
            <v>Bậc 2</v>
          </cell>
          <cell r="BR872">
            <v>6000000</v>
          </cell>
          <cell r="BS872">
            <v>43252</v>
          </cell>
          <cell r="BT872">
            <v>42486</v>
          </cell>
          <cell r="BU872"/>
          <cell r="BW872"/>
          <cell r="BY872"/>
          <cell r="CA872"/>
          <cell r="CC872"/>
          <cell r="CE872"/>
        </row>
        <row r="873">
          <cell r="B873" t="str">
            <v>1010357</v>
          </cell>
          <cell r="C873" t="str">
            <v>Nguyễn Minh Anh</v>
          </cell>
          <cell r="D873" t="str">
            <v>Nam</v>
          </cell>
          <cell r="E873" t="str">
            <v>Gia Lai</v>
          </cell>
          <cell r="F873">
            <v>31714</v>
          </cell>
          <cell r="G873">
            <v>40455</v>
          </cell>
          <cell r="J873">
            <v>40455</v>
          </cell>
          <cell r="K873" t="str">
            <v>Không</v>
          </cell>
          <cell r="L873" t="str">
            <v>205298923</v>
          </cell>
          <cell r="M873">
            <v>41442</v>
          </cell>
          <cell r="N873" t="str">
            <v>205298923-17/06/2013</v>
          </cell>
          <cell r="O873" t="str">
            <v>Quảng Nam</v>
          </cell>
          <cell r="P873" t="str">
            <v>Kinh</v>
          </cell>
          <cell r="Q873" t="str">
            <v>Không</v>
          </cell>
          <cell r="R873" t="str">
            <v>0938808570</v>
          </cell>
          <cell r="S873" t="str">
            <v>nguyenminhanh@thaco.com.vn</v>
          </cell>
          <cell r="T873" t="str">
            <v>Độc Thân</v>
          </cell>
          <cell r="U873" t="str">
            <v>4911000558</v>
          </cell>
          <cell r="V873" t="str">
            <v>Không</v>
          </cell>
          <cell r="Y873" t="str">
            <v>Đường Trân Cao Vân</v>
          </cell>
          <cell r="Z873" t="str">
            <v>Phường An Xuân</v>
          </cell>
          <cell r="AA873" t="str">
            <v>Tp. Tam Kỳ</v>
          </cell>
          <cell r="AB873" t="str">
            <v>Quảng Nam</v>
          </cell>
          <cell r="AC873" t="str">
            <v>Đường Trân Cao Vân, Phường An Xuân, Tp. Tam Kỳ, Quảng Nam</v>
          </cell>
          <cell r="AD873" t="str">
            <v>Đường Trân Cao Vân</v>
          </cell>
          <cell r="AE873" t="str">
            <v>Phường An Xuân</v>
          </cell>
          <cell r="AF873" t="str">
            <v>Tp. Tam Kỳ</v>
          </cell>
          <cell r="AG873" t="str">
            <v>Quảng Nam</v>
          </cell>
          <cell r="AH873" t="str">
            <v>Đường Trân Cao Vân, Phường An Xuân, Tp. Tam Kỳ, Quảng Nam</v>
          </cell>
          <cell r="AI873" t="str">
            <v>1.8.3.2</v>
          </cell>
          <cell r="AJ873" t="str">
            <v>Sơ cấp</v>
          </cell>
          <cell r="AK873" t="str">
            <v>Kế toán tổng hợp</v>
          </cell>
          <cell r="AL873" t="str">
            <v>Kế toán tổng hợp</v>
          </cell>
          <cell r="AM873" t="str">
            <v>Lĩnh vực Logistics</v>
          </cell>
          <cell r="AN873" t="str">
            <v>Công ty Cảng Chu Lai</v>
          </cell>
          <cell r="AO873" t="str">
            <v>Phòng TCKT</v>
          </cell>
          <cell r="AP873" t="str">
            <v>Khác</v>
          </cell>
          <cell r="AQ873" t="str">
            <v>Kế toán</v>
          </cell>
          <cell r="AR873">
            <v>43556</v>
          </cell>
          <cell r="AS873" t="str">
            <v>12/12</v>
          </cell>
          <cell r="AT873" t="str">
            <v>Cử nhân</v>
          </cell>
          <cell r="AU873" t="str">
            <v>Đại học</v>
          </cell>
          <cell r="AV873" t="str">
            <v>Trường đại học dân lập Duy Tân</v>
          </cell>
          <cell r="AW873" t="str">
            <v>Kế toán</v>
          </cell>
          <cell r="AX873" t="str">
            <v>Khá</v>
          </cell>
          <cell r="AY873">
            <v>40179</v>
          </cell>
          <cell r="AZ873" t="str">
            <v>Cử nhân</v>
          </cell>
          <cell r="BB873" t="str">
            <v>THACO GROUP</v>
          </cell>
          <cell r="BC873" t="str">
            <v>Lĩnh vực Logistics</v>
          </cell>
          <cell r="BD873" t="str">
            <v>Công ty Cảng Chu Lai</v>
          </cell>
          <cell r="BE873" t="str">
            <v>Phòng TCKT</v>
          </cell>
          <cell r="BJ873" t="str">
            <v>Gián Tiếp</v>
          </cell>
          <cell r="BK873" t="str">
            <v>HĐLĐ không xác định thời hạn</v>
          </cell>
          <cell r="BL873">
            <v>40880</v>
          </cell>
          <cell r="BM873" t="str">
            <v>Văn phòng điều hành - Công ty TNHH Phân phối Ô Tô Tải Bus Trường Hải. Địa chỉ: Số 10 Đường Mai Chí Thọ, Phường Thủ Thiêm, Quận 2, TP Hồ Chí Minh</v>
          </cell>
          <cell r="BN873">
            <v>40516</v>
          </cell>
          <cell r="BO873">
            <v>6090000</v>
          </cell>
          <cell r="BP873" t="str">
            <v>B1</v>
          </cell>
          <cell r="BQ873" t="str">
            <v>Bậc 1</v>
          </cell>
          <cell r="BR873">
            <v>16000000</v>
          </cell>
          <cell r="BS873">
            <v>43466</v>
          </cell>
          <cell r="BT873">
            <v>42979</v>
          </cell>
          <cell r="BU873" t="str">
            <v>ThN</v>
          </cell>
          <cell r="BV873">
            <v>5</v>
          </cell>
          <cell r="BW873"/>
          <cell r="BY873"/>
          <cell r="CA873"/>
          <cell r="CC873"/>
          <cell r="CE873"/>
        </row>
        <row r="874">
          <cell r="B874" t="str">
            <v>0903335</v>
          </cell>
          <cell r="C874" t="str">
            <v>Đinh Thị Anh</v>
          </cell>
          <cell r="D874" t="str">
            <v>Nữ</v>
          </cell>
          <cell r="E874" t="str">
            <v>Nghệ An</v>
          </cell>
          <cell r="F874">
            <v>32387</v>
          </cell>
          <cell r="G874">
            <v>39886</v>
          </cell>
          <cell r="J874">
            <v>39886</v>
          </cell>
          <cell r="K874" t="str">
            <v>Không</v>
          </cell>
          <cell r="L874" t="str">
            <v>186669180</v>
          </cell>
          <cell r="M874">
            <v>38782</v>
          </cell>
          <cell r="N874" t="str">
            <v>186669180-06/03/2006</v>
          </cell>
          <cell r="O874" t="str">
            <v>Nghệ An</v>
          </cell>
          <cell r="P874" t="str">
            <v>Kinh</v>
          </cell>
          <cell r="Q874" t="str">
            <v>Không</v>
          </cell>
          <cell r="R874" t="str">
            <v>0933.805798</v>
          </cell>
          <cell r="S874" t="str">
            <v>dinhthianh@thaco.com.vn</v>
          </cell>
          <cell r="T874" t="str">
            <v>Độc Thân</v>
          </cell>
          <cell r="U874" t="str">
            <v>7509075643</v>
          </cell>
          <cell r="V874" t="str">
            <v>Không</v>
          </cell>
          <cell r="Y874" t="str">
            <v>Hạnh Lâm</v>
          </cell>
          <cell r="Z874" t="str">
            <v>Xã Hạnh Lâm</v>
          </cell>
          <cell r="AA874" t="str">
            <v>Huyện Thanh Chương</v>
          </cell>
          <cell r="AB874" t="str">
            <v>Nghệ An</v>
          </cell>
          <cell r="AC874" t="str">
            <v>Hạnh Lâm, Xã Hạnh Lâm, Huyện Thanh Chương, Nghệ An</v>
          </cell>
          <cell r="AD874" t="str">
            <v>238/86 KP 7 đường Phan Trung</v>
          </cell>
          <cell r="AE874" t="str">
            <v>Phường Tân Tiến</v>
          </cell>
          <cell r="AF874" t="str">
            <v>Thành phố Biên Hòa</v>
          </cell>
          <cell r="AG874" t="str">
            <v>Đồng Nai</v>
          </cell>
          <cell r="AH874" t="str">
            <v>238/86 KP 7 đường Phan Trung, Phường Tân Tiến, Thành phố Biên Hòa, Đồng Nai</v>
          </cell>
          <cell r="AI874" t="str">
            <v>1.8.5.6.1</v>
          </cell>
          <cell r="AJ874" t="str">
            <v>TP Nhân sự khác</v>
          </cell>
          <cell r="AK874" t="str">
            <v>Chuyên viên</v>
          </cell>
          <cell r="AL874" t="str">
            <v>Chuyên viên Điều phối xe</v>
          </cell>
          <cell r="AM874" t="str">
            <v>Lĩnh vực Logistics</v>
          </cell>
          <cell r="AN874" t="str">
            <v>VPĐD NB</v>
          </cell>
          <cell r="AO874" t="str">
            <v>Tổ Điều phối</v>
          </cell>
          <cell r="AP874" t="str">
            <v>Khác</v>
          </cell>
          <cell r="AQ874" t="str">
            <v>Khác</v>
          </cell>
          <cell r="AR874">
            <v>42370</v>
          </cell>
          <cell r="AS874" t="str">
            <v>12/12</v>
          </cell>
          <cell r="AT874" t="str">
            <v>Cử nhân</v>
          </cell>
          <cell r="AU874" t="str">
            <v>Đại học</v>
          </cell>
          <cell r="AV874" t="str">
            <v>Đại Học Lạc Hồng</v>
          </cell>
          <cell r="AW874" t="str">
            <v>Kế toán</v>
          </cell>
          <cell r="AX874" t="str">
            <v>TB-Khá</v>
          </cell>
          <cell r="AY874">
            <v>41275</v>
          </cell>
          <cell r="AZ874" t="str">
            <v>Cử nhân</v>
          </cell>
          <cell r="BB874" t="str">
            <v>THACO GROUP</v>
          </cell>
          <cell r="BC874" t="str">
            <v>Lĩnh vực Logistics</v>
          </cell>
          <cell r="BD874" t="str">
            <v>Văn phòng đại diện tại Hồ Chí Minh</v>
          </cell>
          <cell r="BE874" t="str">
            <v>Phòng Vận chuyển</v>
          </cell>
          <cell r="BF874" t="str">
            <v>Tổ Điều phối</v>
          </cell>
          <cell r="BJ874" t="str">
            <v>Gián Tiếp</v>
          </cell>
          <cell r="BK874" t="str">
            <v>HĐLĐ không xác định thời hạn</v>
          </cell>
          <cell r="BL874">
            <v>41442</v>
          </cell>
          <cell r="BM874" t="str">
            <v>Công ty TNHH Một Thành Viên Vận Tải Đường Bộ Chu Lai – Trường Hải</v>
          </cell>
          <cell r="BN874">
            <v>40346</v>
          </cell>
          <cell r="BO874">
            <v>6090000</v>
          </cell>
          <cell r="BP874" t="str">
            <v>B2</v>
          </cell>
          <cell r="BQ874" t="str">
            <v>Bậc 5</v>
          </cell>
          <cell r="BR874">
            <v>14000000</v>
          </cell>
          <cell r="BS874">
            <v>43647</v>
          </cell>
          <cell r="BT874">
            <v>43466</v>
          </cell>
          <cell r="BU874" t="str">
            <v>ThN</v>
          </cell>
          <cell r="BV874">
            <v>10</v>
          </cell>
          <cell r="BW874"/>
          <cell r="BY874"/>
          <cell r="CA874"/>
          <cell r="CC874"/>
          <cell r="CE874"/>
        </row>
        <row r="875">
          <cell r="B875" t="str">
            <v>1804650</v>
          </cell>
          <cell r="C875" t="str">
            <v>Nguyễn Dũng</v>
          </cell>
          <cell r="D875" t="str">
            <v>Nam</v>
          </cell>
          <cell r="E875" t="str">
            <v>Quảng Nam</v>
          </cell>
          <cell r="F875">
            <v>29379</v>
          </cell>
          <cell r="G875">
            <v>43215</v>
          </cell>
          <cell r="J875">
            <v>43215</v>
          </cell>
          <cell r="K875" t="str">
            <v>Không</v>
          </cell>
          <cell r="L875" t="str">
            <v>205264776</v>
          </cell>
          <cell r="M875">
            <v>37667</v>
          </cell>
          <cell r="N875" t="str">
            <v>205264776-15/02/2003</v>
          </cell>
          <cell r="O875" t="str">
            <v>Quảng Nam</v>
          </cell>
          <cell r="P875" t="str">
            <v>Kinh</v>
          </cell>
          <cell r="Q875" t="str">
            <v>Không</v>
          </cell>
          <cell r="R875" t="str">
            <v>01699891578</v>
          </cell>
          <cell r="T875" t="str">
            <v>Đã Kết Hôn</v>
          </cell>
          <cell r="V875" t="str">
            <v>Không</v>
          </cell>
          <cell r="Y875" t="str">
            <v>Phú Quý 1</v>
          </cell>
          <cell r="Z875" t="str">
            <v>Xã Tam Mỹ Đông</v>
          </cell>
          <cell r="AA875" t="str">
            <v>Huyện Núi Thành</v>
          </cell>
          <cell r="AB875" t="str">
            <v>Quảng Nam</v>
          </cell>
          <cell r="AC875" t="str">
            <v>Phú Quý 1, Xã Tam Mỹ Đông, Huyện Núi Thành, Quảng Nam</v>
          </cell>
          <cell r="AD875" t="str">
            <v>Phú Quý 1</v>
          </cell>
          <cell r="AE875" t="str">
            <v>Xã Tam Mỹ Đông</v>
          </cell>
          <cell r="AF875" t="str">
            <v>Huyện Núi Thành</v>
          </cell>
          <cell r="AG875" t="str">
            <v>Quảng Nam</v>
          </cell>
          <cell r="AH875" t="str">
            <v>Phú Quý 1, Xã Tam Mỹ Đông, Huyện Núi Thành, Quảng Nam</v>
          </cell>
          <cell r="AI875" t="str">
            <v>1.8.3.5.5</v>
          </cell>
          <cell r="AJ875" t="str">
            <v>TP Nhân sự khác</v>
          </cell>
          <cell r="AK875" t="str">
            <v>Công nhân</v>
          </cell>
          <cell r="AL875" t="str">
            <v>Công nhân Xếp dỡ</v>
          </cell>
          <cell r="AM875" t="str">
            <v>Lĩnh vực Logistics</v>
          </cell>
          <cell r="AN875" t="str">
            <v>Công ty Cảng Chu Lai</v>
          </cell>
          <cell r="AO875" t="str">
            <v>Bộ phận bốc xếp</v>
          </cell>
          <cell r="AP875" t="str">
            <v>Khác</v>
          </cell>
          <cell r="AQ875" t="str">
            <v>Khác</v>
          </cell>
          <cell r="AR875">
            <v>43313</v>
          </cell>
          <cell r="AS875" t="str">
            <v>9/12</v>
          </cell>
          <cell r="AT875" t="str">
            <v>THCS</v>
          </cell>
          <cell r="AW875"/>
          <cell r="AZ875" t="str">
            <v>Nhân viên Bốc xếp</v>
          </cell>
          <cell r="BB875" t="str">
            <v>THACO GROUP</v>
          </cell>
          <cell r="BC875" t="str">
            <v>Lĩnh vực Logistics</v>
          </cell>
          <cell r="BD875" t="str">
            <v>Công ty Cảng Chu Lai</v>
          </cell>
          <cell r="BE875" t="str">
            <v>Phòng Điều độ</v>
          </cell>
          <cell r="BF875" t="str">
            <v>Bộ phận bốc xếp</v>
          </cell>
          <cell r="BJ875" t="str">
            <v>Trực Tiếp</v>
          </cell>
          <cell r="BK875" t="str">
            <v>HĐLĐ xác định thời hạn 2 năm</v>
          </cell>
          <cell r="BL875">
            <v>43610</v>
          </cell>
          <cell r="BM875" t="str">
            <v>Công ty TNHH MTV Cảng Chu Lai - Trường Hải</v>
          </cell>
          <cell r="BN875">
            <v>43245</v>
          </cell>
          <cell r="BO875">
            <v>3730000</v>
          </cell>
          <cell r="BP875" t="str">
            <v>B3</v>
          </cell>
          <cell r="BQ875" t="str">
            <v>Bậc 1</v>
          </cell>
          <cell r="BR875">
            <v>5500000</v>
          </cell>
          <cell r="BS875">
            <v>43466</v>
          </cell>
          <cell r="BT875">
            <v>43215</v>
          </cell>
          <cell r="BU875"/>
          <cell r="BW875"/>
          <cell r="BY875"/>
          <cell r="CA875"/>
          <cell r="CC875"/>
          <cell r="CE875"/>
        </row>
        <row r="876">
          <cell r="B876" t="str">
            <v>1501065</v>
          </cell>
          <cell r="C876" t="str">
            <v>Nguyễn Xuân Hoàng</v>
          </cell>
          <cell r="D876" t="str">
            <v>Nam</v>
          </cell>
          <cell r="E876" t="str">
            <v>Long An</v>
          </cell>
          <cell r="F876">
            <v>23377</v>
          </cell>
          <cell r="G876">
            <v>42006</v>
          </cell>
          <cell r="J876">
            <v>42006</v>
          </cell>
          <cell r="K876" t="str">
            <v>Không</v>
          </cell>
          <cell r="L876" t="str">
            <v>300385070</v>
          </cell>
          <cell r="M876">
            <v>40669</v>
          </cell>
          <cell r="N876" t="str">
            <v>300385070-06/05/2011</v>
          </cell>
          <cell r="O876" t="str">
            <v>Long An</v>
          </cell>
          <cell r="P876" t="str">
            <v>Kinh</v>
          </cell>
          <cell r="Q876" t="str">
            <v>Không</v>
          </cell>
          <cell r="R876" t="str">
            <v>01692050213</v>
          </cell>
          <cell r="T876" t="str">
            <v>Đã Kết Hôn</v>
          </cell>
          <cell r="U876" t="str">
            <v>7515105002</v>
          </cell>
          <cell r="V876" t="str">
            <v>Có</v>
          </cell>
          <cell r="W876">
            <v>42006</v>
          </cell>
          <cell r="Y876" t="str">
            <v>Phước lợi</v>
          </cell>
          <cell r="Z876" t="str">
            <v>Xã Phước Lợi</v>
          </cell>
          <cell r="AA876" t="str">
            <v>Huyện Bến Lức</v>
          </cell>
          <cell r="AB876" t="str">
            <v>Long An</v>
          </cell>
          <cell r="AC876" t="str">
            <v>Phước lợi, Xã Phước Lợi, Huyện Bến Lức, Long An</v>
          </cell>
          <cell r="AD876" t="str">
            <v>99/8, Huỳnh Tấn Phát</v>
          </cell>
          <cell r="AE876" t="str">
            <v>Phường Tân Thuận Tây</v>
          </cell>
          <cell r="AF876" t="str">
            <v>Quận 7</v>
          </cell>
          <cell r="AG876" t="str">
            <v>Tp. Hồ Chí Minh</v>
          </cell>
          <cell r="AH876" t="str">
            <v>99/8, Huỳnh Tấn Phát, Phường Tân Thuận Tây, Quận 7, Tp. Hồ Chí Minh</v>
          </cell>
          <cell r="AI876" t="str">
            <v>1.8.5.3.2</v>
          </cell>
          <cell r="AJ876" t="str">
            <v>TP Nhân sự khác</v>
          </cell>
          <cell r="AK876" t="str">
            <v>Nhân viên</v>
          </cell>
          <cell r="AL876" t="str">
            <v>Nhân viên Bảo vệ</v>
          </cell>
          <cell r="AM876" t="str">
            <v>Lĩnh vực Logistics</v>
          </cell>
          <cell r="AN876" t="str">
            <v>VPĐD NB</v>
          </cell>
          <cell r="AO876" t="str">
            <v>Bảo vệ</v>
          </cell>
          <cell r="AP876" t="str">
            <v>Khác</v>
          </cell>
          <cell r="AQ876" t="str">
            <v>Khác</v>
          </cell>
          <cell r="AR876">
            <v>42552</v>
          </cell>
          <cell r="AS876" t="str">
            <v>8/12</v>
          </cell>
          <cell r="AT876" t="str">
            <v>THCS</v>
          </cell>
          <cell r="AW876"/>
          <cell r="AZ876" t="str">
            <v>Nhân viên Bảo vệ</v>
          </cell>
          <cell r="BB876" t="str">
            <v>THACO GROUP</v>
          </cell>
          <cell r="BC876" t="str">
            <v>Lĩnh vực Logistics</v>
          </cell>
          <cell r="BD876" t="str">
            <v>Văn phòng đại diện tại Hồ Chí Minh</v>
          </cell>
          <cell r="BE876" t="str">
            <v>Bộ phận hành chính</v>
          </cell>
          <cell r="BF876" t="str">
            <v>Bảo vệ</v>
          </cell>
          <cell r="BJ876" t="str">
            <v>Gián Tiếp</v>
          </cell>
          <cell r="BK876" t="str">
            <v>HĐLĐ không xác định thời hạn</v>
          </cell>
          <cell r="BL876">
            <v>42552</v>
          </cell>
          <cell r="BM876" t="str">
            <v>Công ty TNHH Một Thành Viên Vận Tải Đường Bộ Chu Lai – Trường Hải</v>
          </cell>
          <cell r="BN876">
            <v>42187</v>
          </cell>
          <cell r="BO876">
            <v>5100000</v>
          </cell>
          <cell r="BP876" t="str">
            <v>B3</v>
          </cell>
          <cell r="BQ876" t="str">
            <v>Bậc 3</v>
          </cell>
          <cell r="BR876">
            <v>7500000</v>
          </cell>
          <cell r="BS876">
            <v>43466</v>
          </cell>
          <cell r="BT876">
            <v>43101</v>
          </cell>
          <cell r="BU876"/>
          <cell r="BW876"/>
          <cell r="BY876"/>
          <cell r="CA876"/>
          <cell r="CC876"/>
          <cell r="CE876"/>
        </row>
        <row r="877">
          <cell r="B877" t="str">
            <v>1504998</v>
          </cell>
          <cell r="C877" t="str">
            <v>Phạm Văn Hạnh</v>
          </cell>
          <cell r="D877" t="str">
            <v>Nam</v>
          </cell>
          <cell r="E877" t="str">
            <v>Quảng Nam</v>
          </cell>
          <cell r="F877">
            <v>30945</v>
          </cell>
          <cell r="G877">
            <v>42110</v>
          </cell>
          <cell r="J877">
            <v>42110</v>
          </cell>
          <cell r="K877" t="str">
            <v>Không</v>
          </cell>
          <cell r="L877" t="str">
            <v>205494502</v>
          </cell>
          <cell r="M877">
            <v>39226</v>
          </cell>
          <cell r="N877" t="str">
            <v>205494502-24/05/2007</v>
          </cell>
          <cell r="O877" t="str">
            <v>Quảng Nam</v>
          </cell>
          <cell r="P877" t="str">
            <v>Kinh</v>
          </cell>
          <cell r="Q877" t="str">
            <v>Không</v>
          </cell>
          <cell r="R877" t="str">
            <v>01699818623</v>
          </cell>
          <cell r="T877" t="str">
            <v>Đã Kết Hôn</v>
          </cell>
          <cell r="U877" t="str">
            <v>4915009666</v>
          </cell>
          <cell r="V877" t="str">
            <v>Có</v>
          </cell>
          <cell r="W877">
            <v>42579</v>
          </cell>
          <cell r="Y877" t="str">
            <v>Thôn Tịnh Sơn</v>
          </cell>
          <cell r="Z877" t="str">
            <v>Xã Tam Mỹ Tây</v>
          </cell>
          <cell r="AA877" t="str">
            <v>Huyện Núi Thành</v>
          </cell>
          <cell r="AB877" t="str">
            <v>Quảng Nam</v>
          </cell>
          <cell r="AC877" t="str">
            <v>Thôn Tịnh Sơn, Xã Tam Mỹ Tây, Huyện Núi Thành, Quảng Nam</v>
          </cell>
          <cell r="AD877" t="str">
            <v>Thôn Tịnh Sơn</v>
          </cell>
          <cell r="AE877" t="str">
            <v>Xã Tam Mỹ Tây</v>
          </cell>
          <cell r="AF877" t="str">
            <v>Huyện Núi Thành</v>
          </cell>
          <cell r="AG877" t="str">
            <v>Quảng Nam</v>
          </cell>
          <cell r="AH877" t="str">
            <v>Thôn Tịnh Sơn, Xã Tam Mỹ Tây, Huyện Núi Thành, Quảng Nam</v>
          </cell>
          <cell r="AI877" t="str">
            <v>1.8.4.4.2.3</v>
          </cell>
          <cell r="AJ877" t="str">
            <v>TP Nhân sự khác</v>
          </cell>
          <cell r="AK877" t="str">
            <v>Công nhân</v>
          </cell>
          <cell r="AL877" t="str">
            <v>Công nhân lái xe trung chuyển</v>
          </cell>
          <cell r="AM877" t="str">
            <v>Lĩnh vực Logistics</v>
          </cell>
          <cell r="AN877" t="str">
            <v>Công ty Vận Tải Đường Bộ</v>
          </cell>
          <cell r="AO877" t="str">
            <v>Đội lái xe trung chuyển</v>
          </cell>
          <cell r="AP877" t="str">
            <v>Khác</v>
          </cell>
          <cell r="AQ877" t="str">
            <v>Khác</v>
          </cell>
          <cell r="AR877">
            <v>43313</v>
          </cell>
          <cell r="AS877" t="str">
            <v>9/12</v>
          </cell>
          <cell r="AT877" t="str">
            <v>Sơ cấp</v>
          </cell>
          <cell r="AU877" t="str">
            <v>Sơ cấp</v>
          </cell>
          <cell r="AV877" t="str">
            <v>Sở giao thông vận tải Hải Phòng</v>
          </cell>
          <cell r="AW877" t="str">
            <v>Giấy phép lái xe hạng FC</v>
          </cell>
          <cell r="AX877" t="str">
            <v>Không xếp loại</v>
          </cell>
          <cell r="AY877">
            <v>42370</v>
          </cell>
          <cell r="AZ877" t="str">
            <v>Công nhân lái xe trung chuyển</v>
          </cell>
          <cell r="BB877" t="str">
            <v>THACO GROUP</v>
          </cell>
          <cell r="BC877" t="str">
            <v>Lĩnh vực Logistics</v>
          </cell>
          <cell r="BD877" t="str">
            <v>Công ty Vận Tải Đường Bộ</v>
          </cell>
          <cell r="BE877" t="str">
            <v>Phòng vận chuyển</v>
          </cell>
          <cell r="BF877" t="str">
            <v>Bộ phận vận chuyển xe thành phẩm</v>
          </cell>
          <cell r="BG877" t="str">
            <v>Đội lái xe trung chuyển</v>
          </cell>
          <cell r="BJ877" t="str">
            <v>Trực Tiếp</v>
          </cell>
          <cell r="BK877" t="str">
            <v>HĐLĐ không xác định thời hạn</v>
          </cell>
          <cell r="BL877">
            <v>42841</v>
          </cell>
          <cell r="BM877" t="str">
            <v>Công ty TNHH Một Thành Viên Vận Tải Đường Bộ Chu Lai – Trường Hải</v>
          </cell>
          <cell r="BN877">
            <v>42110</v>
          </cell>
          <cell r="BO877">
            <v>3660000</v>
          </cell>
          <cell r="BP877" t="str">
            <v>B3</v>
          </cell>
          <cell r="BQ877" t="str">
            <v>Bậc 2</v>
          </cell>
          <cell r="BR877">
            <v>6500000</v>
          </cell>
          <cell r="BS877">
            <v>43252</v>
          </cell>
          <cell r="BT877">
            <v>42110</v>
          </cell>
          <cell r="BU877"/>
          <cell r="BW877"/>
          <cell r="BY877"/>
          <cell r="CA877"/>
          <cell r="CC877"/>
          <cell r="CE877"/>
        </row>
        <row r="878">
          <cell r="B878" t="str">
            <v>1604579</v>
          </cell>
          <cell r="C878" t="str">
            <v>Bùi Vũ Dũng</v>
          </cell>
          <cell r="D878" t="str">
            <v>Nam</v>
          </cell>
          <cell r="E878" t="str">
            <v>Quảng Nam</v>
          </cell>
          <cell r="F878">
            <v>27300</v>
          </cell>
          <cell r="G878">
            <v>42486</v>
          </cell>
          <cell r="J878">
            <v>42486</v>
          </cell>
          <cell r="K878" t="str">
            <v>Không</v>
          </cell>
          <cell r="L878" t="str">
            <v>205706850</v>
          </cell>
          <cell r="M878">
            <v>40318</v>
          </cell>
          <cell r="N878" t="str">
            <v>205706850-20/05/2010</v>
          </cell>
          <cell r="O878" t="str">
            <v>Quảng Nam</v>
          </cell>
          <cell r="P878" t="str">
            <v>Kinh</v>
          </cell>
          <cell r="Q878" t="str">
            <v>Không</v>
          </cell>
          <cell r="R878" t="str">
            <v>0988200297</v>
          </cell>
          <cell r="T878" t="str">
            <v>Đã Kết Hôn</v>
          </cell>
          <cell r="U878" t="str">
            <v>4916022200</v>
          </cell>
          <cell r="V878" t="str">
            <v>Có</v>
          </cell>
          <cell r="W878">
            <v>42857</v>
          </cell>
          <cell r="Y878" t="str">
            <v>Thôn Đa Phú 1</v>
          </cell>
          <cell r="Z878" t="str">
            <v>Xã Tam Mỹ Đông</v>
          </cell>
          <cell r="AA878" t="str">
            <v>Huyện Núi Thành</v>
          </cell>
          <cell r="AB878" t="str">
            <v>Quảng Nam</v>
          </cell>
          <cell r="AC878" t="str">
            <v>Thôn Đa Phú 1, Xã Tam Mỹ Đông, Huyện Núi Thành, Quảng Nam</v>
          </cell>
          <cell r="AD878" t="str">
            <v>Thôn Đa Phú 1</v>
          </cell>
          <cell r="AE878" t="str">
            <v>Xã Tam Mỹ Đông</v>
          </cell>
          <cell r="AF878" t="str">
            <v>Huyện Núi Thành</v>
          </cell>
          <cell r="AG878" t="str">
            <v>Quảng Nam</v>
          </cell>
          <cell r="AH878" t="str">
            <v>Thôn Đa Phú 1, Xã Tam Mỹ Đông, Huyện Núi Thành, Quảng Nam</v>
          </cell>
          <cell r="AI878" t="str">
            <v>1.8.4.4.2.3</v>
          </cell>
          <cell r="AJ878" t="str">
            <v>TP Nhân sự khác</v>
          </cell>
          <cell r="AK878" t="str">
            <v>Công nhân</v>
          </cell>
          <cell r="AL878" t="str">
            <v>Công nhân lái xe trung chuyển</v>
          </cell>
          <cell r="AM878" t="str">
            <v>Lĩnh vực Logistics</v>
          </cell>
          <cell r="AN878" t="str">
            <v>Công ty Vận Tải Đường Bộ</v>
          </cell>
          <cell r="AO878" t="str">
            <v>Đội lái xe trung chuyển</v>
          </cell>
          <cell r="AP878" t="str">
            <v>Khác</v>
          </cell>
          <cell r="AQ878" t="str">
            <v>Khác</v>
          </cell>
          <cell r="AR878">
            <v>43313</v>
          </cell>
          <cell r="AS878" t="str">
            <v>12/12</v>
          </cell>
          <cell r="AT878" t="str">
            <v>Sơ cấp</v>
          </cell>
          <cell r="AU878" t="str">
            <v>Sơ cấp</v>
          </cell>
          <cell r="AV878" t="str">
            <v>Sở Giao thông vận tải Quảng Nam</v>
          </cell>
          <cell r="AW878" t="str">
            <v>Giấy phép lái xe hạng C</v>
          </cell>
          <cell r="AX878" t="str">
            <v>Khá</v>
          </cell>
          <cell r="AY878">
            <v>40909</v>
          </cell>
          <cell r="AZ878" t="str">
            <v>Công nhân lái xe trung chuyển</v>
          </cell>
          <cell r="BB878" t="str">
            <v>THACO GROUP</v>
          </cell>
          <cell r="BC878" t="str">
            <v>Lĩnh vực Logistics</v>
          </cell>
          <cell r="BD878" t="str">
            <v>Công ty Vận Tải Đường Bộ</v>
          </cell>
          <cell r="BE878" t="str">
            <v>Phòng vận chuyển</v>
          </cell>
          <cell r="BF878" t="str">
            <v>Bộ phận vận chuyển xe thành phẩm</v>
          </cell>
          <cell r="BG878" t="str">
            <v>Đội lái xe trung chuyển</v>
          </cell>
          <cell r="BJ878" t="str">
            <v>Trực Tiếp</v>
          </cell>
          <cell r="BK878" t="str">
            <v>HĐLĐ xác định thời hạn 2 năm</v>
          </cell>
          <cell r="BL878">
            <v>43034</v>
          </cell>
          <cell r="BM878" t="str">
            <v>Công ty TNHH Một Thành Viên Vận Tải Đường Bộ Chu Lai – Trường Hải</v>
          </cell>
          <cell r="BN878">
            <v>42669</v>
          </cell>
          <cell r="BO878">
            <v>3660000</v>
          </cell>
          <cell r="BP878" t="str">
            <v>B3</v>
          </cell>
          <cell r="BQ878" t="str">
            <v>Bậc 2</v>
          </cell>
          <cell r="BR878">
            <v>6000000</v>
          </cell>
          <cell r="BS878">
            <v>43252</v>
          </cell>
          <cell r="BT878">
            <v>42486</v>
          </cell>
          <cell r="BU878"/>
          <cell r="BW878"/>
          <cell r="BY878"/>
          <cell r="CA878"/>
          <cell r="CC878"/>
          <cell r="CE878"/>
        </row>
        <row r="879">
          <cell r="B879" t="str">
            <v>1705024</v>
          </cell>
          <cell r="C879" t="str">
            <v>Nguyễn Văn Bá</v>
          </cell>
          <cell r="D879" t="str">
            <v>Nam</v>
          </cell>
          <cell r="E879" t="str">
            <v>Quảng Nam</v>
          </cell>
          <cell r="F879">
            <v>33781</v>
          </cell>
          <cell r="G879">
            <v>42858</v>
          </cell>
          <cell r="J879">
            <v>42858</v>
          </cell>
          <cell r="K879" t="str">
            <v>Không</v>
          </cell>
          <cell r="L879" t="str">
            <v>205583451</v>
          </cell>
          <cell r="M879">
            <v>40948</v>
          </cell>
          <cell r="N879" t="str">
            <v>205583451-09/02/2012</v>
          </cell>
          <cell r="O879" t="str">
            <v>Quảng Nam</v>
          </cell>
          <cell r="P879" t="str">
            <v>Kinh</v>
          </cell>
          <cell r="Q879" t="str">
            <v>Không</v>
          </cell>
          <cell r="R879" t="str">
            <v>0964720766</v>
          </cell>
          <cell r="S879"/>
          <cell r="T879" t="str">
            <v>Đã Kết Hôn</v>
          </cell>
          <cell r="U879" t="str">
            <v>4916044240</v>
          </cell>
          <cell r="V879" t="str">
            <v>Có</v>
          </cell>
          <cell r="W879">
            <v>43235</v>
          </cell>
          <cell r="Y879" t="str">
            <v>Thọ Khương</v>
          </cell>
          <cell r="Z879" t="str">
            <v>Xã Tam Hiệp</v>
          </cell>
          <cell r="AA879" t="str">
            <v>Huyện Núi Thành</v>
          </cell>
          <cell r="AB879" t="str">
            <v>Quảng Nam</v>
          </cell>
          <cell r="AC879" t="str">
            <v>Thọ Khương, Xã Tam Hiệp, Huyện Núi Thành, Quảng Nam</v>
          </cell>
          <cell r="AD879" t="str">
            <v>Thọ Khương</v>
          </cell>
          <cell r="AE879" t="str">
            <v>Xã Tam Hiệp</v>
          </cell>
          <cell r="AF879" t="str">
            <v>Huyện Núi Thành</v>
          </cell>
          <cell r="AG879" t="str">
            <v>Quảng Nam</v>
          </cell>
          <cell r="AH879" t="str">
            <v>Thọ Khương, Xã Tam Hiệp, Huyện Núi Thành, Quảng Nam</v>
          </cell>
          <cell r="AI879" t="str">
            <v>1.8.3.3.1</v>
          </cell>
          <cell r="AJ879" t="str">
            <v>TP Nhân sự khác</v>
          </cell>
          <cell r="AK879" t="str">
            <v>Công nhân</v>
          </cell>
          <cell r="AL879" t="str">
            <v>Công nhân lái xe tải</v>
          </cell>
          <cell r="AM879" t="str">
            <v>Lĩnh vực Logistics</v>
          </cell>
          <cell r="AN879" t="str">
            <v>Công ty Cảng Chu Lai</v>
          </cell>
          <cell r="AO879" t="str">
            <v>Bộ phận rút Cont</v>
          </cell>
          <cell r="AP879" t="str">
            <v>Khác</v>
          </cell>
          <cell r="AQ879" t="str">
            <v>Khác</v>
          </cell>
          <cell r="AR879">
            <v>42858</v>
          </cell>
          <cell r="AS879" t="str">
            <v>12/12</v>
          </cell>
          <cell r="AT879" t="str">
            <v>Sơ cấp</v>
          </cell>
          <cell r="AU879" t="str">
            <v>Sơ cấp</v>
          </cell>
          <cell r="AV879" t="str">
            <v>Sở GTVT Quảng Ngãi</v>
          </cell>
          <cell r="AW879" t="str">
            <v>Lái xe hạng C</v>
          </cell>
          <cell r="AX879" t="str">
            <v>Không xếp loại</v>
          </cell>
          <cell r="AY879">
            <v>42370</v>
          </cell>
          <cell r="AZ879" t="str">
            <v>Công nhân lái xe tải cấp hàng</v>
          </cell>
          <cell r="BB879" t="str">
            <v>THACO GROUP</v>
          </cell>
          <cell r="BC879" t="str">
            <v>Lĩnh vực Logistics</v>
          </cell>
          <cell r="BD879" t="str">
            <v>Công ty Cảng Chu Lai</v>
          </cell>
          <cell r="BE879" t="str">
            <v>Phòng quản lý kho cảng</v>
          </cell>
          <cell r="BF879" t="str">
            <v>Bộ phận rút Cont</v>
          </cell>
          <cell r="BJ879" t="str">
            <v>Trực Tiếp</v>
          </cell>
          <cell r="BK879" t="str">
            <v>HĐLĐ xác định thời hạn 2 năm</v>
          </cell>
          <cell r="BL879">
            <v>43254</v>
          </cell>
          <cell r="BM879" t="str">
            <v>Công ty TNHH MTV Cảng Chu Lai - Trường Hải</v>
          </cell>
          <cell r="BN879">
            <v>42889</v>
          </cell>
          <cell r="BO879">
            <v>3920000</v>
          </cell>
          <cell r="BP879" t="str">
            <v>B3</v>
          </cell>
          <cell r="BQ879" t="str">
            <v>Bậc 2</v>
          </cell>
          <cell r="BR879">
            <v>6800000</v>
          </cell>
          <cell r="BS879">
            <v>43466</v>
          </cell>
          <cell r="BT879">
            <v>43101</v>
          </cell>
          <cell r="BU879"/>
          <cell r="BW879"/>
          <cell r="BY879"/>
          <cell r="CA879"/>
          <cell r="CC879"/>
          <cell r="CE879"/>
        </row>
        <row r="880">
          <cell r="B880" t="str">
            <v>1804135</v>
          </cell>
          <cell r="C880" t="str">
            <v>Phạm Tấn Sỹ</v>
          </cell>
          <cell r="D880" t="str">
            <v>Nam</v>
          </cell>
          <cell r="E880" t="str">
            <v>Bình Thuận</v>
          </cell>
          <cell r="F880">
            <v>32327</v>
          </cell>
          <cell r="G880">
            <v>43199</v>
          </cell>
          <cell r="J880">
            <v>43199</v>
          </cell>
          <cell r="K880" t="str">
            <v>Không</v>
          </cell>
          <cell r="L880" t="str">
            <v>261114810</v>
          </cell>
          <cell r="M880">
            <v>41124</v>
          </cell>
          <cell r="N880" t="str">
            <v>261114810-03/08/2012</v>
          </cell>
          <cell r="O880" t="str">
            <v>Bình Thuận</v>
          </cell>
          <cell r="P880" t="str">
            <v>Kinh</v>
          </cell>
          <cell r="Q880" t="str">
            <v>Không</v>
          </cell>
          <cell r="R880" t="str">
            <v>0978081055</v>
          </cell>
          <cell r="T880" t="str">
            <v>Đã Kết Hôn</v>
          </cell>
          <cell r="U880" t="str">
            <v>7515109680</v>
          </cell>
          <cell r="V880" t="str">
            <v>Không</v>
          </cell>
          <cell r="Y880" t="str">
            <v>Thôn 3</v>
          </cell>
          <cell r="Z880" t="str">
            <v>Xã Hàm Cần</v>
          </cell>
          <cell r="AA880" t="str">
            <v>Huyện Hàm Thuận Nam</v>
          </cell>
          <cell r="AB880" t="str">
            <v>Bình Thuận</v>
          </cell>
          <cell r="AC880" t="str">
            <v>Thôn 3, Xã Hàm Cần, Huyện Hàm Thuận Nam, Bình Thuận</v>
          </cell>
          <cell r="AD880" t="str">
            <v>26/77 khu phố 3</v>
          </cell>
          <cell r="AE880" t="str">
            <v>Phường Tam Hòa</v>
          </cell>
          <cell r="AF880" t="str">
            <v>Thành phố Biên Hòa</v>
          </cell>
          <cell r="AG880" t="str">
            <v>Đồng Nai</v>
          </cell>
          <cell r="AH880" t="str">
            <v>26/77 khu phố 3, Phường Tam Hòa, Thành phố Biên Hòa, Đồng Nai</v>
          </cell>
          <cell r="AI880" t="str">
            <v>1.8.5.6.4</v>
          </cell>
          <cell r="AJ880" t="str">
            <v>TP Nhân sự khác</v>
          </cell>
          <cell r="AK880" t="str">
            <v>Công nhân</v>
          </cell>
          <cell r="AL880" t="str">
            <v>Công nhân lái xe chuyên dụng</v>
          </cell>
          <cell r="AM880" t="str">
            <v>Lĩnh vực Logistics</v>
          </cell>
          <cell r="AN880" t="str">
            <v>VPĐD NB</v>
          </cell>
          <cell r="AO880" t="str">
            <v>Đội lái xe chuyên dụng</v>
          </cell>
          <cell r="AP880" t="str">
            <v>Khác</v>
          </cell>
          <cell r="AQ880" t="str">
            <v>Khác</v>
          </cell>
          <cell r="AR880">
            <v>43199</v>
          </cell>
          <cell r="AS880" t="str">
            <v>12/12</v>
          </cell>
          <cell r="AT880" t="str">
            <v>Sơ cấp</v>
          </cell>
          <cell r="AU880" t="str">
            <v>Sơ cấp</v>
          </cell>
          <cell r="AV880" t="str">
            <v>Sở GTVT tỉnh Đồng Nai</v>
          </cell>
          <cell r="AW880" t="str">
            <v>GPLX hạng C + FC</v>
          </cell>
          <cell r="AX880" t="str">
            <v>Khá</v>
          </cell>
          <cell r="AZ880" t="str">
            <v>Công nhân lái xe chuyên dụng</v>
          </cell>
          <cell r="BB880" t="str">
            <v>THACO GROUP</v>
          </cell>
          <cell r="BC880" t="str">
            <v>Lĩnh vực Logistics</v>
          </cell>
          <cell r="BD880" t="str">
            <v>Văn phòng đại diện tại Hồ Chí Minh</v>
          </cell>
          <cell r="BE880" t="str">
            <v>Phòng Vận chuyển</v>
          </cell>
          <cell r="BF880" t="str">
            <v>Đội lái xe chuyên dụng</v>
          </cell>
          <cell r="BJ880" t="str">
            <v>Trực Tiếp</v>
          </cell>
          <cell r="BK880" t="str">
            <v>HĐLĐ xác định thời hạn 2 năm</v>
          </cell>
          <cell r="BL880">
            <v>43594</v>
          </cell>
          <cell r="BM880" t="str">
            <v>Công ty TNHH Một Thành Viên Vận Tải Đường Bộ Chu Lai – Trường Hải</v>
          </cell>
          <cell r="BN880">
            <v>43229</v>
          </cell>
          <cell r="BO880">
            <v>4830000</v>
          </cell>
          <cell r="BP880" t="str">
            <v>B3</v>
          </cell>
          <cell r="BQ880" t="str">
            <v>Bậc 2</v>
          </cell>
          <cell r="BR880">
            <v>6800000</v>
          </cell>
          <cell r="BS880">
            <v>43252</v>
          </cell>
          <cell r="BT880">
            <v>43229</v>
          </cell>
          <cell r="BU880"/>
          <cell r="BW880"/>
          <cell r="BY880"/>
          <cell r="CA880"/>
          <cell r="CC880"/>
          <cell r="CE880"/>
        </row>
        <row r="881">
          <cell r="B881" t="str">
            <v>1808303</v>
          </cell>
          <cell r="C881" t="str">
            <v>Bùi Quốc Thạnh</v>
          </cell>
          <cell r="D881" t="str">
            <v>Nam</v>
          </cell>
          <cell r="E881" t="str">
            <v>Đồng Nai</v>
          </cell>
          <cell r="F881">
            <v>33142</v>
          </cell>
          <cell r="G881">
            <v>43318</v>
          </cell>
          <cell r="J881">
            <v>43318</v>
          </cell>
          <cell r="K881" t="str">
            <v>Không</v>
          </cell>
          <cell r="L881" t="str">
            <v>272117068</v>
          </cell>
          <cell r="M881">
            <v>43076</v>
          </cell>
          <cell r="N881" t="str">
            <v>272117068-07/12/2017</v>
          </cell>
          <cell r="O881" t="str">
            <v>Đồng Nai</v>
          </cell>
          <cell r="P881" t="str">
            <v>Kinh</v>
          </cell>
          <cell r="Q881" t="str">
            <v>Không</v>
          </cell>
          <cell r="R881" t="str">
            <v>0938472302</v>
          </cell>
          <cell r="T881" t="str">
            <v>Độc Thân</v>
          </cell>
          <cell r="V881" t="str">
            <v>Không</v>
          </cell>
          <cell r="Y881" t="str">
            <v>156/5/10 Tô Hiến Thành</v>
          </cell>
          <cell r="Z881" t="str">
            <v>Phường 15</v>
          </cell>
          <cell r="AA881" t="str">
            <v>Quận 10</v>
          </cell>
          <cell r="AB881" t="str">
            <v>Tp. Hồ Chí Minh</v>
          </cell>
          <cell r="AC881" t="str">
            <v>156/5/10 Tô Hiến Thành, Phường 15, Quận 10, Tp. Hồ Chí Minh</v>
          </cell>
          <cell r="AD881" t="str">
            <v>156/5/10 Tô Hiến Thành</v>
          </cell>
          <cell r="AE881" t="str">
            <v>Phường 15</v>
          </cell>
          <cell r="AF881" t="str">
            <v>Quận 10</v>
          </cell>
          <cell r="AG881" t="str">
            <v>Tp. Hồ Chí Minh</v>
          </cell>
          <cell r="AH881" t="str">
            <v>156/5/10 Tô Hiến Thành, Phường 15, Quận 10, Tp. Hồ Chí Minh</v>
          </cell>
          <cell r="AI881" t="str">
            <v>1.8.2.3.3</v>
          </cell>
          <cell r="AJ881" t="str">
            <v>TP Nhân sự khác</v>
          </cell>
          <cell r="AK881" t="str">
            <v>Thợ</v>
          </cell>
          <cell r="AL881" t="str">
            <v>Thợ Máy</v>
          </cell>
          <cell r="AM881" t="str">
            <v>Lĩnh vực Logistics</v>
          </cell>
          <cell r="AN881" t="str">
            <v>Công ty Vận Tải Biển</v>
          </cell>
          <cell r="AO881" t="str">
            <v>Tàu THS3</v>
          </cell>
          <cell r="AP881" t="str">
            <v>Khác</v>
          </cell>
          <cell r="AQ881" t="str">
            <v>Khác</v>
          </cell>
          <cell r="AR881">
            <v>43318</v>
          </cell>
          <cell r="AS881" t="str">
            <v>12/12</v>
          </cell>
          <cell r="AT881" t="str">
            <v>Cao đẳng kỹ thuật</v>
          </cell>
          <cell r="AU881" t="str">
            <v>Cao đẳng</v>
          </cell>
          <cell r="AV881" t="str">
            <v>Trường Cao Đẳng Hàng Hải II</v>
          </cell>
          <cell r="AW881" t="str">
            <v>Khai thác máy tàu biển</v>
          </cell>
          <cell r="AX881" t="str">
            <v>TB-Khá</v>
          </cell>
          <cell r="AY881">
            <v>43028</v>
          </cell>
          <cell r="AZ881" t="str">
            <v>Thợ máy</v>
          </cell>
          <cell r="BB881" t="str">
            <v>THACO GROUP</v>
          </cell>
          <cell r="BC881" t="str">
            <v>Lĩnh vực Logistics</v>
          </cell>
          <cell r="BD881" t="str">
            <v>Công ty Vận Tải Biển</v>
          </cell>
          <cell r="BE881" t="str">
            <v>Phòng Quản lý tàu</v>
          </cell>
          <cell r="BF881" t="str">
            <v>Tàu THS3</v>
          </cell>
          <cell r="BJ881" t="str">
            <v>Trực Tiếp</v>
          </cell>
          <cell r="BK881" t="str">
            <v>HĐLĐ xác định thời hạn 2 năm</v>
          </cell>
          <cell r="BL881">
            <v>43713</v>
          </cell>
          <cell r="BM881" t="str">
            <v>Công ty TNHH MTV Vận Tải Biển Chu Lai – Trường Hải</v>
          </cell>
          <cell r="BN881">
            <v>43348</v>
          </cell>
          <cell r="BO881">
            <v>4330000</v>
          </cell>
          <cell r="BP881" t="str">
            <v>TV7</v>
          </cell>
          <cell r="BQ881" t="str">
            <v>Bậc 4</v>
          </cell>
          <cell r="BR881">
            <v>10000000</v>
          </cell>
          <cell r="BS881">
            <v>43466</v>
          </cell>
          <cell r="BT881">
            <v>43344</v>
          </cell>
          <cell r="BU881"/>
          <cell r="BW881"/>
          <cell r="BY881"/>
          <cell r="CA881"/>
          <cell r="CC881"/>
          <cell r="CE881"/>
        </row>
        <row r="882">
          <cell r="B882" t="str">
            <v>1412085</v>
          </cell>
          <cell r="C882" t="str">
            <v>Huỳnh Văn Quốc Bảo</v>
          </cell>
          <cell r="D882" t="str">
            <v>Nam</v>
          </cell>
          <cell r="E882" t="str">
            <v>Quảng Nam</v>
          </cell>
          <cell r="F882">
            <v>31129</v>
          </cell>
          <cell r="G882">
            <v>41974</v>
          </cell>
          <cell r="J882">
            <v>41974</v>
          </cell>
          <cell r="K882" t="str">
            <v>Không</v>
          </cell>
          <cell r="L882" t="str">
            <v>205404482</v>
          </cell>
          <cell r="M882">
            <v>38684</v>
          </cell>
          <cell r="N882" t="str">
            <v>205404482-28/11/2005</v>
          </cell>
          <cell r="O882" t="str">
            <v>Quảng Nam</v>
          </cell>
          <cell r="P882" t="str">
            <v>Kinh</v>
          </cell>
          <cell r="Q882" t="str">
            <v>Không</v>
          </cell>
          <cell r="R882" t="str">
            <v>0905638025</v>
          </cell>
          <cell r="T882" t="str">
            <v>Đã Kết Hôn</v>
          </cell>
          <cell r="U882" t="str">
            <v>4915001077</v>
          </cell>
          <cell r="V882" t="str">
            <v>Có</v>
          </cell>
          <cell r="W882">
            <v>42461</v>
          </cell>
          <cell r="Y882" t="str">
            <v>Khối phố 2</v>
          </cell>
          <cell r="Z882" t="str">
            <v>Phường Phước Hòa</v>
          </cell>
          <cell r="AA882" t="str">
            <v>Tp. Tam Kỳ</v>
          </cell>
          <cell r="AB882" t="str">
            <v>Quảng Nam</v>
          </cell>
          <cell r="AC882" t="str">
            <v>Khối phố 2, Phường Phước Hòa, Tp. Tam Kỳ, Quảng Nam</v>
          </cell>
          <cell r="AD882" t="str">
            <v>Khối phố 2</v>
          </cell>
          <cell r="AE882" t="str">
            <v>Phường Phước Hòa</v>
          </cell>
          <cell r="AF882" t="str">
            <v>Tp. Tam Kỳ</v>
          </cell>
          <cell r="AG882" t="str">
            <v>Quảng Nam</v>
          </cell>
          <cell r="AH882" t="str">
            <v>Khối phố 2, Phường Phước Hòa, Tp. Tam Kỳ, Quảng Nam</v>
          </cell>
          <cell r="AI882" t="str">
            <v>1.8.4.4.3.3</v>
          </cell>
          <cell r="AJ882" t="str">
            <v>TP Nhân sự khác</v>
          </cell>
          <cell r="AK882" t="str">
            <v>Công nhân</v>
          </cell>
          <cell r="AL882" t="str">
            <v>Công nhân lái xe đầu kéo</v>
          </cell>
          <cell r="AM882" t="str">
            <v>Lĩnh vực Logistics</v>
          </cell>
          <cell r="AN882" t="str">
            <v>Công ty Vận Tải Đường Bộ</v>
          </cell>
          <cell r="AO882" t="str">
            <v>Đội lái xe đầu kéo</v>
          </cell>
          <cell r="AP882" t="str">
            <v>Khác</v>
          </cell>
          <cell r="AQ882" t="str">
            <v>Khác</v>
          </cell>
          <cell r="AR882">
            <v>43313</v>
          </cell>
          <cell r="AS882" t="str">
            <v>7/12</v>
          </cell>
          <cell r="AT882" t="str">
            <v>Sơ cấp</v>
          </cell>
          <cell r="AU882" t="str">
            <v>Sơ cấp</v>
          </cell>
          <cell r="AV882" t="str">
            <v>Sở Giao thông vận tải Quảng Nam</v>
          </cell>
          <cell r="AW882" t="str">
            <v>Giấy phép lái xe hạng FC</v>
          </cell>
          <cell r="AX882" t="str">
            <v>Không xếp loại</v>
          </cell>
          <cell r="AY882">
            <v>40179</v>
          </cell>
          <cell r="AZ882" t="str">
            <v>Công nhân lái xe đầu kéo</v>
          </cell>
          <cell r="BB882" t="str">
            <v>THACO GROUP</v>
          </cell>
          <cell r="BC882" t="str">
            <v>Lĩnh vực Logistics</v>
          </cell>
          <cell r="BD882" t="str">
            <v>Công ty Vận Tải Đường Bộ</v>
          </cell>
          <cell r="BE882" t="str">
            <v>Phòng vận chuyển</v>
          </cell>
          <cell r="BF882" t="str">
            <v>Bộ phận vận chuyển hàng Con't - hàng rời</v>
          </cell>
          <cell r="BG882" t="str">
            <v>Đội lái xe đầu kéo</v>
          </cell>
          <cell r="BJ882" t="str">
            <v>Trực Tiếp</v>
          </cell>
          <cell r="BK882" t="str">
            <v>HĐLĐ không xác định thời hạn</v>
          </cell>
          <cell r="BL882">
            <v>42521</v>
          </cell>
          <cell r="BM882" t="str">
            <v>Công ty TNHH Một Thành Viên Vận Tải Đường Bộ Chu Lai – Trường Hải</v>
          </cell>
          <cell r="BN882">
            <v>42036</v>
          </cell>
          <cell r="BO882">
            <v>3850000</v>
          </cell>
          <cell r="BP882" t="str">
            <v>B3</v>
          </cell>
          <cell r="BQ882" t="str">
            <v>Bậc 3</v>
          </cell>
          <cell r="BR882">
            <v>7500000</v>
          </cell>
          <cell r="BS882">
            <v>43252</v>
          </cell>
          <cell r="BT882">
            <v>43236</v>
          </cell>
          <cell r="BU882"/>
          <cell r="BW882"/>
          <cell r="BY882"/>
          <cell r="CA882"/>
          <cell r="CC882"/>
          <cell r="CE882"/>
        </row>
        <row r="883">
          <cell r="B883" t="str">
            <v>1903259</v>
          </cell>
          <cell r="C883" t="str">
            <v>Phan Văn Tân</v>
          </cell>
          <cell r="D883" t="str">
            <v>Nam</v>
          </cell>
          <cell r="E883" t="str">
            <v>Nghệ An</v>
          </cell>
          <cell r="F883">
            <v>33887</v>
          </cell>
          <cell r="G883">
            <v>43525</v>
          </cell>
          <cell r="J883">
            <v>43525</v>
          </cell>
          <cell r="K883" t="str">
            <v>Không</v>
          </cell>
          <cell r="L883" t="str">
            <v>187173533</v>
          </cell>
          <cell r="M883">
            <v>42403</v>
          </cell>
          <cell r="N883" t="str">
            <v>187173533-03/02/2016</v>
          </cell>
          <cell r="O883" t="str">
            <v>Nghệ An</v>
          </cell>
          <cell r="P883" t="str">
            <v>Kinh</v>
          </cell>
          <cell r="Q883" t="str">
            <v>Không</v>
          </cell>
          <cell r="R883" t="str">
            <v>0384 540084</v>
          </cell>
          <cell r="T883" t="str">
            <v>Đã Kết Hôn</v>
          </cell>
          <cell r="U883" t="str">
            <v>7515103878</v>
          </cell>
          <cell r="V883" t="str">
            <v>Không</v>
          </cell>
          <cell r="Y883" t="str">
            <v>xóm 7</v>
          </cell>
          <cell r="Z883" t="str">
            <v>Xã Thanh Phong</v>
          </cell>
          <cell r="AA883" t="str">
            <v>Huyện Thanh Chương</v>
          </cell>
          <cell r="AB883" t="str">
            <v>Nghệ An</v>
          </cell>
          <cell r="AC883" t="str">
            <v>xóm 7, Xã Thanh Phong, Huyện Thanh Chương, Nghệ An</v>
          </cell>
          <cell r="AD883" t="str">
            <v>KP 6</v>
          </cell>
          <cell r="AE883" t="str">
            <v>Phường Tam Hiệp</v>
          </cell>
          <cell r="AF883" t="str">
            <v>Thành phố Biên Hòa</v>
          </cell>
          <cell r="AG883" t="str">
            <v>Đồng Nai</v>
          </cell>
          <cell r="AH883" t="str">
            <v>KP 6, Phường Tam Hiệp, Thành phố Biên Hòa, Đồng Nai</v>
          </cell>
          <cell r="AI883" t="str">
            <v>1.8.5.7</v>
          </cell>
          <cell r="AJ883" t="str">
            <v>TP Nhân sự khác</v>
          </cell>
          <cell r="AK883" t="str">
            <v>Công nhân</v>
          </cell>
          <cell r="AL883" t="str">
            <v>Công nhân Bảo trì</v>
          </cell>
          <cell r="AM883" t="str">
            <v>Lĩnh vực Logistics</v>
          </cell>
          <cell r="AN883" t="str">
            <v>VPĐD NB</v>
          </cell>
          <cell r="AO883" t="str">
            <v>Phòng Quản lý Kho bãi</v>
          </cell>
          <cell r="AP883" t="str">
            <v>Khác</v>
          </cell>
          <cell r="AQ883" t="str">
            <v>Khác</v>
          </cell>
          <cell r="AR883">
            <v>43525</v>
          </cell>
          <cell r="AS883" t="str">
            <v>12/12</v>
          </cell>
          <cell r="AT883" t="str">
            <v>Cao đẳng kỹ thuật</v>
          </cell>
          <cell r="AU883" t="str">
            <v>Cao đẳng</v>
          </cell>
          <cell r="AV883" t="str">
            <v>Trường đại học công nghệ Đồng Nai</v>
          </cell>
          <cell r="AW883" t="str">
            <v>Công nghệ kỹ thuật ô tô</v>
          </cell>
          <cell r="AX883" t="str">
            <v>TB-Khá</v>
          </cell>
          <cell r="AY883">
            <v>41586</v>
          </cell>
          <cell r="AZ883" t="str">
            <v>Công nhân Bảo trì</v>
          </cell>
          <cell r="BB883" t="str">
            <v>THACO GROUP</v>
          </cell>
          <cell r="BC883" t="str">
            <v>Lĩnh vực Logistics</v>
          </cell>
          <cell r="BD883" t="str">
            <v>Văn phòng đại diện tại Hồ Chí Minh</v>
          </cell>
          <cell r="BE883" t="str">
            <v>Phòng Quản lý Kho bãi</v>
          </cell>
          <cell r="BJ883" t="str">
            <v>Trực Tiếp</v>
          </cell>
          <cell r="BK883" t="str">
            <v>HĐLĐ xác định thời hạn 1 năm</v>
          </cell>
          <cell r="BL883">
            <v>43556</v>
          </cell>
          <cell r="BM883" t="str">
            <v>Công ty TNHH Một Thành Viên Vận Tải Đường Bộ Chu Lai – Trường Hải</v>
          </cell>
          <cell r="BN883">
            <v>43556</v>
          </cell>
          <cell r="BO883">
            <v>5100000</v>
          </cell>
          <cell r="BP883" t="str">
            <v>B3</v>
          </cell>
          <cell r="BQ883" t="str">
            <v>Bậc 3</v>
          </cell>
          <cell r="BR883">
            <v>7000000</v>
          </cell>
          <cell r="BS883">
            <v>43556</v>
          </cell>
          <cell r="BT883">
            <v>43525</v>
          </cell>
          <cell r="BU883"/>
          <cell r="BW883"/>
          <cell r="BY883"/>
          <cell r="CA883"/>
          <cell r="CC883"/>
          <cell r="CE883"/>
        </row>
        <row r="884">
          <cell r="B884" t="str">
            <v>0912044</v>
          </cell>
          <cell r="C884" t="str">
            <v>Nguyễn Hữu Việt</v>
          </cell>
          <cell r="D884" t="str">
            <v>Nam</v>
          </cell>
          <cell r="E884" t="str">
            <v>Quảng Nam</v>
          </cell>
          <cell r="F884">
            <v>33164</v>
          </cell>
          <cell r="G884">
            <v>40151</v>
          </cell>
          <cell r="J884">
            <v>40151</v>
          </cell>
          <cell r="K884" t="str">
            <v>Không</v>
          </cell>
          <cell r="L884" t="str">
            <v>205471789</v>
          </cell>
          <cell r="M884">
            <v>39681</v>
          </cell>
          <cell r="N884" t="str">
            <v>205471789-21/08/2008</v>
          </cell>
          <cell r="O884" t="str">
            <v>Quảng Nam</v>
          </cell>
          <cell r="P884" t="str">
            <v>Kinh</v>
          </cell>
          <cell r="Q884" t="str">
            <v>Không</v>
          </cell>
          <cell r="R884" t="str">
            <v>1287685251</v>
          </cell>
          <cell r="T884" t="str">
            <v>Đã Kết Hôn</v>
          </cell>
          <cell r="U884" t="str">
            <v>4911000541</v>
          </cell>
          <cell r="V884" t="str">
            <v>Có</v>
          </cell>
          <cell r="W884">
            <v>41936</v>
          </cell>
          <cell r="Y884" t="str">
            <v>Thôn Vân Trai</v>
          </cell>
          <cell r="Z884" t="str">
            <v>Xã Tam Hiệp</v>
          </cell>
          <cell r="AA884" t="str">
            <v>Huyện Núi Thành</v>
          </cell>
          <cell r="AB884" t="str">
            <v>Quảng Nam</v>
          </cell>
          <cell r="AC884" t="str">
            <v>Thôn Vân Trai, Xã Tam Hiệp, Huyện Núi Thành, Quảng Nam</v>
          </cell>
          <cell r="AD884" t="str">
            <v>Thôn Vân Trai</v>
          </cell>
          <cell r="AE884" t="str">
            <v>Xã Tam Hiệp</v>
          </cell>
          <cell r="AF884" t="str">
            <v>Huyện Núi Thành</v>
          </cell>
          <cell r="AG884" t="str">
            <v>Quảng Nam</v>
          </cell>
          <cell r="AH884" t="str">
            <v>Thôn Vân Trai, Xã Tam Hiệp, Huyện Núi Thành, Quảng Nam</v>
          </cell>
          <cell r="AI884" t="str">
            <v>1.8.4.4.1.4</v>
          </cell>
          <cell r="AJ884" t="str">
            <v>TP Nhân sự khác</v>
          </cell>
          <cell r="AK884" t="str">
            <v>Công nhân</v>
          </cell>
          <cell r="AL884" t="str">
            <v>Công nhân giao nhận xe</v>
          </cell>
          <cell r="AM884" t="str">
            <v>Lĩnh vực Logistics</v>
          </cell>
          <cell r="AN884" t="str">
            <v>Công ty Vận Tải Đường Bộ</v>
          </cell>
          <cell r="AO884" t="str">
            <v>Tổ QLCL giao xe</v>
          </cell>
          <cell r="AP884" t="str">
            <v>Khác</v>
          </cell>
          <cell r="AQ884" t="str">
            <v>Khác</v>
          </cell>
          <cell r="AR884">
            <v>43714</v>
          </cell>
          <cell r="AS884" t="str">
            <v>10/12</v>
          </cell>
          <cell r="AT884" t="str">
            <v>Sơ cấp</v>
          </cell>
          <cell r="AU884" t="str">
            <v>Sơ cấp</v>
          </cell>
          <cell r="AV884" t="str">
            <v>Cao đẳng nghề Chu Lai Trường Hải</v>
          </cell>
          <cell r="AW884" t="str">
            <v>Công nghệ sơn ô tô</v>
          </cell>
          <cell r="AX884" t="str">
            <v>Khá</v>
          </cell>
          <cell r="AY884">
            <v>40544</v>
          </cell>
          <cell r="AZ884" t="str">
            <v>Công nhân vận chuyển nội bộ</v>
          </cell>
          <cell r="BB884" t="str">
            <v>THACO GROUP</v>
          </cell>
          <cell r="BC884" t="str">
            <v>Lĩnh vực Logistics</v>
          </cell>
          <cell r="BD884" t="str">
            <v>Công ty Vận Tải Đường Bộ</v>
          </cell>
          <cell r="BE884" t="str">
            <v>Phòng vận chuyển</v>
          </cell>
          <cell r="BF884" t="str">
            <v>Bộ phận nghiệp vụ vận chuyển</v>
          </cell>
          <cell r="BG884" t="str">
            <v>Tổ QLCL giao xe</v>
          </cell>
          <cell r="BJ884" t="str">
            <v>Trực Tiếp</v>
          </cell>
          <cell r="BK884" t="str">
            <v>HĐLĐ không xác định thời hạn</v>
          </cell>
          <cell r="BL884">
            <v>41275</v>
          </cell>
          <cell r="BM884" t="str">
            <v>Công ty TNHH MTV SX Và LR Ô Tô Tải Chu Lai – Trường Hải</v>
          </cell>
          <cell r="BN884">
            <v>40544</v>
          </cell>
          <cell r="BO884">
            <v>4330000</v>
          </cell>
          <cell r="BP884" t="str">
            <v>B3</v>
          </cell>
          <cell r="BQ884" t="str">
            <v>Bậc 4</v>
          </cell>
          <cell r="BR884">
            <v>8500000</v>
          </cell>
          <cell r="BS884">
            <v>43466</v>
          </cell>
          <cell r="BT884">
            <v>43101</v>
          </cell>
          <cell r="BU884" t="str">
            <v>ThN</v>
          </cell>
          <cell r="BV884">
            <v>5</v>
          </cell>
          <cell r="BW884"/>
          <cell r="BY884"/>
          <cell r="CA884"/>
          <cell r="CC884"/>
          <cell r="CE884"/>
        </row>
        <row r="885">
          <cell r="B885" t="str">
            <v>1804652</v>
          </cell>
          <cell r="C885" t="str">
            <v>Bùi Khánh</v>
          </cell>
          <cell r="D885" t="str">
            <v>Nam</v>
          </cell>
          <cell r="E885" t="str">
            <v>Quảng Nam</v>
          </cell>
          <cell r="F885">
            <v>34340</v>
          </cell>
          <cell r="G885">
            <v>43215</v>
          </cell>
          <cell r="J885">
            <v>43215</v>
          </cell>
          <cell r="K885" t="str">
            <v>Không</v>
          </cell>
          <cell r="L885" t="str">
            <v>205758118</v>
          </cell>
          <cell r="M885">
            <v>40983</v>
          </cell>
          <cell r="N885" t="str">
            <v>205758118-15/03/2012</v>
          </cell>
          <cell r="O885" t="str">
            <v>Quảng Nam</v>
          </cell>
          <cell r="P885" t="str">
            <v>Kinh</v>
          </cell>
          <cell r="Q885" t="str">
            <v>Không</v>
          </cell>
          <cell r="R885" t="str">
            <v>01643143038</v>
          </cell>
          <cell r="T885" t="str">
            <v>Đã Kết Hôn</v>
          </cell>
          <cell r="V885" t="str">
            <v>Không</v>
          </cell>
          <cell r="Y885" t="str">
            <v>Đa Phú I</v>
          </cell>
          <cell r="Z885" t="str">
            <v>Xã Tam Mỹ Đông</v>
          </cell>
          <cell r="AA885" t="str">
            <v>Huyện Núi Thành</v>
          </cell>
          <cell r="AB885" t="str">
            <v>Quảng Nam</v>
          </cell>
          <cell r="AC885" t="str">
            <v>Đa Phú I, Xã Tam Mỹ Đông, Huyện Núi Thành, Quảng Nam</v>
          </cell>
          <cell r="AD885" t="str">
            <v>Đa Phú I</v>
          </cell>
          <cell r="AE885" t="str">
            <v>Xã Tam Mỹ Đông</v>
          </cell>
          <cell r="AF885" t="str">
            <v>Huyện Núi Thành</v>
          </cell>
          <cell r="AG885" t="str">
            <v>Quảng Nam</v>
          </cell>
          <cell r="AH885" t="str">
            <v>Đa Phú I, Xã Tam Mỹ Đông, Huyện Núi Thành, Quảng Nam</v>
          </cell>
          <cell r="AI885" t="str">
            <v>1.8.3.5.5</v>
          </cell>
          <cell r="AJ885" t="str">
            <v>TP Nhân sự khác</v>
          </cell>
          <cell r="AK885" t="str">
            <v>Công nhân</v>
          </cell>
          <cell r="AL885" t="str">
            <v>Công nhân Xếp dỡ</v>
          </cell>
          <cell r="AM885" t="str">
            <v>Lĩnh vực Logistics</v>
          </cell>
          <cell r="AN885" t="str">
            <v>Công ty Cảng Chu Lai</v>
          </cell>
          <cell r="AO885" t="str">
            <v>Bộ phận bốc xếp</v>
          </cell>
          <cell r="AP885" t="str">
            <v>Khác</v>
          </cell>
          <cell r="AQ885" t="str">
            <v>Khác</v>
          </cell>
          <cell r="AR885">
            <v>43313</v>
          </cell>
          <cell r="AS885" t="str">
            <v>12/12</v>
          </cell>
          <cell r="AT885" t="str">
            <v>THPT</v>
          </cell>
          <cell r="AW885"/>
          <cell r="AZ885" t="str">
            <v>Nhân viên Bốc xếp</v>
          </cell>
          <cell r="BB885" t="str">
            <v>THACO GROUP</v>
          </cell>
          <cell r="BC885" t="str">
            <v>Lĩnh vực Logistics</v>
          </cell>
          <cell r="BD885" t="str">
            <v>Công ty Cảng Chu Lai</v>
          </cell>
          <cell r="BE885" t="str">
            <v>Phòng Điều độ</v>
          </cell>
          <cell r="BF885" t="str">
            <v>Bộ phận bốc xếp</v>
          </cell>
          <cell r="BJ885" t="str">
            <v>Trực Tiếp</v>
          </cell>
          <cell r="BK885" t="str">
            <v>HĐLĐ xác định thời hạn 2 năm</v>
          </cell>
          <cell r="BL885">
            <v>43610</v>
          </cell>
          <cell r="BM885" t="str">
            <v>Công ty TNHH MTV Cảng Chu Lai - Trường Hải</v>
          </cell>
          <cell r="BN885">
            <v>43245</v>
          </cell>
          <cell r="BO885">
            <v>3730000</v>
          </cell>
          <cell r="BP885" t="str">
            <v>B3</v>
          </cell>
          <cell r="BQ885" t="str">
            <v>Bậc 1</v>
          </cell>
          <cell r="BR885">
            <v>5500000</v>
          </cell>
          <cell r="BS885">
            <v>43466</v>
          </cell>
          <cell r="BT885">
            <v>43215</v>
          </cell>
          <cell r="BU885"/>
          <cell r="BW885"/>
          <cell r="BY885"/>
          <cell r="CA885"/>
          <cell r="CC885"/>
          <cell r="CE885"/>
        </row>
        <row r="886">
          <cell r="B886" t="str">
            <v>1505315</v>
          </cell>
          <cell r="C886" t="str">
            <v>Trần Anh Vũ</v>
          </cell>
          <cell r="D886" t="str">
            <v>Nam</v>
          </cell>
          <cell r="E886" t="str">
            <v>Quảng Nam</v>
          </cell>
          <cell r="F886">
            <v>31273</v>
          </cell>
          <cell r="G886">
            <v>42110</v>
          </cell>
          <cell r="J886">
            <v>42110</v>
          </cell>
          <cell r="K886" t="str">
            <v>Không</v>
          </cell>
          <cell r="L886" t="str">
            <v>205280478</v>
          </cell>
          <cell r="M886">
            <v>41501</v>
          </cell>
          <cell r="N886" t="str">
            <v>205280478-15/08/2013</v>
          </cell>
          <cell r="O886" t="str">
            <v>Quảng Nam</v>
          </cell>
          <cell r="P886" t="str">
            <v>Kinh</v>
          </cell>
          <cell r="Q886" t="str">
            <v>Không</v>
          </cell>
          <cell r="R886" t="str">
            <v>01654366485</v>
          </cell>
          <cell r="T886" t="str">
            <v>Đã Kết Hôn</v>
          </cell>
          <cell r="U886" t="str">
            <v>4916002053</v>
          </cell>
          <cell r="V886" t="str">
            <v>Có</v>
          </cell>
          <cell r="W886">
            <v>42579</v>
          </cell>
          <cell r="Y886" t="str">
            <v>Thôn An Tây</v>
          </cell>
          <cell r="Z886" t="str">
            <v>Xã Tam Quang</v>
          </cell>
          <cell r="AA886" t="str">
            <v>Huyện Núi Thành</v>
          </cell>
          <cell r="AB886" t="str">
            <v>Quảng Nam</v>
          </cell>
          <cell r="AC886" t="str">
            <v>Thôn An Tây, Xã Tam Quang, Huyện Núi Thành, Quảng Nam</v>
          </cell>
          <cell r="AD886" t="str">
            <v>Thôn An Tây</v>
          </cell>
          <cell r="AE886" t="str">
            <v>Xã Tam Quang</v>
          </cell>
          <cell r="AF886" t="str">
            <v>Huyện Núi Thành</v>
          </cell>
          <cell r="AG886" t="str">
            <v>Quảng Nam</v>
          </cell>
          <cell r="AH886" t="str">
            <v>Thôn An Tây, Xã Tam Quang, Huyện Núi Thành, Quảng Nam</v>
          </cell>
          <cell r="AI886" t="str">
            <v>1.8.4.4.2.3</v>
          </cell>
          <cell r="AJ886" t="str">
            <v>TP Nhân sự khác</v>
          </cell>
          <cell r="AK886" t="str">
            <v>Công nhân</v>
          </cell>
          <cell r="AL886" t="str">
            <v>Công nhân lái xe trung chuyển</v>
          </cell>
          <cell r="AM886" t="str">
            <v>Lĩnh vực Logistics</v>
          </cell>
          <cell r="AN886" t="str">
            <v>Công ty Vận Tải Đường Bộ</v>
          </cell>
          <cell r="AO886" t="str">
            <v>Đội lái xe trung chuyển</v>
          </cell>
          <cell r="AP886" t="str">
            <v>Khác</v>
          </cell>
          <cell r="AQ886" t="str">
            <v>Khác</v>
          </cell>
          <cell r="AR886">
            <v>43313</v>
          </cell>
          <cell r="AS886" t="str">
            <v>12/12</v>
          </cell>
          <cell r="AT886" t="str">
            <v>Sơ cấp</v>
          </cell>
          <cell r="AU886" t="str">
            <v>Sơ cấp</v>
          </cell>
          <cell r="AV886" t="str">
            <v>Sở giao thông vận tải Quảng Ngãi</v>
          </cell>
          <cell r="AW886" t="str">
            <v>Giấy phép lái xe hạng C</v>
          </cell>
          <cell r="AX886" t="str">
            <v>Không xếp loại</v>
          </cell>
          <cell r="AY886">
            <v>41640</v>
          </cell>
          <cell r="AZ886" t="str">
            <v>Công nhân lái xe trung chuyển</v>
          </cell>
          <cell r="BB886" t="str">
            <v>THACO GROUP</v>
          </cell>
          <cell r="BC886" t="str">
            <v>Lĩnh vực Logistics</v>
          </cell>
          <cell r="BD886" t="str">
            <v>Công ty Vận Tải Đường Bộ</v>
          </cell>
          <cell r="BE886" t="str">
            <v>Phòng vận chuyển</v>
          </cell>
          <cell r="BF886" t="str">
            <v>Bộ phận vận chuyển xe thành phẩm</v>
          </cell>
          <cell r="BG886" t="str">
            <v>Đội lái xe trung chuyển</v>
          </cell>
          <cell r="BJ886" t="str">
            <v>Trực Tiếp</v>
          </cell>
          <cell r="BK886" t="str">
            <v>HĐLĐ không xác định thời hạn</v>
          </cell>
          <cell r="BL886">
            <v>43389</v>
          </cell>
          <cell r="BM886" t="str">
            <v>Công ty TNHH Một Thành Viên Vận Tải Đường Bộ Chu Lai – Trường Hải</v>
          </cell>
          <cell r="BN886">
            <v>42293</v>
          </cell>
          <cell r="BO886">
            <v>3660000</v>
          </cell>
          <cell r="BP886" t="str">
            <v>B3</v>
          </cell>
          <cell r="BQ886" t="str">
            <v>Bậc 2</v>
          </cell>
          <cell r="BR886">
            <v>6500000</v>
          </cell>
          <cell r="BS886">
            <v>43252</v>
          </cell>
          <cell r="BT886">
            <v>42110</v>
          </cell>
          <cell r="BU886"/>
          <cell r="BW886"/>
          <cell r="BY886"/>
          <cell r="CA886"/>
          <cell r="CC886"/>
          <cell r="CE886"/>
        </row>
        <row r="887">
          <cell r="B887" t="str">
            <v>1601130</v>
          </cell>
          <cell r="C887" t="str">
            <v>Lê Văn Thương</v>
          </cell>
          <cell r="D887" t="str">
            <v>Nam</v>
          </cell>
          <cell r="E887" t="str">
            <v>Thanh Hóa</v>
          </cell>
          <cell r="F887">
            <v>31964</v>
          </cell>
          <cell r="G887">
            <v>42382</v>
          </cell>
          <cell r="J887">
            <v>42382</v>
          </cell>
          <cell r="K887" t="str">
            <v>Không</v>
          </cell>
          <cell r="L887" t="str">
            <v>172779674</v>
          </cell>
          <cell r="M887">
            <v>42017</v>
          </cell>
          <cell r="N887" t="str">
            <v>172779674-13/01/2015</v>
          </cell>
          <cell r="O887" t="str">
            <v>Thanh Hóa</v>
          </cell>
          <cell r="P887" t="str">
            <v>Kinh</v>
          </cell>
          <cell r="Q887" t="str">
            <v>Không</v>
          </cell>
          <cell r="R887" t="str">
            <v>01694368312</v>
          </cell>
          <cell r="T887" t="str">
            <v>Đã Kết Hôn</v>
          </cell>
          <cell r="U887" t="str">
            <v>7410315639</v>
          </cell>
          <cell r="V887" t="str">
            <v>Có</v>
          </cell>
          <cell r="W887">
            <v>42579</v>
          </cell>
          <cell r="Y887" t="str">
            <v>Thôn Tân Phú</v>
          </cell>
          <cell r="Z887" t="str">
            <v>Xã Tam Phú</v>
          </cell>
          <cell r="AA887" t="str">
            <v>Tp. Tam Kỳ</v>
          </cell>
          <cell r="AB887" t="str">
            <v>Quảng Nam</v>
          </cell>
          <cell r="AC887" t="str">
            <v>Thôn Tân Phú, Xã Tam Phú, Tp. Tam Kỳ, Quảng Nam</v>
          </cell>
          <cell r="AD887" t="str">
            <v>Thôn Tân Phú</v>
          </cell>
          <cell r="AE887" t="str">
            <v>Xã Tam Phú</v>
          </cell>
          <cell r="AF887" t="str">
            <v>Tp. Tam Kỳ</v>
          </cell>
          <cell r="AG887" t="str">
            <v>Quảng Nam</v>
          </cell>
          <cell r="AH887" t="str">
            <v>Thôn Tân Phú, Xã Tam Phú, Tp. Tam Kỳ, Quảng Nam</v>
          </cell>
          <cell r="AI887" t="str">
            <v>1.8.4.3</v>
          </cell>
          <cell r="AJ887" t="str">
            <v>TP Nhân sự khác</v>
          </cell>
          <cell r="AK887" t="str">
            <v>Nhân viên</v>
          </cell>
          <cell r="AL887" t="str">
            <v>Nhân viên Bảo vệ</v>
          </cell>
          <cell r="AM887" t="str">
            <v>Lĩnh vực Logistics</v>
          </cell>
          <cell r="AN887" t="str">
            <v>Công ty Vận Tải Đường Bộ</v>
          </cell>
          <cell r="AO887" t="str">
            <v>Tổ bảo vệ</v>
          </cell>
          <cell r="AP887" t="str">
            <v>Khác</v>
          </cell>
          <cell r="AQ887" t="str">
            <v>Khác</v>
          </cell>
          <cell r="AR887">
            <v>42736</v>
          </cell>
          <cell r="AS887" t="str">
            <v>12/12</v>
          </cell>
          <cell r="AT887" t="str">
            <v>THPT</v>
          </cell>
          <cell r="AW887"/>
          <cell r="AZ887" t="str">
            <v>Nhân viên Bảo vệ</v>
          </cell>
          <cell r="BB887" t="str">
            <v>THACO GROUP</v>
          </cell>
          <cell r="BC887" t="str">
            <v>Lĩnh vực Logistics</v>
          </cell>
          <cell r="BD887" t="str">
            <v>Công ty Vận Tải Đường Bộ</v>
          </cell>
          <cell r="BE887" t="str">
            <v>Tổ bảo vệ</v>
          </cell>
          <cell r="BJ887" t="str">
            <v>Gián Tiếp</v>
          </cell>
          <cell r="BK887" t="str">
            <v>HĐLĐ không xác định thời hạn</v>
          </cell>
          <cell r="BL887">
            <v>43525</v>
          </cell>
          <cell r="BM887" t="str">
            <v>Công ty TNHH Một Thành Viên Vận Tải Đường Bộ Chu Lai – Trường Hải</v>
          </cell>
          <cell r="BN887">
            <v>42430</v>
          </cell>
          <cell r="BO887">
            <v>3660000</v>
          </cell>
          <cell r="BP887" t="str">
            <v>B3</v>
          </cell>
          <cell r="BQ887" t="str">
            <v>Bậc 2</v>
          </cell>
          <cell r="BR887">
            <v>6400000</v>
          </cell>
          <cell r="BS887">
            <v>43466</v>
          </cell>
          <cell r="BT887">
            <v>43101</v>
          </cell>
          <cell r="BU887"/>
          <cell r="BW887"/>
          <cell r="BY887"/>
          <cell r="CA887"/>
          <cell r="CC887"/>
          <cell r="CE887"/>
        </row>
        <row r="888">
          <cell r="B888" t="str">
            <v>1003216</v>
          </cell>
          <cell r="C888" t="str">
            <v>Trần Văn Tân</v>
          </cell>
          <cell r="D888" t="str">
            <v>Nam</v>
          </cell>
          <cell r="E888" t="str">
            <v>Hà Tĩnh</v>
          </cell>
          <cell r="F888">
            <v>29803</v>
          </cell>
          <cell r="G888">
            <v>40259</v>
          </cell>
          <cell r="J888">
            <v>40259</v>
          </cell>
          <cell r="K888" t="str">
            <v>Không</v>
          </cell>
          <cell r="L888" t="str">
            <v>272645847</v>
          </cell>
          <cell r="M888">
            <v>42941</v>
          </cell>
          <cell r="N888" t="str">
            <v>272645847-25/07/2017</v>
          </cell>
          <cell r="O888" t="str">
            <v>Đồng Nai</v>
          </cell>
          <cell r="P888" t="str">
            <v>Kinh</v>
          </cell>
          <cell r="Q888" t="str">
            <v>Không</v>
          </cell>
          <cell r="R888" t="str">
            <v>01684 260 216</v>
          </cell>
          <cell r="T888" t="str">
            <v>Đã Kết Hôn</v>
          </cell>
          <cell r="U888" t="str">
            <v>7508018964</v>
          </cell>
          <cell r="V888" t="str">
            <v>Không</v>
          </cell>
          <cell r="Y888" t="str">
            <v>Tổ 16, khu phố 7A</v>
          </cell>
          <cell r="Z888" t="str">
            <v>Phường Long Bình</v>
          </cell>
          <cell r="AA888" t="str">
            <v>Thành phố Biên Hòa</v>
          </cell>
          <cell r="AB888" t="str">
            <v>Đồng Nai</v>
          </cell>
          <cell r="AC888" t="str">
            <v>Tổ 16, khu phố 7A, Phường Long Bình, Thành phố Biên Hòa, Đồng Nai</v>
          </cell>
          <cell r="AD888" t="str">
            <v>Tổ 16, khu phố 7A</v>
          </cell>
          <cell r="AE888" t="str">
            <v>Phường Long Bình</v>
          </cell>
          <cell r="AF888" t="str">
            <v>Thành phố Biên Hòa</v>
          </cell>
          <cell r="AG888" t="str">
            <v>Đồng Nai</v>
          </cell>
          <cell r="AH888" t="str">
            <v>Tổ 16, khu phố 7A, Phường Long Bình, Thành phố Biên Hòa, Đồng Nai</v>
          </cell>
          <cell r="AI888" t="str">
            <v>1.8.5.6.2</v>
          </cell>
          <cell r="AJ888" t="str">
            <v>TP Nhân sự khác</v>
          </cell>
          <cell r="AK888" t="str">
            <v>Công nhân</v>
          </cell>
          <cell r="AL888" t="str">
            <v>Công nhân Kho vật tư</v>
          </cell>
          <cell r="AM888" t="str">
            <v>Lĩnh vực Logistics</v>
          </cell>
          <cell r="AN888" t="str">
            <v>VPĐD NB</v>
          </cell>
          <cell r="AO888" t="str">
            <v>Bộ phận Vận Chuyển</v>
          </cell>
          <cell r="AP888" t="str">
            <v>Khác</v>
          </cell>
          <cell r="AQ888" t="str">
            <v>Khác</v>
          </cell>
          <cell r="AR888">
            <v>42370</v>
          </cell>
          <cell r="AS888" t="str">
            <v>12/12</v>
          </cell>
          <cell r="AT888" t="str">
            <v>Công nhân kỹ thuật</v>
          </cell>
          <cell r="AU888" t="str">
            <v>Công nhân kỹ thuật</v>
          </cell>
          <cell r="AV888" t="str">
            <v>TC Nghề Cơ điện&amp;Lâm nghiệp Đông Nam Bộ</v>
          </cell>
          <cell r="AW888" t="str">
            <v>Sửa chữa Ôtô, xe máy</v>
          </cell>
          <cell r="AX888" t="str">
            <v>Khá</v>
          </cell>
          <cell r="AY888">
            <v>39083</v>
          </cell>
          <cell r="AZ888" t="str">
            <v>Công nhân Kho</v>
          </cell>
          <cell r="BB888" t="str">
            <v>THACO GROUP</v>
          </cell>
          <cell r="BC888" t="str">
            <v>Lĩnh vực Logistics</v>
          </cell>
          <cell r="BD888" t="str">
            <v>Văn phòng đại diện tại Hồ Chí Minh</v>
          </cell>
          <cell r="BE888" t="str">
            <v>Phòng Vận chuyển</v>
          </cell>
          <cell r="BF888" t="str">
            <v>Bộ phận Vận Chuyển</v>
          </cell>
          <cell r="BJ888" t="str">
            <v>Trực Tiếp</v>
          </cell>
          <cell r="BK888" t="str">
            <v>HĐLĐ không xác định thời hạn</v>
          </cell>
          <cell r="BL888">
            <v>41061</v>
          </cell>
          <cell r="BM888" t="str">
            <v>Công ty TNHH Một Thành Viên Vận Tải Đường Bộ Chu Lai – Trường Hải</v>
          </cell>
          <cell r="BN888">
            <v>40330</v>
          </cell>
          <cell r="BO888">
            <v>5670000</v>
          </cell>
          <cell r="BP888" t="str">
            <v>B3</v>
          </cell>
          <cell r="BQ888" t="str">
            <v>Bậc 5</v>
          </cell>
          <cell r="BR888">
            <v>9000000</v>
          </cell>
          <cell r="BS888">
            <v>43466</v>
          </cell>
          <cell r="BT888">
            <v>43101</v>
          </cell>
          <cell r="BU888" t="str">
            <v>ThN</v>
          </cell>
          <cell r="BV888">
            <v>5</v>
          </cell>
          <cell r="BW888"/>
          <cell r="BY888"/>
          <cell r="CA888"/>
          <cell r="CC888"/>
          <cell r="CE888"/>
        </row>
        <row r="889">
          <cell r="B889" t="str">
            <v>1503488</v>
          </cell>
          <cell r="C889" t="str">
            <v>Nguyễn Thanh Tú</v>
          </cell>
          <cell r="D889" t="str">
            <v>Nam</v>
          </cell>
          <cell r="E889" t="str">
            <v>Quảng Nam</v>
          </cell>
          <cell r="F889">
            <v>31824</v>
          </cell>
          <cell r="G889">
            <v>42082</v>
          </cell>
          <cell r="J889">
            <v>42082</v>
          </cell>
          <cell r="K889" t="str">
            <v>Không</v>
          </cell>
          <cell r="L889" t="str">
            <v>205222338</v>
          </cell>
          <cell r="M889">
            <v>39448</v>
          </cell>
          <cell r="N889" t="str">
            <v>205222338-01/01/2008</v>
          </cell>
          <cell r="O889" t="str">
            <v>Quảng Nam</v>
          </cell>
          <cell r="P889" t="str">
            <v>Kinh</v>
          </cell>
          <cell r="Q889" t="str">
            <v>Không</v>
          </cell>
          <cell r="R889" t="str">
            <v>0935110279</v>
          </cell>
          <cell r="S889" t="str">
            <v>nguyenthanhtu@thaco.com.vn</v>
          </cell>
          <cell r="T889" t="str">
            <v>Đã Kết Hôn</v>
          </cell>
          <cell r="U889" t="str">
            <v>4914006303</v>
          </cell>
          <cell r="V889" t="str">
            <v>Có</v>
          </cell>
          <cell r="W889">
            <v>42461</v>
          </cell>
          <cell r="Y889" t="str">
            <v>Đại An</v>
          </cell>
          <cell r="Z889" t="str">
            <v>Xã Đại An</v>
          </cell>
          <cell r="AA889" t="str">
            <v>Huyện Đại Lộc</v>
          </cell>
          <cell r="AB889" t="str">
            <v>Quảng Nam</v>
          </cell>
          <cell r="AC889" t="str">
            <v>Đại An, Xã Đại An, Huyện Đại Lộc, Quảng Nam</v>
          </cell>
          <cell r="AD889" t="str">
            <v>Đại An</v>
          </cell>
          <cell r="AE889" t="str">
            <v>Xã Đại An</v>
          </cell>
          <cell r="AF889" t="str">
            <v>Huyện Đại Lộc</v>
          </cell>
          <cell r="AG889" t="str">
            <v>Quảng Nam</v>
          </cell>
          <cell r="AH889" t="str">
            <v>Đại An, Xã Đại An, Huyện Đại Lộc, Quảng Nam</v>
          </cell>
          <cell r="AI889" t="str">
            <v>1.8.3.3.5</v>
          </cell>
          <cell r="AJ889" t="str">
            <v>TP Nhân sự khác</v>
          </cell>
          <cell r="AK889" t="str">
            <v>Chuyên viên</v>
          </cell>
          <cell r="AL889" t="str">
            <v>Chuyên viên Kỹ thuật</v>
          </cell>
          <cell r="AM889" t="str">
            <v>Lĩnh vực Logistics</v>
          </cell>
          <cell r="AN889" t="str">
            <v>Công ty Cảng Chu Lai</v>
          </cell>
          <cell r="AO889" t="str">
            <v>Bộ phận kho lạnh</v>
          </cell>
          <cell r="AP889" t="str">
            <v>Khác</v>
          </cell>
          <cell r="AQ889" t="str">
            <v>Khác</v>
          </cell>
          <cell r="AR889">
            <v>43556</v>
          </cell>
          <cell r="AS889" t="str">
            <v>12/12</v>
          </cell>
          <cell r="AT889" t="str">
            <v>Kỹ sư</v>
          </cell>
          <cell r="AU889" t="str">
            <v>Đại học</v>
          </cell>
          <cell r="AV889" t="str">
            <v>Đại học Bách khoa - Đại học Đà Nẵng</v>
          </cell>
          <cell r="AW889" t="str">
            <v>Công nghệ nhiệt- điện lạnh</v>
          </cell>
          <cell r="AX889" t="str">
            <v>Khá</v>
          </cell>
          <cell r="AY889">
            <v>40544</v>
          </cell>
          <cell r="AZ889" t="str">
            <v>Kỹ sư</v>
          </cell>
          <cell r="BB889" t="str">
            <v>THACO GROUP</v>
          </cell>
          <cell r="BC889" t="str">
            <v>Lĩnh vực Logistics</v>
          </cell>
          <cell r="BD889" t="str">
            <v>Công ty Cảng Chu Lai</v>
          </cell>
          <cell r="BE889" t="str">
            <v>Phòng quản lý kho cảng</v>
          </cell>
          <cell r="BF889" t="str">
            <v>Bộ phận kho lạnh</v>
          </cell>
          <cell r="BJ889" t="str">
            <v>Trực Tiếp</v>
          </cell>
          <cell r="BK889" t="str">
            <v>HĐLĐ không xác định thời hạn</v>
          </cell>
          <cell r="BL889">
            <v>42644</v>
          </cell>
          <cell r="BM889" t="str">
            <v>Công ty TNHH MTV Cảng Chu Lai - Trường Hải</v>
          </cell>
          <cell r="BN889">
            <v>42156</v>
          </cell>
          <cell r="BO889">
            <v>4500000</v>
          </cell>
          <cell r="BP889" t="str">
            <v>B2</v>
          </cell>
          <cell r="BQ889" t="str">
            <v>Bậc 3</v>
          </cell>
          <cell r="BR889">
            <v>10500000</v>
          </cell>
          <cell r="BS889">
            <v>43466</v>
          </cell>
          <cell r="BT889">
            <v>43101</v>
          </cell>
          <cell r="BU889"/>
          <cell r="BW889"/>
          <cell r="BY889"/>
          <cell r="CA889"/>
          <cell r="CC889"/>
          <cell r="CE889"/>
        </row>
        <row r="890">
          <cell r="B890" t="str">
            <v>1605550</v>
          </cell>
          <cell r="C890" t="str">
            <v>Ung Nho Tự</v>
          </cell>
          <cell r="D890" t="str">
            <v>Nam</v>
          </cell>
          <cell r="E890" t="str">
            <v>Quảng Nam</v>
          </cell>
          <cell r="F890">
            <v>27406</v>
          </cell>
          <cell r="G890">
            <v>42520</v>
          </cell>
          <cell r="J890">
            <v>42520</v>
          </cell>
          <cell r="K890" t="str">
            <v>Không</v>
          </cell>
          <cell r="L890" t="str">
            <v>205053265</v>
          </cell>
          <cell r="M890">
            <v>41499</v>
          </cell>
          <cell r="N890" t="str">
            <v>205053265-13/08/2013</v>
          </cell>
          <cell r="O890" t="str">
            <v>Quảng Nam</v>
          </cell>
          <cell r="P890" t="str">
            <v>Kinh</v>
          </cell>
          <cell r="Q890" t="str">
            <v>Không</v>
          </cell>
          <cell r="R890" t="str">
            <v>0904798620</v>
          </cell>
          <cell r="T890" t="str">
            <v>Đã Kết Hôn</v>
          </cell>
          <cell r="U890" t="str">
            <v>4909004330</v>
          </cell>
          <cell r="V890" t="str">
            <v>Có</v>
          </cell>
          <cell r="W890">
            <v>42579</v>
          </cell>
          <cell r="Y890" t="str">
            <v>Thôn Đàn Trung</v>
          </cell>
          <cell r="Z890" t="str">
            <v>Xã Tam Đàn</v>
          </cell>
          <cell r="AA890" t="str">
            <v>Huyện Phú Ninh</v>
          </cell>
          <cell r="AB890" t="str">
            <v>Quảng Nam</v>
          </cell>
          <cell r="AC890" t="str">
            <v>Thôn Đàn Trung, Xã Tam Đàn, Huyện Phú Ninh, Quảng Nam</v>
          </cell>
          <cell r="AD890" t="str">
            <v>Thôn Đàn Trung</v>
          </cell>
          <cell r="AE890" t="str">
            <v>Xã Tam Đàn</v>
          </cell>
          <cell r="AF890" t="str">
            <v>Huyện Phú Ninh</v>
          </cell>
          <cell r="AG890" t="str">
            <v>Quảng Nam</v>
          </cell>
          <cell r="AH890" t="str">
            <v>Thôn Đàn Trung, Xã Tam Đàn, Huyện Phú Ninh, Quảng Nam</v>
          </cell>
          <cell r="AI890" t="str">
            <v>1.8.3.3.3</v>
          </cell>
          <cell r="AJ890" t="str">
            <v>TP Nhân sự khác</v>
          </cell>
          <cell r="AK890" t="str">
            <v>Công nhân</v>
          </cell>
          <cell r="AL890" t="str">
            <v>Công nhân lái xe tải</v>
          </cell>
          <cell r="AM890" t="str">
            <v>Lĩnh vực Logistics</v>
          </cell>
          <cell r="AN890" t="str">
            <v>Công ty Cảng Chu Lai</v>
          </cell>
          <cell r="AO890" t="str">
            <v>Bộ phận kho hàng</v>
          </cell>
          <cell r="AP890" t="str">
            <v>Khác</v>
          </cell>
          <cell r="AQ890" t="str">
            <v>Khác</v>
          </cell>
          <cell r="AR890">
            <v>42520</v>
          </cell>
          <cell r="AS890" t="str">
            <v>11/12</v>
          </cell>
          <cell r="AT890" t="str">
            <v>Sơ cấp</v>
          </cell>
          <cell r="AU890" t="str">
            <v>Sơ cấp</v>
          </cell>
          <cell r="AV890" t="str">
            <v>Sở GTVT Quảng Nam</v>
          </cell>
          <cell r="AW890" t="str">
            <v>GPLX hạng C</v>
          </cell>
          <cell r="AX890" t="str">
            <v>Không xếp loại</v>
          </cell>
          <cell r="AY890">
            <v>35796</v>
          </cell>
          <cell r="AZ890" t="str">
            <v>Công nhân lái xe tải cấp hàng</v>
          </cell>
          <cell r="BB890" t="str">
            <v>THACO GROUP</v>
          </cell>
          <cell r="BC890" t="str">
            <v>Lĩnh vực Logistics</v>
          </cell>
          <cell r="BD890" t="str">
            <v>Công ty Cảng Chu Lai</v>
          </cell>
          <cell r="BE890" t="str">
            <v>Phòng quản lý kho cảng</v>
          </cell>
          <cell r="BF890" t="str">
            <v>Bộ phận kho hàng</v>
          </cell>
          <cell r="BJ890" t="str">
            <v>Trực Tiếp</v>
          </cell>
          <cell r="BK890" t="str">
            <v>HĐLĐ không xác định thời hạn</v>
          </cell>
          <cell r="BL890">
            <v>43677</v>
          </cell>
          <cell r="BM890" t="str">
            <v>Công ty TNHH MTV Cảng Chu Lai - Trường Hải</v>
          </cell>
          <cell r="BN890">
            <v>42581</v>
          </cell>
          <cell r="BO890">
            <v>3660000</v>
          </cell>
          <cell r="BP890" t="str">
            <v>B3</v>
          </cell>
          <cell r="BQ890" t="str">
            <v>Bậc 2</v>
          </cell>
          <cell r="BR890">
            <v>6800000</v>
          </cell>
          <cell r="BS890">
            <v>43466</v>
          </cell>
          <cell r="BT890">
            <v>43101</v>
          </cell>
          <cell r="BU890"/>
          <cell r="BW890"/>
          <cell r="BY890"/>
          <cell r="CA890"/>
          <cell r="CC890"/>
          <cell r="CE890"/>
        </row>
        <row r="891">
          <cell r="B891" t="str">
            <v>1505349</v>
          </cell>
          <cell r="C891" t="str">
            <v>Trần Xuân Đường</v>
          </cell>
          <cell r="D891" t="str">
            <v>Nam</v>
          </cell>
          <cell r="E891" t="str">
            <v>Quảng Nam</v>
          </cell>
          <cell r="F891">
            <v>32626</v>
          </cell>
          <cell r="G891">
            <v>42110</v>
          </cell>
          <cell r="J891">
            <v>42110</v>
          </cell>
          <cell r="K891" t="str">
            <v>Không</v>
          </cell>
          <cell r="L891" t="str">
            <v>205488543</v>
          </cell>
          <cell r="M891">
            <v>39058</v>
          </cell>
          <cell r="N891" t="str">
            <v>205488543-07/12/2006</v>
          </cell>
          <cell r="O891" t="str">
            <v>Quảng Nam</v>
          </cell>
          <cell r="P891" t="str">
            <v>Kinh</v>
          </cell>
          <cell r="Q891" t="str">
            <v>Không</v>
          </cell>
          <cell r="R891" t="str">
            <v>01692940501</v>
          </cell>
          <cell r="T891" t="str">
            <v>Đã Kết Hôn</v>
          </cell>
          <cell r="U891" t="str">
            <v>4915020332</v>
          </cell>
          <cell r="V891" t="str">
            <v>Có</v>
          </cell>
          <cell r="W891">
            <v>42461</v>
          </cell>
          <cell r="Y891" t="str">
            <v>Thôn Đông Bình</v>
          </cell>
          <cell r="Z891" t="str">
            <v>Xã Tam Giang</v>
          </cell>
          <cell r="AA891" t="str">
            <v>Huyện Núi Thành</v>
          </cell>
          <cell r="AB891" t="str">
            <v>Quảng Nam</v>
          </cell>
          <cell r="AC891" t="str">
            <v>Thôn Đông Bình, Xã Tam Giang, Huyện Núi Thành, Quảng Nam</v>
          </cell>
          <cell r="AD891" t="str">
            <v>Thôn Đông Bình</v>
          </cell>
          <cell r="AE891" t="str">
            <v>Xã Tam Giang</v>
          </cell>
          <cell r="AF891" t="str">
            <v>Huyện Núi Thành</v>
          </cell>
          <cell r="AG891" t="str">
            <v>Quảng Nam</v>
          </cell>
          <cell r="AH891" t="str">
            <v>Thôn Đông Bình, Xã Tam Giang, Huyện Núi Thành, Quảng Nam</v>
          </cell>
          <cell r="AI891" t="str">
            <v>1.8.4.4.2.3</v>
          </cell>
          <cell r="AJ891" t="str">
            <v>TP Nhân sự khác</v>
          </cell>
          <cell r="AK891" t="str">
            <v>Công nhân</v>
          </cell>
          <cell r="AL891" t="str">
            <v>Công nhân lái xe trung chuyển</v>
          </cell>
          <cell r="AM891" t="str">
            <v>Lĩnh vực Logistics</v>
          </cell>
          <cell r="AN891" t="str">
            <v>Công ty Vận Tải Đường Bộ</v>
          </cell>
          <cell r="AO891" t="str">
            <v>Đội lái xe trung chuyển</v>
          </cell>
          <cell r="AP891" t="str">
            <v>Khác</v>
          </cell>
          <cell r="AQ891" t="str">
            <v>Khác</v>
          </cell>
          <cell r="AR891">
            <v>43313</v>
          </cell>
          <cell r="AS891" t="str">
            <v>12/12</v>
          </cell>
          <cell r="AT891" t="str">
            <v>Sơ cấp</v>
          </cell>
          <cell r="AU891" t="str">
            <v>Sơ cấp</v>
          </cell>
          <cell r="AV891" t="str">
            <v>Sở Giao thông vận tải Quảng Nam</v>
          </cell>
          <cell r="AW891" t="str">
            <v>Giấy phép lái xe hạng C</v>
          </cell>
          <cell r="AX891" t="str">
            <v>Không xếp loại</v>
          </cell>
          <cell r="AY891">
            <v>41275</v>
          </cell>
          <cell r="AZ891" t="str">
            <v>Công nhân lái xe trung chuyển</v>
          </cell>
          <cell r="BB891" t="str">
            <v>THACO GROUP</v>
          </cell>
          <cell r="BC891" t="str">
            <v>Lĩnh vực Logistics</v>
          </cell>
          <cell r="BD891" t="str">
            <v>Công ty Vận Tải Đường Bộ</v>
          </cell>
          <cell r="BE891" t="str">
            <v>Phòng vận chuyển</v>
          </cell>
          <cell r="BF891" t="str">
            <v>Bộ phận vận chuyển xe thành phẩm</v>
          </cell>
          <cell r="BG891" t="str">
            <v>Đội lái xe trung chuyển</v>
          </cell>
          <cell r="BJ891" t="str">
            <v>Trực Tiếp</v>
          </cell>
          <cell r="BK891" t="str">
            <v>HĐLĐ không xác định thời hạn</v>
          </cell>
          <cell r="BL891">
            <v>43389</v>
          </cell>
          <cell r="BM891" t="str">
            <v>Công ty TNHH Một Thành Viên Vận Tải Đường Bộ Chu Lai – Trường Hải</v>
          </cell>
          <cell r="BN891">
            <v>42293</v>
          </cell>
          <cell r="BO891">
            <v>3660000</v>
          </cell>
          <cell r="BP891" t="str">
            <v>B3</v>
          </cell>
          <cell r="BQ891" t="str">
            <v>Bậc 2</v>
          </cell>
          <cell r="BR891">
            <v>6000000</v>
          </cell>
          <cell r="BS891">
            <v>43252</v>
          </cell>
          <cell r="BT891">
            <v>42110</v>
          </cell>
          <cell r="BU891"/>
          <cell r="BW891"/>
          <cell r="BY891"/>
          <cell r="CA891"/>
          <cell r="CC891"/>
          <cell r="CE891"/>
        </row>
        <row r="892">
          <cell r="B892" t="str">
            <v>1908434</v>
          </cell>
          <cell r="C892" t="str">
            <v>Nguyễn Đình Dũng</v>
          </cell>
          <cell r="D892" t="str">
            <v>Nam</v>
          </cell>
          <cell r="E892" t="str">
            <v>Đồng Nai</v>
          </cell>
          <cell r="F892">
            <v>28101</v>
          </cell>
          <cell r="G892">
            <v>43700</v>
          </cell>
          <cell r="J892">
            <v>43700</v>
          </cell>
          <cell r="K892" t="str">
            <v>Không</v>
          </cell>
          <cell r="L892" t="str">
            <v>273004116</v>
          </cell>
          <cell r="M892">
            <v>37950</v>
          </cell>
          <cell r="N892" t="str">
            <v>273004116-25/11/2003</v>
          </cell>
          <cell r="O892" t="str">
            <v>Bà Rịa - Vũng Tàu</v>
          </cell>
          <cell r="P892" t="str">
            <v>Kinh</v>
          </cell>
          <cell r="Q892" t="str">
            <v>Thiên chúa giáo</v>
          </cell>
          <cell r="R892" t="str">
            <v>0986 287537</v>
          </cell>
          <cell r="T892" t="str">
            <v>Đã Kết Hôn</v>
          </cell>
          <cell r="V892" t="str">
            <v>Không</v>
          </cell>
          <cell r="Y892" t="str">
            <v>thôn Đồng Tâm</v>
          </cell>
          <cell r="Z892" t="str">
            <v>Xã Cù Bị</v>
          </cell>
          <cell r="AA892" t="str">
            <v>Huyện Châu Đức</v>
          </cell>
          <cell r="AB892" t="str">
            <v>Bà Rịa - Vũng Tàu</v>
          </cell>
          <cell r="AC892" t="str">
            <v>thôn Đồng Tâm, Xã Cù Bị, Huyện Châu Đức, Bà Rịa - Vũng Tàu</v>
          </cell>
          <cell r="AD892" t="str">
            <v>thôn Đồng Tâm</v>
          </cell>
          <cell r="AE892" t="str">
            <v>Xã Cù Bị</v>
          </cell>
          <cell r="AF892" t="str">
            <v>Huyện Châu Đức</v>
          </cell>
          <cell r="AG892" t="str">
            <v>Bà Rịa - Vũng Tàu</v>
          </cell>
          <cell r="AH892" t="str">
            <v>thôn Đồng Tâm, Xã Cù Bị, Huyện Châu Đức, Bà Rịa - Vũng Tàu</v>
          </cell>
          <cell r="AI892" t="str">
            <v>1.8.5.6</v>
          </cell>
          <cell r="AJ892" t="str">
            <v>TP Nhân sự khác</v>
          </cell>
          <cell r="AK892" t="str">
            <v>Công nhân</v>
          </cell>
          <cell r="AL892" t="str">
            <v>Công nhân lái xe đầu kéo</v>
          </cell>
          <cell r="AM892" t="str">
            <v>Lĩnh vực Logistics</v>
          </cell>
          <cell r="AN892" t="str">
            <v>VPĐD NB</v>
          </cell>
          <cell r="AO892" t="str">
            <v>Phòng Vận chuyển</v>
          </cell>
          <cell r="AP892" t="str">
            <v>Khác</v>
          </cell>
          <cell r="AQ892" t="str">
            <v>Khác</v>
          </cell>
          <cell r="AR892">
            <v>43700</v>
          </cell>
          <cell r="AS892" t="str">
            <v>12/12</v>
          </cell>
          <cell r="AT892" t="str">
            <v>Sơ cấp</v>
          </cell>
          <cell r="AU892" t="str">
            <v>Sơ cấp</v>
          </cell>
          <cell r="AV892" t="str">
            <v>Sở GTVT TP HCM</v>
          </cell>
          <cell r="AW892" t="str">
            <v>GPLX hạng FC</v>
          </cell>
          <cell r="AX892" t="str">
            <v>Khá</v>
          </cell>
          <cell r="AY892">
            <v>42641</v>
          </cell>
          <cell r="AZ892" t="str">
            <v>Công nhân lái xe đầu kéo</v>
          </cell>
          <cell r="BB892" t="str">
            <v>THACO GROUP</v>
          </cell>
          <cell r="BC892" t="str">
            <v>Lĩnh vực Logistics</v>
          </cell>
          <cell r="BD892" t="str">
            <v>Văn phòng đại diện tại Hồ Chí Minh</v>
          </cell>
          <cell r="BE892" t="str">
            <v>Phòng Vận chuyển</v>
          </cell>
          <cell r="BJ892" t="str">
            <v>Trực Tiếp</v>
          </cell>
          <cell r="BK892" t="str">
            <v>HĐLĐ xác định thời hạn 1 năm</v>
          </cell>
          <cell r="BL892">
            <v>43731</v>
          </cell>
          <cell r="BM892" t="str">
            <v>Công ty TNHH Một Thành Viên Vận Tải Đường Bộ Chu Lai – Trường Hải</v>
          </cell>
          <cell r="BN892">
            <v>43731</v>
          </cell>
          <cell r="BO892">
            <v>5100000</v>
          </cell>
          <cell r="BP892" t="str">
            <v>B3</v>
          </cell>
          <cell r="BQ892" t="str">
            <v>Bậc 3</v>
          </cell>
          <cell r="BR892">
            <v>7000000</v>
          </cell>
          <cell r="BS892">
            <v>43731</v>
          </cell>
          <cell r="BT892">
            <v>43700</v>
          </cell>
          <cell r="BU892"/>
          <cell r="BW892"/>
          <cell r="BY892"/>
          <cell r="CA892"/>
          <cell r="CC892"/>
          <cell r="CE892"/>
        </row>
        <row r="893">
          <cell r="B893" t="str">
            <v>0912052</v>
          </cell>
          <cell r="C893" t="str">
            <v>Trần Thanh Thảo</v>
          </cell>
          <cell r="D893" t="str">
            <v>Nam</v>
          </cell>
          <cell r="E893" t="str">
            <v>Quảng Nam</v>
          </cell>
          <cell r="F893">
            <v>31073</v>
          </cell>
          <cell r="G893">
            <v>40154</v>
          </cell>
          <cell r="J893">
            <v>40154</v>
          </cell>
          <cell r="K893" t="str">
            <v>Không</v>
          </cell>
          <cell r="L893" t="str">
            <v>205237029</v>
          </cell>
          <cell r="M893">
            <v>37431</v>
          </cell>
          <cell r="N893" t="str">
            <v>205237029-24/06/2002</v>
          </cell>
          <cell r="O893" t="str">
            <v>Quảng Nam</v>
          </cell>
          <cell r="P893" t="str">
            <v>Kinh</v>
          </cell>
          <cell r="Q893" t="str">
            <v>Không</v>
          </cell>
          <cell r="R893" t="str">
            <v>0933805361</v>
          </cell>
          <cell r="T893" t="str">
            <v>Đã Kết Hôn</v>
          </cell>
          <cell r="U893" t="str">
            <v>4910001547</v>
          </cell>
          <cell r="V893" t="str">
            <v>Có</v>
          </cell>
          <cell r="W893">
            <v>41202</v>
          </cell>
          <cell r="Y893" t="str">
            <v>Thôn Nghĩa Tân</v>
          </cell>
          <cell r="Z893" t="str">
            <v>Xã Đại Nghĩa</v>
          </cell>
          <cell r="AA893" t="str">
            <v>Huyện Đại Lộc</v>
          </cell>
          <cell r="AB893" t="str">
            <v>Quảng Nam</v>
          </cell>
          <cell r="AC893" t="str">
            <v>Thôn Nghĩa Tân, Xã Đại Nghĩa, Huyện Đại Lộc, Quảng Nam</v>
          </cell>
          <cell r="AD893" t="str">
            <v>Thôn Nghĩa Tân</v>
          </cell>
          <cell r="AE893" t="str">
            <v>Xã Đại Nghĩa</v>
          </cell>
          <cell r="AF893" t="str">
            <v>Huyện Đại Lộc</v>
          </cell>
          <cell r="AG893" t="str">
            <v>Quảng Nam</v>
          </cell>
          <cell r="AH893" t="str">
            <v>Thôn Nghĩa Tân, Xã Đại Nghĩa, Huyện Đại Lộc, Quảng Nam</v>
          </cell>
          <cell r="AI893" t="str">
            <v>1.8.4.4.2.1</v>
          </cell>
          <cell r="AJ893" t="str">
            <v>Nhân sự tiềm năng</v>
          </cell>
          <cell r="AK893" t="str">
            <v>Trưởng bộ phận</v>
          </cell>
          <cell r="AL893" t="str">
            <v>Trưởng bộ phận Điều phối</v>
          </cell>
          <cell r="AM893" t="str">
            <v>Lĩnh vực Logistics</v>
          </cell>
          <cell r="AN893" t="str">
            <v>Công ty Vận Tải Đường Bộ</v>
          </cell>
          <cell r="AO893" t="str">
            <v>Tổ điều phối xe Tải &amp; Bus</v>
          </cell>
          <cell r="AP893" t="str">
            <v>Khác</v>
          </cell>
          <cell r="AQ893" t="str">
            <v>Khác</v>
          </cell>
          <cell r="AR893">
            <v>43525</v>
          </cell>
          <cell r="AS893" t="str">
            <v>12/12</v>
          </cell>
          <cell r="AT893" t="str">
            <v>Cao đẳng kỹ thuật</v>
          </cell>
          <cell r="AU893" t="str">
            <v>Cao đẳng</v>
          </cell>
          <cell r="AV893" t="str">
            <v>Cao đẳng công nghệ Đà Nẵng</v>
          </cell>
          <cell r="AW893" t="str">
            <v>Cơ khí ô tô</v>
          </cell>
          <cell r="AX893" t="str">
            <v>Khá</v>
          </cell>
          <cell r="AY893">
            <v>39814</v>
          </cell>
          <cell r="AZ893" t="str">
            <v>Trưởng bộ phận</v>
          </cell>
          <cell r="BB893" t="str">
            <v>THACO GROUP</v>
          </cell>
          <cell r="BC893" t="str">
            <v>Lĩnh vực Logistics</v>
          </cell>
          <cell r="BD893" t="str">
            <v>Công ty Vận Tải Đường Bộ</v>
          </cell>
          <cell r="BE893" t="str">
            <v>Phòng vận chuyển</v>
          </cell>
          <cell r="BF893" t="str">
            <v>Bộ phận vận chuyển xe thành phẩm</v>
          </cell>
          <cell r="BG893" t="str">
            <v>Tổ điều phối xe Tải &amp; Bus</v>
          </cell>
          <cell r="BJ893" t="str">
            <v>Gián Tiếp</v>
          </cell>
          <cell r="BK893" t="str">
            <v>HĐLĐ không xác định thời hạn</v>
          </cell>
          <cell r="BL893">
            <v>41791</v>
          </cell>
          <cell r="BM893" t="str">
            <v>Công ty TNHH Một Thành Viên Vận Tải Đường Bộ Chu Lai – Trường Hải</v>
          </cell>
          <cell r="BN893">
            <v>40361</v>
          </cell>
          <cell r="BO893">
            <v>4750000</v>
          </cell>
          <cell r="BP893" t="str">
            <v>B2</v>
          </cell>
          <cell r="BQ893" t="str">
            <v>Bậc 4</v>
          </cell>
          <cell r="BR893">
            <v>11000000</v>
          </cell>
          <cell r="BS893">
            <v>43466</v>
          </cell>
          <cell r="BT893">
            <v>43101</v>
          </cell>
          <cell r="BU893" t="str">
            <v>ThN</v>
          </cell>
          <cell r="BV893">
            <v>5</v>
          </cell>
          <cell r="BW893"/>
          <cell r="BY893"/>
          <cell r="CA893"/>
          <cell r="CC893"/>
          <cell r="CE893"/>
        </row>
        <row r="894">
          <cell r="B894" t="str">
            <v>1505292</v>
          </cell>
          <cell r="C894" t="str">
            <v>Lê Minh Tuấn</v>
          </cell>
          <cell r="D894" t="str">
            <v>Nam</v>
          </cell>
          <cell r="E894" t="str">
            <v>Quảng Ngãi</v>
          </cell>
          <cell r="F894">
            <v>33128</v>
          </cell>
          <cell r="G894">
            <v>42110</v>
          </cell>
          <cell r="J894">
            <v>42110</v>
          </cell>
          <cell r="K894" t="str">
            <v>Không</v>
          </cell>
          <cell r="L894" t="str">
            <v>212313278</v>
          </cell>
          <cell r="M894">
            <v>39156</v>
          </cell>
          <cell r="N894" t="str">
            <v>212313278-15/03/2007</v>
          </cell>
          <cell r="O894" t="str">
            <v>Quảng Ngãi</v>
          </cell>
          <cell r="P894" t="str">
            <v>Kinh</v>
          </cell>
          <cell r="Q894" t="str">
            <v>Không</v>
          </cell>
          <cell r="R894" t="str">
            <v>01657900722</v>
          </cell>
          <cell r="T894" t="str">
            <v>Đã Kết Hôn</v>
          </cell>
          <cell r="U894" t="str">
            <v>4914016005</v>
          </cell>
          <cell r="V894" t="str">
            <v>Có</v>
          </cell>
          <cell r="W894">
            <v>42579</v>
          </cell>
          <cell r="Y894" t="str">
            <v>Thôn Phú Lễ 2</v>
          </cell>
          <cell r="Z894" t="str">
            <v>Xã Bình Trung</v>
          </cell>
          <cell r="AA894" t="str">
            <v>Huyện Bình Sơn</v>
          </cell>
          <cell r="AB894" t="str">
            <v>Quảng Ngãi</v>
          </cell>
          <cell r="AC894" t="str">
            <v>Thôn Phú Lễ 2, Xã Bình Trung, Huyện Bình Sơn, Quảng Ngãi</v>
          </cell>
          <cell r="AD894" t="str">
            <v>Thôn Phú Lễ 2</v>
          </cell>
          <cell r="AE894" t="str">
            <v>Xã Bình Trung</v>
          </cell>
          <cell r="AF894" t="str">
            <v>Huyện Bình Sơn</v>
          </cell>
          <cell r="AG894" t="str">
            <v>Quảng Ngãi</v>
          </cell>
          <cell r="AH894" t="str">
            <v>Thôn Phú Lễ 2, Xã Bình Trung, Huyện Bình Sơn, Quảng Ngãi</v>
          </cell>
          <cell r="AI894" t="str">
            <v>1.8.4.4.2.3</v>
          </cell>
          <cell r="AJ894" t="str">
            <v>TP Nhân sự khác</v>
          </cell>
          <cell r="AK894" t="str">
            <v>Công nhân</v>
          </cell>
          <cell r="AL894" t="str">
            <v>Công nhân lái xe trung chuyển</v>
          </cell>
          <cell r="AM894" t="str">
            <v>Lĩnh vực Logistics</v>
          </cell>
          <cell r="AN894" t="str">
            <v>Công ty Vận Tải Đường Bộ</v>
          </cell>
          <cell r="AO894" t="str">
            <v>Đội lái xe trung chuyển</v>
          </cell>
          <cell r="AP894" t="str">
            <v>Khác</v>
          </cell>
          <cell r="AQ894" t="str">
            <v>Khác</v>
          </cell>
          <cell r="AR894">
            <v>43313</v>
          </cell>
          <cell r="AS894" t="str">
            <v>12/12</v>
          </cell>
          <cell r="AT894" t="str">
            <v>Sơ cấp</v>
          </cell>
          <cell r="AU894" t="str">
            <v>Sơ cấp</v>
          </cell>
          <cell r="AV894" t="str">
            <v>Sở giao thông vận tải Quảng Nam</v>
          </cell>
          <cell r="AW894" t="str">
            <v>Giấy phép lái xe hạng C</v>
          </cell>
          <cell r="AX894" t="str">
            <v>Không xếp loại</v>
          </cell>
          <cell r="AY894">
            <v>40909</v>
          </cell>
          <cell r="AZ894" t="str">
            <v>Công nhân lái xe trung chuyển</v>
          </cell>
          <cell r="BB894" t="str">
            <v>THACO GROUP</v>
          </cell>
          <cell r="BC894" t="str">
            <v>Lĩnh vực Logistics</v>
          </cell>
          <cell r="BD894" t="str">
            <v>Công ty Vận Tải Đường Bộ</v>
          </cell>
          <cell r="BE894" t="str">
            <v>Phòng vận chuyển</v>
          </cell>
          <cell r="BF894" t="str">
            <v>Bộ phận vận chuyển xe thành phẩm</v>
          </cell>
          <cell r="BG894" t="str">
            <v>Đội lái xe trung chuyển</v>
          </cell>
          <cell r="BJ894" t="str">
            <v>Trực Tiếp</v>
          </cell>
          <cell r="BK894" t="str">
            <v>HĐLĐ không xác định thời hạn</v>
          </cell>
          <cell r="BL894">
            <v>43571</v>
          </cell>
          <cell r="BM894" t="str">
            <v>Công ty TNHH Một Thành Viên Vận Tải Đường Bộ Chu Lai – Trường Hải</v>
          </cell>
          <cell r="BN894">
            <v>42476</v>
          </cell>
          <cell r="BO894">
            <v>3660000</v>
          </cell>
          <cell r="BP894" t="str">
            <v>B3</v>
          </cell>
          <cell r="BQ894" t="str">
            <v>Bậc 2</v>
          </cell>
          <cell r="BR894">
            <v>6000000</v>
          </cell>
          <cell r="BS894">
            <v>43252</v>
          </cell>
          <cell r="BT894">
            <v>42110</v>
          </cell>
          <cell r="BU894"/>
          <cell r="BW894"/>
          <cell r="BY894"/>
          <cell r="CA894"/>
          <cell r="CC894"/>
          <cell r="CE894"/>
        </row>
        <row r="895">
          <cell r="B895" t="str">
            <v>0911096</v>
          </cell>
          <cell r="C895" t="str">
            <v>Võ Cao Tài</v>
          </cell>
          <cell r="D895" t="str">
            <v>Nam</v>
          </cell>
          <cell r="E895" t="str">
            <v>Đồng Nai</v>
          </cell>
          <cell r="F895">
            <v>29021</v>
          </cell>
          <cell r="G895">
            <v>40126</v>
          </cell>
          <cell r="J895">
            <v>40126</v>
          </cell>
          <cell r="K895" t="str">
            <v>Không</v>
          </cell>
          <cell r="L895" t="str">
            <v>271452750</v>
          </cell>
          <cell r="M895">
            <v>38533</v>
          </cell>
          <cell r="N895" t="str">
            <v>271452750-30/06/2005</v>
          </cell>
          <cell r="O895" t="str">
            <v>Đồng Nai</v>
          </cell>
          <cell r="P895" t="str">
            <v>Kinh</v>
          </cell>
          <cell r="Q895" t="str">
            <v>Thiên chúa giáo</v>
          </cell>
          <cell r="R895" t="str">
            <v>0933099775/0936 746 496</v>
          </cell>
          <cell r="T895" t="str">
            <v>Đã Kết Hôn</v>
          </cell>
          <cell r="U895" t="str">
            <v>7510000995</v>
          </cell>
          <cell r="V895" t="str">
            <v>Không</v>
          </cell>
          <cell r="Y895" t="str">
            <v>Khu 3, ấp 1</v>
          </cell>
          <cell r="Z895" t="str">
            <v>Xã An Hoà</v>
          </cell>
          <cell r="AA895" t="str">
            <v>Thành phố Biên Hòa</v>
          </cell>
          <cell r="AB895" t="str">
            <v>Đồng Nai</v>
          </cell>
          <cell r="AC895" t="str">
            <v>Khu 3, ấp 1, Xã An Hoà, Thành phố Biên Hòa, Đồng Nai</v>
          </cell>
          <cell r="AD895" t="str">
            <v>Khu 3, ấp 1</v>
          </cell>
          <cell r="AE895" t="str">
            <v>Xã An Hoà</v>
          </cell>
          <cell r="AF895" t="str">
            <v>Thành phố Biên Hòa</v>
          </cell>
          <cell r="AG895" t="str">
            <v>Đồng Nai</v>
          </cell>
          <cell r="AH895" t="str">
            <v>Khu 3, ấp 1, Xã An Hoà, Thành phố Biên Hòa, Đồng Nai</v>
          </cell>
          <cell r="AI895" t="str">
            <v>1.8.5.6.4</v>
          </cell>
          <cell r="AJ895" t="str">
            <v>TP Nhân sự khác</v>
          </cell>
          <cell r="AK895" t="str">
            <v>Công nhân</v>
          </cell>
          <cell r="AL895" t="str">
            <v>Công nhân lái xe chuyên dụng</v>
          </cell>
          <cell r="AM895" t="str">
            <v>Lĩnh vực Logistics</v>
          </cell>
          <cell r="AN895" t="str">
            <v>VPĐD NB</v>
          </cell>
          <cell r="AO895" t="str">
            <v>Đội lái xe chuyên dụng</v>
          </cell>
          <cell r="AP895" t="str">
            <v>Khác</v>
          </cell>
          <cell r="AQ895" t="str">
            <v>Khác</v>
          </cell>
          <cell r="AR895">
            <v>43313</v>
          </cell>
          <cell r="AS895" t="str">
            <v>9/12</v>
          </cell>
          <cell r="AT895" t="str">
            <v>Sơ cấp</v>
          </cell>
          <cell r="AU895" t="str">
            <v>Sơ cấp</v>
          </cell>
          <cell r="AV895" t="str">
            <v>Sở GTVT tỉnh Đồng Nai</v>
          </cell>
          <cell r="AW895" t="str">
            <v>GPLX hạng C</v>
          </cell>
          <cell r="AX895" t="str">
            <v>Khá</v>
          </cell>
          <cell r="AZ895" t="str">
            <v>Công nhân lái xe chuyên dụng</v>
          </cell>
          <cell r="BB895" t="str">
            <v>THACO GROUP</v>
          </cell>
          <cell r="BC895" t="str">
            <v>Lĩnh vực Logistics</v>
          </cell>
          <cell r="BD895" t="str">
            <v>Văn phòng đại diện tại Hồ Chí Minh</v>
          </cell>
          <cell r="BE895" t="str">
            <v>Phòng Vận chuyển</v>
          </cell>
          <cell r="BF895" t="str">
            <v>Đội lái xe chuyên dụng</v>
          </cell>
          <cell r="BJ895" t="str">
            <v>Trực Tiếp</v>
          </cell>
          <cell r="BK895" t="str">
            <v>HĐLĐ không xác định thời hạn</v>
          </cell>
          <cell r="BL895">
            <v>41683</v>
          </cell>
          <cell r="BM895" t="str">
            <v>Công ty TNHH Một Thành Viên Vận Tải Đường Bộ Chu Lai – Trường Hải</v>
          </cell>
          <cell r="BN895">
            <v>40163</v>
          </cell>
          <cell r="BO895">
            <v>5380000</v>
          </cell>
          <cell r="BP895" t="str">
            <v>B3</v>
          </cell>
          <cell r="BQ895" t="str">
            <v>Bậc 4</v>
          </cell>
          <cell r="BR895">
            <v>8500000</v>
          </cell>
          <cell r="BS895">
            <v>43101</v>
          </cell>
          <cell r="BT895">
            <v>42826</v>
          </cell>
          <cell r="BU895" t="str">
            <v>ThN</v>
          </cell>
          <cell r="BV895">
            <v>5</v>
          </cell>
          <cell r="BW895"/>
          <cell r="BY895"/>
          <cell r="CA895"/>
          <cell r="CC895"/>
          <cell r="CE895"/>
        </row>
        <row r="896">
          <cell r="B896" t="str">
            <v>0903218</v>
          </cell>
          <cell r="C896" t="str">
            <v>Mai Đăng Tiến</v>
          </cell>
          <cell r="D896" t="str">
            <v>Nam</v>
          </cell>
          <cell r="E896" t="str">
            <v>Quảng Nam</v>
          </cell>
          <cell r="F896">
            <v>30590</v>
          </cell>
          <cell r="G896">
            <v>39895</v>
          </cell>
          <cell r="J896">
            <v>39895</v>
          </cell>
          <cell r="K896" t="str">
            <v>Không</v>
          </cell>
          <cell r="L896" t="str">
            <v>205107821</v>
          </cell>
          <cell r="M896">
            <v>39941</v>
          </cell>
          <cell r="N896" t="str">
            <v>205107821-08/05/2009</v>
          </cell>
          <cell r="O896" t="str">
            <v>Quảng Nam</v>
          </cell>
          <cell r="P896" t="str">
            <v>Kinh</v>
          </cell>
          <cell r="Q896" t="str">
            <v>Không</v>
          </cell>
          <cell r="R896" t="str">
            <v>0122.958.5.846</v>
          </cell>
          <cell r="T896" t="str">
            <v>Đã Kết Hôn</v>
          </cell>
          <cell r="U896" t="str">
            <v>4909018759</v>
          </cell>
          <cell r="V896" t="str">
            <v>Có</v>
          </cell>
          <cell r="W896">
            <v>40651</v>
          </cell>
          <cell r="Y896" t="str">
            <v>26A - Điện Biên Phủ, Khối 4</v>
          </cell>
          <cell r="Z896" t="str">
            <v>Phường An Mỹ</v>
          </cell>
          <cell r="AA896" t="str">
            <v>Tp. Tam Kỳ</v>
          </cell>
          <cell r="AB896" t="str">
            <v>Quảng Nam</v>
          </cell>
          <cell r="AC896" t="str">
            <v>26A - Điện Biên Phủ, Khối 4, Phường An Mỹ, Tp. Tam Kỳ, Quảng Nam</v>
          </cell>
          <cell r="AD896" t="str">
            <v>26A - Điện Biên Phủ, Khối 4</v>
          </cell>
          <cell r="AE896" t="str">
            <v>Phường An Mỹ</v>
          </cell>
          <cell r="AF896" t="str">
            <v>Tp. Tam Kỳ</v>
          </cell>
          <cell r="AG896" t="str">
            <v>Quảng Nam</v>
          </cell>
          <cell r="AH896" t="str">
            <v>26A - Điện Biên Phủ, Khối 4, Phường An Mỹ, Tp. Tam Kỳ, Quảng Nam</v>
          </cell>
          <cell r="AI896" t="str">
            <v>1.8.3.3.3</v>
          </cell>
          <cell r="AJ896" t="str">
            <v>Nhân sự tiềm năng</v>
          </cell>
          <cell r="AK896" t="str">
            <v>Tổ trưởng</v>
          </cell>
          <cell r="AL896" t="str">
            <v>Tổ trưởng Giao nhận vật tư</v>
          </cell>
          <cell r="AM896" t="str">
            <v>Lĩnh vực Logistics</v>
          </cell>
          <cell r="AN896" t="str">
            <v>Công ty Cảng Chu Lai</v>
          </cell>
          <cell r="AO896" t="str">
            <v>Bộ phận kho hàng</v>
          </cell>
          <cell r="AP896" t="str">
            <v>Khác</v>
          </cell>
          <cell r="AQ896" t="str">
            <v>Khác</v>
          </cell>
          <cell r="AR896">
            <v>42370</v>
          </cell>
          <cell r="AS896" t="str">
            <v>12/12</v>
          </cell>
          <cell r="AT896" t="str">
            <v>Trung cấp kỹ thuật</v>
          </cell>
          <cell r="AU896" t="str">
            <v>Trung cấp</v>
          </cell>
          <cell r="AV896" t="str">
            <v>Công kỹ nghệ Đông Á</v>
          </cell>
          <cell r="AW896" t="str">
            <v>Xây dựng Dân dụng &amp; công nghiệp</v>
          </cell>
          <cell r="AX896" t="str">
            <v>TB-Khá</v>
          </cell>
          <cell r="AY896">
            <v>38718</v>
          </cell>
          <cell r="AZ896" t="str">
            <v>Tổ trưởng</v>
          </cell>
          <cell r="BB896" t="str">
            <v>THACO GROUP</v>
          </cell>
          <cell r="BC896" t="str">
            <v>Lĩnh vực Logistics</v>
          </cell>
          <cell r="BD896" t="str">
            <v>Công ty Cảng Chu Lai</v>
          </cell>
          <cell r="BE896" t="str">
            <v>Phòng quản lý kho cảng</v>
          </cell>
          <cell r="BF896" t="str">
            <v>Bộ phận kho hàng</v>
          </cell>
          <cell r="BJ896" t="str">
            <v>Trực Tiếp</v>
          </cell>
          <cell r="BK896" t="str">
            <v>HĐLĐ không xác định thời hạn</v>
          </cell>
          <cell r="BL896">
            <v>40817</v>
          </cell>
          <cell r="BM896" t="str">
            <v>Công ty TNHH MTV Cảng Chu Lai - Trường Hải</v>
          </cell>
          <cell r="BN896">
            <v>40087</v>
          </cell>
          <cell r="BO896">
            <v>4550000</v>
          </cell>
          <cell r="BP896" t="str">
            <v>B3</v>
          </cell>
          <cell r="BQ896" t="str">
            <v>Bậc 5</v>
          </cell>
          <cell r="BR896">
            <v>9200000</v>
          </cell>
          <cell r="BS896">
            <v>43466</v>
          </cell>
          <cell r="BT896">
            <v>43101</v>
          </cell>
          <cell r="BU896" t="str">
            <v>ThN</v>
          </cell>
          <cell r="BV896">
            <v>5</v>
          </cell>
          <cell r="BW896"/>
          <cell r="BY896"/>
          <cell r="CA896"/>
          <cell r="CC896"/>
          <cell r="CE896"/>
        </row>
        <row r="897">
          <cell r="B897" t="str">
            <v>1504967</v>
          </cell>
          <cell r="C897" t="str">
            <v>Nguyễn Đức Anh</v>
          </cell>
          <cell r="D897" t="str">
            <v>Nam</v>
          </cell>
          <cell r="E897" t="str">
            <v>Quảng Nam</v>
          </cell>
          <cell r="F897">
            <v>31322</v>
          </cell>
          <cell r="G897">
            <v>42110</v>
          </cell>
          <cell r="J897">
            <v>42110</v>
          </cell>
          <cell r="K897" t="str">
            <v>Không</v>
          </cell>
          <cell r="L897" t="str">
            <v>205287319</v>
          </cell>
          <cell r="M897">
            <v>40159</v>
          </cell>
          <cell r="N897" t="str">
            <v>205287319-12/12/2009</v>
          </cell>
          <cell r="O897" t="str">
            <v>Quảng Nam</v>
          </cell>
          <cell r="P897" t="str">
            <v>Kinh</v>
          </cell>
          <cell r="Q897" t="str">
            <v>Không</v>
          </cell>
          <cell r="R897" t="str">
            <v>0905122566</v>
          </cell>
          <cell r="T897" t="str">
            <v>Đã Kết Hôn</v>
          </cell>
          <cell r="U897" t="str">
            <v>4916009465</v>
          </cell>
          <cell r="V897" t="str">
            <v>Có</v>
          </cell>
          <cell r="W897">
            <v>42579</v>
          </cell>
          <cell r="Y897" t="str">
            <v>02 Phan Đình Phùng</v>
          </cell>
          <cell r="Z897" t="str">
            <v>Phường Phước Hòa</v>
          </cell>
          <cell r="AA897" t="str">
            <v>Tp. Tam Kỳ</v>
          </cell>
          <cell r="AB897" t="str">
            <v>Quảng Nam</v>
          </cell>
          <cell r="AC897" t="str">
            <v>02 Phan Đình Phùng, Phường Phước Hòa, Tp. Tam Kỳ, Quảng Nam</v>
          </cell>
          <cell r="AD897" t="str">
            <v>02 Phan Đình Phùng</v>
          </cell>
          <cell r="AE897" t="str">
            <v>Phường Phước Hòa</v>
          </cell>
          <cell r="AF897" t="str">
            <v>Tp. Tam Kỳ</v>
          </cell>
          <cell r="AG897" t="str">
            <v>Quảng Nam</v>
          </cell>
          <cell r="AH897" t="str">
            <v>02 Phan Đình Phùng, Phường Phước Hòa, Tp. Tam Kỳ, Quảng Nam</v>
          </cell>
          <cell r="AI897" t="str">
            <v>1.8.4.4.2.3</v>
          </cell>
          <cell r="AJ897" t="str">
            <v>TP Nhân sự khác</v>
          </cell>
          <cell r="AK897" t="str">
            <v>Công nhân</v>
          </cell>
          <cell r="AL897" t="str">
            <v>Công nhân lái xe trung chuyển</v>
          </cell>
          <cell r="AM897" t="str">
            <v>Lĩnh vực Logistics</v>
          </cell>
          <cell r="AN897" t="str">
            <v>Công ty Vận Tải Đường Bộ</v>
          </cell>
          <cell r="AO897" t="str">
            <v>Đội lái xe trung chuyển</v>
          </cell>
          <cell r="AP897" t="str">
            <v>Khác</v>
          </cell>
          <cell r="AQ897" t="str">
            <v>Khác</v>
          </cell>
          <cell r="AR897">
            <v>43313</v>
          </cell>
          <cell r="AS897" t="str">
            <v>12/12</v>
          </cell>
          <cell r="AT897" t="str">
            <v>Sơ cấp</v>
          </cell>
          <cell r="AU897" t="str">
            <v>Sơ cấp</v>
          </cell>
          <cell r="AV897" t="str">
            <v>Sở Giao thông vận tải Hải Phòng</v>
          </cell>
          <cell r="AW897" t="str">
            <v>Giấy phép lái xe hạng E</v>
          </cell>
          <cell r="AX897" t="str">
            <v>Không xếp loại</v>
          </cell>
          <cell r="AY897">
            <v>42005</v>
          </cell>
          <cell r="AZ897" t="str">
            <v>Công nhân lái xe trung chuyển</v>
          </cell>
          <cell r="BB897" t="str">
            <v>THACO GROUP</v>
          </cell>
          <cell r="BC897" t="str">
            <v>Lĩnh vực Logistics</v>
          </cell>
          <cell r="BD897" t="str">
            <v>Công ty Vận Tải Đường Bộ</v>
          </cell>
          <cell r="BE897" t="str">
            <v>Phòng vận chuyển</v>
          </cell>
          <cell r="BF897" t="str">
            <v>Bộ phận vận chuyển xe thành phẩm</v>
          </cell>
          <cell r="BG897" t="str">
            <v>Đội lái xe trung chuyển</v>
          </cell>
          <cell r="BJ897" t="str">
            <v>Trực Tiếp</v>
          </cell>
          <cell r="BK897" t="str">
            <v>HĐLĐ không xác định thời hạn</v>
          </cell>
          <cell r="BL897">
            <v>43571</v>
          </cell>
          <cell r="BM897" t="str">
            <v>Công ty TNHH Một Thành Viên Vận Tải Đường Bộ Chu Lai – Trường Hải</v>
          </cell>
          <cell r="BN897">
            <v>42476</v>
          </cell>
          <cell r="BO897">
            <v>3850000</v>
          </cell>
          <cell r="BP897" t="str">
            <v>B3</v>
          </cell>
          <cell r="BQ897" t="str">
            <v>Bậc 3</v>
          </cell>
          <cell r="BR897">
            <v>7000000</v>
          </cell>
          <cell r="BS897">
            <v>43252</v>
          </cell>
          <cell r="BT897">
            <v>42476</v>
          </cell>
          <cell r="BU897"/>
          <cell r="BW897"/>
          <cell r="BY897"/>
          <cell r="CA897"/>
          <cell r="CC897"/>
          <cell r="CE897"/>
        </row>
        <row r="898">
          <cell r="B898" t="str">
            <v>1504807</v>
          </cell>
          <cell r="C898" t="str">
            <v>Lương Vũ Tiến</v>
          </cell>
          <cell r="D898" t="str">
            <v>Nam</v>
          </cell>
          <cell r="E898" t="str">
            <v>Quảng Nam</v>
          </cell>
          <cell r="F898">
            <v>28813</v>
          </cell>
          <cell r="G898">
            <v>42110</v>
          </cell>
          <cell r="J898">
            <v>42110</v>
          </cell>
          <cell r="K898" t="str">
            <v>Không</v>
          </cell>
          <cell r="L898" t="str">
            <v>205000541</v>
          </cell>
          <cell r="M898">
            <v>39954</v>
          </cell>
          <cell r="N898" t="str">
            <v>205000541-21/05/2009</v>
          </cell>
          <cell r="O898" t="str">
            <v>Quảng Nam</v>
          </cell>
          <cell r="P898" t="str">
            <v>Kinh</v>
          </cell>
          <cell r="Q898" t="str">
            <v>Không</v>
          </cell>
          <cell r="R898" t="str">
            <v>0933460006</v>
          </cell>
          <cell r="T898" t="str">
            <v>Đã Kết Hôn</v>
          </cell>
          <cell r="U898" t="str">
            <v>4915009693</v>
          </cell>
          <cell r="V898" t="str">
            <v>Có</v>
          </cell>
          <cell r="W898">
            <v>42579</v>
          </cell>
          <cell r="Y898" t="str">
            <v>Khối 1</v>
          </cell>
          <cell r="Z898" t="str">
            <v>Thị trấn Núi Thành</v>
          </cell>
          <cell r="AA898" t="str">
            <v>Huyện Núi Thành</v>
          </cell>
          <cell r="AB898" t="str">
            <v>Quảng Nam</v>
          </cell>
          <cell r="AC898" t="str">
            <v>Khối 1, Thị trấn Núi Thành, Huyện Núi Thành, Quảng Nam</v>
          </cell>
          <cell r="AD898" t="str">
            <v>Khối 1</v>
          </cell>
          <cell r="AE898" t="str">
            <v>Thị trấn Núi Thành</v>
          </cell>
          <cell r="AF898" t="str">
            <v>Huyện Núi Thành</v>
          </cell>
          <cell r="AG898" t="str">
            <v>Quảng Nam</v>
          </cell>
          <cell r="AH898" t="str">
            <v>Khối 1, Thị trấn Núi Thành, Huyện Núi Thành, Quảng Nam</v>
          </cell>
          <cell r="AI898" t="str">
            <v>1.8.4.4.3.2</v>
          </cell>
          <cell r="AJ898" t="str">
            <v>TP Nhân sự khác</v>
          </cell>
          <cell r="AK898" t="str">
            <v>Công nhân</v>
          </cell>
          <cell r="AL898" t="str">
            <v>Công nhân lái xe chuyên dụng</v>
          </cell>
          <cell r="AM898" t="str">
            <v>Lĩnh vực Logistics</v>
          </cell>
          <cell r="AN898" t="str">
            <v>Công ty Vận Tải Đường Bộ</v>
          </cell>
          <cell r="AO898" t="str">
            <v>Đội lái xe chuyên dụng</v>
          </cell>
          <cell r="AP898" t="str">
            <v>Khác</v>
          </cell>
          <cell r="AQ898" t="str">
            <v>Khác</v>
          </cell>
          <cell r="AR898">
            <v>43693</v>
          </cell>
          <cell r="AS898" t="str">
            <v>9/12</v>
          </cell>
          <cell r="AT898" t="str">
            <v>Sơ cấp</v>
          </cell>
          <cell r="AU898" t="str">
            <v>Sơ cấp</v>
          </cell>
          <cell r="AV898" t="str">
            <v>Sở Giao thông vận tải Quảng Nam</v>
          </cell>
          <cell r="AW898" t="str">
            <v>Giấy phép lái xe hạng C</v>
          </cell>
          <cell r="AX898" t="str">
            <v>Không xếp loại</v>
          </cell>
          <cell r="AY898">
            <v>40179</v>
          </cell>
          <cell r="AZ898" t="str">
            <v>Công nhân lái xe chuyên dụng</v>
          </cell>
          <cell r="BB898" t="str">
            <v>THACO GROUP</v>
          </cell>
          <cell r="BC898" t="str">
            <v>Lĩnh vực Logistics</v>
          </cell>
          <cell r="BD898" t="str">
            <v>Công ty Vận Tải Đường Bộ</v>
          </cell>
          <cell r="BE898" t="str">
            <v>Phòng vận chuyển</v>
          </cell>
          <cell r="BF898" t="str">
            <v>Bộ phận vận chuyển hàng Con't - hàng rời</v>
          </cell>
          <cell r="BG898" t="str">
            <v>Đội lái xe chuyên dụng</v>
          </cell>
          <cell r="BJ898" t="str">
            <v>Trực Tiếp</v>
          </cell>
          <cell r="BK898" t="str">
            <v>HĐLĐ không xác định thời hạn</v>
          </cell>
          <cell r="BL898">
            <v>42841</v>
          </cell>
          <cell r="BM898" t="str">
            <v>Công ty TNHH Một Thành Viên Vận Tải Đường Bộ Chu Lai – Trường Hải</v>
          </cell>
          <cell r="BN898">
            <v>42110</v>
          </cell>
          <cell r="BO898">
            <v>3660000</v>
          </cell>
          <cell r="BP898" t="str">
            <v>B3</v>
          </cell>
          <cell r="BQ898" t="str">
            <v>Bậc 2</v>
          </cell>
          <cell r="BR898">
            <v>6500000</v>
          </cell>
          <cell r="BS898">
            <v>43693</v>
          </cell>
          <cell r="BT898">
            <v>43252</v>
          </cell>
          <cell r="BU898"/>
          <cell r="BW898"/>
          <cell r="BY898"/>
          <cell r="CA898"/>
          <cell r="CC898"/>
          <cell r="CE898"/>
        </row>
        <row r="899">
          <cell r="B899" t="str">
            <v>0609013</v>
          </cell>
          <cell r="C899" t="str">
            <v>Nguyễn Đình Phong</v>
          </cell>
          <cell r="D899" t="str">
            <v>Nam</v>
          </cell>
          <cell r="E899" t="str">
            <v>Quảng Nam</v>
          </cell>
          <cell r="F899">
            <v>26348</v>
          </cell>
          <cell r="G899">
            <v>38986</v>
          </cell>
          <cell r="J899">
            <v>38986</v>
          </cell>
          <cell r="K899" t="str">
            <v>Không</v>
          </cell>
          <cell r="L899" t="str">
            <v>205485533</v>
          </cell>
          <cell r="M899">
            <v>38962</v>
          </cell>
          <cell r="N899" t="str">
            <v>205485533-02/09/2006</v>
          </cell>
          <cell r="O899" t="str">
            <v>Quảng Nam</v>
          </cell>
          <cell r="P899" t="str">
            <v>Kinh</v>
          </cell>
          <cell r="Q899" t="str">
            <v>Không</v>
          </cell>
          <cell r="R899" t="str">
            <v>0933805743</v>
          </cell>
          <cell r="T899" t="str">
            <v>Đã Kết Hôn</v>
          </cell>
          <cell r="U899" t="str">
            <v>4909013560</v>
          </cell>
          <cell r="V899" t="str">
            <v>Có</v>
          </cell>
          <cell r="W899">
            <v>41571</v>
          </cell>
          <cell r="Y899" t="str">
            <v>Thôn Vân Thạch</v>
          </cell>
          <cell r="Z899" t="str">
            <v>Xã Tam Hiệp</v>
          </cell>
          <cell r="AA899" t="str">
            <v>Huyện Núi Thành</v>
          </cell>
          <cell r="AB899" t="str">
            <v>Quảng Nam</v>
          </cell>
          <cell r="AC899" t="str">
            <v>Thôn Vân Thạch, Xã Tam Hiệp, Huyện Núi Thành, Quảng Nam</v>
          </cell>
          <cell r="AD899" t="str">
            <v>Thôn Vân Thạch</v>
          </cell>
          <cell r="AE899" t="str">
            <v>Xã Tam Hiệp</v>
          </cell>
          <cell r="AF899" t="str">
            <v>Huyện Núi Thành</v>
          </cell>
          <cell r="AG899" t="str">
            <v>Quảng Nam</v>
          </cell>
          <cell r="AH899" t="str">
            <v>Thôn Vân Thạch, Xã Tam Hiệp, Huyện Núi Thành, Quảng Nam</v>
          </cell>
          <cell r="AI899" t="str">
            <v>1.8.4.4.3.3</v>
          </cell>
          <cell r="AJ899" t="str">
            <v>TP Nhân sự khác</v>
          </cell>
          <cell r="AK899" t="str">
            <v>Công nhân</v>
          </cell>
          <cell r="AL899" t="str">
            <v>Công nhân lái xe đầu kéo</v>
          </cell>
          <cell r="AM899" t="str">
            <v>Lĩnh vực Logistics</v>
          </cell>
          <cell r="AN899" t="str">
            <v>Công ty Vận Tải Đường Bộ</v>
          </cell>
          <cell r="AO899" t="str">
            <v>Đội lái xe đầu kéo</v>
          </cell>
          <cell r="AP899" t="str">
            <v>Khác</v>
          </cell>
          <cell r="AQ899" t="str">
            <v>Khác</v>
          </cell>
          <cell r="AR899">
            <v>43686</v>
          </cell>
          <cell r="AS899" t="str">
            <v>9/12</v>
          </cell>
          <cell r="AT899" t="str">
            <v>Sơ cấp</v>
          </cell>
          <cell r="AU899" t="str">
            <v>Sơ cấp</v>
          </cell>
          <cell r="AV899" t="str">
            <v>Sở Giao Thông Vận Tải Quảng Nam</v>
          </cell>
          <cell r="AW899" t="str">
            <v>Giấy Phép lái xe hạng E</v>
          </cell>
          <cell r="AX899" t="str">
            <v>Không xếp loại</v>
          </cell>
          <cell r="AY899">
            <v>37622</v>
          </cell>
          <cell r="AZ899" t="str">
            <v>Công nhân lái xe đầu kéo</v>
          </cell>
          <cell r="BB899" t="str">
            <v>THACO GROUP</v>
          </cell>
          <cell r="BC899" t="str">
            <v>Lĩnh vực Logistics</v>
          </cell>
          <cell r="BD899" t="str">
            <v>Công ty Vận Tải Đường Bộ</v>
          </cell>
          <cell r="BE899" t="str">
            <v>Phòng vận chuyển</v>
          </cell>
          <cell r="BF899" t="str">
            <v>Bộ phận vận chuyển hàng Con't - hàng rời</v>
          </cell>
          <cell r="BG899" t="str">
            <v>Đội lái xe đầu kéo</v>
          </cell>
          <cell r="BJ899" t="str">
            <v>Trực Tiếp</v>
          </cell>
          <cell r="BK899" t="str">
            <v>HĐLĐ không xác định thời hạn</v>
          </cell>
          <cell r="BL899">
            <v>40474</v>
          </cell>
          <cell r="BM899" t="str">
            <v>Công ty TNHH Một Thành Viên Vận Tải Đường Bộ Chu Lai – Trường Hải</v>
          </cell>
          <cell r="BN899">
            <v>39015</v>
          </cell>
          <cell r="BO899">
            <v>4050000</v>
          </cell>
          <cell r="BP899" t="str">
            <v>B3</v>
          </cell>
          <cell r="BQ899" t="str">
            <v>Bậc 4</v>
          </cell>
          <cell r="BR899">
            <v>8000000</v>
          </cell>
          <cell r="BS899">
            <v>42644</v>
          </cell>
          <cell r="BT899">
            <v>42370</v>
          </cell>
          <cell r="BU899" t="str">
            <v>ThN</v>
          </cell>
          <cell r="BV899">
            <v>10</v>
          </cell>
          <cell r="BW899"/>
          <cell r="BY899"/>
          <cell r="CA899"/>
          <cell r="CC899"/>
          <cell r="CE899"/>
        </row>
        <row r="900">
          <cell r="B900" t="str">
            <v>1410349</v>
          </cell>
          <cell r="C900" t="str">
            <v>Phạm Bảo Ninh</v>
          </cell>
          <cell r="D900" t="str">
            <v>Nam</v>
          </cell>
          <cell r="E900" t="str">
            <v>Hà Tĩnh</v>
          </cell>
          <cell r="F900">
            <v>30446</v>
          </cell>
          <cell r="G900">
            <v>41935</v>
          </cell>
          <cell r="J900">
            <v>41935</v>
          </cell>
          <cell r="K900" t="str">
            <v>Không</v>
          </cell>
          <cell r="L900" t="str">
            <v>183380437</v>
          </cell>
          <cell r="M900">
            <v>39987</v>
          </cell>
          <cell r="N900" t="str">
            <v>183380437-23/06/2009</v>
          </cell>
          <cell r="O900" t="str">
            <v>Hà Tĩnh</v>
          </cell>
          <cell r="P900" t="str">
            <v>Kinh</v>
          </cell>
          <cell r="Q900" t="str">
            <v>Không</v>
          </cell>
          <cell r="R900" t="str">
            <v>0982538572</v>
          </cell>
          <cell r="T900" t="str">
            <v>Đã Kết Hôn</v>
          </cell>
          <cell r="U900" t="str">
            <v>7513073136</v>
          </cell>
          <cell r="V900" t="str">
            <v>Có</v>
          </cell>
          <cell r="W900">
            <v>42598</v>
          </cell>
          <cell r="Y900" t="str">
            <v>259/56/20 khu phố 1</v>
          </cell>
          <cell r="Z900" t="str">
            <v>Phường Long Bình Tân</v>
          </cell>
          <cell r="AA900" t="str">
            <v>Thành phố Biên Hòa</v>
          </cell>
          <cell r="AB900" t="str">
            <v>Đồng Nai</v>
          </cell>
          <cell r="AC900" t="str">
            <v>259/56/20 khu phố 1, Phường Long Bình Tân, Thành phố Biên Hòa, Đồng Nai</v>
          </cell>
          <cell r="AD900" t="str">
            <v>259/56/20 khu phố 1</v>
          </cell>
          <cell r="AE900" t="str">
            <v>Phường Long Bình Tân</v>
          </cell>
          <cell r="AF900" t="str">
            <v>Thành phố Biên Hòa</v>
          </cell>
          <cell r="AG900" t="str">
            <v>Đồng Nai</v>
          </cell>
          <cell r="AH900" t="str">
            <v>259/56/20 khu phố 1, Phường Long Bình Tân, Thành phố Biên Hòa, Đồng Nai</v>
          </cell>
          <cell r="AI900" t="str">
            <v>1.8.5.7</v>
          </cell>
          <cell r="AJ900" t="str">
            <v>TP Nhân sự khác</v>
          </cell>
          <cell r="AK900" t="str">
            <v>Công nhân</v>
          </cell>
          <cell r="AL900" t="str">
            <v>Công nhân Bảo trì</v>
          </cell>
          <cell r="AM900" t="str">
            <v>Lĩnh vực Logistics</v>
          </cell>
          <cell r="AN900" t="str">
            <v>VPĐD NB</v>
          </cell>
          <cell r="AO900" t="str">
            <v>Phòng Quản lý Kho bãi</v>
          </cell>
          <cell r="AP900" t="str">
            <v>Khác</v>
          </cell>
          <cell r="AQ900" t="str">
            <v>Khác</v>
          </cell>
          <cell r="AR900">
            <v>43525</v>
          </cell>
          <cell r="AS900" t="str">
            <v>12/12</v>
          </cell>
          <cell r="AT900" t="str">
            <v>Sơ cấp</v>
          </cell>
          <cell r="AU900" t="str">
            <v>Sơ cấp</v>
          </cell>
          <cell r="AV900" t="str">
            <v>Sở GTVT tỉnh Đồng Nai</v>
          </cell>
          <cell r="AW900" t="str">
            <v>GPLX hạng C</v>
          </cell>
          <cell r="AX900" t="str">
            <v>Khá</v>
          </cell>
          <cell r="AY900">
            <v>40671</v>
          </cell>
          <cell r="AZ900" t="str">
            <v>Công nhân Bảo trì</v>
          </cell>
          <cell r="BB900" t="str">
            <v>THACO GROUP</v>
          </cell>
          <cell r="BC900" t="str">
            <v>Lĩnh vực Logistics</v>
          </cell>
          <cell r="BD900" t="str">
            <v>Văn phòng đại diện tại Hồ Chí Minh</v>
          </cell>
          <cell r="BE900" t="str">
            <v>Phòng Quản lý Kho bãi</v>
          </cell>
          <cell r="BJ900" t="str">
            <v>Trực Tiếp</v>
          </cell>
          <cell r="BK900" t="str">
            <v>HĐLĐ không xác định thời hạn</v>
          </cell>
          <cell r="BL900">
            <v>42483</v>
          </cell>
          <cell r="BM900" t="str">
            <v>Công ty TNHH Một Thành Viên Vận Tải Đường Bộ Chu Lai – Trường Hải</v>
          </cell>
          <cell r="BN900">
            <v>42118</v>
          </cell>
          <cell r="BO900">
            <v>5380000</v>
          </cell>
          <cell r="BP900" t="str">
            <v>B3</v>
          </cell>
          <cell r="BQ900" t="str">
            <v>Bậc 4</v>
          </cell>
          <cell r="BR900">
            <v>8000000</v>
          </cell>
          <cell r="BS900">
            <v>43466</v>
          </cell>
          <cell r="BT900">
            <v>43101</v>
          </cell>
          <cell r="BU900"/>
          <cell r="BW900"/>
          <cell r="BY900"/>
          <cell r="CA900"/>
          <cell r="CC900"/>
          <cell r="CE900"/>
        </row>
        <row r="901">
          <cell r="B901" t="str">
            <v>1505199</v>
          </cell>
          <cell r="C901" t="str">
            <v>Trần Ngọc Thanh Hùng</v>
          </cell>
          <cell r="D901" t="str">
            <v>Nam</v>
          </cell>
          <cell r="E901" t="str">
            <v>Quảng Nam</v>
          </cell>
          <cell r="F901">
            <v>27030</v>
          </cell>
          <cell r="G901">
            <v>42110</v>
          </cell>
          <cell r="J901">
            <v>42110</v>
          </cell>
          <cell r="K901" t="str">
            <v>Không</v>
          </cell>
          <cell r="L901" t="str">
            <v>206234266</v>
          </cell>
          <cell r="M901">
            <v>41736</v>
          </cell>
          <cell r="N901" t="str">
            <v>206234266-07/04/2014</v>
          </cell>
          <cell r="O901" t="str">
            <v>Quảng Nam</v>
          </cell>
          <cell r="P901" t="str">
            <v>Kinh</v>
          </cell>
          <cell r="Q901" t="str">
            <v>Không</v>
          </cell>
          <cell r="R901" t="str">
            <v>0905924520</v>
          </cell>
          <cell r="T901" t="str">
            <v>Đã Kết Hôn</v>
          </cell>
          <cell r="U901" t="str">
            <v>4915009647</v>
          </cell>
          <cell r="V901" t="str">
            <v>Có</v>
          </cell>
          <cell r="W901">
            <v>42579</v>
          </cell>
          <cell r="Y901" t="str">
            <v>Thôn Tam Mỹ</v>
          </cell>
          <cell r="Z901" t="str">
            <v>Xã Tam Xuân I</v>
          </cell>
          <cell r="AA901" t="str">
            <v>Huyện Núi Thành</v>
          </cell>
          <cell r="AB901" t="str">
            <v>Quảng Nam</v>
          </cell>
          <cell r="AC901" t="str">
            <v>Thôn Tam Mỹ, Xã Tam Xuân I, Huyện Núi Thành, Quảng Nam</v>
          </cell>
          <cell r="AD901" t="str">
            <v>Thôn Tam Mỹ</v>
          </cell>
          <cell r="AE901" t="str">
            <v>Xã Tam Xuân I</v>
          </cell>
          <cell r="AF901" t="str">
            <v>Huyện Núi Thành</v>
          </cell>
          <cell r="AG901" t="str">
            <v>Quảng Nam</v>
          </cell>
          <cell r="AH901" t="str">
            <v>Thôn Tam Mỹ, Xã Tam Xuân I, Huyện Núi Thành, Quảng Nam</v>
          </cell>
          <cell r="AI901" t="str">
            <v>1.8.4.4.2.3</v>
          </cell>
          <cell r="AJ901" t="str">
            <v>TP Nhân sự khác</v>
          </cell>
          <cell r="AK901" t="str">
            <v>Công nhân</v>
          </cell>
          <cell r="AL901" t="str">
            <v>Công nhân lái xe trung chuyển</v>
          </cell>
          <cell r="AM901" t="str">
            <v>Lĩnh vực Logistics</v>
          </cell>
          <cell r="AN901" t="str">
            <v>Công ty Vận Tải Đường Bộ</v>
          </cell>
          <cell r="AO901" t="str">
            <v>Đội lái xe trung chuyển</v>
          </cell>
          <cell r="AP901" t="str">
            <v>Khác</v>
          </cell>
          <cell r="AQ901" t="str">
            <v>Khác</v>
          </cell>
          <cell r="AR901">
            <v>43313</v>
          </cell>
          <cell r="AS901" t="str">
            <v>9/12</v>
          </cell>
          <cell r="AT901" t="str">
            <v>Sơ cấp</v>
          </cell>
          <cell r="AU901" t="str">
            <v>Sơ cấp</v>
          </cell>
          <cell r="AV901" t="str">
            <v>Sở Giao thông vận tải Hải Phòng</v>
          </cell>
          <cell r="AW901" t="str">
            <v>Giấy phép lái xe hạng E</v>
          </cell>
          <cell r="AX901" t="str">
            <v>Không xếp loại</v>
          </cell>
          <cell r="AY901">
            <v>42370</v>
          </cell>
          <cell r="AZ901" t="str">
            <v>Công nhân lái xe trung chuyển</v>
          </cell>
          <cell r="BB901" t="str">
            <v>THACO GROUP</v>
          </cell>
          <cell r="BC901" t="str">
            <v>Lĩnh vực Logistics</v>
          </cell>
          <cell r="BD901" t="str">
            <v>Công ty Vận Tải Đường Bộ</v>
          </cell>
          <cell r="BE901" t="str">
            <v>Phòng vận chuyển</v>
          </cell>
          <cell r="BF901" t="str">
            <v>Bộ phận vận chuyển xe thành phẩm</v>
          </cell>
          <cell r="BG901" t="str">
            <v>Đội lái xe trung chuyển</v>
          </cell>
          <cell r="BJ901" t="str">
            <v>Trực Tiếp</v>
          </cell>
          <cell r="BK901" t="str">
            <v>HĐLĐ không xác định thời hạn</v>
          </cell>
          <cell r="BL901">
            <v>42841</v>
          </cell>
          <cell r="BM901" t="str">
            <v>Công ty TNHH Một Thành Viên Vận Tải Đường Bộ Chu Lai – Trường Hải</v>
          </cell>
          <cell r="BN901">
            <v>42110</v>
          </cell>
          <cell r="BO901">
            <v>3850000</v>
          </cell>
          <cell r="BP901" t="str">
            <v>B3</v>
          </cell>
          <cell r="BQ901" t="str">
            <v>Bậc 3</v>
          </cell>
          <cell r="BR901">
            <v>7000000</v>
          </cell>
          <cell r="BS901">
            <v>43252</v>
          </cell>
          <cell r="BT901">
            <v>42110</v>
          </cell>
          <cell r="BU901"/>
          <cell r="BW901"/>
          <cell r="BY901"/>
          <cell r="CA901"/>
          <cell r="CC901"/>
          <cell r="CE901"/>
        </row>
        <row r="902">
          <cell r="B902" t="str">
            <v>1505361</v>
          </cell>
          <cell r="C902" t="str">
            <v>Trần Văn Quang</v>
          </cell>
          <cell r="D902" t="str">
            <v>Nam</v>
          </cell>
          <cell r="E902" t="str">
            <v>Quảng Nam</v>
          </cell>
          <cell r="F902">
            <v>28856</v>
          </cell>
          <cell r="G902">
            <v>42110</v>
          </cell>
          <cell r="J902">
            <v>42110</v>
          </cell>
          <cell r="K902" t="str">
            <v>Không</v>
          </cell>
          <cell r="L902" t="str">
            <v>205229366</v>
          </cell>
          <cell r="M902">
            <v>41011</v>
          </cell>
          <cell r="N902" t="str">
            <v>205229366-12/04/2012</v>
          </cell>
          <cell r="O902" t="str">
            <v>Quảng Nam</v>
          </cell>
          <cell r="P902" t="str">
            <v>Kinh</v>
          </cell>
          <cell r="Q902" t="str">
            <v>Không</v>
          </cell>
          <cell r="R902" t="str">
            <v>0906577969 hoặc 0961335332</v>
          </cell>
          <cell r="T902" t="str">
            <v>Đã Kết Hôn</v>
          </cell>
          <cell r="U902" t="str">
            <v>4909016641</v>
          </cell>
          <cell r="V902" t="str">
            <v>Có</v>
          </cell>
          <cell r="W902">
            <v>42461</v>
          </cell>
          <cell r="Y902" t="str">
            <v>Thôn Thọ Khương</v>
          </cell>
          <cell r="Z902" t="str">
            <v>Xã Tam Hiệp</v>
          </cell>
          <cell r="AA902" t="str">
            <v>Huyện Núi Thành</v>
          </cell>
          <cell r="AB902" t="str">
            <v>Quảng Nam</v>
          </cell>
          <cell r="AC902" t="str">
            <v>Thôn Thọ Khương, Xã Tam Hiệp, Huyện Núi Thành, Quảng Nam</v>
          </cell>
          <cell r="AD902" t="str">
            <v>Thôn Thọ Khương</v>
          </cell>
          <cell r="AE902" t="str">
            <v>Xã Tam Hiệp</v>
          </cell>
          <cell r="AF902" t="str">
            <v>Huyện Núi Thành</v>
          </cell>
          <cell r="AG902" t="str">
            <v>Quảng Nam</v>
          </cell>
          <cell r="AH902" t="str">
            <v>Thôn Thọ Khương, Xã Tam Hiệp, Huyện Núi Thành, Quảng Nam</v>
          </cell>
          <cell r="AI902" t="str">
            <v>1.8.4.4.2.3</v>
          </cell>
          <cell r="AJ902" t="str">
            <v>TP Nhân sự khác</v>
          </cell>
          <cell r="AK902" t="str">
            <v>Công nhân</v>
          </cell>
          <cell r="AL902" t="str">
            <v>Công nhân lái xe trung chuyển</v>
          </cell>
          <cell r="AM902" t="str">
            <v>Lĩnh vực Logistics</v>
          </cell>
          <cell r="AN902" t="str">
            <v>Công ty Vận Tải Đường Bộ</v>
          </cell>
          <cell r="AO902" t="str">
            <v>Đội lái xe trung chuyển</v>
          </cell>
          <cell r="AP902" t="str">
            <v>Khác</v>
          </cell>
          <cell r="AQ902" t="str">
            <v>Khác</v>
          </cell>
          <cell r="AR902">
            <v>43313</v>
          </cell>
          <cell r="AS902" t="str">
            <v>12/12</v>
          </cell>
          <cell r="AT902" t="str">
            <v>Sơ cấp</v>
          </cell>
          <cell r="AU902" t="str">
            <v>Sơ cấp</v>
          </cell>
          <cell r="AV902" t="str">
            <v>Sở giao thông vận tải Quảng Nam</v>
          </cell>
          <cell r="AW902" t="str">
            <v>Giấy phép lái xe hạng C</v>
          </cell>
          <cell r="AX902" t="str">
            <v>Không xếp loại</v>
          </cell>
          <cell r="AY902">
            <v>39083</v>
          </cell>
          <cell r="AZ902" t="str">
            <v>Công nhân lái xe trung chuyển</v>
          </cell>
          <cell r="BB902" t="str">
            <v>THACO GROUP</v>
          </cell>
          <cell r="BC902" t="str">
            <v>Lĩnh vực Logistics</v>
          </cell>
          <cell r="BD902" t="str">
            <v>Công ty Vận Tải Đường Bộ</v>
          </cell>
          <cell r="BE902" t="str">
            <v>Phòng vận chuyển</v>
          </cell>
          <cell r="BF902" t="str">
            <v>Bộ phận vận chuyển xe thành phẩm</v>
          </cell>
          <cell r="BG902" t="str">
            <v>Đội lái xe trung chuyển</v>
          </cell>
          <cell r="BJ902" t="str">
            <v>Trực Tiếp</v>
          </cell>
          <cell r="BK902" t="str">
            <v>HĐLĐ không xác định thời hạn</v>
          </cell>
          <cell r="BL902">
            <v>43389</v>
          </cell>
          <cell r="BM902" t="str">
            <v>Công ty TNHH Một Thành Viên Vận Tải Đường Bộ Chu Lai – Trường Hải</v>
          </cell>
          <cell r="BN902">
            <v>42293</v>
          </cell>
          <cell r="BO902">
            <v>3850000</v>
          </cell>
          <cell r="BP902" t="str">
            <v>B3</v>
          </cell>
          <cell r="BQ902" t="str">
            <v>Bậc 3</v>
          </cell>
          <cell r="BR902">
            <v>7500000</v>
          </cell>
          <cell r="BS902">
            <v>43252</v>
          </cell>
          <cell r="BT902">
            <v>42110</v>
          </cell>
          <cell r="BU902"/>
          <cell r="BW902"/>
          <cell r="BY902"/>
          <cell r="CA902"/>
          <cell r="CC902"/>
          <cell r="CE902"/>
        </row>
        <row r="903">
          <cell r="B903" t="str">
            <v>0910010</v>
          </cell>
          <cell r="C903" t="str">
            <v>Nguyễn Đình Thạnh</v>
          </cell>
          <cell r="D903" t="str">
            <v>Nam</v>
          </cell>
          <cell r="E903" t="str">
            <v>Quảng Nam</v>
          </cell>
          <cell r="F903">
            <v>32619</v>
          </cell>
          <cell r="G903">
            <v>40089</v>
          </cell>
          <cell r="J903">
            <v>40089</v>
          </cell>
          <cell r="K903" t="str">
            <v>Không</v>
          </cell>
          <cell r="L903" t="str">
            <v>205395098</v>
          </cell>
          <cell r="M903">
            <v>39886</v>
          </cell>
          <cell r="N903" t="str">
            <v>205395098-14/03/2009</v>
          </cell>
          <cell r="O903" t="str">
            <v>Quảng Nam</v>
          </cell>
          <cell r="P903" t="str">
            <v>Kinh</v>
          </cell>
          <cell r="Q903" t="str">
            <v>Không</v>
          </cell>
          <cell r="R903" t="str">
            <v>0973850589</v>
          </cell>
          <cell r="T903" t="str">
            <v>Đã Kết Hôn</v>
          </cell>
          <cell r="U903" t="str">
            <v>4910000843</v>
          </cell>
          <cell r="V903" t="str">
            <v>Có</v>
          </cell>
          <cell r="W903">
            <v>41571</v>
          </cell>
          <cell r="Y903" t="str">
            <v>Thôn Mỹ Sơn</v>
          </cell>
          <cell r="Z903" t="str">
            <v>Xã Tam Anh Nam</v>
          </cell>
          <cell r="AA903" t="str">
            <v>Huyện Núi Thành</v>
          </cell>
          <cell r="AB903" t="str">
            <v>Quảng Nam</v>
          </cell>
          <cell r="AC903" t="str">
            <v>Thôn Mỹ Sơn, Xã Tam Anh Nam, Huyện Núi Thành, Quảng Nam</v>
          </cell>
          <cell r="AD903" t="str">
            <v>Thôn Mỹ Sơn</v>
          </cell>
          <cell r="AE903" t="str">
            <v>Xã Tam Anh Nam</v>
          </cell>
          <cell r="AF903" t="str">
            <v>Huyện Núi Thành</v>
          </cell>
          <cell r="AG903" t="str">
            <v>Quảng Nam</v>
          </cell>
          <cell r="AH903" t="str">
            <v>Thôn Mỹ Sơn, Xã Tam Anh Nam, Huyện Núi Thành, Quảng Nam</v>
          </cell>
          <cell r="AI903" t="str">
            <v>1.8.4.3</v>
          </cell>
          <cell r="AJ903" t="str">
            <v>TP Nhân sự khác</v>
          </cell>
          <cell r="AK903" t="str">
            <v>Nhân viên</v>
          </cell>
          <cell r="AL903" t="str">
            <v>Nhân viên Bảo vệ</v>
          </cell>
          <cell r="AM903" t="str">
            <v>Lĩnh vực Logistics</v>
          </cell>
          <cell r="AN903" t="str">
            <v>Công ty Vận Tải Đường Bộ</v>
          </cell>
          <cell r="AO903" t="str">
            <v>Tổ bảo vệ</v>
          </cell>
          <cell r="AP903" t="str">
            <v>Khác</v>
          </cell>
          <cell r="AQ903" t="str">
            <v>Khác</v>
          </cell>
          <cell r="AR903">
            <v>42736</v>
          </cell>
          <cell r="AS903" t="str">
            <v>12/12</v>
          </cell>
          <cell r="AT903" t="str">
            <v>Sơ cấp</v>
          </cell>
          <cell r="AU903" t="str">
            <v>Sơ cấp</v>
          </cell>
          <cell r="AV903" t="str">
            <v>Công an tỉnh Quảng Nam- Cty Ô tô Trường Hải</v>
          </cell>
          <cell r="AW903" t="str">
            <v>Nghiệp vụ bảo vệ cơ quan doanh nghiệp</v>
          </cell>
          <cell r="AX903" t="str">
            <v>Không xếp loại</v>
          </cell>
          <cell r="AY903">
            <v>40909</v>
          </cell>
          <cell r="AZ903" t="str">
            <v>Nhân viên Bảo vệ</v>
          </cell>
          <cell r="BB903" t="str">
            <v>THACO GROUP</v>
          </cell>
          <cell r="BC903" t="str">
            <v>Lĩnh vực Logistics</v>
          </cell>
          <cell r="BD903" t="str">
            <v>Công ty Vận Tải Đường Bộ</v>
          </cell>
          <cell r="BE903" t="str">
            <v>Tổ bảo vệ</v>
          </cell>
          <cell r="BJ903" t="str">
            <v>Gián Tiếp</v>
          </cell>
          <cell r="BK903" t="str">
            <v>HĐLĐ không xác định thời hạn</v>
          </cell>
          <cell r="BL903">
            <v>40909</v>
          </cell>
          <cell r="BM903" t="str">
            <v>Công ty TNHH Một Thành Viên Vận Tải Đường Bộ Chu Lai – Trường Hải</v>
          </cell>
          <cell r="BN903">
            <v>40179</v>
          </cell>
          <cell r="BO903">
            <v>3850000</v>
          </cell>
          <cell r="BP903" t="str">
            <v>B3</v>
          </cell>
          <cell r="BQ903" t="str">
            <v>Bậc 3</v>
          </cell>
          <cell r="BR903">
            <v>7500000</v>
          </cell>
          <cell r="BS903">
            <v>43466</v>
          </cell>
          <cell r="BT903">
            <v>43101</v>
          </cell>
          <cell r="BU903" t="str">
            <v>ThN</v>
          </cell>
          <cell r="BV903">
            <v>5</v>
          </cell>
          <cell r="BW903"/>
          <cell r="BY903"/>
          <cell r="CA903"/>
          <cell r="CC903"/>
          <cell r="CE903"/>
        </row>
        <row r="904">
          <cell r="B904" t="str">
            <v>1504543</v>
          </cell>
          <cell r="C904" t="str">
            <v>Ung Văn Hường</v>
          </cell>
          <cell r="D904" t="str">
            <v>Nam</v>
          </cell>
          <cell r="E904" t="str">
            <v>Quảng Nam</v>
          </cell>
          <cell r="F904">
            <v>28510</v>
          </cell>
          <cell r="G904">
            <v>42108</v>
          </cell>
          <cell r="J904">
            <v>42108</v>
          </cell>
          <cell r="K904" t="str">
            <v>Không</v>
          </cell>
          <cell r="L904" t="str">
            <v>205057018</v>
          </cell>
          <cell r="M904">
            <v>35972</v>
          </cell>
          <cell r="N904" t="str">
            <v>205057018-26/06/1998</v>
          </cell>
          <cell r="O904" t="str">
            <v>Quảng Nam</v>
          </cell>
          <cell r="P904" t="str">
            <v>Kinh</v>
          </cell>
          <cell r="Q904" t="str">
            <v>Không</v>
          </cell>
          <cell r="R904" t="str">
            <v>0905008405</v>
          </cell>
          <cell r="T904" t="str">
            <v>Đã Kết Hôn</v>
          </cell>
          <cell r="U904" t="str">
            <v>4915010283</v>
          </cell>
          <cell r="V904" t="str">
            <v>Có</v>
          </cell>
          <cell r="W904">
            <v>42579</v>
          </cell>
          <cell r="Y904" t="str">
            <v>Khối phố Hương Sơn</v>
          </cell>
          <cell r="Z904" t="str">
            <v>Phường Hòa Hương</v>
          </cell>
          <cell r="AA904" t="str">
            <v>Tp. Tam Kỳ</v>
          </cell>
          <cell r="AB904" t="str">
            <v>Quảng Nam</v>
          </cell>
          <cell r="AC904" t="str">
            <v>Khối phố Hương Sơn, Phường Hòa Hương, Tp. Tam Kỳ, Quảng Nam</v>
          </cell>
          <cell r="AD904" t="str">
            <v>Khối phố Hương Sơn</v>
          </cell>
          <cell r="AE904" t="str">
            <v>Phường Hòa Hương</v>
          </cell>
          <cell r="AF904" t="str">
            <v>Tp. Tam Kỳ</v>
          </cell>
          <cell r="AG904" t="str">
            <v>Quảng Nam</v>
          </cell>
          <cell r="AH904" t="str">
            <v>Khối phố Hương Sơn, Phường Hòa Hương, Tp. Tam Kỳ, Quảng Nam</v>
          </cell>
          <cell r="AI904" t="str">
            <v>1.8.4.4.1.5</v>
          </cell>
          <cell r="AJ904" t="str">
            <v>TP Nhân sự khác</v>
          </cell>
          <cell r="AK904" t="str">
            <v>Công nhân</v>
          </cell>
          <cell r="AL904" t="str">
            <v>Công nhân kho bãi xe thành phẩm</v>
          </cell>
          <cell r="AM904" t="str">
            <v>Lĩnh vực Logistics</v>
          </cell>
          <cell r="AN904" t="str">
            <v>Công ty Vận Tải Đường Bộ</v>
          </cell>
          <cell r="AO904" t="str">
            <v>Tổ hỗ trợ vận chuyển</v>
          </cell>
          <cell r="AP904" t="str">
            <v>Khác</v>
          </cell>
          <cell r="AQ904" t="str">
            <v>Khác</v>
          </cell>
          <cell r="AR904">
            <v>43313</v>
          </cell>
          <cell r="AS904" t="str">
            <v>12/12</v>
          </cell>
          <cell r="AT904" t="str">
            <v>Sơ cấp</v>
          </cell>
          <cell r="AU904" t="str">
            <v>Sơ cấp</v>
          </cell>
          <cell r="AV904" t="str">
            <v>Sở Giao thông vận tải Quảng Nam</v>
          </cell>
          <cell r="AW904" t="str">
            <v>Giấy phép lái xe hạng E &amp; FC</v>
          </cell>
          <cell r="AX904" t="str">
            <v>Không xếp loại</v>
          </cell>
          <cell r="AY904">
            <v>40544</v>
          </cell>
          <cell r="AZ904" t="str">
            <v>Công nhân Kho</v>
          </cell>
          <cell r="BB904" t="str">
            <v>THACO GROUP</v>
          </cell>
          <cell r="BC904" t="str">
            <v>Lĩnh vực Logistics</v>
          </cell>
          <cell r="BD904" t="str">
            <v>Công ty Vận Tải Đường Bộ</v>
          </cell>
          <cell r="BE904" t="str">
            <v>Phòng vận chuyển</v>
          </cell>
          <cell r="BF904" t="str">
            <v>Bộ phận nghiệp vụ vận chuyển</v>
          </cell>
          <cell r="BG904" t="str">
            <v>Tổ hỗ trợ vận chuyển</v>
          </cell>
          <cell r="BJ904" t="str">
            <v>Trực Tiếp</v>
          </cell>
          <cell r="BK904" t="str">
            <v>HĐLĐ không xác định thời hạn</v>
          </cell>
          <cell r="BL904">
            <v>42657</v>
          </cell>
          <cell r="BM904" t="str">
            <v>Công ty TNHH Một Thành Viên Vận Tải Đường Bộ Chu Lai – Trường Hải</v>
          </cell>
          <cell r="BN904">
            <v>42167</v>
          </cell>
          <cell r="BO904">
            <v>3850000</v>
          </cell>
          <cell r="BP904" t="str">
            <v>B3</v>
          </cell>
          <cell r="BQ904" t="str">
            <v>Bậc 3</v>
          </cell>
          <cell r="BR904">
            <v>7000000</v>
          </cell>
          <cell r="BS904">
            <v>43466</v>
          </cell>
          <cell r="BT904">
            <v>43101</v>
          </cell>
          <cell r="BU904"/>
          <cell r="BW904"/>
          <cell r="BY904"/>
          <cell r="CA904"/>
          <cell r="CC904"/>
          <cell r="CE904"/>
        </row>
        <row r="905">
          <cell r="B905" t="str">
            <v>1606517</v>
          </cell>
          <cell r="C905" t="str">
            <v>Nguyễn Thành Công</v>
          </cell>
          <cell r="D905" t="str">
            <v>Nam</v>
          </cell>
          <cell r="E905" t="str">
            <v>Hà Nội</v>
          </cell>
          <cell r="F905">
            <v>25876</v>
          </cell>
          <cell r="G905">
            <v>42548</v>
          </cell>
          <cell r="J905">
            <v>42548</v>
          </cell>
          <cell r="K905" t="str">
            <v>Không</v>
          </cell>
          <cell r="L905" t="str">
            <v>272438157</v>
          </cell>
          <cell r="M905">
            <v>40464</v>
          </cell>
          <cell r="N905" t="str">
            <v>272438157-13/10/2010</v>
          </cell>
          <cell r="O905" t="str">
            <v>Đồng Nai</v>
          </cell>
          <cell r="P905" t="str">
            <v>Kinh</v>
          </cell>
          <cell r="Q905" t="str">
            <v>Không</v>
          </cell>
          <cell r="R905" t="str">
            <v>01219020652</v>
          </cell>
          <cell r="T905" t="str">
            <v>Đã Kết Hôn</v>
          </cell>
          <cell r="U905" t="str">
            <v>7516143581</v>
          </cell>
          <cell r="V905" t="str">
            <v>Không</v>
          </cell>
          <cell r="Y905" t="str">
            <v>1045 tổ 20, khu phố 5, ấp 2</v>
          </cell>
          <cell r="Z905" t="str">
            <v>Xã An Hoà</v>
          </cell>
          <cell r="AA905" t="str">
            <v>Thành phố Biên Hòa</v>
          </cell>
          <cell r="AB905" t="str">
            <v>Đồng Nai</v>
          </cell>
          <cell r="AC905" t="str">
            <v>1045 tổ 20, khu phố 5, ấp 2, Xã An Hoà, Thành phố Biên Hòa, Đồng Nai</v>
          </cell>
          <cell r="AD905" t="str">
            <v>1045 tổ 20, khu phố 5, ấp 2</v>
          </cell>
          <cell r="AE905" t="str">
            <v>Xã An Hoà</v>
          </cell>
          <cell r="AF905" t="str">
            <v>Thành phố Biên Hòa</v>
          </cell>
          <cell r="AG905" t="str">
            <v>Đồng Nai</v>
          </cell>
          <cell r="AH905" t="str">
            <v>1045 tổ 20, khu phố 5, ấp 2, Xã An Hoà, Thành phố Biên Hòa, Đồng Nai</v>
          </cell>
          <cell r="AI905" t="str">
            <v>1.8.5.3.2</v>
          </cell>
          <cell r="AJ905" t="str">
            <v>TP Nhân sự khác</v>
          </cell>
          <cell r="AK905" t="str">
            <v>Nhân viên</v>
          </cell>
          <cell r="AL905" t="str">
            <v>Nhân viên Bảo vệ</v>
          </cell>
          <cell r="AM905" t="str">
            <v>Lĩnh vực Logistics</v>
          </cell>
          <cell r="AN905" t="str">
            <v>VPĐD NB</v>
          </cell>
          <cell r="AO905" t="str">
            <v>Bảo vệ</v>
          </cell>
          <cell r="AP905" t="str">
            <v>Khác</v>
          </cell>
          <cell r="AQ905" t="str">
            <v>Khác</v>
          </cell>
          <cell r="AR905">
            <v>42609</v>
          </cell>
          <cell r="AS905" t="str">
            <v>12/12</v>
          </cell>
          <cell r="AT905" t="str">
            <v>THPT</v>
          </cell>
          <cell r="AW905"/>
          <cell r="AZ905" t="str">
            <v>Nhân viên Bảo vệ</v>
          </cell>
          <cell r="BB905" t="str">
            <v>THACO GROUP</v>
          </cell>
          <cell r="BC905" t="str">
            <v>Lĩnh vực Logistics</v>
          </cell>
          <cell r="BD905" t="str">
            <v>Văn phòng đại diện tại Hồ Chí Minh</v>
          </cell>
          <cell r="BE905" t="str">
            <v>Bộ phận hành chính</v>
          </cell>
          <cell r="BF905" t="str">
            <v>Bảo vệ</v>
          </cell>
          <cell r="BJ905" t="str">
            <v>Gián Tiếp</v>
          </cell>
          <cell r="BK905" t="str">
            <v>HĐLĐ không xác định thời hạn</v>
          </cell>
          <cell r="BL905">
            <v>43704</v>
          </cell>
          <cell r="BM905" t="str">
            <v>Công ty TNHH Một Thành Viên Vận Tải Đường Bộ Chu Lai – Trường Hải</v>
          </cell>
          <cell r="BN905">
            <v>42609</v>
          </cell>
          <cell r="BO905">
            <v>5100000</v>
          </cell>
          <cell r="BP905" t="str">
            <v>B3</v>
          </cell>
          <cell r="BQ905" t="str">
            <v>Bậc 3</v>
          </cell>
          <cell r="BR905">
            <v>7100000</v>
          </cell>
          <cell r="BS905">
            <v>43466</v>
          </cell>
          <cell r="BT905">
            <v>43101</v>
          </cell>
          <cell r="BU905"/>
          <cell r="BW905"/>
          <cell r="BY905"/>
          <cell r="CA905"/>
          <cell r="CC905"/>
          <cell r="CE905"/>
        </row>
        <row r="906">
          <cell r="B906" t="str">
            <v>1903058</v>
          </cell>
          <cell r="C906" t="str">
            <v>Huỳnh Tấn  Thắng</v>
          </cell>
          <cell r="D906" t="str">
            <v>Nam</v>
          </cell>
          <cell r="E906" t="str">
            <v>Quảng Nam</v>
          </cell>
          <cell r="F906">
            <v>35621</v>
          </cell>
          <cell r="G906">
            <v>43528</v>
          </cell>
          <cell r="J906">
            <v>43528</v>
          </cell>
          <cell r="K906" t="str">
            <v>Không</v>
          </cell>
          <cell r="L906" t="str">
            <v>206065243</v>
          </cell>
          <cell r="M906">
            <v>43155</v>
          </cell>
          <cell r="N906" t="str">
            <v>206065243-24/02/2018</v>
          </cell>
          <cell r="O906" t="str">
            <v>Quảng Nam</v>
          </cell>
          <cell r="P906" t="str">
            <v>Kinh</v>
          </cell>
          <cell r="Q906" t="str">
            <v>Không</v>
          </cell>
          <cell r="R906" t="str">
            <v>0918134606</v>
          </cell>
          <cell r="T906" t="str">
            <v>Độc Thân</v>
          </cell>
          <cell r="V906" t="str">
            <v>Không</v>
          </cell>
          <cell r="X906" t="str">
            <v>Tiểu đoàn trưởng Tiểu đoàn BB1</v>
          </cell>
          <cell r="Y906" t="str">
            <v>Thôn Phước An</v>
          </cell>
          <cell r="Z906" t="str">
            <v>Xã Tam An</v>
          </cell>
          <cell r="AA906" t="str">
            <v>Huyện Phú Ninh</v>
          </cell>
          <cell r="AB906" t="str">
            <v>Quảng Nam</v>
          </cell>
          <cell r="AC906" t="str">
            <v>Thôn Phước An, Xã Tam An, Huyện Phú Ninh, Quảng Nam</v>
          </cell>
          <cell r="AD906" t="str">
            <v>Thôn Phước An</v>
          </cell>
          <cell r="AE906" t="str">
            <v>Xã Tam An</v>
          </cell>
          <cell r="AF906" t="str">
            <v>Huyện Phú Ninh</v>
          </cell>
          <cell r="AG906" t="str">
            <v>Quảng Nam</v>
          </cell>
          <cell r="AH906" t="str">
            <v>Thôn Phước An, Xã Tam An, Huyện Phú Ninh, Quảng Nam</v>
          </cell>
          <cell r="AI906" t="str">
            <v>1.8.3.3.3</v>
          </cell>
          <cell r="AJ906" t="str">
            <v>TP Nhân sự khác</v>
          </cell>
          <cell r="AK906" t="str">
            <v>Công nhân</v>
          </cell>
          <cell r="AL906" t="str">
            <v>Công nhân Kiểm đếm</v>
          </cell>
          <cell r="AM906" t="str">
            <v>Lĩnh vực Logistics</v>
          </cell>
          <cell r="AN906" t="str">
            <v>Công ty Cảng Chu Lai</v>
          </cell>
          <cell r="AO906" t="str">
            <v>Bộ phận kho hàng</v>
          </cell>
          <cell r="AP906" t="str">
            <v>Khác</v>
          </cell>
          <cell r="AQ906" t="str">
            <v>Khác</v>
          </cell>
          <cell r="AR906">
            <v>43528</v>
          </cell>
          <cell r="AS906" t="str">
            <v>12/12</v>
          </cell>
          <cell r="AT906" t="str">
            <v>Sơ cấp</v>
          </cell>
          <cell r="AU906" t="str">
            <v>Sơ cấp</v>
          </cell>
          <cell r="AV906" t="str">
            <v>Trường Cao Đẵng Nghề Số 5- Bộ Quốc Phòng</v>
          </cell>
          <cell r="AW906" t="str">
            <v>Sửa Chữa điện điều khiển ô tô</v>
          </cell>
          <cell r="AX906" t="str">
            <v>Khá</v>
          </cell>
          <cell r="AY906">
            <v>43420</v>
          </cell>
          <cell r="AZ906" t="str">
            <v>Công nhân Kho</v>
          </cell>
          <cell r="BB906" t="str">
            <v>THACO GROUP</v>
          </cell>
          <cell r="BC906" t="str">
            <v>Lĩnh vực Logistics</v>
          </cell>
          <cell r="BD906" t="str">
            <v>Công ty Cảng Chu Lai</v>
          </cell>
          <cell r="BE906" t="str">
            <v>Phòng quản lý kho cảng</v>
          </cell>
          <cell r="BF906" t="str">
            <v>Bộ phận kho hàng</v>
          </cell>
          <cell r="BJ906" t="str">
            <v>Trực Tiếp</v>
          </cell>
          <cell r="BK906" t="str">
            <v>HĐLĐ xác định thời hạn 1 năm</v>
          </cell>
          <cell r="BL906">
            <v>43560</v>
          </cell>
          <cell r="BM906" t="str">
            <v>Công ty TNHH MTV Cảng Chu Lai - Trường Hải</v>
          </cell>
          <cell r="BN906">
            <v>43560</v>
          </cell>
          <cell r="BO906">
            <v>3660000</v>
          </cell>
          <cell r="BP906" t="str">
            <v>B3</v>
          </cell>
          <cell r="BQ906" t="str">
            <v>Bậc 2</v>
          </cell>
          <cell r="BR906">
            <v>6000000</v>
          </cell>
          <cell r="BS906">
            <v>43560</v>
          </cell>
          <cell r="BT906">
            <v>43528</v>
          </cell>
          <cell r="BU906"/>
          <cell r="BW906"/>
          <cell r="BY906"/>
          <cell r="CA906"/>
          <cell r="CC906"/>
          <cell r="CE906"/>
        </row>
        <row r="907">
          <cell r="B907" t="str">
            <v>1505820</v>
          </cell>
          <cell r="C907" t="str">
            <v>Huỳnh Văn Mãi</v>
          </cell>
          <cell r="D907" t="str">
            <v>Nam</v>
          </cell>
          <cell r="E907" t="str">
            <v>Quảng Nam</v>
          </cell>
          <cell r="F907">
            <v>32674</v>
          </cell>
          <cell r="G907">
            <v>42143</v>
          </cell>
          <cell r="J907">
            <v>42143</v>
          </cell>
          <cell r="K907" t="str">
            <v>Không</v>
          </cell>
          <cell r="L907" t="str">
            <v>205343070</v>
          </cell>
          <cell r="M907">
            <v>42096</v>
          </cell>
          <cell r="N907" t="str">
            <v>205343070-02/04/2015</v>
          </cell>
          <cell r="O907" t="str">
            <v>Quảng Nam</v>
          </cell>
          <cell r="P907" t="str">
            <v>Kinh</v>
          </cell>
          <cell r="Q907" t="str">
            <v>Không</v>
          </cell>
          <cell r="R907" t="str">
            <v>0963924220</v>
          </cell>
          <cell r="T907" t="str">
            <v>Đã Kết Hôn</v>
          </cell>
          <cell r="U907" t="str">
            <v>4910013360</v>
          </cell>
          <cell r="V907" t="str">
            <v>Có</v>
          </cell>
          <cell r="W907">
            <v>42461</v>
          </cell>
          <cell r="Y907" t="str">
            <v>Thôn Phước An</v>
          </cell>
          <cell r="Z907" t="str">
            <v>Xã Tam An</v>
          </cell>
          <cell r="AA907" t="str">
            <v>Huyện Phú Ninh</v>
          </cell>
          <cell r="AB907" t="str">
            <v>Quảng Nam</v>
          </cell>
          <cell r="AC907" t="str">
            <v>Thôn Phước An, Xã Tam An, Huyện Phú Ninh, Quảng Nam</v>
          </cell>
          <cell r="AD907" t="str">
            <v>Thôn Phước An</v>
          </cell>
          <cell r="AE907" t="str">
            <v>Xã Tam An</v>
          </cell>
          <cell r="AF907" t="str">
            <v>Huyện Phú Ninh</v>
          </cell>
          <cell r="AG907" t="str">
            <v>Quảng Nam</v>
          </cell>
          <cell r="AH907" t="str">
            <v>Thôn Phước An, Xã Tam An, Huyện Phú Ninh, Quảng Nam</v>
          </cell>
          <cell r="AI907" t="str">
            <v>1.8.4.4.2.3</v>
          </cell>
          <cell r="AJ907" t="str">
            <v>TP Nhân sự khác</v>
          </cell>
          <cell r="AK907" t="str">
            <v>Công nhân</v>
          </cell>
          <cell r="AL907" t="str">
            <v>Công nhân lái xe trung chuyển</v>
          </cell>
          <cell r="AM907" t="str">
            <v>Lĩnh vực Logistics</v>
          </cell>
          <cell r="AN907" t="str">
            <v>Công ty Vận Tải Đường Bộ</v>
          </cell>
          <cell r="AO907" t="str">
            <v>Đội lái xe trung chuyển</v>
          </cell>
          <cell r="AP907" t="str">
            <v>Khác</v>
          </cell>
          <cell r="AQ907" t="str">
            <v>Khác</v>
          </cell>
          <cell r="AR907">
            <v>43313</v>
          </cell>
          <cell r="AS907" t="str">
            <v>12/12</v>
          </cell>
          <cell r="AT907" t="str">
            <v>Sơ cấp</v>
          </cell>
          <cell r="AU907" t="str">
            <v>Sơ cấp</v>
          </cell>
          <cell r="AV907" t="str">
            <v>Sở giao thông vận tải Quảng Nam</v>
          </cell>
          <cell r="AW907" t="str">
            <v>Giấy phép lái xe hạng C</v>
          </cell>
          <cell r="AX907" t="str">
            <v>Không xếp loại</v>
          </cell>
          <cell r="AY907">
            <v>41640</v>
          </cell>
          <cell r="AZ907" t="str">
            <v>Công nhân lái xe trung chuyển</v>
          </cell>
          <cell r="BB907" t="str">
            <v>THACO GROUP</v>
          </cell>
          <cell r="BC907" t="str">
            <v>Lĩnh vực Logistics</v>
          </cell>
          <cell r="BD907" t="str">
            <v>Công ty Vận Tải Đường Bộ</v>
          </cell>
          <cell r="BE907" t="str">
            <v>Phòng vận chuyển</v>
          </cell>
          <cell r="BF907" t="str">
            <v>Bộ phận vận chuyển xe thành phẩm</v>
          </cell>
          <cell r="BG907" t="str">
            <v>Đội lái xe trung chuyển</v>
          </cell>
          <cell r="BJ907" t="str">
            <v>Trực Tiếp</v>
          </cell>
          <cell r="BK907" t="str">
            <v>HĐLĐ không xác định thời hạn</v>
          </cell>
          <cell r="BL907">
            <v>43423</v>
          </cell>
          <cell r="BM907" t="str">
            <v>Công ty TNHH Một Thành Viên Vận Tải Đường Bộ Chu Lai – Trường Hải</v>
          </cell>
          <cell r="BN907">
            <v>42327</v>
          </cell>
          <cell r="BO907">
            <v>3660000</v>
          </cell>
          <cell r="BP907" t="str">
            <v>B3</v>
          </cell>
          <cell r="BQ907" t="str">
            <v>Bậc 2</v>
          </cell>
          <cell r="BR907">
            <v>6000000</v>
          </cell>
          <cell r="BS907">
            <v>43252</v>
          </cell>
          <cell r="BT907">
            <v>42143</v>
          </cell>
          <cell r="BU907"/>
          <cell r="BW907"/>
          <cell r="BY907"/>
          <cell r="CA907"/>
          <cell r="CC907"/>
          <cell r="CE907"/>
        </row>
        <row r="908">
          <cell r="B908" t="str">
            <v>1504928</v>
          </cell>
          <cell r="C908" t="str">
            <v>Phan Hữu Công</v>
          </cell>
          <cell r="D908" t="str">
            <v>Nam</v>
          </cell>
          <cell r="E908" t="str">
            <v>Quảng Ngãi</v>
          </cell>
          <cell r="F908">
            <v>28975</v>
          </cell>
          <cell r="G908">
            <v>42110</v>
          </cell>
          <cell r="J908">
            <v>42110</v>
          </cell>
          <cell r="K908" t="str">
            <v>Không</v>
          </cell>
          <cell r="L908" t="str">
            <v>212124331</v>
          </cell>
          <cell r="M908">
            <v>35809</v>
          </cell>
          <cell r="N908" t="str">
            <v>212124331-14/01/1998</v>
          </cell>
          <cell r="O908" t="str">
            <v>Quảng Ngãi</v>
          </cell>
          <cell r="P908" t="str">
            <v>Kinh</v>
          </cell>
          <cell r="Q908" t="str">
            <v>Không</v>
          </cell>
          <cell r="R908" t="str">
            <v>0935712914</v>
          </cell>
          <cell r="T908" t="str">
            <v>Đã Kết Hôn</v>
          </cell>
          <cell r="U908" t="str">
            <v>4915009680</v>
          </cell>
          <cell r="V908" t="str">
            <v>Có</v>
          </cell>
          <cell r="W908">
            <v>42461</v>
          </cell>
          <cell r="Y908" t="str">
            <v>Đội 10, thôn Châu Tử</v>
          </cell>
          <cell r="Z908" t="str">
            <v>Xã Bình Nguyên</v>
          </cell>
          <cell r="AA908" t="str">
            <v>Huyện Bình Sơn</v>
          </cell>
          <cell r="AB908" t="str">
            <v>Quảng Ngãi</v>
          </cell>
          <cell r="AC908" t="str">
            <v>Đội 10, thôn Châu Tử, Xã Bình Nguyên, Huyện Bình Sơn, Quảng Ngãi</v>
          </cell>
          <cell r="AD908" t="str">
            <v>Đội 10, thôn Châu Tử</v>
          </cell>
          <cell r="AE908" t="str">
            <v>Xã Bình Nguyên</v>
          </cell>
          <cell r="AF908" t="str">
            <v>Huyện Bình Sơn</v>
          </cell>
          <cell r="AG908" t="str">
            <v>Quảng Ngãi</v>
          </cell>
          <cell r="AH908" t="str">
            <v>Đội 10, thôn Châu Tử, Xã Bình Nguyên, Huyện Bình Sơn, Quảng Ngãi</v>
          </cell>
          <cell r="AI908" t="str">
            <v>1.8.4.6</v>
          </cell>
          <cell r="AJ908" t="str">
            <v>TP Nhân sự khác</v>
          </cell>
          <cell r="AK908" t="str">
            <v>Công nhân</v>
          </cell>
          <cell r="AL908" t="str">
            <v>Công nhân lái xe đưa đón</v>
          </cell>
          <cell r="AM908" t="str">
            <v>Lĩnh vực Logistics</v>
          </cell>
          <cell r="AN908" t="str">
            <v>Công ty Vận Tải Đường Bộ</v>
          </cell>
          <cell r="AO908" t="str">
            <v>Bộ phận đưa đón CBCNV</v>
          </cell>
          <cell r="AP908" t="str">
            <v>Khác</v>
          </cell>
          <cell r="AQ908" t="str">
            <v>Khác</v>
          </cell>
          <cell r="AR908">
            <v>43617</v>
          </cell>
          <cell r="AS908" t="str">
            <v>12/12</v>
          </cell>
          <cell r="AT908" t="str">
            <v>Sơ cấp</v>
          </cell>
          <cell r="AU908" t="str">
            <v>Sơ cấp</v>
          </cell>
          <cell r="AV908" t="str">
            <v>Sở giao thông vận tải Quảng Nam</v>
          </cell>
          <cell r="AW908" t="str">
            <v>Giấy phép lái xe hạng C</v>
          </cell>
          <cell r="AX908" t="str">
            <v>Không xếp loại</v>
          </cell>
          <cell r="AY908">
            <v>36892</v>
          </cell>
          <cell r="AZ908" t="str">
            <v>Công nhân lái xe đưa đón CBCNV</v>
          </cell>
          <cell r="BB908" t="str">
            <v>THACO GROUP</v>
          </cell>
          <cell r="BC908" t="str">
            <v>Lĩnh vực Logistics</v>
          </cell>
          <cell r="BD908" t="str">
            <v>Công ty Vận Tải Đường Bộ</v>
          </cell>
          <cell r="BJ908" t="str">
            <v>Trực Tiếp</v>
          </cell>
          <cell r="BK908" t="str">
            <v>HĐLĐ không xác định thời hạn</v>
          </cell>
          <cell r="BL908">
            <v>42841</v>
          </cell>
          <cell r="BM908" t="str">
            <v>Công ty TNHH Một Thành Viên Vận Tải Đường Bộ Chu Lai – Trường Hải</v>
          </cell>
          <cell r="BN908">
            <v>42110</v>
          </cell>
          <cell r="BO908">
            <v>3850000</v>
          </cell>
          <cell r="BP908" t="str">
            <v>B3</v>
          </cell>
          <cell r="BQ908" t="str">
            <v>Bậc 4</v>
          </cell>
          <cell r="BR908">
            <v>8000000</v>
          </cell>
          <cell r="BS908">
            <v>43617</v>
          </cell>
          <cell r="BT908">
            <v>43252</v>
          </cell>
          <cell r="BU908"/>
          <cell r="BW908"/>
          <cell r="BY908"/>
          <cell r="CA908"/>
          <cell r="CC908"/>
          <cell r="CE908"/>
        </row>
        <row r="909">
          <cell r="B909" t="str">
            <v>1505396</v>
          </cell>
          <cell r="C909" t="str">
            <v>Tống Khắc Điệp</v>
          </cell>
          <cell r="D909" t="str">
            <v>Nam</v>
          </cell>
          <cell r="E909" t="str">
            <v>Quảng Nam</v>
          </cell>
          <cell r="F909">
            <v>29943</v>
          </cell>
          <cell r="G909">
            <v>42110</v>
          </cell>
          <cell r="J909">
            <v>42110</v>
          </cell>
          <cell r="K909" t="str">
            <v>Không</v>
          </cell>
          <cell r="L909" t="str">
            <v>205052217</v>
          </cell>
          <cell r="M909">
            <v>42222</v>
          </cell>
          <cell r="N909" t="str">
            <v>205052217-06/08/2015</v>
          </cell>
          <cell r="O909" t="str">
            <v>Quảng Nam</v>
          </cell>
          <cell r="P909" t="str">
            <v>Kinh</v>
          </cell>
          <cell r="Q909" t="str">
            <v>Không</v>
          </cell>
          <cell r="R909" t="str">
            <v>0986322167 hoặc 0966559685</v>
          </cell>
          <cell r="T909" t="str">
            <v>Đã Kết Hôn</v>
          </cell>
          <cell r="U909" t="str">
            <v>4911011098</v>
          </cell>
          <cell r="V909" t="str">
            <v>Có</v>
          </cell>
          <cell r="W909">
            <v>42857</v>
          </cell>
          <cell r="Y909" t="str">
            <v>Thôn Phú Quý 3</v>
          </cell>
          <cell r="Z909" t="str">
            <v>Xã Tam Mỹ Đông</v>
          </cell>
          <cell r="AA909" t="str">
            <v>Huyện Núi Thành</v>
          </cell>
          <cell r="AB909" t="str">
            <v>Quảng Nam</v>
          </cell>
          <cell r="AC909" t="str">
            <v>Thôn Phú Quý 3, Xã Tam Mỹ Đông, Huyện Núi Thành, Quảng Nam</v>
          </cell>
          <cell r="AD909" t="str">
            <v>Thôn Phú Quý 3</v>
          </cell>
          <cell r="AE909" t="str">
            <v>Xã Tam Mỹ Đông</v>
          </cell>
          <cell r="AF909" t="str">
            <v>Huyện Núi Thành</v>
          </cell>
          <cell r="AG909" t="str">
            <v>Quảng Nam</v>
          </cell>
          <cell r="AH909" t="str">
            <v>Thôn Phú Quý 3, Xã Tam Mỹ Đông, Huyện Núi Thành, Quảng Nam</v>
          </cell>
          <cell r="AI909" t="str">
            <v>1.8.4.4.2.3</v>
          </cell>
          <cell r="AJ909" t="str">
            <v>TP Nhân sự khác</v>
          </cell>
          <cell r="AK909" t="str">
            <v>Công nhân</v>
          </cell>
          <cell r="AL909" t="str">
            <v>Công nhân lái xe trung chuyển</v>
          </cell>
          <cell r="AM909" t="str">
            <v>Lĩnh vực Logistics</v>
          </cell>
          <cell r="AN909" t="str">
            <v>Công ty Vận Tải Đường Bộ</v>
          </cell>
          <cell r="AO909" t="str">
            <v>Đội lái xe trung chuyển</v>
          </cell>
          <cell r="AP909" t="str">
            <v>Khác</v>
          </cell>
          <cell r="AQ909" t="str">
            <v>Khác</v>
          </cell>
          <cell r="AR909">
            <v>43313</v>
          </cell>
          <cell r="AS909" t="str">
            <v>12/12</v>
          </cell>
          <cell r="AT909" t="str">
            <v>Sơ cấp</v>
          </cell>
          <cell r="AU909" t="str">
            <v>Sơ cấp</v>
          </cell>
          <cell r="AV909" t="str">
            <v>Sở giao thông vận tải Quảng Nam</v>
          </cell>
          <cell r="AW909" t="str">
            <v>Giấy phép lái xe hạng C</v>
          </cell>
          <cell r="AX909" t="str">
            <v>Không xếp loại</v>
          </cell>
          <cell r="AY909">
            <v>41640</v>
          </cell>
          <cell r="AZ909" t="str">
            <v>Công nhân lái xe trung chuyển</v>
          </cell>
          <cell r="BB909" t="str">
            <v>THACO GROUP</v>
          </cell>
          <cell r="BC909" t="str">
            <v>Lĩnh vực Logistics</v>
          </cell>
          <cell r="BD909" t="str">
            <v>Công ty Vận Tải Đường Bộ</v>
          </cell>
          <cell r="BE909" t="str">
            <v>Phòng vận chuyển</v>
          </cell>
          <cell r="BF909" t="str">
            <v>Bộ phận vận chuyển xe thành phẩm</v>
          </cell>
          <cell r="BG909" t="str">
            <v>Đội lái xe trung chuyển</v>
          </cell>
          <cell r="BJ909" t="str">
            <v>Trực Tiếp</v>
          </cell>
          <cell r="BK909" t="str">
            <v>HĐLĐ không xác định thời hạn</v>
          </cell>
          <cell r="BL909">
            <v>43571</v>
          </cell>
          <cell r="BM909" t="str">
            <v>Công ty TNHH Một Thành Viên Vận Tải Đường Bộ Chu Lai – Trường Hải</v>
          </cell>
          <cell r="BN909">
            <v>42476</v>
          </cell>
          <cell r="BO909">
            <v>3660000</v>
          </cell>
          <cell r="BP909" t="str">
            <v>B3</v>
          </cell>
          <cell r="BQ909" t="str">
            <v>Bậc 2</v>
          </cell>
          <cell r="BR909">
            <v>6000000</v>
          </cell>
          <cell r="BS909">
            <v>43252</v>
          </cell>
          <cell r="BT909">
            <v>42110</v>
          </cell>
          <cell r="BU909"/>
          <cell r="BW909"/>
          <cell r="BY909"/>
          <cell r="CA909"/>
          <cell r="CC909"/>
          <cell r="CE909"/>
        </row>
        <row r="910">
          <cell r="B910" t="str">
            <v>1907042</v>
          </cell>
          <cell r="C910" t="str">
            <v>Nguyễn Kim Long</v>
          </cell>
          <cell r="D910" t="str">
            <v>Nam</v>
          </cell>
          <cell r="E910" t="str">
            <v>Tp. Hồ Chí Minh</v>
          </cell>
          <cell r="F910">
            <v>32389</v>
          </cell>
          <cell r="G910">
            <v>43647</v>
          </cell>
          <cell r="J910">
            <v>43647</v>
          </cell>
          <cell r="K910" t="str">
            <v>Không</v>
          </cell>
          <cell r="L910" t="str">
            <v>024162550</v>
          </cell>
          <cell r="M910">
            <v>42163</v>
          </cell>
          <cell r="N910" t="str">
            <v>024162550-08/06/2015</v>
          </cell>
          <cell r="O910" t="str">
            <v>Tp. Hồ Chí Minh</v>
          </cell>
          <cell r="P910" t="str">
            <v>Kinh</v>
          </cell>
          <cell r="Q910" t="str">
            <v>Không</v>
          </cell>
          <cell r="R910" t="str">
            <v>0902 548562</v>
          </cell>
          <cell r="T910" t="str">
            <v>Độc Thân</v>
          </cell>
          <cell r="U910" t="str">
            <v>7911341210</v>
          </cell>
          <cell r="V910" t="str">
            <v>Không</v>
          </cell>
          <cell r="Y910" t="str">
            <v>607 tỉnh lộ 10</v>
          </cell>
          <cell r="Z910" t="str">
            <v>Phường Bình Trị Đông B</v>
          </cell>
          <cell r="AA910" t="str">
            <v>Quận Bình Tân</v>
          </cell>
          <cell r="AB910" t="str">
            <v>Tp. Hồ Chí Minh</v>
          </cell>
          <cell r="AC910" t="str">
            <v>607 tỉnh lộ 10, Phường Bình Trị Đông B, Quận Bình Tân, Tp. Hồ Chí Minh</v>
          </cell>
          <cell r="AD910" t="str">
            <v>607 tỉnh lộ 10</v>
          </cell>
          <cell r="AE910" t="str">
            <v>Phường Bình Trị Đông B</v>
          </cell>
          <cell r="AF910" t="str">
            <v>Quận Bình Tân</v>
          </cell>
          <cell r="AG910" t="str">
            <v>Tp. Hồ Chí Minh</v>
          </cell>
          <cell r="AH910" t="str">
            <v>607 tỉnh lộ 10, Phường Bình Trị Đông B, Quận Bình Tân, Tp. Hồ Chí Minh</v>
          </cell>
          <cell r="AI910" t="str">
            <v>1.8.5.5</v>
          </cell>
          <cell r="AJ910" t="str">
            <v>TP Nhân sự khác</v>
          </cell>
          <cell r="AK910" t="str">
            <v>Chuyên viên</v>
          </cell>
          <cell r="AL910" t="str">
            <v>Chuyên viên khai báo hải quan</v>
          </cell>
          <cell r="AM910" t="str">
            <v>Lĩnh vực Logistics</v>
          </cell>
          <cell r="AN910" t="str">
            <v>VPĐD NB</v>
          </cell>
          <cell r="AO910" t="str">
            <v>Phòng Xuất nhập khẩu</v>
          </cell>
          <cell r="AP910" t="str">
            <v>Khác</v>
          </cell>
          <cell r="AQ910" t="str">
            <v>Khác</v>
          </cell>
          <cell r="AR910">
            <v>43647</v>
          </cell>
          <cell r="AS910" t="str">
            <v>12/12</v>
          </cell>
          <cell r="AT910" t="str">
            <v>Cử nhân</v>
          </cell>
          <cell r="AU910" t="str">
            <v>Đại học</v>
          </cell>
          <cell r="AV910" t="str">
            <v>Trường đại học Ngoại thương TP HCM</v>
          </cell>
          <cell r="AW910" t="str">
            <v>Quản trị kinh doanh quốc tế</v>
          </cell>
          <cell r="AX910" t="str">
            <v>Khá</v>
          </cell>
          <cell r="AY910">
            <v>41452</v>
          </cell>
          <cell r="AZ910" t="str">
            <v>Cử nhân</v>
          </cell>
          <cell r="BB910" t="str">
            <v>THACO GROUP</v>
          </cell>
          <cell r="BC910" t="str">
            <v>Lĩnh vực Logistics</v>
          </cell>
          <cell r="BD910" t="str">
            <v>Văn phòng đại diện tại Hồ Chí Minh</v>
          </cell>
          <cell r="BE910" t="str">
            <v>Phòng Xuất nhập khẩu</v>
          </cell>
          <cell r="BJ910" t="str">
            <v>Gián Tiếp</v>
          </cell>
          <cell r="BK910" t="str">
            <v>HĐLĐ xác định thời hạn 1 năm</v>
          </cell>
          <cell r="BL910">
            <v>43707</v>
          </cell>
          <cell r="BM910" t="str">
            <v>Công ty TNHH Một Thành Viên Vận Tải Đường Bộ Chu Lai – Trường Hải</v>
          </cell>
          <cell r="BN910">
            <v>43707</v>
          </cell>
          <cell r="BO910">
            <v>6090000</v>
          </cell>
          <cell r="BP910" t="str">
            <v>B2</v>
          </cell>
          <cell r="BQ910" t="str">
            <v>Bậc 5</v>
          </cell>
          <cell r="BR910">
            <v>13000000</v>
          </cell>
          <cell r="BS910">
            <v>43647</v>
          </cell>
          <cell r="BU910"/>
          <cell r="BW910"/>
          <cell r="BY910"/>
          <cell r="CA910"/>
          <cell r="CC910"/>
          <cell r="CE910"/>
        </row>
        <row r="911">
          <cell r="B911" t="str">
            <v>1605464</v>
          </cell>
          <cell r="C911" t="str">
            <v>Phạm Ngọc Văn</v>
          </cell>
          <cell r="D911" t="str">
            <v>Nam</v>
          </cell>
          <cell r="E911" t="str">
            <v>Quảng Nam</v>
          </cell>
          <cell r="F911">
            <v>33004</v>
          </cell>
          <cell r="G911">
            <v>42517</v>
          </cell>
          <cell r="J911">
            <v>42517</v>
          </cell>
          <cell r="K911" t="str">
            <v>Không</v>
          </cell>
          <cell r="L911" t="str">
            <v>205562897</v>
          </cell>
          <cell r="M911">
            <v>41755</v>
          </cell>
          <cell r="N911" t="str">
            <v>205562897-26/04/2014</v>
          </cell>
          <cell r="O911" t="str">
            <v>Quảng Nam</v>
          </cell>
          <cell r="P911" t="str">
            <v>Kinh</v>
          </cell>
          <cell r="Q911" t="str">
            <v>Không</v>
          </cell>
          <cell r="R911" t="str">
            <v>01685658766</v>
          </cell>
          <cell r="T911" t="str">
            <v>Đã Kết Hôn</v>
          </cell>
          <cell r="U911" t="str">
            <v>4914002399</v>
          </cell>
          <cell r="V911" t="str">
            <v>Có</v>
          </cell>
          <cell r="W911">
            <v>42857</v>
          </cell>
          <cell r="Y911" t="str">
            <v>Thôn Bích Nam</v>
          </cell>
          <cell r="Z911" t="str">
            <v>Xã Tam Xuân II</v>
          </cell>
          <cell r="AA911" t="str">
            <v>Huyện Núi Thành</v>
          </cell>
          <cell r="AB911" t="str">
            <v>Quảng Nam</v>
          </cell>
          <cell r="AC911" t="str">
            <v>Thôn Bích Nam, Xã Tam Xuân II, Huyện Núi Thành, Quảng Nam</v>
          </cell>
          <cell r="AD911" t="str">
            <v>Thôn Bích Nam</v>
          </cell>
          <cell r="AE911" t="str">
            <v>Xã Tam Xuân II</v>
          </cell>
          <cell r="AF911" t="str">
            <v>Huyện Núi Thành</v>
          </cell>
          <cell r="AG911" t="str">
            <v>Quảng Nam</v>
          </cell>
          <cell r="AH911" t="str">
            <v>Thôn Bích Nam, Xã Tam Xuân II, Huyện Núi Thành, Quảng Nam</v>
          </cell>
          <cell r="AI911" t="str">
            <v>1.8.4.4.2.3</v>
          </cell>
          <cell r="AJ911" t="str">
            <v>TP Nhân sự khác</v>
          </cell>
          <cell r="AK911" t="str">
            <v>Công nhân</v>
          </cell>
          <cell r="AL911" t="str">
            <v>Công nhân lái xe trung chuyển</v>
          </cell>
          <cell r="AM911" t="str">
            <v>Lĩnh vực Logistics</v>
          </cell>
          <cell r="AN911" t="str">
            <v>Công ty Vận Tải Đường Bộ</v>
          </cell>
          <cell r="AO911" t="str">
            <v>Đội lái xe trung chuyển</v>
          </cell>
          <cell r="AP911" t="str">
            <v>Khác</v>
          </cell>
          <cell r="AQ911" t="str">
            <v>Khác</v>
          </cell>
          <cell r="AR911">
            <v>43313</v>
          </cell>
          <cell r="AS911" t="str">
            <v>12/12</v>
          </cell>
          <cell r="AT911" t="str">
            <v>Sơ cấp</v>
          </cell>
          <cell r="AU911" t="str">
            <v>Sơ cấp</v>
          </cell>
          <cell r="AV911" t="str">
            <v>Sở Giao thông vận tải Quảng Nam</v>
          </cell>
          <cell r="AW911" t="str">
            <v>Giấy phép lái xe hạng C</v>
          </cell>
          <cell r="AX911" t="str">
            <v>Không xếp loại</v>
          </cell>
          <cell r="AY911">
            <v>41640</v>
          </cell>
          <cell r="AZ911" t="str">
            <v>Công nhân lái xe trung chuyển</v>
          </cell>
          <cell r="BB911" t="str">
            <v>THACO GROUP</v>
          </cell>
          <cell r="BC911" t="str">
            <v>Lĩnh vực Logistics</v>
          </cell>
          <cell r="BD911" t="str">
            <v>Công ty Vận Tải Đường Bộ</v>
          </cell>
          <cell r="BE911" t="str">
            <v>Phòng vận chuyển</v>
          </cell>
          <cell r="BF911" t="str">
            <v>Bộ phận vận chuyển xe thành phẩm</v>
          </cell>
          <cell r="BG911" t="str">
            <v>Đội lái xe trung chuyển</v>
          </cell>
          <cell r="BJ911" t="str">
            <v>Trực Tiếp</v>
          </cell>
          <cell r="BK911" t="str">
            <v>HĐLĐ xác định thời hạn 2 năm</v>
          </cell>
          <cell r="BL911">
            <v>43065</v>
          </cell>
          <cell r="BM911" t="str">
            <v>Công ty TNHH Một Thành Viên Vận Tải Đường Bộ Chu Lai – Trường Hải</v>
          </cell>
          <cell r="BN911">
            <v>42701</v>
          </cell>
          <cell r="BO911">
            <v>3660000</v>
          </cell>
          <cell r="BP911" t="str">
            <v>B3</v>
          </cell>
          <cell r="BQ911" t="str">
            <v>Bậc 2</v>
          </cell>
          <cell r="BR911">
            <v>6000000</v>
          </cell>
          <cell r="BS911">
            <v>43252</v>
          </cell>
          <cell r="BT911">
            <v>42517</v>
          </cell>
          <cell r="BU911"/>
          <cell r="BW911"/>
          <cell r="BY911"/>
          <cell r="CA911"/>
          <cell r="CC911"/>
          <cell r="CE911"/>
        </row>
        <row r="912">
          <cell r="B912" t="str">
            <v>0708095</v>
          </cell>
          <cell r="C912" t="str">
            <v>Nguyễn Tấn Tuân</v>
          </cell>
          <cell r="D912" t="str">
            <v>Nam</v>
          </cell>
          <cell r="E912" t="str">
            <v>Quảng Nam</v>
          </cell>
          <cell r="F912">
            <v>31095</v>
          </cell>
          <cell r="G912">
            <v>39892</v>
          </cell>
          <cell r="J912">
            <v>39892</v>
          </cell>
          <cell r="K912" t="str">
            <v>Không</v>
          </cell>
          <cell r="L912" t="str">
            <v>205263039</v>
          </cell>
          <cell r="M912">
            <v>38827</v>
          </cell>
          <cell r="N912" t="str">
            <v>205263039-20/04/2006</v>
          </cell>
          <cell r="O912" t="str">
            <v>Quảng Nam</v>
          </cell>
          <cell r="P912" t="str">
            <v>Kinh</v>
          </cell>
          <cell r="Q912" t="str">
            <v>Không</v>
          </cell>
          <cell r="R912" t="str">
            <v>0166.456.1.221</v>
          </cell>
          <cell r="T912" t="str">
            <v>Đã Kết Hôn</v>
          </cell>
          <cell r="U912" t="str">
            <v>4910013318</v>
          </cell>
          <cell r="V912" t="str">
            <v>Có</v>
          </cell>
          <cell r="W912">
            <v>40649</v>
          </cell>
          <cell r="Y912" t="str">
            <v>An Tây</v>
          </cell>
          <cell r="Z912" t="str">
            <v>Xã Tam Quang</v>
          </cell>
          <cell r="AA912" t="str">
            <v>Huyện Núi Thành</v>
          </cell>
          <cell r="AB912" t="str">
            <v>Quảng Nam</v>
          </cell>
          <cell r="AC912" t="str">
            <v>An Tây, Xã Tam Quang, Huyện Núi Thành, Quảng Nam</v>
          </cell>
          <cell r="AD912" t="str">
            <v>An Tây</v>
          </cell>
          <cell r="AE912" t="str">
            <v>Xã Tam Quang</v>
          </cell>
          <cell r="AF912" t="str">
            <v>Huyện Núi Thành</v>
          </cell>
          <cell r="AG912" t="str">
            <v>Quảng Nam</v>
          </cell>
          <cell r="AH912" t="str">
            <v>An Tây, Xã Tam Quang, Huyện Núi Thành, Quảng Nam</v>
          </cell>
          <cell r="AI912" t="str">
            <v>1.8.3.3.2</v>
          </cell>
          <cell r="AJ912" t="str">
            <v>Nhân sự tiềm năng</v>
          </cell>
          <cell r="AK912" t="str">
            <v>Tổ trưởng</v>
          </cell>
          <cell r="AL912" t="str">
            <v>Tổ trưởng Nhận hàng</v>
          </cell>
          <cell r="AM912" t="str">
            <v>Lĩnh vực Logistics</v>
          </cell>
          <cell r="AN912" t="str">
            <v>Công ty Cảng Chu Lai</v>
          </cell>
          <cell r="AO912" t="str">
            <v>Bộ phận kho ngoại quan</v>
          </cell>
          <cell r="AP912" t="str">
            <v>Khác</v>
          </cell>
          <cell r="AQ912" t="str">
            <v>Khác</v>
          </cell>
          <cell r="AR912">
            <v>40946</v>
          </cell>
          <cell r="AS912" t="str">
            <v>11/12</v>
          </cell>
          <cell r="AT912" t="str">
            <v>Sơ cấp</v>
          </cell>
          <cell r="AU912" t="str">
            <v>Sơ cấp</v>
          </cell>
          <cell r="AV912" t="str">
            <v>CĐN Chu Lai Trường Hải</v>
          </cell>
          <cell r="AW912" t="str">
            <v>Công nghệ Ô tô</v>
          </cell>
          <cell r="AX912" t="str">
            <v>TB-Khá</v>
          </cell>
          <cell r="AY912">
            <v>40544</v>
          </cell>
          <cell r="AZ912" t="str">
            <v>Tổ trưởng</v>
          </cell>
          <cell r="BB912" t="str">
            <v>THACO GROUP</v>
          </cell>
          <cell r="BC912" t="str">
            <v>Lĩnh vực Logistics</v>
          </cell>
          <cell r="BD912" t="str">
            <v>Công ty Cảng Chu Lai</v>
          </cell>
          <cell r="BE912" t="str">
            <v>Phòng quản lý kho cảng</v>
          </cell>
          <cell r="BF912" t="str">
            <v>Bộ phận kho ngoại quan</v>
          </cell>
          <cell r="BJ912" t="str">
            <v>Trực Tiếp</v>
          </cell>
          <cell r="BK912" t="str">
            <v>HĐLĐ không xác định thời hạn</v>
          </cell>
          <cell r="BL912">
            <v>41153</v>
          </cell>
          <cell r="BM912" t="str">
            <v>Công ty TNHH MTV Cảng Chu Lai - Trường Hải</v>
          </cell>
          <cell r="BN912">
            <v>40422</v>
          </cell>
          <cell r="BO912">
            <v>4550000</v>
          </cell>
          <cell r="BP912" t="str">
            <v>B3</v>
          </cell>
          <cell r="BQ912" t="str">
            <v>Bậc 5</v>
          </cell>
          <cell r="BR912">
            <v>10000000</v>
          </cell>
          <cell r="BS912">
            <v>43466</v>
          </cell>
          <cell r="BT912">
            <v>43101</v>
          </cell>
          <cell r="BU912" t="str">
            <v>ThN</v>
          </cell>
          <cell r="BV912">
            <v>5</v>
          </cell>
          <cell r="BW912"/>
          <cell r="BY912"/>
          <cell r="CA912"/>
          <cell r="CC912"/>
          <cell r="CE912"/>
        </row>
        <row r="913">
          <cell r="B913" t="str">
            <v>1505874</v>
          </cell>
          <cell r="C913" t="str">
            <v>Nguyễn Thị Ánh Thúy</v>
          </cell>
          <cell r="D913" t="str">
            <v>Nữ</v>
          </cell>
          <cell r="E913" t="str">
            <v>Đắk Lắk</v>
          </cell>
          <cell r="F913">
            <v>33615</v>
          </cell>
          <cell r="G913">
            <v>42143</v>
          </cell>
          <cell r="J913">
            <v>42143</v>
          </cell>
          <cell r="K913" t="str">
            <v>Không</v>
          </cell>
          <cell r="L913" t="str">
            <v>205494620</v>
          </cell>
          <cell r="M913">
            <v>39232</v>
          </cell>
          <cell r="N913" t="str">
            <v>205494620-30/05/2007</v>
          </cell>
          <cell r="O913" t="str">
            <v>Quảng Nam</v>
          </cell>
          <cell r="P913" t="str">
            <v>Kinh</v>
          </cell>
          <cell r="Q913" t="str">
            <v>Không</v>
          </cell>
          <cell r="R913" t="str">
            <v>01659032930</v>
          </cell>
          <cell r="T913" t="str">
            <v>Đã Kết Hôn</v>
          </cell>
          <cell r="U913" t="str">
            <v>4915014984</v>
          </cell>
          <cell r="V913" t="str">
            <v>Có</v>
          </cell>
          <cell r="W913">
            <v>42248</v>
          </cell>
          <cell r="Y913" t="str">
            <v>thôn Tiên Xuân</v>
          </cell>
          <cell r="Z913" t="str">
            <v>Xã Tam Anh Nam</v>
          </cell>
          <cell r="AA913" t="str">
            <v>Huyện Núi Thành</v>
          </cell>
          <cell r="AB913" t="str">
            <v>Quảng Nam</v>
          </cell>
          <cell r="AC913" t="str">
            <v>thôn Tiên Xuân, Xã Tam Anh Nam, Huyện Núi Thành, Quảng Nam</v>
          </cell>
          <cell r="AD913" t="str">
            <v>thôn Tiên Xuân</v>
          </cell>
          <cell r="AE913" t="str">
            <v>Xã Tam Anh Nam</v>
          </cell>
          <cell r="AF913" t="str">
            <v>Huyện Núi Thành</v>
          </cell>
          <cell r="AG913" t="str">
            <v>Quảng Nam</v>
          </cell>
          <cell r="AH913" t="str">
            <v>thôn Tiên Xuân, Xã Tam Anh Nam, Huyện Núi Thành, Quảng Nam</v>
          </cell>
          <cell r="AI913" t="str">
            <v>1.8.4.4.3.1</v>
          </cell>
          <cell r="AJ913" t="str">
            <v>TP Nhân sự khác</v>
          </cell>
          <cell r="AK913" t="str">
            <v>Chuyên viên</v>
          </cell>
          <cell r="AL913" t="str">
            <v>Chuyên viên Thống kê</v>
          </cell>
          <cell r="AM913" t="str">
            <v>Lĩnh vực Logistics</v>
          </cell>
          <cell r="AN913" t="str">
            <v>Công ty Vận Tải Đường Bộ</v>
          </cell>
          <cell r="AO913" t="str">
            <v>Tổ nghiệp vụ - thống kê</v>
          </cell>
          <cell r="AP913" t="str">
            <v>Khác</v>
          </cell>
          <cell r="AQ913" t="str">
            <v>Khác</v>
          </cell>
          <cell r="AR913">
            <v>43313</v>
          </cell>
          <cell r="AS913" t="str">
            <v>12/12</v>
          </cell>
          <cell r="AT913" t="str">
            <v>Cử nhân</v>
          </cell>
          <cell r="AU913" t="str">
            <v>Đại học</v>
          </cell>
          <cell r="AV913" t="str">
            <v>Đại học sư phạm Đà Nẵng</v>
          </cell>
          <cell r="AW913" t="str">
            <v>Toán - Tin</v>
          </cell>
          <cell r="AX913" t="str">
            <v>Khá</v>
          </cell>
          <cell r="AY913">
            <v>41640</v>
          </cell>
          <cell r="AZ913" t="str">
            <v>Cử nhân</v>
          </cell>
          <cell r="BB913" t="str">
            <v>THACO GROUP</v>
          </cell>
          <cell r="BC913" t="str">
            <v>Lĩnh vực Logistics</v>
          </cell>
          <cell r="BD913" t="str">
            <v>Công ty Vận Tải Đường Bộ</v>
          </cell>
          <cell r="BE913" t="str">
            <v>Phòng vận chuyển</v>
          </cell>
          <cell r="BF913" t="str">
            <v>Bộ phận vận chuyển hàng Con't - hàng rời</v>
          </cell>
          <cell r="BG913" t="str">
            <v>Tổ nghiệp vụ - thống kê</v>
          </cell>
          <cell r="BJ913" t="str">
            <v>Gián Tiếp</v>
          </cell>
          <cell r="BK913" t="str">
            <v>HĐLĐ không xác định thời hạn</v>
          </cell>
          <cell r="BL913">
            <v>42935</v>
          </cell>
          <cell r="BM913" t="str">
            <v>Công ty TNHH Một Thành Viên Vận Tải Đường Bộ Chu Lai – Trường Hải</v>
          </cell>
          <cell r="BN913">
            <v>42204</v>
          </cell>
          <cell r="BO913">
            <v>4280000</v>
          </cell>
          <cell r="BP913" t="str">
            <v>B2</v>
          </cell>
          <cell r="BQ913" t="str">
            <v>Bậc 2</v>
          </cell>
          <cell r="BR913">
            <v>9500000</v>
          </cell>
          <cell r="BS913">
            <v>43466</v>
          </cell>
          <cell r="BT913">
            <v>43101</v>
          </cell>
          <cell r="BU913"/>
          <cell r="BW913"/>
          <cell r="BY913"/>
          <cell r="CA913"/>
          <cell r="CC913"/>
          <cell r="CE913"/>
        </row>
        <row r="914">
          <cell r="B914" t="str">
            <v>1505703</v>
          </cell>
          <cell r="C914" t="str">
            <v>Nguyễn Duy Hải</v>
          </cell>
          <cell r="D914" t="str">
            <v>Nam</v>
          </cell>
          <cell r="E914" t="str">
            <v>Quảng Nam</v>
          </cell>
          <cell r="F914">
            <v>35540</v>
          </cell>
          <cell r="G914">
            <v>42137</v>
          </cell>
          <cell r="J914">
            <v>42137</v>
          </cell>
          <cell r="K914" t="str">
            <v>Không</v>
          </cell>
          <cell r="L914" t="str">
            <v>206047477</v>
          </cell>
          <cell r="M914">
            <v>41500</v>
          </cell>
          <cell r="N914" t="str">
            <v>206047477-14/08/2013</v>
          </cell>
          <cell r="O914" t="str">
            <v>Quảng Nam</v>
          </cell>
          <cell r="P914" t="str">
            <v>Kinh</v>
          </cell>
          <cell r="Q914" t="str">
            <v>Không</v>
          </cell>
          <cell r="R914" t="str">
            <v>0984917106</v>
          </cell>
          <cell r="T914" t="str">
            <v>Độc Thân</v>
          </cell>
          <cell r="U914" t="str">
            <v>4915018527</v>
          </cell>
          <cell r="V914" t="str">
            <v>Có</v>
          </cell>
          <cell r="W914">
            <v>42461</v>
          </cell>
          <cell r="Y914" t="str">
            <v>An Lạc</v>
          </cell>
          <cell r="Z914" t="str">
            <v>Xã Duy Thành</v>
          </cell>
          <cell r="AA914" t="str">
            <v>Huyện Duy Xuyên</v>
          </cell>
          <cell r="AB914" t="str">
            <v>Quảng Nam</v>
          </cell>
          <cell r="AC914" t="str">
            <v>An Lạc, Xã Duy Thành, Huyện Duy Xuyên, Quảng Nam</v>
          </cell>
          <cell r="AD914" t="str">
            <v>An Lạc</v>
          </cell>
          <cell r="AE914" t="str">
            <v>Xã Duy Thành</v>
          </cell>
          <cell r="AF914" t="str">
            <v>Huyện Duy Xuyên</v>
          </cell>
          <cell r="AG914" t="str">
            <v>Quảng Nam</v>
          </cell>
          <cell r="AH914" t="str">
            <v>An Lạc, Xã Duy Thành, Huyện Duy Xuyên, Quảng Nam</v>
          </cell>
          <cell r="AI914" t="str">
            <v>1.8.3.3.3</v>
          </cell>
          <cell r="AJ914" t="str">
            <v>TP Nhân sự khác</v>
          </cell>
          <cell r="AK914" t="str">
            <v>Công nhân</v>
          </cell>
          <cell r="AL914" t="str">
            <v>Công nhân giao nhận lốp</v>
          </cell>
          <cell r="AM914" t="str">
            <v>Lĩnh vực Logistics</v>
          </cell>
          <cell r="AN914" t="str">
            <v>Công ty Cảng Chu Lai</v>
          </cell>
          <cell r="AO914" t="str">
            <v>Bộ phận kho hàng</v>
          </cell>
          <cell r="AP914" t="str">
            <v>Khác</v>
          </cell>
          <cell r="AQ914" t="str">
            <v>Khác</v>
          </cell>
          <cell r="AR914">
            <v>42370</v>
          </cell>
          <cell r="AS914" t="str">
            <v>9/12</v>
          </cell>
          <cell r="AT914" t="str">
            <v>Sơ cấp</v>
          </cell>
          <cell r="AU914" t="str">
            <v>Sơ cấp</v>
          </cell>
          <cell r="AV914" t="str">
            <v>Cao đẳng nghề Chu Lai Trường Hải</v>
          </cell>
          <cell r="AW914" t="str">
            <v>Vận hành máy xe nâng</v>
          </cell>
          <cell r="AX914" t="str">
            <v>Khá</v>
          </cell>
          <cell r="AY914">
            <v>42370</v>
          </cell>
          <cell r="AZ914" t="str">
            <v>Công nhân Kho</v>
          </cell>
          <cell r="BB914" t="str">
            <v>THACO GROUP</v>
          </cell>
          <cell r="BC914" t="str">
            <v>Lĩnh vực Logistics</v>
          </cell>
          <cell r="BD914" t="str">
            <v>Công ty Cảng Chu Lai</v>
          </cell>
          <cell r="BE914" t="str">
            <v>Phòng quản lý kho cảng</v>
          </cell>
          <cell r="BF914" t="str">
            <v>Bộ phận kho hàng</v>
          </cell>
          <cell r="BJ914" t="str">
            <v>Trực Tiếp</v>
          </cell>
          <cell r="BK914" t="str">
            <v>HĐLĐ không xác định thời hạn</v>
          </cell>
          <cell r="BL914">
            <v>43326</v>
          </cell>
          <cell r="BM914" t="str">
            <v>Công ty TNHH MTV Cảng Chu Lai - Trường Hải</v>
          </cell>
          <cell r="BN914">
            <v>42230</v>
          </cell>
          <cell r="BO914">
            <v>3920000</v>
          </cell>
          <cell r="BP914" t="str">
            <v>B3</v>
          </cell>
          <cell r="BQ914" t="str">
            <v>Bậc 2</v>
          </cell>
          <cell r="BR914">
            <v>6600000</v>
          </cell>
          <cell r="BS914">
            <v>43466</v>
          </cell>
          <cell r="BT914">
            <v>43101</v>
          </cell>
          <cell r="BU914"/>
          <cell r="BW914"/>
          <cell r="BY914"/>
          <cell r="CA914"/>
          <cell r="CC914"/>
          <cell r="CE914"/>
        </row>
        <row r="915">
          <cell r="B915" t="str">
            <v>1505521</v>
          </cell>
          <cell r="C915" t="str">
            <v>Đặng Văn Phúc</v>
          </cell>
          <cell r="D915" t="str">
            <v>Nam</v>
          </cell>
          <cell r="E915" t="str">
            <v>Quảng Nam</v>
          </cell>
          <cell r="F915">
            <v>29056</v>
          </cell>
          <cell r="G915">
            <v>42110</v>
          </cell>
          <cell r="J915">
            <v>42110</v>
          </cell>
          <cell r="K915" t="str">
            <v>Không</v>
          </cell>
          <cell r="L915" t="str">
            <v>205356853</v>
          </cell>
          <cell r="M915">
            <v>41725</v>
          </cell>
          <cell r="N915" t="str">
            <v>205356853-27/03/2014</v>
          </cell>
          <cell r="O915" t="str">
            <v>Quảng Nam</v>
          </cell>
          <cell r="P915" t="str">
            <v>Kinh</v>
          </cell>
          <cell r="Q915" t="str">
            <v>Không</v>
          </cell>
          <cell r="R915" t="str">
            <v>01673241776</v>
          </cell>
          <cell r="T915" t="str">
            <v>Đã Kết Hôn</v>
          </cell>
          <cell r="U915" t="str">
            <v>4915020343</v>
          </cell>
          <cell r="V915" t="str">
            <v>Có</v>
          </cell>
          <cell r="W915">
            <v>42461</v>
          </cell>
          <cell r="Y915" t="str">
            <v>Thôn Đông An</v>
          </cell>
          <cell r="Z915" t="str">
            <v>Xã Tam Giang</v>
          </cell>
          <cell r="AA915" t="str">
            <v>Huyện Núi Thành</v>
          </cell>
          <cell r="AB915" t="str">
            <v>Quảng Nam</v>
          </cell>
          <cell r="AC915" t="str">
            <v>Thôn Đông An, Xã Tam Giang, Huyện Núi Thành, Quảng Nam</v>
          </cell>
          <cell r="AD915" t="str">
            <v>Thôn Đông An</v>
          </cell>
          <cell r="AE915" t="str">
            <v>Xã Tam Giang</v>
          </cell>
          <cell r="AF915" t="str">
            <v>Huyện Núi Thành</v>
          </cell>
          <cell r="AG915" t="str">
            <v>Quảng Nam</v>
          </cell>
          <cell r="AH915" t="str">
            <v>Thôn Đông An, Xã Tam Giang, Huyện Núi Thành, Quảng Nam</v>
          </cell>
          <cell r="AI915" t="str">
            <v>1.8.4.4.3.3</v>
          </cell>
          <cell r="AJ915" t="str">
            <v>TP Nhân sự khác</v>
          </cell>
          <cell r="AK915" t="str">
            <v>Công nhân</v>
          </cell>
          <cell r="AL915" t="str">
            <v>Công nhân lái xe đầu kéo</v>
          </cell>
          <cell r="AM915" t="str">
            <v>Lĩnh vực Logistics</v>
          </cell>
          <cell r="AN915" t="str">
            <v>Công ty Vận Tải Đường Bộ</v>
          </cell>
          <cell r="AO915" t="str">
            <v>Đội lái xe đầu kéo</v>
          </cell>
          <cell r="AP915" t="str">
            <v>Khác</v>
          </cell>
          <cell r="AQ915" t="str">
            <v>Khác</v>
          </cell>
          <cell r="AR915">
            <v>43556</v>
          </cell>
          <cell r="AS915" t="str">
            <v>9/12</v>
          </cell>
          <cell r="AT915" t="str">
            <v>Sơ cấp</v>
          </cell>
          <cell r="AU915" t="str">
            <v>Sơ cấp</v>
          </cell>
          <cell r="AV915" t="str">
            <v>Sở Giao thông vận tải Hải Phòng</v>
          </cell>
          <cell r="AW915" t="str">
            <v>Giấy phép lái xe hạng FC</v>
          </cell>
          <cell r="AX915" t="str">
            <v>Không xếp loại</v>
          </cell>
          <cell r="AY915">
            <v>42005</v>
          </cell>
          <cell r="AZ915" t="str">
            <v>Công nhân lái xe đầu kéo</v>
          </cell>
          <cell r="BB915" t="str">
            <v>THACO GROUP</v>
          </cell>
          <cell r="BC915" t="str">
            <v>Lĩnh vực Logistics</v>
          </cell>
          <cell r="BD915" t="str">
            <v>Công ty Vận Tải Đường Bộ</v>
          </cell>
          <cell r="BE915" t="str">
            <v>Phòng vận chuyển</v>
          </cell>
          <cell r="BF915" t="str">
            <v>Bộ phận vận chuyển hàng Con't - hàng rời</v>
          </cell>
          <cell r="BG915" t="str">
            <v>Đội lái xe đầu kéo</v>
          </cell>
          <cell r="BJ915" t="str">
            <v>Trực Tiếp</v>
          </cell>
          <cell r="BK915" t="str">
            <v>HĐLĐ không xác định thời hạn</v>
          </cell>
          <cell r="BL915">
            <v>43389</v>
          </cell>
          <cell r="BM915" t="str">
            <v>Công ty TNHH Một Thành Viên Vận Tải Đường Bộ Chu Lai – Trường Hải</v>
          </cell>
          <cell r="BN915">
            <v>42293</v>
          </cell>
          <cell r="BO915">
            <v>3660000</v>
          </cell>
          <cell r="BP915" t="str">
            <v>B3</v>
          </cell>
          <cell r="BQ915" t="str">
            <v>Bậc 3</v>
          </cell>
          <cell r="BR915">
            <v>7000000</v>
          </cell>
          <cell r="BS915">
            <v>43617</v>
          </cell>
          <cell r="BT915">
            <v>43252</v>
          </cell>
          <cell r="BU915"/>
          <cell r="BW915"/>
          <cell r="BY915"/>
          <cell r="CA915"/>
          <cell r="CC915"/>
          <cell r="CE915"/>
        </row>
        <row r="916">
          <cell r="B916" t="str">
            <v>1509016</v>
          </cell>
          <cell r="C916" t="str">
            <v>Nguyễn Thanh Vân</v>
          </cell>
          <cell r="D916" t="str">
            <v>Nam</v>
          </cell>
          <cell r="E916" t="str">
            <v>Đắk Lắk</v>
          </cell>
          <cell r="F916">
            <v>34554</v>
          </cell>
          <cell r="G916">
            <v>42250</v>
          </cell>
          <cell r="J916">
            <v>42250</v>
          </cell>
          <cell r="K916" t="str">
            <v>Không</v>
          </cell>
          <cell r="L916" t="str">
            <v>241414379</v>
          </cell>
          <cell r="M916">
            <v>40925</v>
          </cell>
          <cell r="N916" t="str">
            <v>241414379-17/01/2012</v>
          </cell>
          <cell r="O916" t="str">
            <v>Đăk Lăk</v>
          </cell>
          <cell r="P916" t="str">
            <v>Kinh</v>
          </cell>
          <cell r="Q916" t="str">
            <v>Không</v>
          </cell>
          <cell r="R916" t="str">
            <v>01636444006</v>
          </cell>
          <cell r="T916" t="str">
            <v>Độc Thân</v>
          </cell>
          <cell r="U916" t="str">
            <v>4915018133</v>
          </cell>
          <cell r="V916" t="str">
            <v>Có</v>
          </cell>
          <cell r="W916">
            <v>42461</v>
          </cell>
          <cell r="Y916" t="str">
            <v>Thôn 6</v>
          </cell>
          <cell r="Z916" t="str">
            <v>Xã Khuê Ngọc Điền</v>
          </cell>
          <cell r="AA916" t="str">
            <v>Huyện Krông Bông</v>
          </cell>
          <cell r="AB916" t="str">
            <v>Đắk Lắk</v>
          </cell>
          <cell r="AC916" t="str">
            <v>Thôn 6, Xã Khuê Ngọc Điền, Huyện Krông Bông, Đắk Lắk</v>
          </cell>
          <cell r="AD916" t="str">
            <v>Thôn 6</v>
          </cell>
          <cell r="AE916" t="str">
            <v>Xã Khuê Ngọc Điền</v>
          </cell>
          <cell r="AF916" t="str">
            <v>Huyện Krông Bông</v>
          </cell>
          <cell r="AG916" t="str">
            <v>Đắk Lắk</v>
          </cell>
          <cell r="AH916" t="str">
            <v>Thôn 6, Xã Khuê Ngọc Điền, Huyện Krông Bông, Đắk Lắk</v>
          </cell>
          <cell r="AI916" t="str">
            <v>1.8.3.5.5</v>
          </cell>
          <cell r="AJ916" t="str">
            <v>TP Nhân sự khác</v>
          </cell>
          <cell r="AK916" t="str">
            <v>Công nhân</v>
          </cell>
          <cell r="AL916" t="str">
            <v>Công nhân vận hành cẩu trục</v>
          </cell>
          <cell r="AM916" t="str">
            <v>Lĩnh vực Logistics</v>
          </cell>
          <cell r="AN916" t="str">
            <v>Công ty Cảng Chu Lai</v>
          </cell>
          <cell r="AO916" t="str">
            <v>Bộ phận bốc xếp</v>
          </cell>
          <cell r="AP916" t="str">
            <v>Khác</v>
          </cell>
          <cell r="AQ916" t="str">
            <v>Khác</v>
          </cell>
          <cell r="AR916">
            <v>43313</v>
          </cell>
          <cell r="AS916" t="str">
            <v>12/12</v>
          </cell>
          <cell r="AT916" t="str">
            <v>Cao đẳng kỹ thuật</v>
          </cell>
          <cell r="AU916" t="str">
            <v>Cao đẳng</v>
          </cell>
          <cell r="AV916" t="str">
            <v>Cao đẳng nghề Đà Nẵng</v>
          </cell>
          <cell r="AW916" t="str">
            <v>Kỹ thuật máy lạnh và điều hòa không khí</v>
          </cell>
          <cell r="AX916" t="str">
            <v>Khá</v>
          </cell>
          <cell r="AY916">
            <v>42005</v>
          </cell>
          <cell r="AZ916" t="str">
            <v>Công nhân Vận hành cẩu trục</v>
          </cell>
          <cell r="BB916" t="str">
            <v>THACO GROUP</v>
          </cell>
          <cell r="BC916" t="str">
            <v>Lĩnh vực Logistics</v>
          </cell>
          <cell r="BD916" t="str">
            <v>Công ty Cảng Chu Lai</v>
          </cell>
          <cell r="BE916" t="str">
            <v>Phòng Điều độ</v>
          </cell>
          <cell r="BF916" t="str">
            <v>Bộ phận bốc xếp</v>
          </cell>
          <cell r="BJ916" t="str">
            <v>Trực Tiếp</v>
          </cell>
          <cell r="BK916" t="str">
            <v>HĐLĐ không xác định thời hạn</v>
          </cell>
          <cell r="BL916">
            <v>43408</v>
          </cell>
          <cell r="BM916" t="str">
            <v>Công ty TNHH MTV Cảng Chu Lai - Trường Hải</v>
          </cell>
          <cell r="BN916">
            <v>42312</v>
          </cell>
          <cell r="BO916">
            <v>4070000</v>
          </cell>
          <cell r="BP916" t="str">
            <v>B3</v>
          </cell>
          <cell r="BQ916" t="str">
            <v>Bậc 3</v>
          </cell>
          <cell r="BR916">
            <v>7000000</v>
          </cell>
          <cell r="BS916">
            <v>43466</v>
          </cell>
          <cell r="BT916">
            <v>43101</v>
          </cell>
          <cell r="BU916"/>
          <cell r="BW916"/>
          <cell r="BY916"/>
          <cell r="CA916"/>
          <cell r="CC916"/>
          <cell r="CE916"/>
        </row>
        <row r="917">
          <cell r="B917" t="str">
            <v>1507060</v>
          </cell>
          <cell r="C917" t="str">
            <v>Dương Văn Trung</v>
          </cell>
          <cell r="D917" t="str">
            <v>Nam</v>
          </cell>
          <cell r="E917" t="str">
            <v>Quảng Nam</v>
          </cell>
          <cell r="F917">
            <v>26048</v>
          </cell>
          <cell r="G917">
            <v>42184</v>
          </cell>
          <cell r="J917">
            <v>42184</v>
          </cell>
          <cell r="K917" t="str">
            <v>Không</v>
          </cell>
          <cell r="L917" t="str">
            <v>205656986</v>
          </cell>
          <cell r="M917">
            <v>41641</v>
          </cell>
          <cell r="N917" t="str">
            <v>205656986-02/01/2014</v>
          </cell>
          <cell r="O917" t="str">
            <v>Quảng Nam</v>
          </cell>
          <cell r="P917" t="str">
            <v>Kinh</v>
          </cell>
          <cell r="Q917" t="str">
            <v>Không</v>
          </cell>
          <cell r="R917" t="str">
            <v>0979383707</v>
          </cell>
          <cell r="T917" t="str">
            <v>Đã Kết Hôn</v>
          </cell>
          <cell r="U917" t="str">
            <v>4916002061</v>
          </cell>
          <cell r="V917" t="str">
            <v>Có</v>
          </cell>
          <cell r="W917">
            <v>42461</v>
          </cell>
          <cell r="Y917" t="str">
            <v>Thôn Đông An</v>
          </cell>
          <cell r="Z917" t="str">
            <v>Xã Tam Giang</v>
          </cell>
          <cell r="AA917" t="str">
            <v>Huyện Núi Thành</v>
          </cell>
          <cell r="AB917" t="str">
            <v>Quảng Nam</v>
          </cell>
          <cell r="AC917" t="str">
            <v>Thôn Đông An, Xã Tam Giang, Huyện Núi Thành, Quảng Nam</v>
          </cell>
          <cell r="AD917" t="str">
            <v>Thôn Đông An</v>
          </cell>
          <cell r="AE917" t="str">
            <v>Xã Tam Giang</v>
          </cell>
          <cell r="AF917" t="str">
            <v>Huyện Núi Thành</v>
          </cell>
          <cell r="AG917" t="str">
            <v>Quảng Nam</v>
          </cell>
          <cell r="AH917" t="str">
            <v>Thôn Đông An, Xã Tam Giang, Huyện Núi Thành, Quảng Nam</v>
          </cell>
          <cell r="AI917" t="str">
            <v>1.8.4.4.2.3</v>
          </cell>
          <cell r="AJ917" t="str">
            <v>TP Nhân sự khác</v>
          </cell>
          <cell r="AK917" t="str">
            <v>Công nhân</v>
          </cell>
          <cell r="AL917" t="str">
            <v>Công nhân lái xe trung chuyển</v>
          </cell>
          <cell r="AM917" t="str">
            <v>Lĩnh vực Logistics</v>
          </cell>
          <cell r="AN917" t="str">
            <v>Công ty Vận Tải Đường Bộ</v>
          </cell>
          <cell r="AO917" t="str">
            <v>Đội lái xe trung chuyển</v>
          </cell>
          <cell r="AP917" t="str">
            <v>Khác</v>
          </cell>
          <cell r="AQ917" t="str">
            <v>Khác</v>
          </cell>
          <cell r="AR917">
            <v>43313</v>
          </cell>
          <cell r="AS917" t="str">
            <v>9/12</v>
          </cell>
          <cell r="AT917" t="str">
            <v>Sơ cấp</v>
          </cell>
          <cell r="AU917" t="str">
            <v>Sơ cấp</v>
          </cell>
          <cell r="AV917" t="str">
            <v>Sở Giao thông vận tải Quảng Ngãi</v>
          </cell>
          <cell r="AW917" t="str">
            <v>Giấy phép lái xe hạng C</v>
          </cell>
          <cell r="AX917" t="str">
            <v>Không xếp loại</v>
          </cell>
          <cell r="AY917">
            <v>39814</v>
          </cell>
          <cell r="AZ917" t="str">
            <v>Công nhân lái xe trung chuyển</v>
          </cell>
          <cell r="BB917" t="str">
            <v>THACO GROUP</v>
          </cell>
          <cell r="BC917" t="str">
            <v>Lĩnh vực Logistics</v>
          </cell>
          <cell r="BD917" t="str">
            <v>Công ty Vận Tải Đường Bộ</v>
          </cell>
          <cell r="BE917" t="str">
            <v>Phòng vận chuyển</v>
          </cell>
          <cell r="BF917" t="str">
            <v>Bộ phận vận chuyển xe thành phẩm</v>
          </cell>
          <cell r="BG917" t="str">
            <v>Đội lái xe trung chuyển</v>
          </cell>
          <cell r="BJ917" t="str">
            <v>Trực Tiếp</v>
          </cell>
          <cell r="BK917" t="str">
            <v>HĐLĐ không xác định thời hạn</v>
          </cell>
          <cell r="BL917">
            <v>43463</v>
          </cell>
          <cell r="BM917" t="str">
            <v>Công ty TNHH Một Thành Viên Vận Tải Đường Bộ Chu Lai – Trường Hải</v>
          </cell>
          <cell r="BN917">
            <v>42367</v>
          </cell>
          <cell r="BO917">
            <v>3660000</v>
          </cell>
          <cell r="BP917" t="str">
            <v>B3</v>
          </cell>
          <cell r="BQ917" t="str">
            <v>Bậc 2</v>
          </cell>
          <cell r="BR917">
            <v>6000000</v>
          </cell>
          <cell r="BS917">
            <v>43252</v>
          </cell>
          <cell r="BT917">
            <v>42184</v>
          </cell>
          <cell r="BU917"/>
          <cell r="BW917"/>
          <cell r="BY917"/>
          <cell r="CA917"/>
          <cell r="CC917"/>
          <cell r="CE917"/>
        </row>
        <row r="918">
          <cell r="B918" t="str">
            <v>1904652</v>
          </cell>
          <cell r="C918" t="str">
            <v>Phan Thành Trước</v>
          </cell>
          <cell r="D918" t="str">
            <v>Nam</v>
          </cell>
          <cell r="E918" t="str">
            <v>Bến Tre</v>
          </cell>
          <cell r="F918">
            <v>29587</v>
          </cell>
          <cell r="G918">
            <v>43581</v>
          </cell>
          <cell r="J918">
            <v>43581</v>
          </cell>
          <cell r="K918" t="str">
            <v>Không</v>
          </cell>
          <cell r="L918" t="str">
            <v>321082535</v>
          </cell>
          <cell r="M918">
            <v>42230</v>
          </cell>
          <cell r="N918" t="str">
            <v>321082535-14/08/2015</v>
          </cell>
          <cell r="O918" t="str">
            <v>Bến Tre</v>
          </cell>
          <cell r="P918" t="str">
            <v>Kinh</v>
          </cell>
          <cell r="Q918" t="str">
            <v>Không</v>
          </cell>
          <cell r="R918" t="str">
            <v>0985 252515</v>
          </cell>
          <cell r="T918" t="str">
            <v>Đã Kết Hôn</v>
          </cell>
          <cell r="U918" t="str">
            <v>7939507920</v>
          </cell>
          <cell r="V918" t="str">
            <v>Không</v>
          </cell>
          <cell r="Y918" t="str">
            <v>108/5 ấp Thạnh B</v>
          </cell>
          <cell r="Z918" t="str">
            <v>Xã Tân Phong</v>
          </cell>
          <cell r="AA918" t="str">
            <v>Huyện Thạnh Phú</v>
          </cell>
          <cell r="AB918" t="str">
            <v>Bến Tre</v>
          </cell>
          <cell r="AC918" t="str">
            <v>108/5 ấp Thạnh B, Xã Tân Phong, Huyện Thạnh Phú, Bến Tre</v>
          </cell>
          <cell r="AD918" t="str">
            <v>44A đường 120</v>
          </cell>
          <cell r="AE918" t="str">
            <v>Phường Tân Phú</v>
          </cell>
          <cell r="AF918" t="str">
            <v>Quận 9</v>
          </cell>
          <cell r="AG918" t="str">
            <v>Tp. Hồ Chí Minh</v>
          </cell>
          <cell r="AH918" t="str">
            <v>44A đường 120, Phường Tân Phú, Quận 9, Tp. Hồ Chí Minh</v>
          </cell>
          <cell r="AI918" t="str">
            <v>1.8.5.6</v>
          </cell>
          <cell r="AJ918" t="str">
            <v>TP Nhân sự khác</v>
          </cell>
          <cell r="AK918" t="str">
            <v>Công nhân</v>
          </cell>
          <cell r="AL918" t="str">
            <v>Công nhân lái xe đầu kéo</v>
          </cell>
          <cell r="AM918" t="str">
            <v>Lĩnh vực Logistics</v>
          </cell>
          <cell r="AN918" t="str">
            <v>VPĐD NB</v>
          </cell>
          <cell r="AO918" t="str">
            <v>Phòng Vận chuyển</v>
          </cell>
          <cell r="AP918" t="str">
            <v>Khác</v>
          </cell>
          <cell r="AQ918" t="str">
            <v>Khác</v>
          </cell>
          <cell r="AR918">
            <v>43581</v>
          </cell>
          <cell r="AS918" t="str">
            <v>12/12</v>
          </cell>
          <cell r="AT918" t="str">
            <v>Sơ cấp</v>
          </cell>
          <cell r="AU918" t="str">
            <v>Sơ cấp</v>
          </cell>
          <cell r="AV918" t="str">
            <v>Sở GTVT TP HCM</v>
          </cell>
          <cell r="AW918" t="str">
            <v>GPLX hạng D + FC</v>
          </cell>
          <cell r="AX918" t="str">
            <v>Khá</v>
          </cell>
          <cell r="AY918">
            <v>41122</v>
          </cell>
          <cell r="AZ918" t="str">
            <v>Công nhân lái xe đầu kéo</v>
          </cell>
          <cell r="BB918" t="str">
            <v>THACO GROUP</v>
          </cell>
          <cell r="BC918" t="str">
            <v>Lĩnh vực Logistics</v>
          </cell>
          <cell r="BD918" t="str">
            <v>Văn phòng đại diện tại Hồ Chí Minh</v>
          </cell>
          <cell r="BE918" t="str">
            <v>Phòng Vận chuyển</v>
          </cell>
          <cell r="BJ918" t="str">
            <v>Trực Tiếp</v>
          </cell>
          <cell r="BK918" t="str">
            <v>HĐLĐ xác định thời hạn 1 năm</v>
          </cell>
          <cell r="BL918">
            <v>43611</v>
          </cell>
          <cell r="BM918" t="str">
            <v>Công ty TNHH Một Thành Viên Vận Tải Đường Bộ Chu Lai – Trường Hải</v>
          </cell>
          <cell r="BN918">
            <v>43611</v>
          </cell>
          <cell r="BO918">
            <v>5100000</v>
          </cell>
          <cell r="BP918" t="str">
            <v>B3</v>
          </cell>
          <cell r="BQ918" t="str">
            <v>Bậc 3</v>
          </cell>
          <cell r="BR918">
            <v>7000000</v>
          </cell>
          <cell r="BS918">
            <v>43611</v>
          </cell>
          <cell r="BT918">
            <v>43581</v>
          </cell>
          <cell r="BU918"/>
          <cell r="BW918"/>
          <cell r="BY918"/>
          <cell r="CA918"/>
          <cell r="CC918"/>
          <cell r="CE918"/>
        </row>
        <row r="919">
          <cell r="B919" t="str">
            <v>1601162</v>
          </cell>
          <cell r="C919" t="str">
            <v>Phạm Tân</v>
          </cell>
          <cell r="D919" t="str">
            <v>Nam</v>
          </cell>
          <cell r="E919" t="str">
            <v>Quảng Nam</v>
          </cell>
          <cell r="F919">
            <v>26820</v>
          </cell>
          <cell r="G919">
            <v>42387</v>
          </cell>
          <cell r="J919">
            <v>42387</v>
          </cell>
          <cell r="K919" t="str">
            <v>Không</v>
          </cell>
          <cell r="L919" t="str">
            <v>205067802</v>
          </cell>
          <cell r="M919">
            <v>41074</v>
          </cell>
          <cell r="N919" t="str">
            <v>205067802-14/06/2012</v>
          </cell>
          <cell r="O919" t="str">
            <v>Quảng Nam</v>
          </cell>
          <cell r="P919" t="str">
            <v>Kinh</v>
          </cell>
          <cell r="Q919" t="str">
            <v>Không</v>
          </cell>
          <cell r="R919" t="str">
            <v>01236687141</v>
          </cell>
          <cell r="T919" t="str">
            <v>Đã Kết Hôn</v>
          </cell>
          <cell r="U919" t="str">
            <v>4916009461</v>
          </cell>
          <cell r="V919" t="str">
            <v>Có</v>
          </cell>
          <cell r="W919">
            <v>42461</v>
          </cell>
          <cell r="Y919" t="str">
            <v>Đông Tuần</v>
          </cell>
          <cell r="Z919" t="str">
            <v>Xã Tam Hải</v>
          </cell>
          <cell r="AA919" t="str">
            <v>Huyện Núi Thành</v>
          </cell>
          <cell r="AB919" t="str">
            <v>Quảng Nam</v>
          </cell>
          <cell r="AC919" t="str">
            <v>Đông Tuần, Xã Tam Hải, Huyện Núi Thành, Quảng Nam</v>
          </cell>
          <cell r="AD919" t="str">
            <v>Đông Tuần</v>
          </cell>
          <cell r="AE919" t="str">
            <v>Xã Tam Hải</v>
          </cell>
          <cell r="AF919" t="str">
            <v>Huyện Núi Thành</v>
          </cell>
          <cell r="AG919" t="str">
            <v>Quảng Nam</v>
          </cell>
          <cell r="AH919" t="str">
            <v>Đông Tuần, Xã Tam Hải, Huyện Núi Thành, Quảng Nam</v>
          </cell>
          <cell r="AI919" t="str">
            <v>1.8.3.5.5</v>
          </cell>
          <cell r="AJ919" t="str">
            <v>TP Nhân sự khác</v>
          </cell>
          <cell r="AK919" t="str">
            <v>Công nhân</v>
          </cell>
          <cell r="AL919" t="str">
            <v>Công nhân Xếp dỡ</v>
          </cell>
          <cell r="AM919" t="str">
            <v>Lĩnh vực Logistics</v>
          </cell>
          <cell r="AN919" t="str">
            <v>Công ty Cảng Chu Lai</v>
          </cell>
          <cell r="AO919" t="str">
            <v>Bộ phận bốc xếp</v>
          </cell>
          <cell r="AP919" t="str">
            <v>Khác</v>
          </cell>
          <cell r="AQ919" t="str">
            <v>Khác</v>
          </cell>
          <cell r="AR919">
            <v>43313</v>
          </cell>
          <cell r="AS919" t="str">
            <v>9/12</v>
          </cell>
          <cell r="AT919" t="str">
            <v>THCS</v>
          </cell>
          <cell r="AW919"/>
          <cell r="AZ919" t="str">
            <v>Nhân viên Bốc xếp</v>
          </cell>
          <cell r="BB919" t="str">
            <v>THACO GROUP</v>
          </cell>
          <cell r="BC919" t="str">
            <v>Lĩnh vực Logistics</v>
          </cell>
          <cell r="BD919" t="str">
            <v>Công ty Cảng Chu Lai</v>
          </cell>
          <cell r="BE919" t="str">
            <v>Phòng Điều độ</v>
          </cell>
          <cell r="BF919" t="str">
            <v>Bộ phận bốc xếp</v>
          </cell>
          <cell r="BJ919" t="str">
            <v>Trực Tiếp</v>
          </cell>
          <cell r="BK919" t="str">
            <v>HĐLĐ không xác định thời hạn</v>
          </cell>
          <cell r="BL919">
            <v>43544</v>
          </cell>
          <cell r="BM919" t="str">
            <v>Công ty TNHH MTV Cảng Chu Lai - Trường Hải</v>
          </cell>
          <cell r="BN919">
            <v>42449</v>
          </cell>
          <cell r="BO919">
            <v>3920000</v>
          </cell>
          <cell r="BP919" t="str">
            <v>B3</v>
          </cell>
          <cell r="BQ919" t="str">
            <v>Bậc 2</v>
          </cell>
          <cell r="BR919">
            <v>6000000</v>
          </cell>
          <cell r="BS919">
            <v>43466</v>
          </cell>
          <cell r="BT919">
            <v>43101</v>
          </cell>
          <cell r="BU919"/>
          <cell r="BW919"/>
          <cell r="BY919"/>
          <cell r="CA919"/>
          <cell r="CC919"/>
          <cell r="CE919"/>
        </row>
        <row r="920">
          <cell r="B920" t="str">
            <v>1910029</v>
          </cell>
          <cell r="C920" t="str">
            <v>Nguyễn Vũ Hàm Yên</v>
          </cell>
          <cell r="D920" t="str">
            <v>Nữ</v>
          </cell>
          <cell r="E920" t="str">
            <v>Quảng Nam</v>
          </cell>
          <cell r="F920">
            <v>35095</v>
          </cell>
          <cell r="G920">
            <v>43739</v>
          </cell>
          <cell r="J920">
            <v>43739</v>
          </cell>
          <cell r="K920" t="str">
            <v>Không</v>
          </cell>
          <cell r="L920" t="str">
            <v>206117020</v>
          </cell>
          <cell r="M920">
            <v>41470</v>
          </cell>
          <cell r="N920" t="str">
            <v>206117020-15/07/2013</v>
          </cell>
          <cell r="O920" t="str">
            <v>Quảng Nam</v>
          </cell>
          <cell r="P920" t="str">
            <v>Kinh</v>
          </cell>
          <cell r="Q920" t="str">
            <v>Không</v>
          </cell>
          <cell r="R920" t="str">
            <v>0382139799</v>
          </cell>
          <cell r="T920" t="str">
            <v>Độc Thân</v>
          </cell>
          <cell r="U920" t="str">
            <v>Chưa có</v>
          </cell>
          <cell r="V920" t="str">
            <v>Không</v>
          </cell>
          <cell r="Y920" t="str">
            <v>Khối phố 5</v>
          </cell>
          <cell r="Z920" t="str">
            <v>Phường An Sơn</v>
          </cell>
          <cell r="AA920" t="str">
            <v>Tp. Tam Kỳ</v>
          </cell>
          <cell r="AB920" t="str">
            <v>Quảng Nam</v>
          </cell>
          <cell r="AC920" t="str">
            <v>Khối phố 5, Phường An Sơn, Tp. Tam Kỳ, Quảng Nam</v>
          </cell>
          <cell r="AD920" t="str">
            <v>Khối phố 5</v>
          </cell>
          <cell r="AE920" t="str">
            <v>Phường An Sơn</v>
          </cell>
          <cell r="AF920" t="str">
            <v>Tp. Tam Kỳ</v>
          </cell>
          <cell r="AG920" t="str">
            <v>Quảng Nam</v>
          </cell>
          <cell r="AH920" t="str">
            <v>Khối phố 5, Phường An Sơn, Tp. Tam Kỳ, Quảng Nam</v>
          </cell>
          <cell r="AI920" t="str">
            <v>1.8.4.2</v>
          </cell>
          <cell r="AJ920" t="str">
            <v>TP Nhân sự khác</v>
          </cell>
          <cell r="AK920" t="str">
            <v>Chuyên viên</v>
          </cell>
          <cell r="AL920" t="str">
            <v>Chuyên viên Kế toán chi phí</v>
          </cell>
          <cell r="AM920" t="str">
            <v>Lĩnh vực Logistics</v>
          </cell>
          <cell r="AN920" t="str">
            <v>Công ty Vận Tải Đường Bộ</v>
          </cell>
          <cell r="AO920" t="str">
            <v>Phòng TCKT</v>
          </cell>
          <cell r="AP920" t="str">
            <v>Khác</v>
          </cell>
          <cell r="AQ920" t="str">
            <v>Kế toán</v>
          </cell>
          <cell r="AR920">
            <v>43739</v>
          </cell>
          <cell r="AS920" t="str">
            <v>12/12</v>
          </cell>
          <cell r="AT920" t="str">
            <v>Cử nhân</v>
          </cell>
          <cell r="AU920" t="str">
            <v>Đại học</v>
          </cell>
          <cell r="AV920" t="str">
            <v>Trường đại học kinh tế - Đại học Huế</v>
          </cell>
          <cell r="AW920" t="str">
            <v>Kế toán</v>
          </cell>
          <cell r="AX920" t="str">
            <v>Khá</v>
          </cell>
          <cell r="AY920">
            <v>43252</v>
          </cell>
          <cell r="AZ920" t="str">
            <v>Cử nhân</v>
          </cell>
          <cell r="BB920" t="str">
            <v>THACO GROUP</v>
          </cell>
          <cell r="BC920" t="str">
            <v>Lĩnh vực Logistics</v>
          </cell>
          <cell r="BD920" t="str">
            <v>Công ty Vận Tải Đường Bộ</v>
          </cell>
          <cell r="BE920" t="str">
            <v>Phòng TCKT</v>
          </cell>
          <cell r="BJ920" t="str">
            <v>Gián Tiếp</v>
          </cell>
          <cell r="BK920" t="str">
            <v>Hợp đồng thử việc - 60 ngày</v>
          </cell>
          <cell r="BL920">
            <v>43739</v>
          </cell>
          <cell r="BM920" t="str">
            <v>Công ty TNHH Một Thành Viên Vận Tải Đường Bộ Chu Lai – Trường Hải</v>
          </cell>
          <cell r="BO920">
            <v>4070000</v>
          </cell>
          <cell r="BP920" t="str">
            <v>B2</v>
          </cell>
          <cell r="BQ920" t="str">
            <v>Bậc 1</v>
          </cell>
          <cell r="BR920">
            <v>6500000</v>
          </cell>
          <cell r="BS920">
            <v>43739</v>
          </cell>
          <cell r="BU920"/>
          <cell r="BW920"/>
          <cell r="BY920"/>
          <cell r="CA920"/>
          <cell r="CC920"/>
          <cell r="CE920"/>
        </row>
        <row r="921">
          <cell r="B921" t="str">
            <v>1904650</v>
          </cell>
          <cell r="C921" t="str">
            <v>Nguyễn Trường Giang</v>
          </cell>
          <cell r="D921" t="str">
            <v>Nam</v>
          </cell>
          <cell r="E921" t="str">
            <v>Thanh Hóa</v>
          </cell>
          <cell r="F921">
            <v>25267</v>
          </cell>
          <cell r="G921">
            <v>43580</v>
          </cell>
          <cell r="J921">
            <v>43580</v>
          </cell>
          <cell r="K921" t="str">
            <v>Không</v>
          </cell>
          <cell r="L921" t="str">
            <v>272279496</v>
          </cell>
          <cell r="M921">
            <v>39695</v>
          </cell>
          <cell r="N921" t="str">
            <v>272279496-04/09/2008</v>
          </cell>
          <cell r="O921" t="str">
            <v>Đồng Nai</v>
          </cell>
          <cell r="P921" t="str">
            <v>Kinh</v>
          </cell>
          <cell r="Q921" t="str">
            <v>Thiên chúa giáo</v>
          </cell>
          <cell r="R921" t="str">
            <v>0918 855621</v>
          </cell>
          <cell r="T921" t="str">
            <v>Đã Kết Hôn</v>
          </cell>
          <cell r="U921" t="str">
            <v>7913140311</v>
          </cell>
          <cell r="V921" t="str">
            <v>Không</v>
          </cell>
          <cell r="Y921" t="str">
            <v>242A ấp Ngũ Phúc</v>
          </cell>
          <cell r="Z921" t="str">
            <v>Phường Hố Nai</v>
          </cell>
          <cell r="AA921" t="str">
            <v>Thành phố Biên Hòa</v>
          </cell>
          <cell r="AB921" t="str">
            <v>Đồng Nai</v>
          </cell>
          <cell r="AC921" t="str">
            <v>242A ấp Ngũ Phúc, Phường Hố Nai, Thành phố Biên Hòa, Đồng Nai</v>
          </cell>
          <cell r="AD921" t="str">
            <v>242A ấp Ngũ Phúc</v>
          </cell>
          <cell r="AE921" t="str">
            <v>Phường Hố Nai</v>
          </cell>
          <cell r="AF921" t="str">
            <v>Thành phố Biên Hòa</v>
          </cell>
          <cell r="AG921" t="str">
            <v>Đồng Nai</v>
          </cell>
          <cell r="AH921" t="str">
            <v>242A ấp Ngũ Phúc, Phường Hố Nai, Thành phố Biên Hòa, Đồng Nai</v>
          </cell>
          <cell r="AI921" t="str">
            <v>1.8.5.6</v>
          </cell>
          <cell r="AJ921" t="str">
            <v>TP Nhân sự khác</v>
          </cell>
          <cell r="AK921" t="str">
            <v>Công nhân</v>
          </cell>
          <cell r="AL921" t="str">
            <v>Công nhân lái xe đầu kéo</v>
          </cell>
          <cell r="AM921" t="str">
            <v>Lĩnh vực Logistics</v>
          </cell>
          <cell r="AN921" t="str">
            <v>VPĐD NB</v>
          </cell>
          <cell r="AO921" t="str">
            <v>Phòng Vận chuyển</v>
          </cell>
          <cell r="AP921" t="str">
            <v>Khác</v>
          </cell>
          <cell r="AQ921" t="str">
            <v>Khác</v>
          </cell>
          <cell r="AR921">
            <v>43580</v>
          </cell>
          <cell r="AS921" t="str">
            <v>7/12</v>
          </cell>
          <cell r="AT921" t="str">
            <v>Sơ cấp</v>
          </cell>
          <cell r="AU921" t="str">
            <v>Sơ cấp</v>
          </cell>
          <cell r="AV921" t="str">
            <v>Sở GTVT tỉnh Đồng Nai</v>
          </cell>
          <cell r="AW921" t="str">
            <v>GPLX hạng E + FC</v>
          </cell>
          <cell r="AX921" t="str">
            <v>Khá</v>
          </cell>
          <cell r="AY921">
            <v>40390</v>
          </cell>
          <cell r="AZ921" t="str">
            <v>Công nhân lái xe đầu kéo</v>
          </cell>
          <cell r="BB921" t="str">
            <v>THACO GROUP</v>
          </cell>
          <cell r="BC921" t="str">
            <v>Lĩnh vực Logistics</v>
          </cell>
          <cell r="BD921" t="str">
            <v>Văn phòng đại diện tại Hồ Chí Minh</v>
          </cell>
          <cell r="BE921" t="str">
            <v>Phòng Vận chuyển</v>
          </cell>
          <cell r="BJ921" t="str">
            <v>Trực Tiếp</v>
          </cell>
          <cell r="BK921" t="str">
            <v>HĐLĐ xác định thời hạn 1 năm</v>
          </cell>
          <cell r="BL921">
            <v>43610</v>
          </cell>
          <cell r="BM921" t="str">
            <v>Công ty TNHH Một Thành Viên Vận Tải Đường Bộ Chu Lai – Trường Hải</v>
          </cell>
          <cell r="BN921">
            <v>43610</v>
          </cell>
          <cell r="BO921">
            <v>5100000</v>
          </cell>
          <cell r="BP921" t="str">
            <v>B3</v>
          </cell>
          <cell r="BQ921" t="str">
            <v>Bậc 3</v>
          </cell>
          <cell r="BR921">
            <v>7000000</v>
          </cell>
          <cell r="BS921">
            <v>43610</v>
          </cell>
          <cell r="BT921">
            <v>43580</v>
          </cell>
          <cell r="BU921"/>
          <cell r="BW921"/>
          <cell r="BY921"/>
          <cell r="CA921"/>
          <cell r="CC921"/>
          <cell r="CE921"/>
        </row>
        <row r="922">
          <cell r="B922" t="str">
            <v>1501077</v>
          </cell>
          <cell r="C922" t="str">
            <v>Bùi Thị Thanh</v>
          </cell>
          <cell r="D922" t="str">
            <v>Nữ</v>
          </cell>
          <cell r="E922" t="str">
            <v>Quảng Nam</v>
          </cell>
          <cell r="F922">
            <v>25355</v>
          </cell>
          <cell r="G922">
            <v>42011</v>
          </cell>
          <cell r="J922">
            <v>42011</v>
          </cell>
          <cell r="K922" t="str">
            <v>Không</v>
          </cell>
          <cell r="L922" t="str">
            <v>205336486</v>
          </cell>
          <cell r="M922">
            <v>38127</v>
          </cell>
          <cell r="N922" t="str">
            <v>205336486-20/05/2004</v>
          </cell>
          <cell r="O922" t="str">
            <v>Quảng Nam</v>
          </cell>
          <cell r="P922" t="str">
            <v>Kinh</v>
          </cell>
          <cell r="Q922" t="str">
            <v>Không</v>
          </cell>
          <cell r="R922" t="str">
            <v>01662425954</v>
          </cell>
          <cell r="T922" t="str">
            <v>Đã Kết Hôn</v>
          </cell>
          <cell r="U922" t="str">
            <v>4915001199</v>
          </cell>
          <cell r="V922" t="str">
            <v>Có</v>
          </cell>
          <cell r="W922">
            <v>42248</v>
          </cell>
          <cell r="Y922" t="str">
            <v>Thôn Đông Bình</v>
          </cell>
          <cell r="Z922" t="str">
            <v>Xã Tam Giang</v>
          </cell>
          <cell r="AA922" t="str">
            <v>Huyện Núi Thành</v>
          </cell>
          <cell r="AB922" t="str">
            <v>Quảng Nam</v>
          </cell>
          <cell r="AC922" t="str">
            <v>Thôn Đông Bình, Xã Tam Giang, Huyện Núi Thành, Quảng Nam</v>
          </cell>
          <cell r="AD922" t="str">
            <v>Thôn Đông Bình</v>
          </cell>
          <cell r="AE922" t="str">
            <v>Xã Tam Giang</v>
          </cell>
          <cell r="AF922" t="str">
            <v>Huyện Núi Thành</v>
          </cell>
          <cell r="AG922" t="str">
            <v>Quảng Nam</v>
          </cell>
          <cell r="AH922" t="str">
            <v>Thôn Đông Bình, Xã Tam Giang, Huyện Núi Thành, Quảng Nam</v>
          </cell>
          <cell r="AI922" t="str">
            <v>1.8.1.5.1.2</v>
          </cell>
          <cell r="AJ922" t="str">
            <v>TP Nhân sự khác</v>
          </cell>
          <cell r="AK922" t="str">
            <v>Nhân viên</v>
          </cell>
          <cell r="AL922" t="str">
            <v>Nhân Viên Vệ sinh công nghiệp</v>
          </cell>
          <cell r="AM922" t="str">
            <v>Lĩnh vực Logistics</v>
          </cell>
          <cell r="AN922" t="str">
            <v>Phòng nghiệp vụ Logisitcs</v>
          </cell>
          <cell r="AO922" t="str">
            <v>Tạp vụ</v>
          </cell>
          <cell r="AP922" t="str">
            <v>Khác</v>
          </cell>
          <cell r="AQ922" t="str">
            <v>Khác</v>
          </cell>
          <cell r="AR922">
            <v>42192</v>
          </cell>
          <cell r="AS922" t="str">
            <v>9/12</v>
          </cell>
          <cell r="AT922" t="str">
            <v>THCS</v>
          </cell>
          <cell r="AW922"/>
          <cell r="AZ922" t="str">
            <v>Nhân viên Tạp vụ</v>
          </cell>
          <cell r="BB922" t="str">
            <v>THACO GROUP</v>
          </cell>
          <cell r="BC922" t="str">
            <v>Lĩnh vực Logistics</v>
          </cell>
          <cell r="BD922" t="str">
            <v>Phòng nghiệp vụ Logistics</v>
          </cell>
          <cell r="BE922" t="str">
            <v>Phòng HC-MT</v>
          </cell>
          <cell r="BF922" t="str">
            <v>Bộ phận nghiệp vụ hành chính</v>
          </cell>
          <cell r="BG922" t="str">
            <v>Tạp vụ</v>
          </cell>
          <cell r="BJ922" t="str">
            <v>Gián Tiếp</v>
          </cell>
          <cell r="BK922" t="str">
            <v>HĐLĐ không xác định thời hạn</v>
          </cell>
          <cell r="BL922">
            <v>42923</v>
          </cell>
          <cell r="BM922" t="str">
            <v>Công ty TNHH MTV Cảng Chu Lai - Trường Hải</v>
          </cell>
          <cell r="BN922">
            <v>42070</v>
          </cell>
          <cell r="BO922">
            <v>3480000</v>
          </cell>
          <cell r="BP922" t="str">
            <v>B3</v>
          </cell>
          <cell r="BQ922" t="str">
            <v>Bậc 1</v>
          </cell>
          <cell r="BR922">
            <v>5500000</v>
          </cell>
          <cell r="BS922">
            <v>43466</v>
          </cell>
          <cell r="BT922">
            <v>43101</v>
          </cell>
          <cell r="BU922"/>
          <cell r="BW922"/>
          <cell r="BY922"/>
          <cell r="CA922"/>
          <cell r="CC922"/>
          <cell r="CE922"/>
        </row>
        <row r="923">
          <cell r="B923" t="str">
            <v>0603001</v>
          </cell>
          <cell r="C923" t="str">
            <v>Nguyễn Văn Đại</v>
          </cell>
          <cell r="D923" t="str">
            <v>Nam</v>
          </cell>
          <cell r="E923" t="str">
            <v>Hà Nội</v>
          </cell>
          <cell r="F923">
            <v>26557</v>
          </cell>
          <cell r="G923">
            <v>38793</v>
          </cell>
          <cell r="J923">
            <v>38793</v>
          </cell>
          <cell r="K923" t="str">
            <v>Không</v>
          </cell>
          <cell r="L923" t="str">
            <v>001072003267</v>
          </cell>
          <cell r="M923">
            <v>42046</v>
          </cell>
          <cell r="N923" t="str">
            <v>001072003267-11/02/2015</v>
          </cell>
          <cell r="O923" t="str">
            <v>Cục CS ĐKQL Cư trú và DLQG về dân cư</v>
          </cell>
          <cell r="P923" t="str">
            <v>Kinh</v>
          </cell>
          <cell r="Q923" t="str">
            <v>Không</v>
          </cell>
          <cell r="R923" t="str">
            <v>0948.207.772</v>
          </cell>
          <cell r="T923" t="str">
            <v>Đã Kết Hôn</v>
          </cell>
          <cell r="U923" t="str">
            <v>0110077924</v>
          </cell>
          <cell r="V923" t="str">
            <v>Có</v>
          </cell>
          <cell r="W923">
            <v>42612</v>
          </cell>
          <cell r="Y923" t="str">
            <v>Tổ 3</v>
          </cell>
          <cell r="Z923" t="str">
            <v>Phường Giang Biên</v>
          </cell>
          <cell r="AA923" t="str">
            <v>Quận Long Biên</v>
          </cell>
          <cell r="AB923" t="str">
            <v>Hà Nội</v>
          </cell>
          <cell r="AC923" t="str">
            <v>Tổ 3, Phường Giang Biên, Quận Long Biên, Hà Nội</v>
          </cell>
          <cell r="AD923" t="str">
            <v>Tổ 3</v>
          </cell>
          <cell r="AE923" t="str">
            <v>Phường Giang Biên</v>
          </cell>
          <cell r="AF923" t="str">
            <v>Quận Long Biên</v>
          </cell>
          <cell r="AG923" t="str">
            <v>Hà Nội</v>
          </cell>
          <cell r="AH923" t="str">
            <v>Tổ 3, Phường Giang Biên, Quận Long Biên, Hà Nội</v>
          </cell>
          <cell r="AI923" t="str">
            <v>1.8.6.5.2</v>
          </cell>
          <cell r="AJ923" t="str">
            <v>TP Nhân sự khác</v>
          </cell>
          <cell r="AK923" t="str">
            <v>Công nhân</v>
          </cell>
          <cell r="AL923" t="str">
            <v>Công nhân lái xe chuyên dụng</v>
          </cell>
          <cell r="AM923" t="str">
            <v>Lĩnh vực Logistics</v>
          </cell>
          <cell r="AN923" t="str">
            <v>VPĐD BB</v>
          </cell>
          <cell r="AO923" t="str">
            <v>BP Lái xe</v>
          </cell>
          <cell r="AP923" t="str">
            <v>Khác</v>
          </cell>
          <cell r="AQ923" t="str">
            <v>Khác</v>
          </cell>
          <cell r="AR923">
            <v>42370</v>
          </cell>
          <cell r="AS923" t="str">
            <v>12/12</v>
          </cell>
          <cell r="AT923" t="str">
            <v>Sơ cấp</v>
          </cell>
          <cell r="AU923" t="str">
            <v>Sơ cấp</v>
          </cell>
          <cell r="AV923" t="str">
            <v>Trung tâm đào tạo</v>
          </cell>
          <cell r="AW923" t="str">
            <v>Lái xe hạng D</v>
          </cell>
          <cell r="AX923" t="str">
            <v>Không xếp loại</v>
          </cell>
          <cell r="AY923">
            <v>37257</v>
          </cell>
          <cell r="AZ923" t="str">
            <v>Công nhân lái xe chuyên dụng</v>
          </cell>
          <cell r="BB923" t="str">
            <v>THACO GROUP</v>
          </cell>
          <cell r="BC923" t="str">
            <v>Lĩnh vực Logistics</v>
          </cell>
          <cell r="BD923" t="str">
            <v>Văn phòng đại diện tại Hà Nội</v>
          </cell>
          <cell r="BE923" t="str">
            <v>Phòng Kinh doanh vận chuyển</v>
          </cell>
          <cell r="BF923" t="str">
            <v>BP Lái xe</v>
          </cell>
          <cell r="BJ923" t="str">
            <v>Trực Tiếp</v>
          </cell>
          <cell r="BK923" t="str">
            <v>HĐLĐ không xác định thời hạn</v>
          </cell>
          <cell r="BL923">
            <v>41791</v>
          </cell>
          <cell r="BM923" t="str">
            <v>Công ty TNHH Một Thành Viên Vận Tải Đường Bộ Chu Lai – Trường Hải</v>
          </cell>
          <cell r="BN923">
            <v>38838</v>
          </cell>
          <cell r="BO923">
            <v>4830000</v>
          </cell>
          <cell r="BP923" t="str">
            <v>B3</v>
          </cell>
          <cell r="BQ923" t="str">
            <v>Bậc 2</v>
          </cell>
          <cell r="BR923">
            <v>6500000</v>
          </cell>
          <cell r="BS923">
            <v>43252</v>
          </cell>
          <cell r="BT923">
            <v>42826</v>
          </cell>
          <cell r="BU923" t="str">
            <v>ThN</v>
          </cell>
          <cell r="BV923">
            <v>10</v>
          </cell>
          <cell r="BW923"/>
          <cell r="BY923"/>
          <cell r="CA923"/>
          <cell r="CC923"/>
          <cell r="CE923"/>
        </row>
        <row r="924">
          <cell r="B924" t="str">
            <v>1905602</v>
          </cell>
          <cell r="C924" t="str">
            <v>Lê Nguyễn Thanh Tuấn</v>
          </cell>
          <cell r="D924" t="str">
            <v>Nam</v>
          </cell>
          <cell r="E924" t="str">
            <v>Quảng Nam</v>
          </cell>
          <cell r="F924">
            <v>34626</v>
          </cell>
          <cell r="G924">
            <v>43608</v>
          </cell>
          <cell r="J924">
            <v>43608</v>
          </cell>
          <cell r="K924" t="str">
            <v>Không</v>
          </cell>
          <cell r="L924" t="str">
            <v>205758335</v>
          </cell>
          <cell r="M924">
            <v>43139</v>
          </cell>
          <cell r="N924" t="str">
            <v>205758335-08/02/2018</v>
          </cell>
          <cell r="O924" t="str">
            <v>Quảng Nam</v>
          </cell>
          <cell r="P924" t="str">
            <v>Kinh</v>
          </cell>
          <cell r="Q924" t="str">
            <v>Không</v>
          </cell>
          <cell r="R924" t="str">
            <v>0374213345</v>
          </cell>
          <cell r="T924" t="str">
            <v>Độc Thân</v>
          </cell>
          <cell r="V924" t="str">
            <v>Không</v>
          </cell>
          <cell r="X924" t="str">
            <v>Ngày xuất ngũ:16/01/2017</v>
          </cell>
          <cell r="Y924" t="str">
            <v>Khối 7</v>
          </cell>
          <cell r="Z924" t="str">
            <v>Thị trấn Núi Thành</v>
          </cell>
          <cell r="AA924" t="str">
            <v>Huyện Núi Thành</v>
          </cell>
          <cell r="AB924" t="str">
            <v>Quảng Nam</v>
          </cell>
          <cell r="AC924" t="str">
            <v>Khối 7, Thị trấn Núi Thành, Huyện Núi Thành, Quảng Nam</v>
          </cell>
          <cell r="AD924" t="str">
            <v>Khối 7</v>
          </cell>
          <cell r="AE924" t="str">
            <v>Thị trấn Núi Thành</v>
          </cell>
          <cell r="AF924" t="str">
            <v>Huyện Núi Thành</v>
          </cell>
          <cell r="AG924" t="str">
            <v>Quảng Nam</v>
          </cell>
          <cell r="AH924" t="str">
            <v>Khối 7, Thị trấn Núi Thành, Huyện Núi Thành, Quảng Nam</v>
          </cell>
          <cell r="AI924" t="str">
            <v>1.8.3.4</v>
          </cell>
          <cell r="AJ924" t="str">
            <v>TP Nhân sự khác</v>
          </cell>
          <cell r="AK924" t="str">
            <v>Nhân viên</v>
          </cell>
          <cell r="AL924" t="str">
            <v>Nhân viên Bảo vệ</v>
          </cell>
          <cell r="AM924" t="str">
            <v>Lĩnh vực Logistics</v>
          </cell>
          <cell r="AN924" t="str">
            <v>Công ty Cảng Chu Lai</v>
          </cell>
          <cell r="AO924" t="str">
            <v>Tổ bảo vệ</v>
          </cell>
          <cell r="AP924" t="str">
            <v>Khác</v>
          </cell>
          <cell r="AQ924" t="str">
            <v>Khác</v>
          </cell>
          <cell r="AR924">
            <v>43608</v>
          </cell>
          <cell r="AS924" t="str">
            <v>12/12</v>
          </cell>
          <cell r="AT924" t="str">
            <v>THPT</v>
          </cell>
          <cell r="AW924"/>
          <cell r="AZ924" t="str">
            <v>Nhân viên Bảo vệ</v>
          </cell>
          <cell r="BB924" t="str">
            <v>THACO GROUP</v>
          </cell>
          <cell r="BC924" t="str">
            <v>Lĩnh vực Logistics</v>
          </cell>
          <cell r="BD924" t="str">
            <v>Công ty Cảng Chu Lai</v>
          </cell>
          <cell r="BE924" t="str">
            <v>Tổ bảo vệ</v>
          </cell>
          <cell r="BJ924" t="str">
            <v>Trực Tiếp</v>
          </cell>
          <cell r="BK924" t="str">
            <v>HĐLĐ xác định thời hạn 1 năm</v>
          </cell>
          <cell r="BL924">
            <v>43638</v>
          </cell>
          <cell r="BM924" t="str">
            <v>Công ty TNHH MTV Cảng Chu Lai - Trường Hải</v>
          </cell>
          <cell r="BN924">
            <v>43638</v>
          </cell>
          <cell r="BO924">
            <v>3480000</v>
          </cell>
          <cell r="BP924" t="str">
            <v>B3</v>
          </cell>
          <cell r="BQ924" t="str">
            <v>Bậc 1</v>
          </cell>
          <cell r="BR924">
            <v>5700000</v>
          </cell>
          <cell r="BS924">
            <v>43638</v>
          </cell>
          <cell r="BT924">
            <v>43608</v>
          </cell>
          <cell r="BU924"/>
          <cell r="BW924"/>
          <cell r="BY924"/>
          <cell r="CA924"/>
          <cell r="CC924"/>
          <cell r="CE924"/>
        </row>
        <row r="925">
          <cell r="B925" t="str">
            <v>0903074</v>
          </cell>
          <cell r="C925" t="str">
            <v>Mai Hồng Anh</v>
          </cell>
          <cell r="D925" t="str">
            <v>Nam</v>
          </cell>
          <cell r="E925" t="str">
            <v>Quảng Nam</v>
          </cell>
          <cell r="F925">
            <v>31755</v>
          </cell>
          <cell r="G925">
            <v>41446</v>
          </cell>
          <cell r="J925">
            <v>41446</v>
          </cell>
          <cell r="K925" t="str">
            <v>Không</v>
          </cell>
          <cell r="L925" t="str">
            <v>205247742</v>
          </cell>
          <cell r="M925">
            <v>37477</v>
          </cell>
          <cell r="N925" t="str">
            <v>205247742-09/08/2002</v>
          </cell>
          <cell r="O925" t="str">
            <v>Quảng Nam</v>
          </cell>
          <cell r="P925" t="str">
            <v>Kinh</v>
          </cell>
          <cell r="Q925" t="str">
            <v>Không</v>
          </cell>
          <cell r="R925"/>
          <cell r="T925" t="str">
            <v>Độc Thân</v>
          </cell>
          <cell r="U925" t="str">
            <v>4910001713</v>
          </cell>
          <cell r="V925" t="str">
            <v>Có</v>
          </cell>
          <cell r="W925">
            <v>43235</v>
          </cell>
          <cell r="Y925" t="str">
            <v>Thôn Tiến Thành</v>
          </cell>
          <cell r="Z925" t="str">
            <v>Xã Tam Tiến</v>
          </cell>
          <cell r="AA925" t="str">
            <v>Huyện Núi Thành</v>
          </cell>
          <cell r="AB925" t="str">
            <v>Quảng Nam</v>
          </cell>
          <cell r="AC925" t="str">
            <v>Thôn Tiến Thành, Xã Tam Tiến, Huyện Núi Thành, Quảng Nam</v>
          </cell>
          <cell r="AD925" t="str">
            <v>Thôn Tiến Thành</v>
          </cell>
          <cell r="AE925" t="str">
            <v>Xã Tam Tiến</v>
          </cell>
          <cell r="AF925" t="str">
            <v>Huyện Núi Thành</v>
          </cell>
          <cell r="AG925" t="str">
            <v>Quảng Nam</v>
          </cell>
          <cell r="AH925" t="str">
            <v>Thôn Tiến Thành, Xã Tam Tiến, Huyện Núi Thành, Quảng Nam</v>
          </cell>
          <cell r="AI925" t="str">
            <v>1.8.3.7.3</v>
          </cell>
          <cell r="AJ925" t="str">
            <v>TP Nhân sự khác</v>
          </cell>
          <cell r="AK925" t="str">
            <v>Công nhân</v>
          </cell>
          <cell r="AL925" t="str">
            <v>Công nhân Bảo trì</v>
          </cell>
          <cell r="AM925" t="str">
            <v>Lĩnh vực Logistics</v>
          </cell>
          <cell r="AN925" t="str">
            <v>Công ty Cảng Chu Lai</v>
          </cell>
          <cell r="AO925" t="str">
            <v>Bộ phận bảo trì và sửa chữa</v>
          </cell>
          <cell r="AP925" t="str">
            <v>Khác</v>
          </cell>
          <cell r="AQ925" t="str">
            <v>Khác</v>
          </cell>
          <cell r="AR925">
            <v>43395</v>
          </cell>
          <cell r="AS925" t="str">
            <v>12/12</v>
          </cell>
          <cell r="AT925" t="str">
            <v>Công nhân kỹ thuật</v>
          </cell>
          <cell r="AU925" t="str">
            <v>Công nhân kỹ thuật</v>
          </cell>
          <cell r="AV925" t="str">
            <v>Trung Cấp Nghề Quảng Nam</v>
          </cell>
          <cell r="AW925" t="str">
            <v>Cơ khí ô tô 3/7</v>
          </cell>
          <cell r="AX925" t="str">
            <v>Trung Bình</v>
          </cell>
          <cell r="AY925">
            <v>39448</v>
          </cell>
          <cell r="AZ925" t="str">
            <v>Công nhân Bảo trì</v>
          </cell>
          <cell r="BB925" t="str">
            <v>THACO GROUP</v>
          </cell>
          <cell r="BC925" t="str">
            <v>Lĩnh vực Logistics</v>
          </cell>
          <cell r="BD925" t="str">
            <v>Công ty Cảng Chu Lai</v>
          </cell>
          <cell r="BJ925" t="str">
            <v>Trực Tiếp</v>
          </cell>
          <cell r="BK925" t="str">
            <v>HĐLĐ không xác định thời hạn</v>
          </cell>
          <cell r="BL925">
            <v>42005</v>
          </cell>
          <cell r="BM925" t="str">
            <v>Công ty TNHH MTV Cảng Chu Lai - Trường Hải</v>
          </cell>
          <cell r="BN925">
            <v>41518</v>
          </cell>
          <cell r="BO925">
            <v>4330000</v>
          </cell>
          <cell r="BP925" t="str">
            <v>B3</v>
          </cell>
          <cell r="BQ925" t="str">
            <v>Bậc 4</v>
          </cell>
          <cell r="BR925">
            <v>8400000</v>
          </cell>
          <cell r="BS925">
            <v>43466</v>
          </cell>
          <cell r="BT925">
            <v>43344</v>
          </cell>
          <cell r="BU925" t="str">
            <v>ThN</v>
          </cell>
          <cell r="BV925">
            <v>5</v>
          </cell>
          <cell r="BW925"/>
          <cell r="BY925"/>
          <cell r="CA925"/>
          <cell r="CC925"/>
          <cell r="CE925"/>
        </row>
        <row r="926">
          <cell r="B926" t="str">
            <v>1504777</v>
          </cell>
          <cell r="C926" t="str">
            <v>Lương Văn Tùng</v>
          </cell>
          <cell r="D926" t="str">
            <v>Nam</v>
          </cell>
          <cell r="E926" t="str">
            <v>Quảng Nam</v>
          </cell>
          <cell r="F926">
            <v>25603</v>
          </cell>
          <cell r="G926">
            <v>42110</v>
          </cell>
          <cell r="J926">
            <v>42110</v>
          </cell>
          <cell r="K926" t="str">
            <v>Không</v>
          </cell>
          <cell r="L926" t="str">
            <v>205471620</v>
          </cell>
          <cell r="M926">
            <v>38826</v>
          </cell>
          <cell r="N926" t="str">
            <v>205471620-19/04/2006</v>
          </cell>
          <cell r="O926" t="str">
            <v>Quảng Nam</v>
          </cell>
          <cell r="P926" t="str">
            <v>Kinh</v>
          </cell>
          <cell r="Q926" t="str">
            <v>Không</v>
          </cell>
          <cell r="R926" t="str">
            <v>0973965353</v>
          </cell>
          <cell r="T926" t="str">
            <v>Đã Kết Hôn</v>
          </cell>
          <cell r="U926" t="str">
            <v>4916009474</v>
          </cell>
          <cell r="V926" t="str">
            <v>Có</v>
          </cell>
          <cell r="W926">
            <v>42579</v>
          </cell>
          <cell r="Y926" t="str">
            <v>Thôn Nam Sơn</v>
          </cell>
          <cell r="Z926" t="str">
            <v>Xã Tam Hiệp</v>
          </cell>
          <cell r="AA926" t="str">
            <v>Huyện Núi Thành</v>
          </cell>
          <cell r="AB926" t="str">
            <v>Quảng Nam</v>
          </cell>
          <cell r="AC926" t="str">
            <v>Thôn Nam Sơn, Xã Tam Hiệp, Huyện Núi Thành, Quảng Nam</v>
          </cell>
          <cell r="AD926" t="str">
            <v>Thôn Nam Sơn</v>
          </cell>
          <cell r="AE926" t="str">
            <v>Xã Tam Hiệp</v>
          </cell>
          <cell r="AF926" t="str">
            <v>Huyện Núi Thành</v>
          </cell>
          <cell r="AG926" t="str">
            <v>Quảng Nam</v>
          </cell>
          <cell r="AH926" t="str">
            <v>Thôn Nam Sơn, Xã Tam Hiệp, Huyện Núi Thành, Quảng Nam</v>
          </cell>
          <cell r="AI926" t="str">
            <v>1.8.4.4.2.3</v>
          </cell>
          <cell r="AJ926" t="str">
            <v>TP Nhân sự khác</v>
          </cell>
          <cell r="AK926" t="str">
            <v>Công nhân</v>
          </cell>
          <cell r="AL926" t="str">
            <v>Công nhân lái xe trung chuyển</v>
          </cell>
          <cell r="AM926" t="str">
            <v>Lĩnh vực Logistics</v>
          </cell>
          <cell r="AN926" t="str">
            <v>Công ty Vận Tải Đường Bộ</v>
          </cell>
          <cell r="AO926" t="str">
            <v>Đội lái xe trung chuyển</v>
          </cell>
          <cell r="AP926" t="str">
            <v>Khác</v>
          </cell>
          <cell r="AQ926" t="str">
            <v>Khác</v>
          </cell>
          <cell r="AR926">
            <v>43313</v>
          </cell>
          <cell r="AS926" t="str">
            <v>9/12</v>
          </cell>
          <cell r="AT926" t="str">
            <v>Sơ cấp</v>
          </cell>
          <cell r="AU926" t="str">
            <v>Sơ cấp</v>
          </cell>
          <cell r="AV926" t="str">
            <v>Sở giao thông vận tải Quảng Nam</v>
          </cell>
          <cell r="AW926" t="str">
            <v>Giấy phép lái xe hạng C</v>
          </cell>
          <cell r="AX926" t="str">
            <v>Không xếp loại</v>
          </cell>
          <cell r="AY926">
            <v>42005</v>
          </cell>
          <cell r="AZ926" t="str">
            <v>Công nhân lái xe trung chuyển</v>
          </cell>
          <cell r="BB926" t="str">
            <v>THACO GROUP</v>
          </cell>
          <cell r="BC926" t="str">
            <v>Lĩnh vực Logistics</v>
          </cell>
          <cell r="BD926" t="str">
            <v>Công ty Vận Tải Đường Bộ</v>
          </cell>
          <cell r="BE926" t="str">
            <v>Phòng vận chuyển</v>
          </cell>
          <cell r="BF926" t="str">
            <v>Bộ phận vận chuyển xe thành phẩm</v>
          </cell>
          <cell r="BG926" t="str">
            <v>Đội lái xe trung chuyển</v>
          </cell>
          <cell r="BJ926" t="str">
            <v>Trực Tiếp</v>
          </cell>
          <cell r="BK926" t="str">
            <v>HĐLĐ không xác định thời hạn</v>
          </cell>
          <cell r="BL926">
            <v>43571</v>
          </cell>
          <cell r="BM926" t="str">
            <v>Công ty TNHH Một Thành Viên Vận Tải Đường Bộ Chu Lai – Trường Hải</v>
          </cell>
          <cell r="BN926">
            <v>42476</v>
          </cell>
          <cell r="BO926">
            <v>3850000</v>
          </cell>
          <cell r="BP926" t="str">
            <v>B3</v>
          </cell>
          <cell r="BQ926" t="str">
            <v>Bậc 3</v>
          </cell>
          <cell r="BR926">
            <v>7000000</v>
          </cell>
          <cell r="BS926">
            <v>43252</v>
          </cell>
          <cell r="BT926">
            <v>42110</v>
          </cell>
          <cell r="BU926"/>
          <cell r="BW926"/>
          <cell r="BY926"/>
          <cell r="CA926"/>
          <cell r="CC926"/>
          <cell r="CE926"/>
        </row>
        <row r="927">
          <cell r="B927" t="str">
            <v>1405263</v>
          </cell>
          <cell r="C927" t="str">
            <v>Phạm Phúc Nguyên</v>
          </cell>
          <cell r="D927" t="str">
            <v>Nam</v>
          </cell>
          <cell r="E927" t="str">
            <v>Quảng Nam</v>
          </cell>
          <cell r="F927">
            <v>34160</v>
          </cell>
          <cell r="G927">
            <v>42110</v>
          </cell>
          <cell r="J927">
            <v>42110</v>
          </cell>
          <cell r="K927" t="str">
            <v>Không</v>
          </cell>
          <cell r="L927" t="str">
            <v>205546394</v>
          </cell>
          <cell r="M927">
            <v>40583</v>
          </cell>
          <cell r="N927" t="str">
            <v>205546394-09/02/2011</v>
          </cell>
          <cell r="O927" t="str">
            <v>Quảng Nam</v>
          </cell>
          <cell r="P927" t="str">
            <v>Kinh</v>
          </cell>
          <cell r="Q927" t="str">
            <v>Không</v>
          </cell>
          <cell r="R927" t="str">
            <v>01648620009</v>
          </cell>
          <cell r="T927" t="str">
            <v>Đã Kết Hôn</v>
          </cell>
          <cell r="U927" t="str">
            <v>4913015245</v>
          </cell>
          <cell r="V927" t="str">
            <v>Có</v>
          </cell>
          <cell r="W927">
            <v>42461</v>
          </cell>
          <cell r="Y927" t="str">
            <v>Thôn Long Bình</v>
          </cell>
          <cell r="Z927" t="str">
            <v>Xã Tam Nghĩa</v>
          </cell>
          <cell r="AA927" t="str">
            <v>Huyện Núi Thành</v>
          </cell>
          <cell r="AB927" t="str">
            <v>Quảng Nam</v>
          </cell>
          <cell r="AC927" t="str">
            <v>Thôn Long Bình, Xã Tam Nghĩa, Huyện Núi Thành, Quảng Nam</v>
          </cell>
          <cell r="AD927" t="str">
            <v>Thôn Long Bình</v>
          </cell>
          <cell r="AE927" t="str">
            <v>Xã Tam Nghĩa</v>
          </cell>
          <cell r="AF927" t="str">
            <v>Huyện Núi Thành</v>
          </cell>
          <cell r="AG927" t="str">
            <v>Quảng Nam</v>
          </cell>
          <cell r="AH927" t="str">
            <v>Thôn Long Bình, Xã Tam Nghĩa, Huyện Núi Thành, Quảng Nam</v>
          </cell>
          <cell r="AI927" t="str">
            <v>1.8.4.4.2.3</v>
          </cell>
          <cell r="AJ927" t="str">
            <v>TP Nhân sự khác</v>
          </cell>
          <cell r="AK927" t="str">
            <v>Công nhân</v>
          </cell>
          <cell r="AL927" t="str">
            <v>Công nhân lái xe trung chuyển</v>
          </cell>
          <cell r="AM927" t="str">
            <v>Lĩnh vực Logistics</v>
          </cell>
          <cell r="AN927" t="str">
            <v>Công ty Vận Tải Đường Bộ</v>
          </cell>
          <cell r="AO927" t="str">
            <v>Đội lái xe trung chuyển</v>
          </cell>
          <cell r="AP927" t="str">
            <v>Khác</v>
          </cell>
          <cell r="AQ927" t="str">
            <v>Khác</v>
          </cell>
          <cell r="AR927">
            <v>43313</v>
          </cell>
          <cell r="AS927" t="str">
            <v>9/12</v>
          </cell>
          <cell r="AT927" t="str">
            <v>Sơ cấp</v>
          </cell>
          <cell r="AU927" t="str">
            <v>Sơ cấp</v>
          </cell>
          <cell r="AV927" t="str">
            <v>Sở giao thông vận tải Quảng Nam</v>
          </cell>
          <cell r="AW927" t="str">
            <v>Giấy phép lái xe hạng C</v>
          </cell>
          <cell r="AX927" t="str">
            <v>Không xếp loại</v>
          </cell>
          <cell r="AY927">
            <v>41640</v>
          </cell>
          <cell r="AZ927" t="str">
            <v>Công nhân lái xe trung chuyển</v>
          </cell>
          <cell r="BB927" t="str">
            <v>THACO GROUP</v>
          </cell>
          <cell r="BC927" t="str">
            <v>Lĩnh vực Logistics</v>
          </cell>
          <cell r="BD927" t="str">
            <v>Công ty Vận Tải Đường Bộ</v>
          </cell>
          <cell r="BE927" t="str">
            <v>Phòng vận chuyển</v>
          </cell>
          <cell r="BF927" t="str">
            <v>Bộ phận vận chuyển xe thành phẩm</v>
          </cell>
          <cell r="BG927" t="str">
            <v>Đội lái xe trung chuyển</v>
          </cell>
          <cell r="BJ927" t="str">
            <v>Trực Tiếp</v>
          </cell>
          <cell r="BK927" t="str">
            <v>HĐLĐ không xác định thời hạn</v>
          </cell>
          <cell r="BL927">
            <v>43389</v>
          </cell>
          <cell r="BM927" t="str">
            <v>Công ty TNHH Một Thành Viên Vận Tải Đường Bộ Chu Lai – Trường Hải</v>
          </cell>
          <cell r="BN927">
            <v>42293</v>
          </cell>
          <cell r="BO927">
            <v>3660000</v>
          </cell>
          <cell r="BP927" t="str">
            <v>B3</v>
          </cell>
          <cell r="BQ927" t="str">
            <v>Bậc 2</v>
          </cell>
          <cell r="BR927">
            <v>6000000</v>
          </cell>
          <cell r="BS927">
            <v>43252</v>
          </cell>
          <cell r="BT927">
            <v>42110</v>
          </cell>
          <cell r="BU927"/>
          <cell r="BW927"/>
          <cell r="BY927"/>
          <cell r="CA927"/>
          <cell r="CC927"/>
          <cell r="CE927"/>
        </row>
        <row r="928">
          <cell r="B928" t="str">
            <v>1404300</v>
          </cell>
          <cell r="C928" t="str">
            <v>Bùi Việt Đin</v>
          </cell>
          <cell r="D928" t="str">
            <v>Nam</v>
          </cell>
          <cell r="E928" t="str">
            <v>Quảng Nam</v>
          </cell>
          <cell r="F928">
            <v>33922</v>
          </cell>
          <cell r="G928">
            <v>41745</v>
          </cell>
          <cell r="J928">
            <v>41745</v>
          </cell>
          <cell r="K928" t="str">
            <v>Không</v>
          </cell>
          <cell r="L928" t="str">
            <v>205711245</v>
          </cell>
          <cell r="M928">
            <v>40101</v>
          </cell>
          <cell r="N928" t="str">
            <v>205711245-15/10/2009</v>
          </cell>
          <cell r="O928" t="str">
            <v>Quảng Nam</v>
          </cell>
          <cell r="P928" t="str">
            <v>Kinh</v>
          </cell>
          <cell r="Q928" t="str">
            <v>Không</v>
          </cell>
          <cell r="R928" t="str">
            <v>01658131115</v>
          </cell>
          <cell r="T928" t="str">
            <v>Đã Kết Hôn</v>
          </cell>
          <cell r="U928" t="str">
            <v>4914015614</v>
          </cell>
          <cell r="V928" t="str">
            <v>Có</v>
          </cell>
          <cell r="W928">
            <v>41936</v>
          </cell>
          <cell r="Y928" t="str">
            <v>Mỹ Cang</v>
          </cell>
          <cell r="Z928" t="str">
            <v>Xã Tam Thăng</v>
          </cell>
          <cell r="AA928" t="str">
            <v>Tp. Tam Kỳ</v>
          </cell>
          <cell r="AB928" t="str">
            <v>Quảng Nam</v>
          </cell>
          <cell r="AC928" t="str">
            <v>Mỹ Cang, Xã Tam Thăng, Tp. Tam Kỳ, Quảng Nam</v>
          </cell>
          <cell r="AD928" t="str">
            <v>Mỹ Cang</v>
          </cell>
          <cell r="AE928" t="str">
            <v>Xã Tam Thăng</v>
          </cell>
          <cell r="AF928" t="str">
            <v>Tp. Tam Kỳ</v>
          </cell>
          <cell r="AG928" t="str">
            <v>Quảng Nam</v>
          </cell>
          <cell r="AH928" t="str">
            <v>Mỹ Cang, Xã Tam Thăng, Tp. Tam Kỳ, Quảng Nam</v>
          </cell>
          <cell r="AI928" t="str">
            <v>1.8.3.5.4</v>
          </cell>
          <cell r="AJ928" t="str">
            <v>TP Nhân sự khác</v>
          </cell>
          <cell r="AK928" t="str">
            <v>Chuyên viên</v>
          </cell>
          <cell r="AL928" t="str">
            <v>Chuyên viên Kiểm đếm</v>
          </cell>
          <cell r="AM928" t="str">
            <v>Lĩnh vực Logistics</v>
          </cell>
          <cell r="AN928" t="str">
            <v>Công ty Cảng Chu Lai</v>
          </cell>
          <cell r="AO928" t="str">
            <v>Bộ phận kiểm đếm</v>
          </cell>
          <cell r="AP928" t="str">
            <v>Khác</v>
          </cell>
          <cell r="AQ928" t="str">
            <v>Khác</v>
          </cell>
          <cell r="AR928">
            <v>43381</v>
          </cell>
          <cell r="AS928" t="str">
            <v>12/12</v>
          </cell>
          <cell r="AT928" t="str">
            <v>Cao đẳng kỹ thuật</v>
          </cell>
          <cell r="AU928" t="str">
            <v>Cao đẳng</v>
          </cell>
          <cell r="AV928" t="str">
            <v>Cao đẳng nghề Hàng Hải</v>
          </cell>
          <cell r="AW928" t="str">
            <v>Điều khiển tàu biển</v>
          </cell>
          <cell r="AX928" t="str">
            <v>Trung Bình</v>
          </cell>
          <cell r="AY928">
            <v>41275</v>
          </cell>
          <cell r="AZ928" t="str">
            <v>Cao đẳng kỹ thuật</v>
          </cell>
          <cell r="BB928" t="str">
            <v>THACO GROUP</v>
          </cell>
          <cell r="BC928" t="str">
            <v>Lĩnh vực Logistics</v>
          </cell>
          <cell r="BD928" t="str">
            <v>Công ty Cảng Chu Lai</v>
          </cell>
          <cell r="BE928" t="str">
            <v>Phòng Điều độ</v>
          </cell>
          <cell r="BF928" t="str">
            <v>Bộ phận kiểm đếm</v>
          </cell>
          <cell r="BJ928" t="str">
            <v>Trực Tiếp</v>
          </cell>
          <cell r="BK928" t="str">
            <v>HĐLĐ không xác định thời hạn</v>
          </cell>
          <cell r="BL928">
            <v>42932</v>
          </cell>
          <cell r="BM928" t="str">
            <v>Công ty TNHH MTV Cảng Chu Lai - Trường Hải</v>
          </cell>
          <cell r="BN928">
            <v>41836</v>
          </cell>
          <cell r="BO928">
            <v>4200000</v>
          </cell>
          <cell r="BP928" t="str">
            <v>B2</v>
          </cell>
          <cell r="BQ928" t="str">
            <v>Bậc 1</v>
          </cell>
          <cell r="BR928">
            <v>6500000</v>
          </cell>
          <cell r="BS928">
            <v>43662</v>
          </cell>
          <cell r="BT928">
            <v>43466</v>
          </cell>
          <cell r="BU928" t="str">
            <v>ThN</v>
          </cell>
          <cell r="BV928">
            <v>5</v>
          </cell>
          <cell r="BW928"/>
          <cell r="BY928"/>
          <cell r="CA928"/>
          <cell r="CC928"/>
          <cell r="CE928"/>
        </row>
        <row r="929">
          <cell r="B929" t="str">
            <v>1009215</v>
          </cell>
          <cell r="C929" t="str">
            <v>Nguyễn Văn Đức</v>
          </cell>
          <cell r="D929" t="str">
            <v>Nam</v>
          </cell>
          <cell r="E929" t="str">
            <v>Quảng Nam</v>
          </cell>
          <cell r="F929">
            <v>26283</v>
          </cell>
          <cell r="G929">
            <v>40434</v>
          </cell>
          <cell r="J929">
            <v>40434</v>
          </cell>
          <cell r="K929" t="str">
            <v>Không</v>
          </cell>
          <cell r="L929" t="str">
            <v>205204184</v>
          </cell>
          <cell r="M929">
            <v>37196</v>
          </cell>
          <cell r="N929" t="str">
            <v>205204184-01/11/2001</v>
          </cell>
          <cell r="O929" t="str">
            <v>Quảng Nam</v>
          </cell>
          <cell r="P929" t="str">
            <v>Kinh</v>
          </cell>
          <cell r="Q929" t="str">
            <v>Không</v>
          </cell>
          <cell r="R929" t="str">
            <v>0938806181</v>
          </cell>
          <cell r="T929" t="str">
            <v>Đã Kết Hôn</v>
          </cell>
          <cell r="U929" t="str">
            <v>9007009741</v>
          </cell>
          <cell r="V929" t="str">
            <v>Có</v>
          </cell>
          <cell r="W929">
            <v>41571</v>
          </cell>
          <cell r="Y929" t="str">
            <v>140 Phan Chu Trinh</v>
          </cell>
          <cell r="Z929" t="str">
            <v>Phường An Xuân</v>
          </cell>
          <cell r="AA929" t="str">
            <v>Tp. Tam Kỳ</v>
          </cell>
          <cell r="AB929" t="str">
            <v>Quảng Nam</v>
          </cell>
          <cell r="AC929" t="str">
            <v>140 Phan Chu Trinh, Phường An Xuân, Tp. Tam Kỳ, Quảng Nam</v>
          </cell>
          <cell r="AD929" t="str">
            <v>140 Phan Chu Trinh</v>
          </cell>
          <cell r="AE929" t="str">
            <v>Phường An Xuân</v>
          </cell>
          <cell r="AF929" t="str">
            <v>Tp. Tam Kỳ</v>
          </cell>
          <cell r="AG929" t="str">
            <v>Quảng Nam</v>
          </cell>
          <cell r="AH929" t="str">
            <v>140 Phan Chu Trinh, Phường An Xuân, Tp. Tam Kỳ, Quảng Nam</v>
          </cell>
          <cell r="AI929" t="str">
            <v>1.8.4.4.2.3</v>
          </cell>
          <cell r="AJ929" t="str">
            <v>Nhân sự tiềm năng</v>
          </cell>
          <cell r="AK929" t="str">
            <v>Tổ trưởng</v>
          </cell>
          <cell r="AL929" t="str">
            <v>Tổ trưởng Lái xe trung chuyển</v>
          </cell>
          <cell r="AM929" t="str">
            <v>Lĩnh vực Logistics</v>
          </cell>
          <cell r="AN929" t="str">
            <v>Công ty Vận Tải Đường Bộ</v>
          </cell>
          <cell r="AO929" t="str">
            <v>Đội lái xe trung chuyển</v>
          </cell>
          <cell r="AP929" t="str">
            <v>Khác</v>
          </cell>
          <cell r="AQ929" t="str">
            <v>Khác</v>
          </cell>
          <cell r="AR929">
            <v>43313</v>
          </cell>
          <cell r="AS929" t="str">
            <v>12/12</v>
          </cell>
          <cell r="AT929" t="str">
            <v>Sơ cấp</v>
          </cell>
          <cell r="AU929" t="str">
            <v>Sơ cấp</v>
          </cell>
          <cell r="AV929" t="str">
            <v>Sở Giao thông vận tải Quảng Nam</v>
          </cell>
          <cell r="AW929" t="str">
            <v>Giấy phép Lái xe hạng E</v>
          </cell>
          <cell r="AX929" t="str">
            <v>Không xếp loại</v>
          </cell>
          <cell r="AY929">
            <v>35431</v>
          </cell>
          <cell r="AZ929" t="str">
            <v>Tổ trưởng</v>
          </cell>
          <cell r="BB929" t="str">
            <v>THACO GROUP</v>
          </cell>
          <cell r="BC929" t="str">
            <v>Lĩnh vực Logistics</v>
          </cell>
          <cell r="BD929" t="str">
            <v>Công ty Vận Tải Đường Bộ</v>
          </cell>
          <cell r="BE929" t="str">
            <v>Phòng vận chuyển</v>
          </cell>
          <cell r="BF929" t="str">
            <v>Bộ phận vận chuyển xe thành phẩm</v>
          </cell>
          <cell r="BG929" t="str">
            <v>Đội lái xe trung chuyển</v>
          </cell>
          <cell r="BJ929" t="str">
            <v>Trực Tiếp</v>
          </cell>
          <cell r="BK929" t="str">
            <v>HĐLĐ không xác định thời hạn</v>
          </cell>
          <cell r="BL929">
            <v>41791</v>
          </cell>
          <cell r="BM929" t="str">
            <v>Công ty TNHH Một Thành Viên Vận Tải Đường Bộ Chu Lai – Trường Hải</v>
          </cell>
          <cell r="BN929">
            <v>40495</v>
          </cell>
          <cell r="BO929">
            <v>3850000</v>
          </cell>
          <cell r="BP929" t="str">
            <v>B3</v>
          </cell>
          <cell r="BQ929" t="str">
            <v>Bậc 3</v>
          </cell>
          <cell r="BR929">
            <v>7500000</v>
          </cell>
          <cell r="BS929">
            <v>43252</v>
          </cell>
          <cell r="BT929">
            <v>42370</v>
          </cell>
          <cell r="BU929" t="str">
            <v>ThN</v>
          </cell>
          <cell r="BV929">
            <v>5</v>
          </cell>
          <cell r="BW929" t="str">
            <v>TrN</v>
          </cell>
          <cell r="BX929">
            <v>10</v>
          </cell>
          <cell r="BY929"/>
          <cell r="CA929"/>
          <cell r="CC929"/>
          <cell r="CE929"/>
        </row>
        <row r="930">
          <cell r="B930" t="str">
            <v>1602149</v>
          </cell>
          <cell r="C930" t="str">
            <v>Nguyễn Văn Lân</v>
          </cell>
          <cell r="D930" t="str">
            <v>Nam</v>
          </cell>
          <cell r="E930" t="str">
            <v>Quảng Nam</v>
          </cell>
          <cell r="F930">
            <v>31519</v>
          </cell>
          <cell r="G930">
            <v>42426</v>
          </cell>
          <cell r="J930">
            <v>42426</v>
          </cell>
          <cell r="K930" t="str">
            <v>Không</v>
          </cell>
          <cell r="L930" t="str">
            <v>205254983</v>
          </cell>
          <cell r="M930">
            <v>41578</v>
          </cell>
          <cell r="N930" t="str">
            <v>205254983-31/10/2013</v>
          </cell>
          <cell r="O930" t="str">
            <v>Quảng Nam</v>
          </cell>
          <cell r="P930" t="str">
            <v>Kinh</v>
          </cell>
          <cell r="Q930" t="str">
            <v>Không</v>
          </cell>
          <cell r="R930" t="str">
            <v>0908500510</v>
          </cell>
          <cell r="T930" t="str">
            <v>Đã Kết Hôn</v>
          </cell>
          <cell r="U930" t="str">
            <v>4916009458</v>
          </cell>
          <cell r="V930" t="str">
            <v>Có</v>
          </cell>
          <cell r="W930">
            <v>42579</v>
          </cell>
          <cell r="Y930" t="str">
            <v>An Hải Tây</v>
          </cell>
          <cell r="Z930" t="str">
            <v>Xã Tam Quang</v>
          </cell>
          <cell r="AA930" t="str">
            <v>Huyện Núi Thành</v>
          </cell>
          <cell r="AB930" t="str">
            <v>Quảng Nam</v>
          </cell>
          <cell r="AC930" t="str">
            <v>An Hải Tây, Xã Tam Quang, Huyện Núi Thành, Quảng Nam</v>
          </cell>
          <cell r="AD930" t="str">
            <v>An Hải Tây</v>
          </cell>
          <cell r="AE930" t="str">
            <v>Xã Tam Quang</v>
          </cell>
          <cell r="AF930" t="str">
            <v>Huyện Núi Thành</v>
          </cell>
          <cell r="AG930" t="str">
            <v>Quảng Nam</v>
          </cell>
          <cell r="AH930" t="str">
            <v>An Hải Tây, Xã Tam Quang, Huyện Núi Thành, Quảng Nam</v>
          </cell>
          <cell r="AI930" t="str">
            <v>1.8.3.5.5</v>
          </cell>
          <cell r="AJ930" t="str">
            <v>TP Nhân sự khác</v>
          </cell>
          <cell r="AK930" t="str">
            <v>Công nhân</v>
          </cell>
          <cell r="AL930" t="str">
            <v>Công nhân Xếp dỡ</v>
          </cell>
          <cell r="AM930" t="str">
            <v>Lĩnh vực Logistics</v>
          </cell>
          <cell r="AN930" t="str">
            <v>Công ty Cảng Chu Lai</v>
          </cell>
          <cell r="AO930" t="str">
            <v>Bộ phận bốc xếp</v>
          </cell>
          <cell r="AP930" t="str">
            <v>Khác</v>
          </cell>
          <cell r="AQ930" t="str">
            <v>Khác</v>
          </cell>
          <cell r="AR930">
            <v>43313</v>
          </cell>
          <cell r="AS930" t="str">
            <v>12/12</v>
          </cell>
          <cell r="AT930" t="str">
            <v>THPT</v>
          </cell>
          <cell r="AW930"/>
          <cell r="AZ930" t="str">
            <v>Nhân viên Bốc xếp</v>
          </cell>
          <cell r="BB930" t="str">
            <v>THACO GROUP</v>
          </cell>
          <cell r="BC930" t="str">
            <v>Lĩnh vực Logistics</v>
          </cell>
          <cell r="BD930" t="str">
            <v>Công ty Cảng Chu Lai</v>
          </cell>
          <cell r="BE930" t="str">
            <v>Phòng Điều độ</v>
          </cell>
          <cell r="BF930" t="str">
            <v>Bộ phận bốc xếp</v>
          </cell>
          <cell r="BJ930" t="str">
            <v>Trực Tiếp</v>
          </cell>
          <cell r="BK930" t="str">
            <v>HĐLĐ không xác định thời hạn</v>
          </cell>
          <cell r="BL930">
            <v>43580</v>
          </cell>
          <cell r="BM930" t="str">
            <v>Công ty TNHH MTV Cảng Chu Lai - Trường Hải</v>
          </cell>
          <cell r="BN930">
            <v>42486</v>
          </cell>
          <cell r="BO930">
            <v>3730000</v>
          </cell>
          <cell r="BP930" t="str">
            <v>B3</v>
          </cell>
          <cell r="BQ930" t="str">
            <v>Bậc 1</v>
          </cell>
          <cell r="BR930">
            <v>5600000</v>
          </cell>
          <cell r="BS930">
            <v>43466</v>
          </cell>
          <cell r="BT930">
            <v>43101</v>
          </cell>
          <cell r="BU930"/>
          <cell r="BW930"/>
          <cell r="BY930"/>
          <cell r="CA930"/>
          <cell r="CC930"/>
          <cell r="CE930"/>
        </row>
        <row r="931">
          <cell r="B931" t="str">
            <v>1505286</v>
          </cell>
          <cell r="C931" t="str">
            <v>Hoàng nguyễn Quốc Trung</v>
          </cell>
          <cell r="D931" t="str">
            <v>Nam</v>
          </cell>
          <cell r="E931" t="str">
            <v>Quảng Nam</v>
          </cell>
          <cell r="F931">
            <v>31069</v>
          </cell>
          <cell r="G931">
            <v>42110</v>
          </cell>
          <cell r="J931">
            <v>42110</v>
          </cell>
          <cell r="K931" t="str">
            <v>Không</v>
          </cell>
          <cell r="L931" t="str">
            <v>205218296</v>
          </cell>
          <cell r="M931">
            <v>40404</v>
          </cell>
          <cell r="N931" t="str">
            <v>205218296-14/08/2010</v>
          </cell>
          <cell r="O931" t="str">
            <v>Quảng Nam</v>
          </cell>
          <cell r="P931" t="str">
            <v>Kinh</v>
          </cell>
          <cell r="Q931" t="str">
            <v>Không</v>
          </cell>
          <cell r="R931" t="str">
            <v>0905277399</v>
          </cell>
          <cell r="T931" t="str">
            <v>Đã Kết Hôn</v>
          </cell>
          <cell r="U931" t="str">
            <v>4915020337</v>
          </cell>
          <cell r="V931" t="str">
            <v>Có</v>
          </cell>
          <cell r="W931">
            <v>42461</v>
          </cell>
          <cell r="Y931" t="str">
            <v>Khối phố 1</v>
          </cell>
          <cell r="Z931" t="str">
            <v>Phường An Sơn</v>
          </cell>
          <cell r="AA931" t="str">
            <v>Tp. Tam Kỳ</v>
          </cell>
          <cell r="AB931" t="str">
            <v>Quảng Nam</v>
          </cell>
          <cell r="AC931" t="str">
            <v>Khối phố 1, Phường An Sơn, Tp. Tam Kỳ, Quảng Nam</v>
          </cell>
          <cell r="AD931" t="str">
            <v>Khối phố 1</v>
          </cell>
          <cell r="AE931" t="str">
            <v>Phường An Sơn</v>
          </cell>
          <cell r="AF931" t="str">
            <v>Tp. Tam Kỳ</v>
          </cell>
          <cell r="AG931" t="str">
            <v>Quảng Nam</v>
          </cell>
          <cell r="AH931" t="str">
            <v>Khối phố 1, Phường An Sơn, Tp. Tam Kỳ, Quảng Nam</v>
          </cell>
          <cell r="AI931" t="str">
            <v>1.8.4.4.2.3</v>
          </cell>
          <cell r="AJ931" t="str">
            <v>TP Nhân sự khác</v>
          </cell>
          <cell r="AK931" t="str">
            <v>Công nhân</v>
          </cell>
          <cell r="AL931" t="str">
            <v>Công nhân lái xe trung chuyển</v>
          </cell>
          <cell r="AM931" t="str">
            <v>Lĩnh vực Logistics</v>
          </cell>
          <cell r="AN931" t="str">
            <v>Công ty Vận Tải Đường Bộ</v>
          </cell>
          <cell r="AO931" t="str">
            <v>Đội lái xe trung chuyển</v>
          </cell>
          <cell r="AP931" t="str">
            <v>Khác</v>
          </cell>
          <cell r="AQ931" t="str">
            <v>Khác</v>
          </cell>
          <cell r="AR931">
            <v>43313</v>
          </cell>
          <cell r="AS931" t="str">
            <v>12/12</v>
          </cell>
          <cell r="AT931" t="str">
            <v>Sơ cấp</v>
          </cell>
          <cell r="AU931" t="str">
            <v>Sơ cấp</v>
          </cell>
          <cell r="AV931" t="str">
            <v>Sở giao thông vận tải Quảng Nam</v>
          </cell>
          <cell r="AW931" t="str">
            <v>Giấy phép lái xe hạng C</v>
          </cell>
          <cell r="AX931" t="str">
            <v>Không xếp loại</v>
          </cell>
          <cell r="AY931">
            <v>40544</v>
          </cell>
          <cell r="AZ931" t="str">
            <v>Công nhân lái xe trung chuyển</v>
          </cell>
          <cell r="BB931" t="str">
            <v>THACO GROUP</v>
          </cell>
          <cell r="BC931" t="str">
            <v>Lĩnh vực Logistics</v>
          </cell>
          <cell r="BD931" t="str">
            <v>Công ty Vận Tải Đường Bộ</v>
          </cell>
          <cell r="BE931" t="str">
            <v>Phòng vận chuyển</v>
          </cell>
          <cell r="BF931" t="str">
            <v>Bộ phận vận chuyển xe thành phẩm</v>
          </cell>
          <cell r="BG931" t="str">
            <v>Đội lái xe trung chuyển</v>
          </cell>
          <cell r="BJ931" t="str">
            <v>Trực Tiếp</v>
          </cell>
          <cell r="BK931" t="str">
            <v>HĐLĐ không xác định thời hạn</v>
          </cell>
          <cell r="BL931">
            <v>43389</v>
          </cell>
          <cell r="BM931" t="str">
            <v>Công ty TNHH Một Thành Viên Vận Tải Đường Bộ Chu Lai – Trường Hải</v>
          </cell>
          <cell r="BN931">
            <v>42293</v>
          </cell>
          <cell r="BO931">
            <v>3660000</v>
          </cell>
          <cell r="BP931" t="str">
            <v>B3</v>
          </cell>
          <cell r="BQ931" t="str">
            <v>Bậc 2</v>
          </cell>
          <cell r="BR931">
            <v>6500000</v>
          </cell>
          <cell r="BS931">
            <v>43252</v>
          </cell>
          <cell r="BT931">
            <v>42110</v>
          </cell>
          <cell r="BU931"/>
          <cell r="BW931"/>
          <cell r="BY931"/>
          <cell r="CA931"/>
          <cell r="CC931"/>
          <cell r="CE931"/>
        </row>
        <row r="932">
          <cell r="B932" t="str">
            <v>1411244</v>
          </cell>
          <cell r="C932" t="str">
            <v>Nguyễn Hoàng Nguyên</v>
          </cell>
          <cell r="D932" t="str">
            <v>Nam</v>
          </cell>
          <cell r="E932" t="str">
            <v>Quảng Nam</v>
          </cell>
          <cell r="F932">
            <v>28856</v>
          </cell>
          <cell r="G932">
            <v>41963</v>
          </cell>
          <cell r="J932">
            <v>41963</v>
          </cell>
          <cell r="K932" t="str">
            <v>Không</v>
          </cell>
          <cell r="L932" t="str">
            <v>205310663</v>
          </cell>
          <cell r="M932">
            <v>41566</v>
          </cell>
          <cell r="N932" t="str">
            <v>205310663-19/10/2013</v>
          </cell>
          <cell r="O932" t="str">
            <v>Quảng Nam</v>
          </cell>
          <cell r="P932" t="str">
            <v>Kinh</v>
          </cell>
          <cell r="Q932" t="str">
            <v>Không</v>
          </cell>
          <cell r="R932" t="str">
            <v>0934942554</v>
          </cell>
          <cell r="T932" t="str">
            <v>Đã Kết Hôn</v>
          </cell>
          <cell r="U932" t="str">
            <v>4915000966</v>
          </cell>
          <cell r="V932" t="str">
            <v>Có</v>
          </cell>
          <cell r="W932">
            <v>42857</v>
          </cell>
          <cell r="Y932" t="str">
            <v>115/1 Trần Dư</v>
          </cell>
          <cell r="Z932" t="str">
            <v>Phường An Xuân</v>
          </cell>
          <cell r="AA932" t="str">
            <v>Tp. Tam Kỳ</v>
          </cell>
          <cell r="AB932" t="str">
            <v>Quảng Nam</v>
          </cell>
          <cell r="AC932" t="str">
            <v>115/1 Trần Dư, Phường An Xuân, Tp. Tam Kỳ, Quảng Nam</v>
          </cell>
          <cell r="AD932" t="str">
            <v>115/1 Trần Dư</v>
          </cell>
          <cell r="AE932" t="str">
            <v>Phường An Xuân</v>
          </cell>
          <cell r="AF932" t="str">
            <v>Tp. Tam Kỳ</v>
          </cell>
          <cell r="AG932" t="str">
            <v>Quảng Nam</v>
          </cell>
          <cell r="AH932" t="str">
            <v>115/1 Trần Dư, Phường An Xuân, Tp. Tam Kỳ, Quảng Nam</v>
          </cell>
          <cell r="AI932" t="str">
            <v>1.8.4.6</v>
          </cell>
          <cell r="AJ932" t="str">
            <v>TP Nhân sự khác</v>
          </cell>
          <cell r="AK932" t="str">
            <v>Công nhân</v>
          </cell>
          <cell r="AL932" t="str">
            <v>Công nhân lái xe đưa đón</v>
          </cell>
          <cell r="AM932" t="str">
            <v>Lĩnh vực Logistics</v>
          </cell>
          <cell r="AN932" t="str">
            <v>Công ty Vận Tải Đường Bộ</v>
          </cell>
          <cell r="AO932" t="str">
            <v>Bộ phận đưa đón CBCNV</v>
          </cell>
          <cell r="AP932" t="str">
            <v>Khác</v>
          </cell>
          <cell r="AQ932" t="str">
            <v>Khác</v>
          </cell>
          <cell r="AR932">
            <v>43313</v>
          </cell>
          <cell r="AS932" t="str">
            <v>12/12</v>
          </cell>
          <cell r="AT932" t="str">
            <v>Sơ cấp</v>
          </cell>
          <cell r="AU932" t="str">
            <v>Sơ cấp</v>
          </cell>
          <cell r="AV932" t="str">
            <v>Sở giao thông vận tải Quảng Nam</v>
          </cell>
          <cell r="AW932" t="str">
            <v>Giấy phép lái xe hạng E</v>
          </cell>
          <cell r="AX932" t="str">
            <v>Không xếp loại</v>
          </cell>
          <cell r="AY932">
            <v>41275</v>
          </cell>
          <cell r="AZ932" t="str">
            <v>Công nhân lái xe đưa đón CBCNV</v>
          </cell>
          <cell r="BB932" t="str">
            <v>THACO GROUP</v>
          </cell>
          <cell r="BC932" t="str">
            <v>Lĩnh vực Logistics</v>
          </cell>
          <cell r="BD932" t="str">
            <v>Công ty Vận Tải Đường Bộ</v>
          </cell>
          <cell r="BJ932" t="str">
            <v>Trực Tiếp</v>
          </cell>
          <cell r="BK932" t="str">
            <v>HĐLĐ không xác định thời hạn</v>
          </cell>
          <cell r="BL932">
            <v>43252</v>
          </cell>
          <cell r="BM932" t="str">
            <v>Công ty TNHH Một Thành Viên Vận Tải Đường Bộ Chu Lai – Trường Hải</v>
          </cell>
          <cell r="BN932">
            <v>42156</v>
          </cell>
          <cell r="BO932">
            <v>3850000</v>
          </cell>
          <cell r="BP932" t="str">
            <v>B3</v>
          </cell>
          <cell r="BQ932" t="str">
            <v>Bậc 3</v>
          </cell>
          <cell r="BR932">
            <v>7100000</v>
          </cell>
          <cell r="BS932">
            <v>43466</v>
          </cell>
          <cell r="BT932">
            <v>43101</v>
          </cell>
          <cell r="BU932"/>
          <cell r="BW932"/>
          <cell r="BY932"/>
          <cell r="CA932"/>
          <cell r="CC932"/>
          <cell r="CE932"/>
        </row>
        <row r="933">
          <cell r="B933" t="str">
            <v>1101029</v>
          </cell>
          <cell r="C933" t="str">
            <v>Trần Quang Nhất</v>
          </cell>
          <cell r="D933" t="str">
            <v>Nam</v>
          </cell>
          <cell r="E933" t="str">
            <v>Quảng Nam</v>
          </cell>
          <cell r="F933">
            <v>30922</v>
          </cell>
          <cell r="G933">
            <v>41974</v>
          </cell>
          <cell r="J933">
            <v>41974</v>
          </cell>
          <cell r="K933" t="str">
            <v>Không</v>
          </cell>
          <cell r="L933" t="str">
            <v>205078620</v>
          </cell>
          <cell r="M933">
            <v>36374</v>
          </cell>
          <cell r="N933" t="str">
            <v>205078620-02/08/1999</v>
          </cell>
          <cell r="O933" t="str">
            <v>Quảng Nam</v>
          </cell>
          <cell r="P933" t="str">
            <v>Kinh</v>
          </cell>
          <cell r="Q933" t="str">
            <v>Không</v>
          </cell>
          <cell r="R933" t="str">
            <v>0938806843</v>
          </cell>
          <cell r="T933" t="str">
            <v>Đã Kết Hôn</v>
          </cell>
          <cell r="U933" t="str">
            <v>4911001467</v>
          </cell>
          <cell r="V933" t="str">
            <v>Có</v>
          </cell>
          <cell r="W933">
            <v>42461</v>
          </cell>
          <cell r="Y933" t="str">
            <v>Thôn Trà Tây</v>
          </cell>
          <cell r="Z933" t="str">
            <v>Xã Tam Mỹ Đông</v>
          </cell>
          <cell r="AA933" t="str">
            <v>Huyện Núi Thành</v>
          </cell>
          <cell r="AB933" t="str">
            <v>Quảng Nam</v>
          </cell>
          <cell r="AC933" t="str">
            <v>Thôn Trà Tây, Xã Tam Mỹ Đông, Huyện Núi Thành, Quảng Nam</v>
          </cell>
          <cell r="AD933" t="str">
            <v>Thôn Trà Tây</v>
          </cell>
          <cell r="AE933" t="str">
            <v>Xã Tam Mỹ Đông</v>
          </cell>
          <cell r="AF933" t="str">
            <v>Huyện Núi Thành</v>
          </cell>
          <cell r="AG933" t="str">
            <v>Quảng Nam</v>
          </cell>
          <cell r="AH933" t="str">
            <v>Thôn Trà Tây, Xã Tam Mỹ Đông, Huyện Núi Thành, Quảng Nam</v>
          </cell>
          <cell r="AI933" t="str">
            <v>1.8.4.4.3.2</v>
          </cell>
          <cell r="AJ933" t="str">
            <v>TP Nhân sự khác</v>
          </cell>
          <cell r="AK933" t="str">
            <v>Công nhân</v>
          </cell>
          <cell r="AL933" t="str">
            <v>Công nhân lái xe chuyên dụng</v>
          </cell>
          <cell r="AM933" t="str">
            <v>Lĩnh vực Logistics</v>
          </cell>
          <cell r="AN933" t="str">
            <v>Công ty Vận Tải Đường Bộ</v>
          </cell>
          <cell r="AO933" t="str">
            <v>Đội lái xe chuyên dụng</v>
          </cell>
          <cell r="AP933" t="str">
            <v>Khác</v>
          </cell>
          <cell r="AQ933" t="str">
            <v>Khác</v>
          </cell>
          <cell r="AR933">
            <v>43313</v>
          </cell>
          <cell r="AS933" t="str">
            <v>12/12</v>
          </cell>
          <cell r="AT933" t="str">
            <v>Sơ cấp</v>
          </cell>
          <cell r="AU933" t="str">
            <v>Sơ cấp</v>
          </cell>
          <cell r="AV933" t="str">
            <v>Sở Giao thông Vận tải Quảng Ngãi</v>
          </cell>
          <cell r="AW933" t="str">
            <v>Giấy phép lái xe hạng E</v>
          </cell>
          <cell r="AX933" t="str">
            <v>Không xếp loại</v>
          </cell>
          <cell r="AY933">
            <v>41640</v>
          </cell>
          <cell r="AZ933" t="str">
            <v>Công nhân lái xe chuyên dụng</v>
          </cell>
          <cell r="BB933" t="str">
            <v>THACO GROUP</v>
          </cell>
          <cell r="BC933" t="str">
            <v>Lĩnh vực Logistics</v>
          </cell>
          <cell r="BD933" t="str">
            <v>Công ty Vận Tải Đường Bộ</v>
          </cell>
          <cell r="BE933" t="str">
            <v>Phòng vận chuyển</v>
          </cell>
          <cell r="BF933" t="str">
            <v>Bộ phận vận chuyển hàng Con't - hàng rời</v>
          </cell>
          <cell r="BG933" t="str">
            <v>Đội lái xe chuyên dụng</v>
          </cell>
          <cell r="BJ933" t="str">
            <v>Trực Tiếp</v>
          </cell>
          <cell r="BK933" t="str">
            <v>HĐLĐ không xác định thời hạn</v>
          </cell>
          <cell r="BL933">
            <v>42522</v>
          </cell>
          <cell r="BM933" t="str">
            <v>Công ty TNHH Một Thành Viên Vận Tải Đường Bộ Chu Lai – Trường Hải</v>
          </cell>
          <cell r="BN933">
            <v>42036</v>
          </cell>
          <cell r="BO933">
            <v>3660000</v>
          </cell>
          <cell r="BP933" t="str">
            <v>B3</v>
          </cell>
          <cell r="BQ933" t="str">
            <v>Bậc 2</v>
          </cell>
          <cell r="BR933">
            <v>6500000</v>
          </cell>
          <cell r="BS933">
            <v>42476</v>
          </cell>
          <cell r="BT933">
            <v>42095</v>
          </cell>
          <cell r="BU933"/>
          <cell r="BW933"/>
          <cell r="BY933"/>
          <cell r="CA933"/>
          <cell r="CC933"/>
          <cell r="CE933"/>
        </row>
        <row r="934">
          <cell r="B934" t="str">
            <v>1505343</v>
          </cell>
          <cell r="C934" t="str">
            <v>Ung Hà Anh Pháp</v>
          </cell>
          <cell r="D934" t="str">
            <v>Nam</v>
          </cell>
          <cell r="E934" t="str">
            <v>Bình Định</v>
          </cell>
          <cell r="F934">
            <v>32677</v>
          </cell>
          <cell r="G934">
            <v>42110</v>
          </cell>
          <cell r="J934">
            <v>42110</v>
          </cell>
          <cell r="K934" t="str">
            <v>Không</v>
          </cell>
          <cell r="L934" t="str">
            <v>215037438</v>
          </cell>
          <cell r="M934">
            <v>41388</v>
          </cell>
          <cell r="N934" t="str">
            <v>215037438-24/04/2013</v>
          </cell>
          <cell r="O934" t="str">
            <v>Bình Định</v>
          </cell>
          <cell r="P934" t="str">
            <v>Kinh</v>
          </cell>
          <cell r="Q934" t="str">
            <v>Không</v>
          </cell>
          <cell r="R934" t="str">
            <v>01666199445 hoặc 0902324521</v>
          </cell>
          <cell r="T934" t="str">
            <v>Đã Kết Hôn</v>
          </cell>
          <cell r="U934" t="str">
            <v>4915020368</v>
          </cell>
          <cell r="V934" t="str">
            <v>Có</v>
          </cell>
          <cell r="W934">
            <v>42857</v>
          </cell>
          <cell r="Y934" t="str">
            <v>Thôn Tiên Xuân 1</v>
          </cell>
          <cell r="Z934" t="str">
            <v>Xã Tam Anh Nam</v>
          </cell>
          <cell r="AA934" t="str">
            <v>Huyện Núi Thành</v>
          </cell>
          <cell r="AB934" t="str">
            <v>Quảng Nam</v>
          </cell>
          <cell r="AC934" t="str">
            <v>Thôn Tiên Xuân 1, Xã Tam Anh Nam, Huyện Núi Thành, Quảng Nam</v>
          </cell>
          <cell r="AD934" t="str">
            <v>Thôn Tiên Xuân 1</v>
          </cell>
          <cell r="AE934" t="str">
            <v>Xã Tam Anh Nam</v>
          </cell>
          <cell r="AF934" t="str">
            <v>Huyện Núi Thành</v>
          </cell>
          <cell r="AG934" t="str">
            <v>Quảng Nam</v>
          </cell>
          <cell r="AH934" t="str">
            <v>Thôn Tiên Xuân 1, Xã Tam Anh Nam, Huyện Núi Thành, Quảng Nam</v>
          </cell>
          <cell r="AI934" t="str">
            <v>1.8.4.4.3.3</v>
          </cell>
          <cell r="AJ934" t="str">
            <v>TP Nhân sự khác</v>
          </cell>
          <cell r="AK934" t="str">
            <v>Công nhân</v>
          </cell>
          <cell r="AL934" t="str">
            <v>Công nhân lái xe đầu kéo</v>
          </cell>
          <cell r="AM934" t="str">
            <v>Lĩnh vực Logistics</v>
          </cell>
          <cell r="AN934" t="str">
            <v>Công ty Vận Tải Đường Bộ</v>
          </cell>
          <cell r="AO934" t="str">
            <v>Đội lái xe đầu kéo</v>
          </cell>
          <cell r="AP934" t="str">
            <v>Khác</v>
          </cell>
          <cell r="AQ934" t="str">
            <v>Khác</v>
          </cell>
          <cell r="AR934">
            <v>43313</v>
          </cell>
          <cell r="AS934" t="str">
            <v>12/12</v>
          </cell>
          <cell r="AT934" t="str">
            <v>Sơ cấp</v>
          </cell>
          <cell r="AU934" t="str">
            <v>Sơ cấp</v>
          </cell>
          <cell r="AV934" t="str">
            <v>Sở Giao thông vận tải Quảng Nam</v>
          </cell>
          <cell r="AW934" t="str">
            <v>Giấy phép lái xe hạng C</v>
          </cell>
          <cell r="AX934" t="str">
            <v>Không xếp loại</v>
          </cell>
          <cell r="AY934">
            <v>40179</v>
          </cell>
          <cell r="AZ934" t="str">
            <v>Công nhân lái xe đầu kéo</v>
          </cell>
          <cell r="BB934" t="str">
            <v>THACO GROUP</v>
          </cell>
          <cell r="BC934" t="str">
            <v>Lĩnh vực Logistics</v>
          </cell>
          <cell r="BD934" t="str">
            <v>Công ty Vận Tải Đường Bộ</v>
          </cell>
          <cell r="BE934" t="str">
            <v>Phòng vận chuyển</v>
          </cell>
          <cell r="BF934" t="str">
            <v>Bộ phận vận chuyển hàng Con't - hàng rời</v>
          </cell>
          <cell r="BG934" t="str">
            <v>Đội lái xe đầu kéo</v>
          </cell>
          <cell r="BJ934" t="str">
            <v>Trực Tiếp</v>
          </cell>
          <cell r="BK934" t="str">
            <v>HĐLĐ không xác định thời hạn</v>
          </cell>
          <cell r="BL934">
            <v>43389</v>
          </cell>
          <cell r="BM934" t="str">
            <v>Công ty TNHH Một Thành Viên Vận Tải Đường Bộ Chu Lai – Trường Hải</v>
          </cell>
          <cell r="BN934">
            <v>42293</v>
          </cell>
          <cell r="BO934">
            <v>3850000</v>
          </cell>
          <cell r="BP934" t="str">
            <v>B3</v>
          </cell>
          <cell r="BQ934" t="str">
            <v>Bậc 3</v>
          </cell>
          <cell r="BR934">
            <v>7500000</v>
          </cell>
          <cell r="BS934">
            <v>43252</v>
          </cell>
          <cell r="BT934">
            <v>42110</v>
          </cell>
          <cell r="BU934"/>
          <cell r="BW934"/>
          <cell r="BY934"/>
          <cell r="CA934"/>
          <cell r="CC934"/>
          <cell r="CE934"/>
        </row>
        <row r="935">
          <cell r="B935" t="str">
            <v>1503507</v>
          </cell>
          <cell r="C935" t="str">
            <v>Nguyễn Việt Quốc</v>
          </cell>
          <cell r="D935" t="str">
            <v>Nam</v>
          </cell>
          <cell r="E935" t="str">
            <v>Quảng Nam</v>
          </cell>
          <cell r="F935">
            <v>32430</v>
          </cell>
          <cell r="G935">
            <v>42082</v>
          </cell>
          <cell r="J935">
            <v>42082</v>
          </cell>
          <cell r="K935" t="str">
            <v>Không</v>
          </cell>
          <cell r="L935" t="str">
            <v>205343472</v>
          </cell>
          <cell r="M935">
            <v>39676</v>
          </cell>
          <cell r="N935" t="str">
            <v>205343472-16/08/2008</v>
          </cell>
          <cell r="O935" t="str">
            <v>Quảng Nam</v>
          </cell>
          <cell r="P935" t="str">
            <v>Kinh</v>
          </cell>
          <cell r="Q935" t="str">
            <v>Không</v>
          </cell>
          <cell r="R935" t="str">
            <v>01627822945</v>
          </cell>
          <cell r="T935" t="str">
            <v>Đã Kết Hôn</v>
          </cell>
          <cell r="U935" t="str">
            <v>4915010447</v>
          </cell>
          <cell r="V935" t="str">
            <v>Có</v>
          </cell>
          <cell r="W935">
            <v>42248</v>
          </cell>
          <cell r="Y935" t="str">
            <v>Khu phố An Hà Nam</v>
          </cell>
          <cell r="Z935" t="str">
            <v>Phường An Phú</v>
          </cell>
          <cell r="AA935" t="str">
            <v>Tp. Tam Kỳ</v>
          </cell>
          <cell r="AB935" t="str">
            <v>Quảng Nam</v>
          </cell>
          <cell r="AC935" t="str">
            <v>Khu phố An Hà Nam, Phường An Phú, Tp. Tam Kỳ, Quảng Nam</v>
          </cell>
          <cell r="AD935" t="str">
            <v>Khu phố An Hà Nam</v>
          </cell>
          <cell r="AE935" t="str">
            <v>Phường An Phú</v>
          </cell>
          <cell r="AF935" t="str">
            <v>Tp. Tam Kỳ</v>
          </cell>
          <cell r="AG935" t="str">
            <v>Quảng Nam</v>
          </cell>
          <cell r="AH935" t="str">
            <v>Khu phố An Hà Nam, Phường An Phú, Tp. Tam Kỳ, Quảng Nam</v>
          </cell>
          <cell r="AI935" t="str">
            <v>1.8.3.3.2</v>
          </cell>
          <cell r="AJ935" t="str">
            <v>TP Nhân sự khác</v>
          </cell>
          <cell r="AK935" t="str">
            <v>Công nhân</v>
          </cell>
          <cell r="AL935" t="str">
            <v>Công nhân vận hành xe nâng</v>
          </cell>
          <cell r="AM935" t="str">
            <v>Lĩnh vực Logistics</v>
          </cell>
          <cell r="AN935" t="str">
            <v>Công ty Cảng Chu Lai</v>
          </cell>
          <cell r="AO935" t="str">
            <v>Bộ phận kho ngoại quan</v>
          </cell>
          <cell r="AP935" t="str">
            <v>Khác</v>
          </cell>
          <cell r="AQ935" t="str">
            <v>Khác</v>
          </cell>
          <cell r="AR935">
            <v>42156</v>
          </cell>
          <cell r="AS935" t="str">
            <v>12/12</v>
          </cell>
          <cell r="AT935" t="str">
            <v>Cao đẳng kỹ thuật</v>
          </cell>
          <cell r="AU935" t="str">
            <v>Cao đẳng</v>
          </cell>
          <cell r="AV935" t="str">
            <v>Cao đẳng Kinh tế - Kỹ thuật Quảng Nam</v>
          </cell>
          <cell r="AW935" t="str">
            <v>Công nghệ kỹ thuật điện, điện tử</v>
          </cell>
          <cell r="AX935" t="str">
            <v>Khá</v>
          </cell>
          <cell r="AY935">
            <v>40909</v>
          </cell>
          <cell r="AZ935" t="str">
            <v>Công nhân vận hành xe nâng</v>
          </cell>
          <cell r="BB935" t="str">
            <v>THACO GROUP</v>
          </cell>
          <cell r="BC935" t="str">
            <v>Lĩnh vực Logistics</v>
          </cell>
          <cell r="BD935" t="str">
            <v>Công ty Cảng Chu Lai</v>
          </cell>
          <cell r="BE935" t="str">
            <v>Phòng quản lý kho cảng</v>
          </cell>
          <cell r="BF935" t="str">
            <v>Bộ phận kho ngoại quan</v>
          </cell>
          <cell r="BJ935" t="str">
            <v>Trực Tiếp</v>
          </cell>
          <cell r="BK935" t="str">
            <v>HĐLĐ không xác định thời hạn</v>
          </cell>
          <cell r="BL935">
            <v>43271</v>
          </cell>
          <cell r="BM935" t="str">
            <v>Công ty TNHH MTV Cảng Chu Lai - Trường Hải</v>
          </cell>
          <cell r="BN935">
            <v>42082</v>
          </cell>
          <cell r="BO935">
            <v>3920000</v>
          </cell>
          <cell r="BP935" t="str">
            <v>B3</v>
          </cell>
          <cell r="BQ935" t="str">
            <v>Bậc 2</v>
          </cell>
          <cell r="BR935">
            <v>6800000</v>
          </cell>
          <cell r="BS935">
            <v>43466</v>
          </cell>
          <cell r="BT935">
            <v>43101</v>
          </cell>
          <cell r="BU935"/>
          <cell r="BW935"/>
          <cell r="BY935"/>
          <cell r="CA935"/>
          <cell r="CC935"/>
          <cell r="CE935"/>
        </row>
        <row r="936">
          <cell r="B936" t="str">
            <v>1505138</v>
          </cell>
          <cell r="C936" t="str">
            <v>Trần Tấn Hợi</v>
          </cell>
          <cell r="D936" t="str">
            <v>Nam</v>
          </cell>
          <cell r="E936" t="str">
            <v>Quảng Nam</v>
          </cell>
          <cell r="F936">
            <v>26057</v>
          </cell>
          <cell r="G936">
            <v>42110</v>
          </cell>
          <cell r="J936">
            <v>42110</v>
          </cell>
          <cell r="K936" t="str">
            <v>Không</v>
          </cell>
          <cell r="L936" t="str">
            <v>205472181</v>
          </cell>
          <cell r="M936">
            <v>38829</v>
          </cell>
          <cell r="N936" t="str">
            <v>205472181-22/04/2006</v>
          </cell>
          <cell r="O936" t="str">
            <v>Quảng Nam</v>
          </cell>
          <cell r="P936" t="str">
            <v>Kinh</v>
          </cell>
          <cell r="Q936" t="str">
            <v>Không</v>
          </cell>
          <cell r="R936" t="str">
            <v>0976251312</v>
          </cell>
          <cell r="T936" t="str">
            <v>Đã Kết Hôn</v>
          </cell>
          <cell r="U936" t="str">
            <v>4916009506</v>
          </cell>
          <cell r="V936" t="str">
            <v>Có</v>
          </cell>
          <cell r="W936">
            <v>42579</v>
          </cell>
          <cell r="Y936" t="str">
            <v>Thôn Vân Thạch</v>
          </cell>
          <cell r="Z936" t="str">
            <v>Xã Tam Hiệp</v>
          </cell>
          <cell r="AA936" t="str">
            <v>Huyện Núi Thành</v>
          </cell>
          <cell r="AB936" t="str">
            <v>Quảng Nam</v>
          </cell>
          <cell r="AC936" t="str">
            <v>Thôn Vân Thạch, Xã Tam Hiệp, Huyện Núi Thành, Quảng Nam</v>
          </cell>
          <cell r="AD936" t="str">
            <v>Thôn Vân Thạch</v>
          </cell>
          <cell r="AE936" t="str">
            <v>Xã Tam Hiệp</v>
          </cell>
          <cell r="AF936" t="str">
            <v>Huyện Núi Thành</v>
          </cell>
          <cell r="AG936" t="str">
            <v>Quảng Nam</v>
          </cell>
          <cell r="AH936" t="str">
            <v>Thôn Vân Thạch, Xã Tam Hiệp, Huyện Núi Thành, Quảng Nam</v>
          </cell>
          <cell r="AI936" t="str">
            <v>1.8.3.3.1</v>
          </cell>
          <cell r="AJ936" t="str">
            <v>TP Nhân sự khác</v>
          </cell>
          <cell r="AK936" t="str">
            <v>Công nhân</v>
          </cell>
          <cell r="AL936" t="str">
            <v>Công nhân lái xe đầu kéo</v>
          </cell>
          <cell r="AM936" t="str">
            <v>Lĩnh vực Logistics</v>
          </cell>
          <cell r="AN936" t="str">
            <v>Công ty Cảng Chu Lai</v>
          </cell>
          <cell r="AO936" t="str">
            <v>Bộ phận rút Cont</v>
          </cell>
          <cell r="AP936" t="str">
            <v>Khác</v>
          </cell>
          <cell r="AQ936" t="str">
            <v>Khác</v>
          </cell>
          <cell r="AR936">
            <v>43586</v>
          </cell>
          <cell r="AS936" t="str">
            <v>9/12</v>
          </cell>
          <cell r="AT936" t="str">
            <v>Sơ cấp</v>
          </cell>
          <cell r="AU936" t="str">
            <v>Sơ cấp</v>
          </cell>
          <cell r="AV936" t="str">
            <v>Sở Giao thông vận tải Hải Phòng</v>
          </cell>
          <cell r="AW936" t="str">
            <v>Giấy phép lái xe hạng FC</v>
          </cell>
          <cell r="AX936" t="str">
            <v>Không xếp loại</v>
          </cell>
          <cell r="AY936">
            <v>42370</v>
          </cell>
          <cell r="AZ936" t="str">
            <v>Công nhân lái xe đầu kéo</v>
          </cell>
          <cell r="BB936" t="str">
            <v>THACO GROUP</v>
          </cell>
          <cell r="BC936" t="str">
            <v>Lĩnh vực Logistics</v>
          </cell>
          <cell r="BD936" t="str">
            <v>Công ty Cảng Chu Lai</v>
          </cell>
          <cell r="BE936" t="str">
            <v>Phòng quản lý kho cảng</v>
          </cell>
          <cell r="BF936" t="str">
            <v>Bộ phận rút Cont</v>
          </cell>
          <cell r="BJ936" t="str">
            <v>Trực Tiếp</v>
          </cell>
          <cell r="BK936" t="str">
            <v>HĐLĐ không xác định thời hạn</v>
          </cell>
          <cell r="BL936">
            <v>43571</v>
          </cell>
          <cell r="BM936" t="str">
            <v>Công ty TNHH Một Thành Viên Vận Tải Đường Bộ Chu Lai – Trường Hải</v>
          </cell>
          <cell r="BN936">
            <v>42476</v>
          </cell>
          <cell r="BO936">
            <v>3850000</v>
          </cell>
          <cell r="BP936" t="str">
            <v>B3</v>
          </cell>
          <cell r="BQ936" t="str">
            <v>Bậc 3</v>
          </cell>
          <cell r="BR936">
            <v>8000000</v>
          </cell>
          <cell r="BS936">
            <v>43586</v>
          </cell>
          <cell r="BT936">
            <v>43252</v>
          </cell>
          <cell r="BU936"/>
          <cell r="BW936"/>
          <cell r="BY936"/>
          <cell r="CA936"/>
          <cell r="CC936"/>
          <cell r="CE936"/>
        </row>
        <row r="937">
          <cell r="B937" t="str">
            <v>1505126</v>
          </cell>
          <cell r="C937" t="str">
            <v>Trần Anh</v>
          </cell>
          <cell r="D937" t="str">
            <v>Nam</v>
          </cell>
          <cell r="E937" t="str">
            <v>Quảng Nam</v>
          </cell>
          <cell r="F937">
            <v>27206</v>
          </cell>
          <cell r="G937">
            <v>42110</v>
          </cell>
          <cell r="J937">
            <v>42110</v>
          </cell>
          <cell r="K937" t="str">
            <v>Không</v>
          </cell>
          <cell r="L937" t="str">
            <v>205766334</v>
          </cell>
          <cell r="M937">
            <v>40278</v>
          </cell>
          <cell r="N937" t="str">
            <v>205766334-10/04/2010</v>
          </cell>
          <cell r="O937" t="str">
            <v>Quảng Nam</v>
          </cell>
          <cell r="P937" t="str">
            <v>Kinh</v>
          </cell>
          <cell r="Q937" t="str">
            <v>Không</v>
          </cell>
          <cell r="R937" t="str">
            <v>0914179709</v>
          </cell>
          <cell r="T937" t="str">
            <v>Đã Kết Hôn</v>
          </cell>
          <cell r="U937" t="str">
            <v>4915020347</v>
          </cell>
          <cell r="V937" t="str">
            <v>Có</v>
          </cell>
          <cell r="W937">
            <v>42461</v>
          </cell>
          <cell r="Y937" t="str">
            <v>Thôn Đàn Hạ</v>
          </cell>
          <cell r="Z937" t="str">
            <v>Xã Tam Đàn</v>
          </cell>
          <cell r="AA937" t="str">
            <v>Huyện Phú Ninh</v>
          </cell>
          <cell r="AB937" t="str">
            <v>Quảng Nam</v>
          </cell>
          <cell r="AC937" t="str">
            <v>Thôn Đàn Hạ, Xã Tam Đàn, Huyện Phú Ninh, Quảng Nam</v>
          </cell>
          <cell r="AD937" t="str">
            <v>Thôn Đàn Hạ</v>
          </cell>
          <cell r="AE937" t="str">
            <v>Xã Tam Đàn</v>
          </cell>
          <cell r="AF937" t="str">
            <v>Huyện Phú Ninh</v>
          </cell>
          <cell r="AG937" t="str">
            <v>Quảng Nam</v>
          </cell>
          <cell r="AH937" t="str">
            <v>Thôn Đàn Hạ, Xã Tam Đàn, Huyện Phú Ninh, Quảng Nam</v>
          </cell>
          <cell r="AI937" t="str">
            <v>1.8.4.4.2.3</v>
          </cell>
          <cell r="AJ937" t="str">
            <v>TP Nhân sự khác</v>
          </cell>
          <cell r="AK937" t="str">
            <v>Công nhân</v>
          </cell>
          <cell r="AL937" t="str">
            <v>Công nhân lái xe trung chuyển</v>
          </cell>
          <cell r="AM937" t="str">
            <v>Lĩnh vực Logistics</v>
          </cell>
          <cell r="AN937" t="str">
            <v>Công ty Vận Tải Đường Bộ</v>
          </cell>
          <cell r="AO937" t="str">
            <v>Đội lái xe trung chuyển</v>
          </cell>
          <cell r="AP937" t="str">
            <v>Khác</v>
          </cell>
          <cell r="AQ937" t="str">
            <v>Khác</v>
          </cell>
          <cell r="AR937">
            <v>43313</v>
          </cell>
          <cell r="AS937" t="str">
            <v>9/12</v>
          </cell>
          <cell r="AT937" t="str">
            <v>Sơ cấp</v>
          </cell>
          <cell r="AU937" t="str">
            <v>Sơ cấp</v>
          </cell>
          <cell r="AV937" t="str">
            <v>Sở giao thông vận tải Quảng Nam</v>
          </cell>
          <cell r="AW937" t="str">
            <v>Giấy phép lái xe hạng C</v>
          </cell>
          <cell r="AX937" t="str">
            <v>Không xếp loại</v>
          </cell>
          <cell r="AY937">
            <v>34700</v>
          </cell>
          <cell r="AZ937" t="str">
            <v>Công nhân lái xe trung chuyển</v>
          </cell>
          <cell r="BB937" t="str">
            <v>THACO GROUP</v>
          </cell>
          <cell r="BC937" t="str">
            <v>Lĩnh vực Logistics</v>
          </cell>
          <cell r="BD937" t="str">
            <v>Công ty Vận Tải Đường Bộ</v>
          </cell>
          <cell r="BE937" t="str">
            <v>Phòng vận chuyển</v>
          </cell>
          <cell r="BF937" t="str">
            <v>Bộ phận vận chuyển xe thành phẩm</v>
          </cell>
          <cell r="BG937" t="str">
            <v>Đội lái xe trung chuyển</v>
          </cell>
          <cell r="BJ937" t="str">
            <v>Trực Tiếp</v>
          </cell>
          <cell r="BK937" t="str">
            <v>HĐLĐ không xác định thời hạn</v>
          </cell>
          <cell r="BL937">
            <v>43389</v>
          </cell>
          <cell r="BM937" t="str">
            <v>Công ty TNHH Một Thành Viên Vận Tải Đường Bộ Chu Lai – Trường Hải</v>
          </cell>
          <cell r="BN937">
            <v>42293</v>
          </cell>
          <cell r="BO937">
            <v>3660000</v>
          </cell>
          <cell r="BP937" t="str">
            <v>B3</v>
          </cell>
          <cell r="BQ937" t="str">
            <v>Bậc 2</v>
          </cell>
          <cell r="BR937">
            <v>6000000</v>
          </cell>
          <cell r="BS937">
            <v>43252</v>
          </cell>
          <cell r="BT937">
            <v>42110</v>
          </cell>
          <cell r="BU937"/>
          <cell r="BW937"/>
          <cell r="BY937"/>
          <cell r="CA937"/>
          <cell r="CC937"/>
          <cell r="CE937"/>
        </row>
        <row r="938">
          <cell r="B938" t="str">
            <v>1505258</v>
          </cell>
          <cell r="C938" t="str">
            <v>Nguyễn Văn Anh Dũng</v>
          </cell>
          <cell r="D938" t="str">
            <v>Nam</v>
          </cell>
          <cell r="E938" t="str">
            <v>Quảng Nam</v>
          </cell>
          <cell r="F938">
            <v>31678</v>
          </cell>
          <cell r="G938">
            <v>42110</v>
          </cell>
          <cell r="J938">
            <v>42110</v>
          </cell>
          <cell r="K938" t="str">
            <v>Không</v>
          </cell>
          <cell r="L938" t="str">
            <v>205262558</v>
          </cell>
          <cell r="M938">
            <v>39275</v>
          </cell>
          <cell r="N938" t="str">
            <v>205262558-12/07/2007</v>
          </cell>
          <cell r="O938" t="str">
            <v>Quảng Nam</v>
          </cell>
          <cell r="P938" t="str">
            <v>Kinh</v>
          </cell>
          <cell r="Q938" t="str">
            <v>Không</v>
          </cell>
          <cell r="R938" t="str">
            <v>0904453263 hoặc 0932744412</v>
          </cell>
          <cell r="T938" t="str">
            <v>Đã Kết Hôn</v>
          </cell>
          <cell r="U938" t="str">
            <v>7910307267</v>
          </cell>
          <cell r="V938" t="str">
            <v>Có</v>
          </cell>
          <cell r="W938">
            <v>42461</v>
          </cell>
          <cell r="Y938" t="str">
            <v>Thôn 5</v>
          </cell>
          <cell r="Z938" t="str">
            <v>Xã Tam Xuân II</v>
          </cell>
          <cell r="AA938" t="str">
            <v>Huyện Núi Thành</v>
          </cell>
          <cell r="AB938" t="str">
            <v>Quảng Nam</v>
          </cell>
          <cell r="AC938" t="str">
            <v>Thôn 5, Xã Tam Xuân II, Huyện Núi Thành, Quảng Nam</v>
          </cell>
          <cell r="AD938" t="str">
            <v>Thôn 5</v>
          </cell>
          <cell r="AE938" t="str">
            <v>Xã Tam Xuân II</v>
          </cell>
          <cell r="AF938" t="str">
            <v>Huyện Núi Thành</v>
          </cell>
          <cell r="AG938" t="str">
            <v>Quảng Nam</v>
          </cell>
          <cell r="AH938" t="str">
            <v>Thôn 5, Xã Tam Xuân II, Huyện Núi Thành, Quảng Nam</v>
          </cell>
          <cell r="AI938" t="str">
            <v>1.8.4.6</v>
          </cell>
          <cell r="AJ938" t="str">
            <v>TP Nhân sự khác</v>
          </cell>
          <cell r="AK938" t="str">
            <v>Công nhân</v>
          </cell>
          <cell r="AL938" t="str">
            <v>Công nhân lái xe đưa đón</v>
          </cell>
          <cell r="AM938" t="str">
            <v>Lĩnh vực Logistics</v>
          </cell>
          <cell r="AN938" t="str">
            <v>Công ty Vận Tải Đường Bộ</v>
          </cell>
          <cell r="AO938" t="str">
            <v>Bộ phận đưa đón CBCNV</v>
          </cell>
          <cell r="AP938" t="str">
            <v>Khác</v>
          </cell>
          <cell r="AQ938" t="str">
            <v>Khác</v>
          </cell>
          <cell r="AR938">
            <v>43601</v>
          </cell>
          <cell r="AS938" t="str">
            <v>12/12</v>
          </cell>
          <cell r="AT938" t="str">
            <v>Sơ cấp</v>
          </cell>
          <cell r="AU938" t="str">
            <v>Sơ cấp</v>
          </cell>
          <cell r="AV938" t="str">
            <v>Sở Giao Thông Vận Tải Quảng Nam</v>
          </cell>
          <cell r="AW938" t="str">
            <v>Giấy phép lái xe hạng C</v>
          </cell>
          <cell r="AX938" t="str">
            <v>Không xếp loại</v>
          </cell>
          <cell r="AY938">
            <v>39448</v>
          </cell>
          <cell r="AZ938" t="str">
            <v>Công nhân lái xe đưa đón CBCNV</v>
          </cell>
          <cell r="BB938" t="str">
            <v>THACO GROUP</v>
          </cell>
          <cell r="BC938" t="str">
            <v>Lĩnh vực Logistics</v>
          </cell>
          <cell r="BD938" t="str">
            <v>Công ty Vận Tải Đường Bộ</v>
          </cell>
          <cell r="BJ938" t="str">
            <v>Trực Tiếp</v>
          </cell>
          <cell r="BK938" t="str">
            <v>HĐLĐ không xác định thời hạn</v>
          </cell>
          <cell r="BL938">
            <v>43389</v>
          </cell>
          <cell r="BM938" t="str">
            <v>Công ty TNHH Một Thành Viên Vận Tải Đường Bộ Chu Lai – Trường Hải</v>
          </cell>
          <cell r="BN938">
            <v>42293</v>
          </cell>
          <cell r="BO938">
            <v>3660000</v>
          </cell>
          <cell r="BP938" t="str">
            <v>B3</v>
          </cell>
          <cell r="BQ938" t="str">
            <v>Bậc 3</v>
          </cell>
          <cell r="BR938">
            <v>7000000</v>
          </cell>
          <cell r="BS938">
            <v>43601</v>
          </cell>
          <cell r="BT938">
            <v>43252</v>
          </cell>
          <cell r="BU938"/>
          <cell r="BW938"/>
          <cell r="BY938"/>
          <cell r="CA938"/>
          <cell r="CC938"/>
          <cell r="CE938"/>
        </row>
        <row r="939">
          <cell r="B939" t="str">
            <v>0909262</v>
          </cell>
          <cell r="C939" t="str">
            <v>Ngô Dương Nguyên</v>
          </cell>
          <cell r="D939" t="str">
            <v>Nam</v>
          </cell>
          <cell r="E939" t="str">
            <v>Nam Định</v>
          </cell>
          <cell r="F939">
            <v>33004</v>
          </cell>
          <cell r="G939">
            <v>40072</v>
          </cell>
          <cell r="J939">
            <v>40072</v>
          </cell>
          <cell r="K939" t="str">
            <v>Không</v>
          </cell>
          <cell r="L939" t="str">
            <v>162833432</v>
          </cell>
          <cell r="M939">
            <v>38169</v>
          </cell>
          <cell r="N939" t="str">
            <v>162833432-01/07/2004</v>
          </cell>
          <cell r="O939" t="str">
            <v>Nam Định</v>
          </cell>
          <cell r="P939" t="str">
            <v>Kinh</v>
          </cell>
          <cell r="Q939" t="str">
            <v>Không</v>
          </cell>
          <cell r="R939" t="str">
            <v>0938 906612</v>
          </cell>
          <cell r="S939" t="str">
            <v>ngoduongnguyen@thaco.com.vn</v>
          </cell>
          <cell r="T939" t="str">
            <v>Đã Kết Hôn</v>
          </cell>
          <cell r="U939" t="str">
            <v>7511156400</v>
          </cell>
          <cell r="V939" t="str">
            <v>Không</v>
          </cell>
          <cell r="Y939" t="str">
            <v>100, Tổ 23, khu phố 5</v>
          </cell>
          <cell r="Z939" t="str">
            <v>Phường Trảng Dài</v>
          </cell>
          <cell r="AA939" t="str">
            <v>Thành phố Biên Hòa</v>
          </cell>
          <cell r="AB939" t="str">
            <v>Đồng Nai</v>
          </cell>
          <cell r="AC939" t="str">
            <v>100, Tổ 23, khu phố 5, Phường Trảng Dài, Thành phố Biên Hòa, Đồng Nai</v>
          </cell>
          <cell r="AD939" t="str">
            <v>100, Tổ 23, khu phố 5</v>
          </cell>
          <cell r="AE939" t="str">
            <v>Phường Trảng Dài</v>
          </cell>
          <cell r="AF939" t="str">
            <v>Thành phố Biên Hòa</v>
          </cell>
          <cell r="AG939" t="str">
            <v>Đồng Nai</v>
          </cell>
          <cell r="AH939" t="str">
            <v>100, Tổ 23, khu phố 5, Phường Trảng Dài, Thành phố Biên Hòa, Đồng Nai</v>
          </cell>
          <cell r="AI939" t="str">
            <v>1.8.5.7</v>
          </cell>
          <cell r="AJ939" t="str">
            <v>TP Nhân sự khác</v>
          </cell>
          <cell r="AK939" t="str">
            <v>Chuyên viên</v>
          </cell>
          <cell r="AL939" t="str">
            <v>Chuyên viên Kiểm soát chất lượng</v>
          </cell>
          <cell r="AM939" t="str">
            <v>Lĩnh vực Logistics</v>
          </cell>
          <cell r="AN939" t="str">
            <v>VPĐD NB</v>
          </cell>
          <cell r="AO939" t="str">
            <v>Phòng Quản lý Kho bãi</v>
          </cell>
          <cell r="AP939" t="str">
            <v>Khác</v>
          </cell>
          <cell r="AQ939" t="str">
            <v>Khác</v>
          </cell>
          <cell r="AR939">
            <v>42370</v>
          </cell>
          <cell r="AS939" t="str">
            <v>12/12</v>
          </cell>
          <cell r="AT939" t="str">
            <v>Kỹ sư</v>
          </cell>
          <cell r="AU939" t="str">
            <v>Đại học</v>
          </cell>
          <cell r="AV939" t="str">
            <v>Trường Đại học Công nghệ Đồng Nai</v>
          </cell>
          <cell r="AW939" t="str">
            <v>Công nghệ kỹ thuật ô tô</v>
          </cell>
          <cell r="AX939" t="str">
            <v>TB-Khá</v>
          </cell>
          <cell r="AY939">
            <v>43116</v>
          </cell>
          <cell r="AZ939" t="str">
            <v>Kỹ sư</v>
          </cell>
          <cell r="BB939" t="str">
            <v>THACO GROUP</v>
          </cell>
          <cell r="BC939" t="str">
            <v>Lĩnh vực Logistics</v>
          </cell>
          <cell r="BD939" t="str">
            <v>Văn phòng đại diện tại Hồ Chí Minh</v>
          </cell>
          <cell r="BE939" t="str">
            <v>Phòng Quản lý Kho bãi</v>
          </cell>
          <cell r="BJ939" t="str">
            <v>Gián Tiếp</v>
          </cell>
          <cell r="BK939" t="str">
            <v>HĐLĐ không xác định thời hạn</v>
          </cell>
          <cell r="BL939">
            <v>41944</v>
          </cell>
          <cell r="BM939" t="str">
            <v>Công ty TNHH Một Thành Viên Vận Tải Đường Bộ Chu Lai – Trường Hải</v>
          </cell>
          <cell r="BN939">
            <v>40483</v>
          </cell>
          <cell r="BO939">
            <v>5670000</v>
          </cell>
          <cell r="BP939" t="str">
            <v>B2</v>
          </cell>
          <cell r="BQ939" t="str">
            <v>Bậc 3</v>
          </cell>
          <cell r="BR939">
            <v>10000000</v>
          </cell>
          <cell r="BS939">
            <v>43466</v>
          </cell>
          <cell r="BT939">
            <v>43101</v>
          </cell>
          <cell r="BU939" t="str">
            <v>ThN</v>
          </cell>
          <cell r="BV939">
            <v>5</v>
          </cell>
          <cell r="BW939"/>
          <cell r="BY939"/>
          <cell r="CA939"/>
          <cell r="CC939"/>
          <cell r="CE939"/>
        </row>
        <row r="940">
          <cell r="B940" t="str">
            <v>1508288</v>
          </cell>
          <cell r="C940" t="str">
            <v>Nguyễn Văn Long</v>
          </cell>
          <cell r="D940" t="str">
            <v>Nam</v>
          </cell>
          <cell r="E940" t="str">
            <v>Quảng Ngãi</v>
          </cell>
          <cell r="F940">
            <v>30299</v>
          </cell>
          <cell r="G940">
            <v>42226</v>
          </cell>
          <cell r="J940">
            <v>42226</v>
          </cell>
          <cell r="K940" t="str">
            <v>Không</v>
          </cell>
          <cell r="L940" t="str">
            <v>212181395</v>
          </cell>
          <cell r="M940">
            <v>36579</v>
          </cell>
          <cell r="N940" t="str">
            <v>212181395-23/02/2000</v>
          </cell>
          <cell r="O940" t="str">
            <v>Quảng Ngãi</v>
          </cell>
          <cell r="P940" t="str">
            <v>Kinh</v>
          </cell>
          <cell r="Q940" t="str">
            <v>Không</v>
          </cell>
          <cell r="R940" t="str">
            <v>0976446439</v>
          </cell>
          <cell r="T940" t="str">
            <v>Đã Kết Hôn</v>
          </cell>
          <cell r="U940" t="str">
            <v>4916002591</v>
          </cell>
          <cell r="V940" t="str">
            <v>Có</v>
          </cell>
          <cell r="W940">
            <v>42461</v>
          </cell>
          <cell r="Y940" t="str">
            <v>Thôn Nam Bình</v>
          </cell>
          <cell r="Z940" t="str">
            <v>Xã Bình Nguyên</v>
          </cell>
          <cell r="AA940" t="str">
            <v>Huyện Bình Sơn</v>
          </cell>
          <cell r="AB940" t="str">
            <v>Quảng Ngãi</v>
          </cell>
          <cell r="AC940" t="str">
            <v>Thôn Nam Bình, Xã Bình Nguyên, Huyện Bình Sơn, Quảng Ngãi</v>
          </cell>
          <cell r="AD940" t="str">
            <v>Thôn Nam Bình</v>
          </cell>
          <cell r="AE940" t="str">
            <v>Xã Bình Nguyên</v>
          </cell>
          <cell r="AF940" t="str">
            <v>Huyện Bình Sơn</v>
          </cell>
          <cell r="AG940" t="str">
            <v>Quảng Ngãi</v>
          </cell>
          <cell r="AH940" t="str">
            <v>Thôn Nam Bình, Xã Bình Nguyên, Huyện Bình Sơn, Quảng Ngãi</v>
          </cell>
          <cell r="AI940" t="str">
            <v>1.8.4.4.2.3</v>
          </cell>
          <cell r="AJ940" t="str">
            <v>TP Nhân sự khác</v>
          </cell>
          <cell r="AK940" t="str">
            <v>Công nhân</v>
          </cell>
          <cell r="AL940" t="str">
            <v>Công nhân lái xe trung chuyển</v>
          </cell>
          <cell r="AM940" t="str">
            <v>Lĩnh vực Logistics</v>
          </cell>
          <cell r="AN940" t="str">
            <v>Công ty Vận Tải Đường Bộ</v>
          </cell>
          <cell r="AO940" t="str">
            <v>Đội lái xe trung chuyển</v>
          </cell>
          <cell r="AP940" t="str">
            <v>Khác</v>
          </cell>
          <cell r="AQ940" t="str">
            <v>Khác</v>
          </cell>
          <cell r="AR940">
            <v>43313</v>
          </cell>
          <cell r="AS940" t="str">
            <v>12/12</v>
          </cell>
          <cell r="AT940" t="str">
            <v>Sơ cấp</v>
          </cell>
          <cell r="AU940" t="str">
            <v>Sơ cấp</v>
          </cell>
          <cell r="AV940" t="str">
            <v>Sở Giao thông vận tải Quảng Nam</v>
          </cell>
          <cell r="AW940" t="str">
            <v>Giấy phép lái xe hạng C</v>
          </cell>
          <cell r="AX940" t="str">
            <v>Không xếp loại</v>
          </cell>
          <cell r="AY940">
            <v>40179</v>
          </cell>
          <cell r="AZ940" t="str">
            <v>Công nhân lái xe trung chuyển</v>
          </cell>
          <cell r="BB940" t="str">
            <v>THACO GROUP</v>
          </cell>
          <cell r="BC940" t="str">
            <v>Lĩnh vực Logistics</v>
          </cell>
          <cell r="BD940" t="str">
            <v>Công ty Vận Tải Đường Bộ</v>
          </cell>
          <cell r="BE940" t="str">
            <v>Phòng vận chuyển</v>
          </cell>
          <cell r="BF940" t="str">
            <v>Bộ phận vận chuyển xe thành phẩm</v>
          </cell>
          <cell r="BG940" t="str">
            <v>Đội lái xe trung chuyển</v>
          </cell>
          <cell r="BJ940" t="str">
            <v>Trực Tiếp</v>
          </cell>
          <cell r="BK940" t="str">
            <v>HĐLĐ không xác định thời hạn</v>
          </cell>
          <cell r="BL940">
            <v>42776</v>
          </cell>
          <cell r="BM940" t="str">
            <v>Công ty TNHH Một Thành Viên Vận Tải Đường Bộ Chu Lai – Trường Hải</v>
          </cell>
          <cell r="BN940">
            <v>42410</v>
          </cell>
          <cell r="BO940">
            <v>3660000</v>
          </cell>
          <cell r="BP940" t="str">
            <v>B3</v>
          </cell>
          <cell r="BQ940" t="str">
            <v>Bậc 2</v>
          </cell>
          <cell r="BR940">
            <v>6000000</v>
          </cell>
          <cell r="BS940">
            <v>43252</v>
          </cell>
          <cell r="BT940">
            <v>42226</v>
          </cell>
          <cell r="BU940"/>
          <cell r="BW940"/>
          <cell r="BY940"/>
          <cell r="CA940"/>
          <cell r="CC940"/>
          <cell r="CE940"/>
        </row>
        <row r="941">
          <cell r="B941" t="str">
            <v>1703215</v>
          </cell>
          <cell r="C941" t="str">
            <v>Nguyễn Trường Kiên</v>
          </cell>
          <cell r="D941" t="str">
            <v>Nam</v>
          </cell>
          <cell r="E941" t="str">
            <v>Quảng Nam</v>
          </cell>
          <cell r="F941">
            <v>34394</v>
          </cell>
          <cell r="G941">
            <v>42810</v>
          </cell>
          <cell r="J941">
            <v>42810</v>
          </cell>
          <cell r="K941" t="str">
            <v>Không</v>
          </cell>
          <cell r="L941" t="str">
            <v>205895370</v>
          </cell>
          <cell r="M941">
            <v>42446</v>
          </cell>
          <cell r="N941" t="str">
            <v>205895370-17/03/2016</v>
          </cell>
          <cell r="O941" t="str">
            <v>Quảng Nam</v>
          </cell>
          <cell r="P941" t="str">
            <v>Kinh</v>
          </cell>
          <cell r="Q941" t="str">
            <v>Không</v>
          </cell>
          <cell r="R941" t="str">
            <v>0902580206</v>
          </cell>
          <cell r="S941"/>
          <cell r="T941" t="str">
            <v>Đã Kết Hôn</v>
          </cell>
          <cell r="U941" t="str">
            <v>4916046046</v>
          </cell>
          <cell r="V941" t="str">
            <v>Có</v>
          </cell>
          <cell r="W941">
            <v>43235</v>
          </cell>
          <cell r="Y941" t="str">
            <v>Mỹ Bình</v>
          </cell>
          <cell r="Z941" t="str">
            <v>Xã Tam Hiệp</v>
          </cell>
          <cell r="AA941" t="str">
            <v>Huyện Núi Thành</v>
          </cell>
          <cell r="AB941" t="str">
            <v>Quảng Nam</v>
          </cell>
          <cell r="AC941" t="str">
            <v>Mỹ Bình, Xã Tam Hiệp, Huyện Núi Thành, Quảng Nam</v>
          </cell>
          <cell r="AD941" t="str">
            <v>Mỹ Bình</v>
          </cell>
          <cell r="AE941" t="str">
            <v>Xã Tam Hiệp</v>
          </cell>
          <cell r="AF941" t="str">
            <v>Huyện Núi Thành</v>
          </cell>
          <cell r="AG941" t="str">
            <v>Quảng Nam</v>
          </cell>
          <cell r="AH941" t="str">
            <v>Mỹ Bình, Xã Tam Hiệp, Huyện Núi Thành, Quảng Nam</v>
          </cell>
          <cell r="AI941" t="str">
            <v>1.8.3.6.2</v>
          </cell>
          <cell r="AJ941" t="str">
            <v>TP Nhân sự khác</v>
          </cell>
          <cell r="AK941" t="str">
            <v>Chuyên viên</v>
          </cell>
          <cell r="AL941" t="str">
            <v>Chuyên viên quản lý container</v>
          </cell>
          <cell r="AM941" t="str">
            <v>Lĩnh vực Logistics</v>
          </cell>
          <cell r="AN941" t="str">
            <v>Công ty Cảng Chu Lai</v>
          </cell>
          <cell r="AO941" t="str">
            <v>Bộ phận quản lý container</v>
          </cell>
          <cell r="AP941" t="str">
            <v>Khác</v>
          </cell>
          <cell r="AQ941" t="str">
            <v>Khác</v>
          </cell>
          <cell r="AR941">
            <v>43739</v>
          </cell>
          <cell r="AS941" t="str">
            <v>12/12</v>
          </cell>
          <cell r="AT941" t="str">
            <v>Kỹ sư</v>
          </cell>
          <cell r="AU941" t="str">
            <v>Đại học</v>
          </cell>
          <cell r="AV941" t="str">
            <v>Đại học GTVT TP HCM</v>
          </cell>
          <cell r="AW941" t="str">
            <v>Kinh tế vận tải biển</v>
          </cell>
          <cell r="AX941" t="str">
            <v>Khá</v>
          </cell>
          <cell r="AY941">
            <v>42370</v>
          </cell>
          <cell r="AZ941" t="str">
            <v>Kỹ sư</v>
          </cell>
          <cell r="BB941" t="str">
            <v>THACO GROUP</v>
          </cell>
          <cell r="BC941" t="str">
            <v>Lĩnh vực Logistics</v>
          </cell>
          <cell r="BD941" t="str">
            <v>Công ty Cảng Chu Lai</v>
          </cell>
          <cell r="BJ941" t="str">
            <v>Trực Tiếp</v>
          </cell>
          <cell r="BK941" t="str">
            <v>HĐLĐ xác định thời hạn 2 năm</v>
          </cell>
          <cell r="BL941">
            <v>43297</v>
          </cell>
          <cell r="BM941" t="str">
            <v>Công ty TNHH MTV Cảng Chu Lai - Trường Hải</v>
          </cell>
          <cell r="BN941">
            <v>42932</v>
          </cell>
          <cell r="BO941">
            <v>4070000</v>
          </cell>
          <cell r="BP941" t="str">
            <v>B2</v>
          </cell>
          <cell r="BQ941" t="str">
            <v>Bậc 1</v>
          </cell>
          <cell r="BR941">
            <v>7500000</v>
          </cell>
          <cell r="BS941">
            <v>43466</v>
          </cell>
          <cell r="BT941">
            <v>43101</v>
          </cell>
          <cell r="BU941"/>
          <cell r="BW941"/>
          <cell r="BY941"/>
          <cell r="CA941"/>
          <cell r="CC941"/>
          <cell r="CE941"/>
        </row>
        <row r="942">
          <cell r="B942" t="str">
            <v>0803022</v>
          </cell>
          <cell r="C942" t="str">
            <v>Bùi Thị Đính</v>
          </cell>
          <cell r="D942" t="str">
            <v>Nữ</v>
          </cell>
          <cell r="E942" t="str">
            <v>Quảng Nam</v>
          </cell>
          <cell r="F942">
            <v>24030</v>
          </cell>
          <cell r="G942">
            <v>39512</v>
          </cell>
          <cell r="J942">
            <v>39512</v>
          </cell>
          <cell r="K942" t="str">
            <v>Không</v>
          </cell>
          <cell r="L942" t="str">
            <v>205982984</v>
          </cell>
          <cell r="M942">
            <v>35011</v>
          </cell>
          <cell r="N942" t="str">
            <v>205982984-08/11/1995</v>
          </cell>
          <cell r="O942" t="str">
            <v>Quảng Nam</v>
          </cell>
          <cell r="P942" t="str">
            <v>Kinh</v>
          </cell>
          <cell r="Q942" t="str">
            <v>Không</v>
          </cell>
          <cell r="R942"/>
          <cell r="T942" t="str">
            <v>Đã Kết Hôn</v>
          </cell>
          <cell r="U942" t="str">
            <v>4909001485</v>
          </cell>
          <cell r="V942" t="str">
            <v>Có</v>
          </cell>
          <cell r="W942">
            <v>41571</v>
          </cell>
          <cell r="Y942" t="str">
            <v>thôn Vĩnh Đại</v>
          </cell>
          <cell r="Z942" t="str">
            <v>Xã Tam Hiệp</v>
          </cell>
          <cell r="AA942" t="str">
            <v>Huyện Núi Thành</v>
          </cell>
          <cell r="AB942" t="str">
            <v>Quảng Nam</v>
          </cell>
          <cell r="AC942" t="str">
            <v>thôn Vĩnh Đại, Xã Tam Hiệp, Huyện Núi Thành, Quảng Nam</v>
          </cell>
          <cell r="AD942" t="str">
            <v>thôn Vĩnh Đại</v>
          </cell>
          <cell r="AE942" t="str">
            <v>Xã Tam Hiệp</v>
          </cell>
          <cell r="AF942" t="str">
            <v>Huyện Núi Thành</v>
          </cell>
          <cell r="AG942" t="str">
            <v>Quảng Nam</v>
          </cell>
          <cell r="AH942" t="str">
            <v>thôn Vĩnh Đại, Xã Tam Hiệp, Huyện Núi Thành, Quảng Nam</v>
          </cell>
          <cell r="AI942" t="str">
            <v>1.8.1.5.1.2</v>
          </cell>
          <cell r="AJ942" t="str">
            <v>TP Nhân sự khác</v>
          </cell>
          <cell r="AK942" t="str">
            <v>Nhân viên</v>
          </cell>
          <cell r="AL942" t="str">
            <v>Nhân Viên Vệ sinh công nghiệp</v>
          </cell>
          <cell r="AM942" t="str">
            <v>Lĩnh vực Logistics</v>
          </cell>
          <cell r="AN942" t="str">
            <v>Phòng nghiệp vụ Logisitcs</v>
          </cell>
          <cell r="AO942" t="str">
            <v>Tạp vụ</v>
          </cell>
          <cell r="AP942" t="str">
            <v>Khác</v>
          </cell>
          <cell r="AQ942" t="str">
            <v>Khác</v>
          </cell>
          <cell r="AR942">
            <v>42125</v>
          </cell>
          <cell r="AS942" t="str">
            <v>12/12</v>
          </cell>
          <cell r="AT942" t="str">
            <v>THPT</v>
          </cell>
          <cell r="AW942"/>
          <cell r="AZ942" t="str">
            <v>Nhân viên Tạp vụ</v>
          </cell>
          <cell r="BB942" t="str">
            <v>THACO GROUP</v>
          </cell>
          <cell r="BC942" t="str">
            <v>Lĩnh vực Logistics</v>
          </cell>
          <cell r="BD942" t="str">
            <v>Phòng nghiệp vụ Logistics</v>
          </cell>
          <cell r="BE942" t="str">
            <v>Phòng HC-MT</v>
          </cell>
          <cell r="BF942" t="str">
            <v>Bộ phận nghiệp vụ hành chính</v>
          </cell>
          <cell r="BG942" t="str">
            <v>Tạp vụ</v>
          </cell>
          <cell r="BJ942" t="str">
            <v>Gián Tiếp</v>
          </cell>
          <cell r="BK942" t="str">
            <v>HĐLĐ không xác định thời hạn</v>
          </cell>
          <cell r="BL942">
            <v>42125</v>
          </cell>
          <cell r="BM942" t="str">
            <v>Công ty TNHH MTV Cảng Chu Lai - Trường Hải</v>
          </cell>
          <cell r="BN942">
            <v>40118</v>
          </cell>
          <cell r="BO942">
            <v>3660000</v>
          </cell>
          <cell r="BP942" t="str">
            <v>B3</v>
          </cell>
          <cell r="BQ942" t="str">
            <v>Bậc 2</v>
          </cell>
          <cell r="BR942">
            <v>6400000</v>
          </cell>
          <cell r="BS942">
            <v>43466</v>
          </cell>
          <cell r="BT942">
            <v>43405</v>
          </cell>
          <cell r="BU942" t="str">
            <v>ThN</v>
          </cell>
          <cell r="BV942">
            <v>10</v>
          </cell>
          <cell r="BW942"/>
          <cell r="BY942"/>
          <cell r="CA942"/>
          <cell r="CC942"/>
          <cell r="CE942"/>
        </row>
        <row r="943">
          <cell r="B943" t="str">
            <v>1505270</v>
          </cell>
          <cell r="C943" t="str">
            <v>Huỳnh Sơn Định</v>
          </cell>
          <cell r="D943" t="str">
            <v>Nam</v>
          </cell>
          <cell r="E943" t="str">
            <v>Quảng Nam</v>
          </cell>
          <cell r="F943">
            <v>30183</v>
          </cell>
          <cell r="G943">
            <v>42110</v>
          </cell>
          <cell r="J943">
            <v>42110</v>
          </cell>
          <cell r="K943" t="str">
            <v>Không</v>
          </cell>
          <cell r="L943" t="str">
            <v>205855138</v>
          </cell>
          <cell r="M943">
            <v>40735</v>
          </cell>
          <cell r="N943" t="str">
            <v>205855138-11/07/2011</v>
          </cell>
          <cell r="O943" t="str">
            <v>Quảng Nam</v>
          </cell>
          <cell r="P943" t="str">
            <v>Kinh</v>
          </cell>
          <cell r="Q943" t="str">
            <v>Không</v>
          </cell>
          <cell r="R943" t="str">
            <v>01654435019</v>
          </cell>
          <cell r="T943" t="str">
            <v>Đã Kết Hôn</v>
          </cell>
          <cell r="U943" t="str">
            <v>4913008300</v>
          </cell>
          <cell r="V943" t="str">
            <v>Có</v>
          </cell>
          <cell r="W943">
            <v>42461</v>
          </cell>
          <cell r="Y943" t="str">
            <v>Thôn Thạch Kiều</v>
          </cell>
          <cell r="Z943" t="str">
            <v>Xã Tam Xuân II</v>
          </cell>
          <cell r="AA943" t="str">
            <v>Huyện Núi Thành</v>
          </cell>
          <cell r="AB943" t="str">
            <v>Quảng Nam</v>
          </cell>
          <cell r="AC943" t="str">
            <v>Thôn Thạch Kiều, Xã Tam Xuân II, Huyện Núi Thành, Quảng Nam</v>
          </cell>
          <cell r="AD943" t="str">
            <v>Thôn Thạch Kiều</v>
          </cell>
          <cell r="AE943" t="str">
            <v>Xã Tam Xuân II</v>
          </cell>
          <cell r="AF943" t="str">
            <v>Huyện Núi Thành</v>
          </cell>
          <cell r="AG943" t="str">
            <v>Quảng Nam</v>
          </cell>
          <cell r="AH943" t="str">
            <v>Thôn Thạch Kiều, Xã Tam Xuân II, Huyện Núi Thành, Quảng Nam</v>
          </cell>
          <cell r="AI943" t="str">
            <v>1.8.4.4.2.3</v>
          </cell>
          <cell r="AJ943" t="str">
            <v>TP Nhân sự khác</v>
          </cell>
          <cell r="AK943" t="str">
            <v>Công nhân</v>
          </cell>
          <cell r="AL943" t="str">
            <v>Công nhân lái xe trung chuyển</v>
          </cell>
          <cell r="AM943" t="str">
            <v>Lĩnh vực Logistics</v>
          </cell>
          <cell r="AN943" t="str">
            <v>Công ty Vận Tải Đường Bộ</v>
          </cell>
          <cell r="AO943" t="str">
            <v>Đội lái xe trung chuyển</v>
          </cell>
          <cell r="AP943" t="str">
            <v>Khác</v>
          </cell>
          <cell r="AQ943" t="str">
            <v>Khác</v>
          </cell>
          <cell r="AR943">
            <v>43313</v>
          </cell>
          <cell r="AS943" t="str">
            <v>9/12</v>
          </cell>
          <cell r="AT943" t="str">
            <v>Sơ cấp</v>
          </cell>
          <cell r="AU943" t="str">
            <v>Sơ cấp</v>
          </cell>
          <cell r="AV943" t="str">
            <v>Sở Giao thông vận tải Quảng Nam</v>
          </cell>
          <cell r="AW943" t="str">
            <v>Giấy phép lái xe hạng C</v>
          </cell>
          <cell r="AX943" t="str">
            <v>Không xếp loại</v>
          </cell>
          <cell r="AY943">
            <v>40544</v>
          </cell>
          <cell r="AZ943" t="str">
            <v>Công nhân lái xe trung chuyển</v>
          </cell>
          <cell r="BB943" t="str">
            <v>THACO GROUP</v>
          </cell>
          <cell r="BC943" t="str">
            <v>Lĩnh vực Logistics</v>
          </cell>
          <cell r="BD943" t="str">
            <v>Công ty Vận Tải Đường Bộ</v>
          </cell>
          <cell r="BE943" t="str">
            <v>Phòng vận chuyển</v>
          </cell>
          <cell r="BF943" t="str">
            <v>Bộ phận vận chuyển xe thành phẩm</v>
          </cell>
          <cell r="BG943" t="str">
            <v>Đội lái xe trung chuyển</v>
          </cell>
          <cell r="BJ943" t="str">
            <v>Trực Tiếp</v>
          </cell>
          <cell r="BK943" t="str">
            <v>HĐLĐ không xác định thời hạn</v>
          </cell>
          <cell r="BL943">
            <v>43389</v>
          </cell>
          <cell r="BM943" t="str">
            <v>Công ty TNHH Một Thành Viên Vận Tải Đường Bộ Chu Lai – Trường Hải</v>
          </cell>
          <cell r="BN943">
            <v>42293</v>
          </cell>
          <cell r="BO943">
            <v>3660000</v>
          </cell>
          <cell r="BP943" t="str">
            <v>B3</v>
          </cell>
          <cell r="BQ943" t="str">
            <v>Bậc 2</v>
          </cell>
          <cell r="BR943">
            <v>6000000</v>
          </cell>
          <cell r="BS943">
            <v>43252</v>
          </cell>
          <cell r="BT943">
            <v>42110</v>
          </cell>
          <cell r="BU943"/>
          <cell r="BW943"/>
          <cell r="BY943"/>
          <cell r="CA943"/>
          <cell r="CC943"/>
          <cell r="CE943"/>
        </row>
        <row r="944">
          <cell r="B944" t="str">
            <v>0805069</v>
          </cell>
          <cell r="C944" t="str">
            <v>Trương Hải Định</v>
          </cell>
          <cell r="D944" t="str">
            <v>Nam</v>
          </cell>
          <cell r="E944" t="str">
            <v>Đồng Nai</v>
          </cell>
          <cell r="F944">
            <v>27509</v>
          </cell>
          <cell r="G944">
            <v>39583</v>
          </cell>
          <cell r="J944">
            <v>39583</v>
          </cell>
          <cell r="K944" t="str">
            <v>Không</v>
          </cell>
          <cell r="L944" t="str">
            <v>271116886</v>
          </cell>
          <cell r="M944">
            <v>38593</v>
          </cell>
          <cell r="N944" t="str">
            <v>271116886-29/08/2005</v>
          </cell>
          <cell r="O944" t="str">
            <v>Đồng Nai</v>
          </cell>
          <cell r="P944" t="str">
            <v>Kinh</v>
          </cell>
          <cell r="Q944" t="str">
            <v>Không</v>
          </cell>
          <cell r="R944" t="str">
            <v>0933 805 926</v>
          </cell>
          <cell r="S944" t="str">
            <v>truonghaidinh@thaco.com.vn</v>
          </cell>
          <cell r="T944" t="str">
            <v>Đã Kết Hôn</v>
          </cell>
          <cell r="U944" t="str">
            <v>4707021308</v>
          </cell>
          <cell r="V944" t="str">
            <v>Không</v>
          </cell>
          <cell r="Y944" t="str">
            <v>Tổ 6, khu phố 3</v>
          </cell>
          <cell r="Z944" t="str">
            <v>Phường Trảng Dài</v>
          </cell>
          <cell r="AA944" t="str">
            <v>Thành phố Biên Hòa</v>
          </cell>
          <cell r="AB944" t="str">
            <v>Đồng Nai</v>
          </cell>
          <cell r="AC944" t="str">
            <v>Tổ 6, khu phố 3, Phường Trảng Dài, Thành phố Biên Hòa, Đồng Nai</v>
          </cell>
          <cell r="AD944" t="str">
            <v>Tổ 6, khu phố 3</v>
          </cell>
          <cell r="AE944" t="str">
            <v>Phường Trảng Dài</v>
          </cell>
          <cell r="AF944" t="str">
            <v>Thành phố Biên Hòa</v>
          </cell>
          <cell r="AG944" t="str">
            <v>Đồng Nai</v>
          </cell>
          <cell r="AH944" t="str">
            <v>Tổ 6, khu phố 3, Phường Trảng Dài, Thành phố Biên Hòa, Đồng Nai</v>
          </cell>
          <cell r="AI944" t="str">
            <v>1.8.5.6.4</v>
          </cell>
          <cell r="AJ944" t="str">
            <v>TP Nhân sự khác</v>
          </cell>
          <cell r="AK944" t="str">
            <v>Công nhân</v>
          </cell>
          <cell r="AL944" t="str">
            <v>Công nhân lái xe chuyên dụng</v>
          </cell>
          <cell r="AM944" t="str">
            <v>Lĩnh vực Logistics</v>
          </cell>
          <cell r="AN944" t="str">
            <v>VPĐD NB</v>
          </cell>
          <cell r="AO944" t="str">
            <v>Đội lái xe chuyên dụng</v>
          </cell>
          <cell r="AP944" t="str">
            <v>Khác</v>
          </cell>
          <cell r="AQ944" t="str">
            <v>Khác</v>
          </cell>
          <cell r="AR944">
            <v>42871</v>
          </cell>
          <cell r="AS944" t="str">
            <v>9/12</v>
          </cell>
          <cell r="AT944" t="str">
            <v>Sơ cấp</v>
          </cell>
          <cell r="AU944" t="str">
            <v>Sơ cấp</v>
          </cell>
          <cell r="AV944" t="str">
            <v>Sở GTVT tỉnh Đồng Nai</v>
          </cell>
          <cell r="AW944" t="str">
            <v>GPLX hạng E</v>
          </cell>
          <cell r="AX944" t="str">
            <v>Khá</v>
          </cell>
          <cell r="AY944">
            <v>36728</v>
          </cell>
          <cell r="AZ944" t="str">
            <v>Công nhân lái xe trung chuyển</v>
          </cell>
          <cell r="BB944" t="str">
            <v>THACO GROUP</v>
          </cell>
          <cell r="BC944" t="str">
            <v>Lĩnh vực Logistics</v>
          </cell>
          <cell r="BD944" t="str">
            <v>Văn phòng đại diện tại Hồ Chí Minh</v>
          </cell>
          <cell r="BE944" t="str">
            <v>Phòng Vận chuyển</v>
          </cell>
          <cell r="BF944" t="str">
            <v>Đội lái xe chuyên dụng</v>
          </cell>
          <cell r="BJ944" t="str">
            <v>Trực Tiếp</v>
          </cell>
          <cell r="BK944" t="str">
            <v>HĐLĐ không xác định thời hạn</v>
          </cell>
          <cell r="BL944">
            <v>41122</v>
          </cell>
          <cell r="BM944" t="str">
            <v>Công ty TNHH Một Thành Viên Vận Tải Đường Bộ Chu Lai – Trường Hải</v>
          </cell>
          <cell r="BN944">
            <v>40026</v>
          </cell>
          <cell r="BO944">
            <v>5100000</v>
          </cell>
          <cell r="BP944" t="str">
            <v>B3</v>
          </cell>
          <cell r="BQ944" t="str">
            <v>Bậc 3</v>
          </cell>
          <cell r="BR944">
            <v>7500000</v>
          </cell>
          <cell r="BS944">
            <v>43313</v>
          </cell>
          <cell r="BT944">
            <v>43252</v>
          </cell>
          <cell r="BU944" t="str">
            <v>ThN</v>
          </cell>
          <cell r="BV944">
            <v>10</v>
          </cell>
          <cell r="BW944"/>
          <cell r="BY944"/>
          <cell r="CA944"/>
          <cell r="CC944"/>
          <cell r="CE944"/>
        </row>
        <row r="945">
          <cell r="B945" t="str">
            <v>1510333</v>
          </cell>
          <cell r="C945" t="str">
            <v>Nguyễn Hữu Hạnh</v>
          </cell>
          <cell r="D945" t="str">
            <v>Nam</v>
          </cell>
          <cell r="E945" t="str">
            <v>Quảng Nam</v>
          </cell>
          <cell r="F945">
            <v>25782</v>
          </cell>
          <cell r="G945">
            <v>42299</v>
          </cell>
          <cell r="J945">
            <v>42299</v>
          </cell>
          <cell r="K945" t="str">
            <v>Không</v>
          </cell>
          <cell r="L945" t="str">
            <v>206236360</v>
          </cell>
          <cell r="M945">
            <v>42166</v>
          </cell>
          <cell r="N945" t="str">
            <v>206236360-11/06/2015</v>
          </cell>
          <cell r="O945" t="str">
            <v>Quảng Nam</v>
          </cell>
          <cell r="P945" t="str">
            <v>Kinh</v>
          </cell>
          <cell r="Q945" t="str">
            <v>Không</v>
          </cell>
          <cell r="R945" t="str">
            <v>01656473563</v>
          </cell>
          <cell r="T945" t="str">
            <v>Đã Kết Hôn</v>
          </cell>
          <cell r="U945" t="str">
            <v>4916002034</v>
          </cell>
          <cell r="V945" t="str">
            <v>Có</v>
          </cell>
          <cell r="W945">
            <v>42579</v>
          </cell>
          <cell r="Y945" t="str">
            <v>Thôn Bà Bầu</v>
          </cell>
          <cell r="Z945" t="str">
            <v>Xã Tam Xuân II</v>
          </cell>
          <cell r="AA945" t="str">
            <v>Huyện Núi Thành</v>
          </cell>
          <cell r="AB945" t="str">
            <v>Quảng Nam</v>
          </cell>
          <cell r="AC945" t="str">
            <v>Thôn Bà Bầu, Xã Tam Xuân II, Huyện Núi Thành, Quảng Nam</v>
          </cell>
          <cell r="AD945" t="str">
            <v>Thôn Bà Bầu</v>
          </cell>
          <cell r="AE945" t="str">
            <v>Xã Tam Xuân II</v>
          </cell>
          <cell r="AF945" t="str">
            <v>Huyện Núi Thành</v>
          </cell>
          <cell r="AG945" t="str">
            <v>Quảng Nam</v>
          </cell>
          <cell r="AH945" t="str">
            <v>Thôn Bà Bầu, Xã Tam Xuân II, Huyện Núi Thành, Quảng Nam</v>
          </cell>
          <cell r="AI945" t="str">
            <v>1.8.3.5.5</v>
          </cell>
          <cell r="AJ945" t="str">
            <v>Nhân sự tiềm năng</v>
          </cell>
          <cell r="AK945" t="str">
            <v>Tổ trưởng</v>
          </cell>
          <cell r="AL945" t="str">
            <v>Tổ trưởng tổ công nhân xếp dỡ</v>
          </cell>
          <cell r="AM945" t="str">
            <v>Lĩnh vực Logistics</v>
          </cell>
          <cell r="AN945" t="str">
            <v>Công ty Cảng Chu Lai</v>
          </cell>
          <cell r="AO945" t="str">
            <v>Bộ phận bốc xếp</v>
          </cell>
          <cell r="AP945" t="str">
            <v>Khác</v>
          </cell>
          <cell r="AQ945" t="str">
            <v>Khác</v>
          </cell>
          <cell r="AR945">
            <v>43313</v>
          </cell>
          <cell r="AS945" t="str">
            <v>9/12</v>
          </cell>
          <cell r="AT945" t="str">
            <v>THCS</v>
          </cell>
          <cell r="AW945"/>
          <cell r="AZ945" t="str">
            <v>Tổ trưởng</v>
          </cell>
          <cell r="BB945" t="str">
            <v>THACO GROUP</v>
          </cell>
          <cell r="BC945" t="str">
            <v>Lĩnh vực Logistics</v>
          </cell>
          <cell r="BD945" t="str">
            <v>Công ty Cảng Chu Lai</v>
          </cell>
          <cell r="BE945" t="str">
            <v>Phòng Điều độ</v>
          </cell>
          <cell r="BF945" t="str">
            <v>Bộ phận bốc xếp</v>
          </cell>
          <cell r="BJ945" t="str">
            <v>Trực Tiếp</v>
          </cell>
          <cell r="BK945" t="str">
            <v>HĐLĐ không xác định thời hạn</v>
          </cell>
          <cell r="BL945">
            <v>43091</v>
          </cell>
          <cell r="BM945" t="str">
            <v>Công ty TNHH MTV Cảng Chu Lai - Trường Hải</v>
          </cell>
          <cell r="BN945">
            <v>42361</v>
          </cell>
          <cell r="BO945">
            <v>3920000</v>
          </cell>
          <cell r="BP945" t="str">
            <v>B3</v>
          </cell>
          <cell r="BQ945" t="str">
            <v>Bậc 2</v>
          </cell>
          <cell r="BR945">
            <v>6500000</v>
          </cell>
          <cell r="BS945">
            <v>43466</v>
          </cell>
          <cell r="BT945">
            <v>43101</v>
          </cell>
          <cell r="BU945"/>
          <cell r="BW945"/>
          <cell r="BY945"/>
          <cell r="CA945"/>
          <cell r="CC945"/>
          <cell r="CE945"/>
        </row>
        <row r="946">
          <cell r="B946" t="str">
            <v>1509029</v>
          </cell>
          <cell r="C946" t="str">
            <v>Nguyễn Hữu Hoàng</v>
          </cell>
          <cell r="D946" t="str">
            <v>Nam</v>
          </cell>
          <cell r="E946" t="str">
            <v>Đà Nẵng</v>
          </cell>
          <cell r="F946">
            <v>30451</v>
          </cell>
          <cell r="G946">
            <v>42250</v>
          </cell>
          <cell r="J946">
            <v>42250</v>
          </cell>
          <cell r="K946" t="str">
            <v>Không</v>
          </cell>
          <cell r="L946" t="str">
            <v>201436689</v>
          </cell>
          <cell r="M946">
            <v>39938</v>
          </cell>
          <cell r="N946" t="str">
            <v>201436689-05/05/2009</v>
          </cell>
          <cell r="O946" t="str">
            <v>Đà Nẵng</v>
          </cell>
          <cell r="P946" t="str">
            <v>Kinh</v>
          </cell>
          <cell r="Q946" t="str">
            <v>Không</v>
          </cell>
          <cell r="R946" t="str">
            <v>0905797063</v>
          </cell>
          <cell r="T946" t="str">
            <v>Đã Kết Hôn</v>
          </cell>
          <cell r="U946" t="str">
            <v>0405009349</v>
          </cell>
          <cell r="V946" t="str">
            <v>Có</v>
          </cell>
          <cell r="W946">
            <v>42461</v>
          </cell>
          <cell r="Y946" t="str">
            <v>Thôn Đông Bình</v>
          </cell>
          <cell r="Z946" t="str">
            <v>Xã Tam Giang</v>
          </cell>
          <cell r="AA946" t="str">
            <v>Huyện Núi Thành</v>
          </cell>
          <cell r="AB946" t="str">
            <v>Quảng Nam</v>
          </cell>
          <cell r="AC946" t="str">
            <v>Thôn Đông Bình, Xã Tam Giang, Huyện Núi Thành, Quảng Nam</v>
          </cell>
          <cell r="AD946" t="str">
            <v>Thôn Đông Bình</v>
          </cell>
          <cell r="AE946" t="str">
            <v>Xã Tam Giang</v>
          </cell>
          <cell r="AF946" t="str">
            <v>Huyện Núi Thành</v>
          </cell>
          <cell r="AG946" t="str">
            <v>Quảng Nam</v>
          </cell>
          <cell r="AH946" t="str">
            <v>Thôn Đông Bình, Xã Tam Giang, Huyện Núi Thành, Quảng Nam</v>
          </cell>
          <cell r="AI946" t="str">
            <v>1.8.4.4.1.6</v>
          </cell>
          <cell r="AJ946" t="str">
            <v>TP Nhân sự khác</v>
          </cell>
          <cell r="AK946" t="str">
            <v>Công nhân</v>
          </cell>
          <cell r="AL946" t="str">
            <v>Công nhân Giao nhận vật tư</v>
          </cell>
          <cell r="AM946" t="str">
            <v>Lĩnh vực Logistics</v>
          </cell>
          <cell r="AN946" t="str">
            <v>Công ty Vận Tải Đường Bộ</v>
          </cell>
          <cell r="AO946" t="str">
            <v>Tổ đóng gói &amp; giao nhận hàng</v>
          </cell>
          <cell r="AP946" t="str">
            <v>Khác</v>
          </cell>
          <cell r="AQ946" t="str">
            <v>Khác</v>
          </cell>
          <cell r="AR946">
            <v>43313</v>
          </cell>
          <cell r="AS946" t="str">
            <v>12/12</v>
          </cell>
          <cell r="AT946" t="str">
            <v>Sơ cấp</v>
          </cell>
          <cell r="AU946" t="str">
            <v>Sơ cấp</v>
          </cell>
          <cell r="AV946" t="str">
            <v>Sở giao thông vận tải Quảng Nam</v>
          </cell>
          <cell r="AW946" t="str">
            <v>Giấy phép lái xe hạng C</v>
          </cell>
          <cell r="AX946" t="str">
            <v>Không xếp loại</v>
          </cell>
          <cell r="AY946">
            <v>42005</v>
          </cell>
          <cell r="AZ946" t="str">
            <v>Công nhân Kho</v>
          </cell>
          <cell r="BB946" t="str">
            <v>THACO GROUP</v>
          </cell>
          <cell r="BC946" t="str">
            <v>Lĩnh vực Logistics</v>
          </cell>
          <cell r="BD946" t="str">
            <v>Công ty Vận Tải Đường Bộ</v>
          </cell>
          <cell r="BE946" t="str">
            <v>Phòng vận chuyển</v>
          </cell>
          <cell r="BF946" t="str">
            <v>Bộ phận nghiệp vụ vận chuyển</v>
          </cell>
          <cell r="BG946" t="str">
            <v>Tổ đóng gói &amp; giao nhận hàng</v>
          </cell>
          <cell r="BJ946" t="str">
            <v>Trực Tiếp</v>
          </cell>
          <cell r="BK946" t="str">
            <v>HĐLĐ không xác định thời hạn</v>
          </cell>
          <cell r="BL946">
            <v>43407</v>
          </cell>
          <cell r="BM946" t="str">
            <v>Công ty TNHH Một Thành Viên Vận Tải Đường Bộ Chu Lai – Trường Hải</v>
          </cell>
          <cell r="BN946">
            <v>42311</v>
          </cell>
          <cell r="BO946">
            <v>3920000</v>
          </cell>
          <cell r="BP946" t="str">
            <v>B3</v>
          </cell>
          <cell r="BQ946" t="str">
            <v>Bậc 2</v>
          </cell>
          <cell r="BR946">
            <v>6900000</v>
          </cell>
          <cell r="BS946">
            <v>43466</v>
          </cell>
          <cell r="BT946">
            <v>43101</v>
          </cell>
          <cell r="BU946"/>
          <cell r="BW946"/>
          <cell r="BY946"/>
          <cell r="CA946"/>
          <cell r="CC946"/>
          <cell r="CE946"/>
        </row>
        <row r="947">
          <cell r="B947" t="str">
            <v>1504830</v>
          </cell>
          <cell r="C947" t="str">
            <v>Bùi Văn Thật</v>
          </cell>
          <cell r="D947" t="str">
            <v>Nam</v>
          </cell>
          <cell r="E947" t="str">
            <v>Quảng Nam</v>
          </cell>
          <cell r="F947">
            <v>26109</v>
          </cell>
          <cell r="G947">
            <v>42110</v>
          </cell>
          <cell r="J947">
            <v>42110</v>
          </cell>
          <cell r="K947" t="str">
            <v>Không</v>
          </cell>
          <cell r="L947" t="str">
            <v>205051722</v>
          </cell>
          <cell r="M947">
            <v>37049</v>
          </cell>
          <cell r="N947" t="str">
            <v>205051722-07/06/2001</v>
          </cell>
          <cell r="O947" t="str">
            <v>Quảng Nam</v>
          </cell>
          <cell r="P947" t="str">
            <v>Kinh</v>
          </cell>
          <cell r="Q947" t="str">
            <v>Không</v>
          </cell>
          <cell r="R947" t="str">
            <v>0938706558</v>
          </cell>
          <cell r="T947" t="str">
            <v>Đã Kết Hôn</v>
          </cell>
          <cell r="U947" t="str">
            <v>4915020340</v>
          </cell>
          <cell r="V947" t="str">
            <v>Có</v>
          </cell>
          <cell r="W947">
            <v>42461</v>
          </cell>
          <cell r="Y947" t="str">
            <v>Thôn Hòa Bình</v>
          </cell>
          <cell r="Z947" t="str">
            <v>Xã Tam Hòa</v>
          </cell>
          <cell r="AA947" t="str">
            <v>Huyện Núi Thành</v>
          </cell>
          <cell r="AB947" t="str">
            <v>Quảng Nam</v>
          </cell>
          <cell r="AC947" t="str">
            <v>Thôn Hòa Bình, Xã Tam Hòa, Huyện Núi Thành, Quảng Nam</v>
          </cell>
          <cell r="AD947" t="str">
            <v>Thôn Hòa Bình</v>
          </cell>
          <cell r="AE947" t="str">
            <v>Xã Tam Hòa</v>
          </cell>
          <cell r="AF947" t="str">
            <v>Huyện Núi Thành</v>
          </cell>
          <cell r="AG947" t="str">
            <v>Quảng Nam</v>
          </cell>
          <cell r="AH947" t="str">
            <v>Thôn Hòa Bình, Xã Tam Hòa, Huyện Núi Thành, Quảng Nam</v>
          </cell>
          <cell r="AI947" t="str">
            <v>1.8.4.4.2.3</v>
          </cell>
          <cell r="AJ947" t="str">
            <v>Nhân sự tiềm năng</v>
          </cell>
          <cell r="AK947" t="str">
            <v>Tổ trưởng</v>
          </cell>
          <cell r="AL947" t="str">
            <v>Tổ trưởng Lái xe trung chuyển</v>
          </cell>
          <cell r="AM947" t="str">
            <v>Lĩnh vực Logistics</v>
          </cell>
          <cell r="AN947" t="str">
            <v>Công ty Vận Tải Đường Bộ</v>
          </cell>
          <cell r="AO947" t="str">
            <v>Đội lái xe trung chuyển</v>
          </cell>
          <cell r="AP947" t="str">
            <v>Khác</v>
          </cell>
          <cell r="AQ947" t="str">
            <v>Khác</v>
          </cell>
          <cell r="AR947">
            <v>43313</v>
          </cell>
          <cell r="AS947" t="str">
            <v>12/12</v>
          </cell>
          <cell r="AT947" t="str">
            <v>Sơ cấp</v>
          </cell>
          <cell r="AU947" t="str">
            <v>Sơ cấp</v>
          </cell>
          <cell r="AV947" t="str">
            <v>Sở Giao thông vận tải Quảng Ngãi</v>
          </cell>
          <cell r="AW947" t="str">
            <v>Giấy phép lái xe hạng E</v>
          </cell>
          <cell r="AX947" t="str">
            <v>Không xếp loại</v>
          </cell>
          <cell r="AY947">
            <v>41640</v>
          </cell>
          <cell r="AZ947" t="str">
            <v>Tổ trưởng</v>
          </cell>
          <cell r="BB947" t="str">
            <v>THACO GROUP</v>
          </cell>
          <cell r="BC947" t="str">
            <v>Lĩnh vực Logistics</v>
          </cell>
          <cell r="BD947" t="str">
            <v>Công ty Vận Tải Đường Bộ</v>
          </cell>
          <cell r="BE947" t="str">
            <v>Phòng vận chuyển</v>
          </cell>
          <cell r="BF947" t="str">
            <v>Bộ phận vận chuyển xe thành phẩm</v>
          </cell>
          <cell r="BG947" t="str">
            <v>Đội lái xe trung chuyển</v>
          </cell>
          <cell r="BJ947" t="str">
            <v>Trực Tiếp</v>
          </cell>
          <cell r="BK947" t="str">
            <v>HĐLĐ không xác định thời hạn</v>
          </cell>
          <cell r="BL947">
            <v>43389</v>
          </cell>
          <cell r="BM947" t="str">
            <v>Công ty TNHH Một Thành Viên Vận Tải Đường Bộ Chu Lai – Trường Hải</v>
          </cell>
          <cell r="BN947">
            <v>42293</v>
          </cell>
          <cell r="BO947">
            <v>3850000</v>
          </cell>
          <cell r="BP947" t="str">
            <v>B3</v>
          </cell>
          <cell r="BQ947" t="str">
            <v>Bậc 3</v>
          </cell>
          <cell r="BR947">
            <v>7000000</v>
          </cell>
          <cell r="BS947">
            <v>43252</v>
          </cell>
          <cell r="BT947">
            <v>43160</v>
          </cell>
          <cell r="BU947"/>
          <cell r="BW947" t="str">
            <v>TrN</v>
          </cell>
          <cell r="BX947">
            <v>10</v>
          </cell>
          <cell r="BY947"/>
          <cell r="CA947"/>
          <cell r="CC947"/>
          <cell r="CE947"/>
        </row>
        <row r="948">
          <cell r="B948" t="str">
            <v>1706024</v>
          </cell>
          <cell r="C948" t="str">
            <v>Phan Thanh Lưu</v>
          </cell>
          <cell r="D948" t="str">
            <v>Nam</v>
          </cell>
          <cell r="E948" t="str">
            <v>Quảng Nam</v>
          </cell>
          <cell r="F948">
            <v>33476</v>
          </cell>
          <cell r="G948">
            <v>42891</v>
          </cell>
          <cell r="J948">
            <v>42891</v>
          </cell>
          <cell r="K948" t="str">
            <v>Không</v>
          </cell>
          <cell r="L948" t="str">
            <v>205611220</v>
          </cell>
          <cell r="M948">
            <v>39737</v>
          </cell>
          <cell r="N948" t="str">
            <v>205611220-16/10/2008</v>
          </cell>
          <cell r="O948" t="str">
            <v>Quảng Nam</v>
          </cell>
          <cell r="P948" t="str">
            <v>Kinh</v>
          </cell>
          <cell r="Q948" t="str">
            <v>Không</v>
          </cell>
          <cell r="R948" t="str">
            <v>0909924207</v>
          </cell>
          <cell r="T948" t="str">
            <v>Đã Kết Hôn</v>
          </cell>
          <cell r="U948" t="str">
            <v>4915021316</v>
          </cell>
          <cell r="V948" t="str">
            <v>Có</v>
          </cell>
          <cell r="W948">
            <v>43235</v>
          </cell>
          <cell r="Y948" t="str">
            <v>An Tây</v>
          </cell>
          <cell r="Z948" t="str">
            <v>Xã Tam Quang</v>
          </cell>
          <cell r="AA948" t="str">
            <v>Huyện Núi Thành</v>
          </cell>
          <cell r="AB948" t="str">
            <v>Quảng Nam</v>
          </cell>
          <cell r="AC948" t="str">
            <v>An Tây, Xã Tam Quang, Huyện Núi Thành, Quảng Nam</v>
          </cell>
          <cell r="AD948" t="str">
            <v>An Tây</v>
          </cell>
          <cell r="AE948" t="str">
            <v>Xã Tam Quang</v>
          </cell>
          <cell r="AF948" t="str">
            <v>Huyện Núi Thành</v>
          </cell>
          <cell r="AG948" t="str">
            <v>Quảng Nam</v>
          </cell>
          <cell r="AH948" t="str">
            <v>An Tây, Xã Tam Quang, Huyện Núi Thành, Quảng Nam</v>
          </cell>
          <cell r="AI948" t="str">
            <v>1.8.3.7.3</v>
          </cell>
          <cell r="AJ948" t="str">
            <v>TP Nhân sự khác</v>
          </cell>
          <cell r="AK948" t="str">
            <v>Chuyên viên</v>
          </cell>
          <cell r="AL948" t="str">
            <v>Chuyên viên quản lý phương tiện thiết bị</v>
          </cell>
          <cell r="AM948" t="str">
            <v>Lĩnh vực Logistics</v>
          </cell>
          <cell r="AN948" t="str">
            <v>Công ty Cảng Chu Lai</v>
          </cell>
          <cell r="AO948" t="str">
            <v>Bộ phận bảo trì và sửa chữa</v>
          </cell>
          <cell r="AP948" t="str">
            <v>Khác</v>
          </cell>
          <cell r="AQ948" t="str">
            <v>Khác</v>
          </cell>
          <cell r="AR948">
            <v>43313</v>
          </cell>
          <cell r="AS948" t="str">
            <v>12/12</v>
          </cell>
          <cell r="AT948" t="str">
            <v>Kỹ sư</v>
          </cell>
          <cell r="AU948" t="str">
            <v>Đại học</v>
          </cell>
          <cell r="AV948" t="str">
            <v>Đại học Giao thông vận tải TP HCM</v>
          </cell>
          <cell r="AW948" t="str">
            <v>CƠ khí ô tô</v>
          </cell>
          <cell r="AX948" t="str">
            <v>Khá</v>
          </cell>
          <cell r="AY948">
            <v>42370</v>
          </cell>
          <cell r="AZ948" t="str">
            <v>Kỹ sư</v>
          </cell>
          <cell r="BB948" t="str">
            <v>THACO GROUP</v>
          </cell>
          <cell r="BC948" t="str">
            <v>Lĩnh vực Logistics</v>
          </cell>
          <cell r="BD948" t="str">
            <v>Công ty Cảng Chu Lai</v>
          </cell>
          <cell r="BJ948" t="str">
            <v>Trực Tiếp</v>
          </cell>
          <cell r="BK948" t="str">
            <v>HĐLĐ xác định thời hạn 2 năm</v>
          </cell>
          <cell r="BL948">
            <v>43319</v>
          </cell>
          <cell r="BM948" t="str">
            <v>Công ty TNHH MTV Cảng Chu Lai - Trường Hải</v>
          </cell>
          <cell r="BN948">
            <v>42952</v>
          </cell>
          <cell r="BO948">
            <v>4280000</v>
          </cell>
          <cell r="BP948" t="str">
            <v>B2</v>
          </cell>
          <cell r="BQ948" t="str">
            <v>Bậc 2</v>
          </cell>
          <cell r="BR948">
            <v>9000000</v>
          </cell>
          <cell r="BS948">
            <v>43466</v>
          </cell>
          <cell r="BT948">
            <v>43101</v>
          </cell>
          <cell r="BU948"/>
          <cell r="BW948"/>
          <cell r="BY948"/>
          <cell r="CA948"/>
          <cell r="CC948"/>
          <cell r="CE948"/>
        </row>
        <row r="949">
          <cell r="B949" t="str">
            <v>1906103</v>
          </cell>
          <cell r="C949" t="str">
            <v>Hoàng Đăng Tiến</v>
          </cell>
          <cell r="D949" t="str">
            <v>Nam</v>
          </cell>
          <cell r="E949" t="str">
            <v>Hà Nội</v>
          </cell>
          <cell r="F949">
            <v>34825</v>
          </cell>
          <cell r="G949">
            <v>43619</v>
          </cell>
          <cell r="J949">
            <v>43619</v>
          </cell>
          <cell r="K949" t="str">
            <v>Không</v>
          </cell>
          <cell r="L949" t="str">
            <v>001095006119</v>
          </cell>
          <cell r="M949">
            <v>42269</v>
          </cell>
          <cell r="N949" t="str">
            <v>001095006119-22/09/2015</v>
          </cell>
          <cell r="O949" t="str">
            <v>Cục Cảnh sát ĐKQL cư trú và DLQG về dân cư</v>
          </cell>
          <cell r="P949" t="str">
            <v>Kinh</v>
          </cell>
          <cell r="Q949" t="str">
            <v>Không</v>
          </cell>
          <cell r="R949" t="str">
            <v>086 2222 316</v>
          </cell>
          <cell r="T949" t="str">
            <v>Độc Thân</v>
          </cell>
          <cell r="V949" t="str">
            <v>Không</v>
          </cell>
          <cell r="Y949" t="str">
            <v>Nghĩa Hảo</v>
          </cell>
          <cell r="Z949" t="str">
            <v>Xã Phú Nghĩa</v>
          </cell>
          <cell r="AA949" t="str">
            <v>Huyện Chương Mỹ</v>
          </cell>
          <cell r="AB949" t="str">
            <v>Hà Nội</v>
          </cell>
          <cell r="AC949" t="str">
            <v>Nghĩa Hảo, Xã Phú Nghĩa, Huyện Chương Mỹ, Hà Nội</v>
          </cell>
          <cell r="AD949" t="str">
            <v>Nghĩa Hảo</v>
          </cell>
          <cell r="AE949" t="str">
            <v>Xã Phú Nghĩa</v>
          </cell>
          <cell r="AF949" t="str">
            <v>Huyện Chương Mỹ</v>
          </cell>
          <cell r="AG949" t="str">
            <v>Hà Nội</v>
          </cell>
          <cell r="AH949" t="str">
            <v>Nghĩa Hảo, Xã Phú Nghĩa, Huyện Chương Mỹ, Hà Nội</v>
          </cell>
          <cell r="AI949" t="str">
            <v>1.8.6.6.2</v>
          </cell>
          <cell r="AJ949" t="str">
            <v>TP Nhân sự khác</v>
          </cell>
          <cell r="AK949" t="str">
            <v>Công nhân</v>
          </cell>
          <cell r="AL949" t="str">
            <v>Công nhân sửa chữa chung</v>
          </cell>
          <cell r="AM949" t="str">
            <v>Lĩnh vực Logistics</v>
          </cell>
          <cell r="AN949" t="str">
            <v>VPĐD BB</v>
          </cell>
          <cell r="AO949" t="str">
            <v>BP Bảo dưỡng, sửa chữa</v>
          </cell>
          <cell r="AP949" t="str">
            <v>Khác</v>
          </cell>
          <cell r="AQ949" t="str">
            <v>Khác</v>
          </cell>
          <cell r="AR949">
            <v>43619</v>
          </cell>
          <cell r="AS949" t="str">
            <v>12/12</v>
          </cell>
          <cell r="AT949" t="str">
            <v>Cao đẳng kỹ thuật</v>
          </cell>
          <cell r="AU949" t="str">
            <v>Cao đẳng</v>
          </cell>
          <cell r="AV949" t="str">
            <v>Trường Cao đằng Nghề Công nghệ cao Hà Nội</v>
          </cell>
          <cell r="AW949" t="str">
            <v>Kỹ sư thực hành Công nghệ Ô tô</v>
          </cell>
          <cell r="AX949" t="str">
            <v>Giỏi</v>
          </cell>
          <cell r="AZ949" t="str">
            <v>Cao đẳng kỹ thuật</v>
          </cell>
          <cell r="BB949" t="str">
            <v>THACO GROUP</v>
          </cell>
          <cell r="BC949" t="str">
            <v>Lĩnh vực Logistics</v>
          </cell>
          <cell r="BD949" t="str">
            <v>Văn phòng đại diện tại Hà Nội</v>
          </cell>
          <cell r="BE949" t="str">
            <v>Phòng QL kho bãi</v>
          </cell>
          <cell r="BF949" t="str">
            <v>BP Bảo dưỡng, sửa chữa</v>
          </cell>
          <cell r="BJ949" t="str">
            <v>Trực Tiếp</v>
          </cell>
          <cell r="BK949" t="str">
            <v>HĐLĐ xác định thời hạn 1 năm</v>
          </cell>
          <cell r="BL949">
            <v>43649</v>
          </cell>
          <cell r="BM949" t="str">
            <v>Công ty TNHH Một Thành Viên Vận Tải Đường Bộ Chu Lai – Trường Hải</v>
          </cell>
          <cell r="BN949">
            <v>43649</v>
          </cell>
          <cell r="BO949">
            <v>4830000</v>
          </cell>
          <cell r="BP949" t="str">
            <v>B3</v>
          </cell>
          <cell r="BQ949" t="str">
            <v>Bậc 2</v>
          </cell>
          <cell r="BR949">
            <v>6500000</v>
          </cell>
          <cell r="BS949">
            <v>43649</v>
          </cell>
          <cell r="BT949">
            <v>43619</v>
          </cell>
          <cell r="BU949"/>
          <cell r="BW949"/>
          <cell r="BY949"/>
          <cell r="CA949"/>
          <cell r="CC949"/>
          <cell r="CE949"/>
        </row>
        <row r="950">
          <cell r="B950" t="str">
            <v>1504684</v>
          </cell>
          <cell r="C950" t="str">
            <v>Nguyễn Văn Công</v>
          </cell>
          <cell r="D950" t="str">
            <v>Nam</v>
          </cell>
          <cell r="E950" t="str">
            <v>Nam Định</v>
          </cell>
          <cell r="F950">
            <v>31159</v>
          </cell>
          <cell r="G950">
            <v>42110</v>
          </cell>
          <cell r="J950">
            <v>42110</v>
          </cell>
          <cell r="K950" t="str">
            <v>Không</v>
          </cell>
          <cell r="L950" t="str">
            <v>272597485</v>
          </cell>
          <cell r="M950">
            <v>41302</v>
          </cell>
          <cell r="N950" t="str">
            <v>272597485-28/01/2013</v>
          </cell>
          <cell r="O950" t="str">
            <v>Đồng  Nai</v>
          </cell>
          <cell r="P950" t="str">
            <v>Kinh</v>
          </cell>
          <cell r="Q950" t="str">
            <v>Thiên chúa giáo</v>
          </cell>
          <cell r="R950" t="str">
            <v>0972090809</v>
          </cell>
          <cell r="T950" t="str">
            <v>Đã Kết Hôn</v>
          </cell>
          <cell r="U950" t="str">
            <v>7515108473</v>
          </cell>
          <cell r="V950" t="str">
            <v>Có</v>
          </cell>
          <cell r="W950">
            <v>42598</v>
          </cell>
          <cell r="Y950" t="str">
            <v>29/34, khu phố 5</v>
          </cell>
          <cell r="Z950" t="str">
            <v>Phường Hố Nai</v>
          </cell>
          <cell r="AA950" t="str">
            <v>Thành phố Biên Hòa</v>
          </cell>
          <cell r="AB950" t="str">
            <v>Đồng Nai</v>
          </cell>
          <cell r="AC950" t="str">
            <v>29/34, khu phố 5, Phường Hố Nai, Thành phố Biên Hòa, Đồng Nai</v>
          </cell>
          <cell r="AD950" t="str">
            <v>29/34, khu phố 5</v>
          </cell>
          <cell r="AE950" t="str">
            <v>Phường Hố Nai</v>
          </cell>
          <cell r="AF950" t="str">
            <v>Thành phố Biên Hòa</v>
          </cell>
          <cell r="AG950" t="str">
            <v>Đồng Nai</v>
          </cell>
          <cell r="AH950" t="str">
            <v>29/34, khu phố 5, Phường Hố Nai, Thành phố Biên Hòa, Đồng Nai</v>
          </cell>
          <cell r="AI950" t="str">
            <v>1.8.5.7</v>
          </cell>
          <cell r="AJ950" t="str">
            <v>TP Nhân sự khác</v>
          </cell>
          <cell r="AK950" t="str">
            <v>Công nhân</v>
          </cell>
          <cell r="AL950" t="str">
            <v>Công nhân Kho</v>
          </cell>
          <cell r="AM950" t="str">
            <v>Lĩnh vực Logistics</v>
          </cell>
          <cell r="AN950" t="str">
            <v>VPĐD NB</v>
          </cell>
          <cell r="AO950" t="str">
            <v>Phòng Quản lý Kho bãi</v>
          </cell>
          <cell r="AP950" t="str">
            <v>Khác</v>
          </cell>
          <cell r="AQ950" t="str">
            <v>Khác</v>
          </cell>
          <cell r="AR950">
            <v>42536</v>
          </cell>
          <cell r="AS950" t="str">
            <v>9/12</v>
          </cell>
          <cell r="AT950" t="str">
            <v>Sơ cấp</v>
          </cell>
          <cell r="AU950" t="str">
            <v>Sơ cấp</v>
          </cell>
          <cell r="AV950" t="str">
            <v>Sở GTVT tỉnh Đồng Nai</v>
          </cell>
          <cell r="AW950" t="str">
            <v>GPLX hạng C</v>
          </cell>
          <cell r="AX950" t="str">
            <v>Khá</v>
          </cell>
          <cell r="AZ950" t="str">
            <v>Công nhân Kho</v>
          </cell>
          <cell r="BB950" t="str">
            <v>THACO GROUP</v>
          </cell>
          <cell r="BC950" t="str">
            <v>Lĩnh vực Logistics</v>
          </cell>
          <cell r="BD950" t="str">
            <v>Văn phòng đại diện tại Hồ Chí Minh</v>
          </cell>
          <cell r="BE950" t="str">
            <v>Phòng Quản lý Kho bãi</v>
          </cell>
          <cell r="BJ950" t="str">
            <v>Trực Tiếp</v>
          </cell>
          <cell r="BK950" t="str">
            <v>HĐLĐ không xác định thời hạn</v>
          </cell>
          <cell r="BL950">
            <v>42900</v>
          </cell>
          <cell r="BM950" t="str">
            <v>Công ty TNHH Một Thành Viên Vận Tải Đường Bộ Chu Lai – Trường Hải</v>
          </cell>
          <cell r="BN950">
            <v>42171</v>
          </cell>
          <cell r="BO950">
            <v>5380000</v>
          </cell>
          <cell r="BP950" t="str">
            <v>B3</v>
          </cell>
          <cell r="BQ950" t="str">
            <v>Bậc 4</v>
          </cell>
          <cell r="BR950">
            <v>8000000</v>
          </cell>
          <cell r="BS950">
            <v>43466</v>
          </cell>
          <cell r="BT950">
            <v>43101</v>
          </cell>
          <cell r="BU950"/>
          <cell r="BW950"/>
          <cell r="BY950"/>
          <cell r="CA950"/>
          <cell r="CC950"/>
          <cell r="CE950"/>
        </row>
        <row r="951">
          <cell r="B951" t="str">
            <v>1105218</v>
          </cell>
          <cell r="C951" t="str">
            <v>Bùi Vĩnh Nhạt</v>
          </cell>
          <cell r="D951" t="str">
            <v>Nam</v>
          </cell>
          <cell r="E951" t="str">
            <v>Quảng Nam</v>
          </cell>
          <cell r="F951">
            <v>25960</v>
          </cell>
          <cell r="G951">
            <v>40684</v>
          </cell>
          <cell r="J951">
            <v>40684</v>
          </cell>
          <cell r="K951" t="str">
            <v>Không</v>
          </cell>
          <cell r="L951" t="str">
            <v>205350803</v>
          </cell>
          <cell r="M951">
            <v>42243</v>
          </cell>
          <cell r="N951" t="str">
            <v>205350803-27/08/2015</v>
          </cell>
          <cell r="O951" t="str">
            <v>Quảng Nam</v>
          </cell>
          <cell r="P951" t="str">
            <v>Kinh</v>
          </cell>
          <cell r="Q951" t="str">
            <v>Không</v>
          </cell>
          <cell r="R951" t="str">
            <v>0914782156</v>
          </cell>
          <cell r="T951" t="str">
            <v>Đã Kết Hôn</v>
          </cell>
          <cell r="U951" t="str">
            <v>4911012321</v>
          </cell>
          <cell r="V951" t="str">
            <v>Có</v>
          </cell>
          <cell r="W951">
            <v>41936</v>
          </cell>
          <cell r="Y951" t="str">
            <v>Thôn Vân Trai</v>
          </cell>
          <cell r="Z951" t="str">
            <v>Xã Tam Hiệp</v>
          </cell>
          <cell r="AA951" t="str">
            <v>Huyện Núi Thành</v>
          </cell>
          <cell r="AB951" t="str">
            <v>Quảng Nam</v>
          </cell>
          <cell r="AC951" t="str">
            <v>Thôn Vân Trai, Xã Tam Hiệp, Huyện Núi Thành, Quảng Nam</v>
          </cell>
          <cell r="AD951" t="str">
            <v>Thôn Vân Trai</v>
          </cell>
          <cell r="AE951" t="str">
            <v>Xã Tam Hiệp</v>
          </cell>
          <cell r="AF951" t="str">
            <v>Huyện Núi Thành</v>
          </cell>
          <cell r="AG951" t="str">
            <v>Quảng Nam</v>
          </cell>
          <cell r="AH951" t="str">
            <v>Thôn Vân Trai, Xã Tam Hiệp, Huyện Núi Thành, Quảng Nam</v>
          </cell>
          <cell r="AI951" t="str">
            <v>1.8.4.4.1.4</v>
          </cell>
          <cell r="AJ951" t="str">
            <v>Nhân sự tiềm năng</v>
          </cell>
          <cell r="AK951" t="str">
            <v>Tổ trưởng</v>
          </cell>
          <cell r="AL951" t="str">
            <v>Tổ trưởng Quản lý kho xe</v>
          </cell>
          <cell r="AM951" t="str">
            <v>Lĩnh vực Logistics</v>
          </cell>
          <cell r="AN951" t="str">
            <v>Công ty Vận Tải Đường Bộ</v>
          </cell>
          <cell r="AO951" t="str">
            <v>Tổ QLCL giao xe</v>
          </cell>
          <cell r="AP951" t="str">
            <v>Khác</v>
          </cell>
          <cell r="AQ951" t="str">
            <v>Khác</v>
          </cell>
          <cell r="AR951">
            <v>43525</v>
          </cell>
          <cell r="AS951" t="str">
            <v>12/12</v>
          </cell>
          <cell r="AT951" t="str">
            <v>Sơ cấp</v>
          </cell>
          <cell r="AU951" t="str">
            <v>Sơ cấp</v>
          </cell>
          <cell r="AV951" t="str">
            <v>Sở Giao thông vận tải Quảng Nam</v>
          </cell>
          <cell r="AW951" t="str">
            <v>Giấy phép lái xe hạng C</v>
          </cell>
          <cell r="AX951" t="str">
            <v>Khá</v>
          </cell>
          <cell r="AY951">
            <v>42005</v>
          </cell>
          <cell r="AZ951" t="str">
            <v>Tổ trưởng</v>
          </cell>
          <cell r="BB951" t="str">
            <v>THACO GROUP</v>
          </cell>
          <cell r="BC951" t="str">
            <v>Lĩnh vực Logistics</v>
          </cell>
          <cell r="BD951" t="str">
            <v>Công ty Vận Tải Đường Bộ</v>
          </cell>
          <cell r="BE951" t="str">
            <v>Phòng vận chuyển</v>
          </cell>
          <cell r="BF951" t="str">
            <v>Bộ phận nghiệp vụ vận chuyển</v>
          </cell>
          <cell r="BG951" t="str">
            <v>Tổ QLCL giao xe</v>
          </cell>
          <cell r="BJ951" t="str">
            <v>Trực Tiếp</v>
          </cell>
          <cell r="BK951" t="str">
            <v>HĐLĐ không xác định thời hạn</v>
          </cell>
          <cell r="BL951">
            <v>42205</v>
          </cell>
          <cell r="BM951" t="str">
            <v>Công ty TNHH Một Thành Viên Vận Tải Đường Bộ Chu Lai – Trường Hải</v>
          </cell>
          <cell r="BN951">
            <v>40745</v>
          </cell>
          <cell r="BO951">
            <v>4120000</v>
          </cell>
          <cell r="BP951" t="str">
            <v>B3</v>
          </cell>
          <cell r="BQ951" t="str">
            <v>Bậc 3</v>
          </cell>
          <cell r="BR951">
            <v>7500000</v>
          </cell>
          <cell r="BS951">
            <v>43466</v>
          </cell>
          <cell r="BT951">
            <v>43101</v>
          </cell>
          <cell r="BU951" t="str">
            <v>ThN</v>
          </cell>
          <cell r="BV951">
            <v>5</v>
          </cell>
          <cell r="BW951"/>
          <cell r="BY951"/>
          <cell r="CA951"/>
          <cell r="CC951"/>
          <cell r="CE951"/>
        </row>
        <row r="952">
          <cell r="B952" t="str">
            <v>1410170</v>
          </cell>
          <cell r="C952" t="str">
            <v>Thái Thuần Thanh</v>
          </cell>
          <cell r="D952" t="str">
            <v>Nam</v>
          </cell>
          <cell r="E952" t="str">
            <v>Quảng Ngãi</v>
          </cell>
          <cell r="F952">
            <v>24917</v>
          </cell>
          <cell r="G952">
            <v>41928</v>
          </cell>
          <cell r="J952">
            <v>41928</v>
          </cell>
          <cell r="K952" t="str">
            <v>Không</v>
          </cell>
          <cell r="L952" t="str">
            <v>211135291</v>
          </cell>
          <cell r="M952">
            <v>38498</v>
          </cell>
          <cell r="N952" t="str">
            <v>211135291-26/05/2005</v>
          </cell>
          <cell r="O952" t="str">
            <v>Bình Định</v>
          </cell>
          <cell r="P952" t="str">
            <v>Kinh</v>
          </cell>
          <cell r="Q952" t="str">
            <v>Không</v>
          </cell>
          <cell r="R952" t="str">
            <v>0905211294</v>
          </cell>
          <cell r="T952" t="str">
            <v>Đã Kết Hôn</v>
          </cell>
          <cell r="U952" t="str">
            <v>4915000817</v>
          </cell>
          <cell r="V952" t="str">
            <v>Có</v>
          </cell>
          <cell r="W952">
            <v>42248</v>
          </cell>
          <cell r="Y952" t="str">
            <v>11A Hàn Thuyên</v>
          </cell>
          <cell r="Z952" t="str">
            <v>Phường Hải Cảng</v>
          </cell>
          <cell r="AA952" t="str">
            <v>Tp. Quy Nhơn</v>
          </cell>
          <cell r="AB952" t="str">
            <v>Bình Định</v>
          </cell>
          <cell r="AC952" t="str">
            <v>11A Hàn Thuyên, Phường Hải Cảng, Tp. Quy Nhơn, Bình Định</v>
          </cell>
          <cell r="AD952" t="str">
            <v>11A Hàn Thuyên</v>
          </cell>
          <cell r="AE952" t="str">
            <v>Phường Hải Cảng</v>
          </cell>
          <cell r="AF952" t="str">
            <v>Tp. Quy Nhơn</v>
          </cell>
          <cell r="AG952" t="str">
            <v>Bình Định</v>
          </cell>
          <cell r="AH952" t="str">
            <v>11A Hàn Thuyên, Phường Hải Cảng, Tp. Quy Nhơn, Bình Định</v>
          </cell>
          <cell r="AI952" t="str">
            <v>1.8.3.3.3</v>
          </cell>
          <cell r="AJ952" t="str">
            <v>TP Nhân sự khác</v>
          </cell>
          <cell r="AK952" t="str">
            <v>Công nhân</v>
          </cell>
          <cell r="AL952" t="str">
            <v>Công nhân lái xe tải</v>
          </cell>
          <cell r="AM952" t="str">
            <v>Lĩnh vực Logistics</v>
          </cell>
          <cell r="AN952" t="str">
            <v>Công ty Cảng Chu Lai</v>
          </cell>
          <cell r="AO952" t="str">
            <v>Bộ phận kho hàng</v>
          </cell>
          <cell r="AP952" t="str">
            <v>Khác</v>
          </cell>
          <cell r="AQ952" t="str">
            <v>Khác</v>
          </cell>
          <cell r="AR952">
            <v>43467</v>
          </cell>
          <cell r="AS952" t="str">
            <v>12/12</v>
          </cell>
          <cell r="AT952" t="str">
            <v>Sơ cấp</v>
          </cell>
          <cell r="AU952" t="str">
            <v>Sơ cấp</v>
          </cell>
          <cell r="AV952" t="str">
            <v>Sở giao thông vận tải Bình Định</v>
          </cell>
          <cell r="AW952" t="str">
            <v>Lái xe hạng C</v>
          </cell>
          <cell r="AX952" t="str">
            <v>Không xếp loại</v>
          </cell>
          <cell r="AY952">
            <v>40544</v>
          </cell>
          <cell r="AZ952" t="str">
            <v>Công nhân lái xe tải cấp hàng</v>
          </cell>
          <cell r="BB952" t="str">
            <v>THACO GROUP</v>
          </cell>
          <cell r="BC952" t="str">
            <v>Lĩnh vực Logistics</v>
          </cell>
          <cell r="BD952" t="str">
            <v>Công ty Cảng Chu Lai</v>
          </cell>
          <cell r="BE952" t="str">
            <v>Phòng quản lý kho cảng</v>
          </cell>
          <cell r="BF952" t="str">
            <v>Bộ phận kho hàng</v>
          </cell>
          <cell r="BJ952" t="str">
            <v>Trực Tiếp</v>
          </cell>
          <cell r="BK952" t="str">
            <v>HĐLĐ không xác định thời hạn</v>
          </cell>
          <cell r="BL952">
            <v>43451</v>
          </cell>
          <cell r="BM952" t="str">
            <v>Công ty TNHH MTV Vận Tải Biển Chu Lai – Trường Hải</v>
          </cell>
          <cell r="BN952">
            <v>41989</v>
          </cell>
          <cell r="BO952">
            <v>3850000</v>
          </cell>
          <cell r="BP952" t="str">
            <v>B3</v>
          </cell>
          <cell r="BQ952" t="str">
            <v>Bậc 3</v>
          </cell>
          <cell r="BR952">
            <v>7800000</v>
          </cell>
          <cell r="BS952">
            <v>43466</v>
          </cell>
          <cell r="BT952">
            <v>43101</v>
          </cell>
          <cell r="BU952"/>
          <cell r="BW952"/>
          <cell r="BY952"/>
          <cell r="CA952"/>
          <cell r="CC952"/>
          <cell r="CE952"/>
        </row>
        <row r="953">
          <cell r="B953" t="str">
            <v>1505389</v>
          </cell>
          <cell r="C953" t="str">
            <v>Huỳnh Đức Vũ</v>
          </cell>
          <cell r="D953" t="str">
            <v>Nam</v>
          </cell>
          <cell r="E953" t="str">
            <v>Quảng Ngãi</v>
          </cell>
          <cell r="F953">
            <v>32982</v>
          </cell>
          <cell r="G953">
            <v>42110</v>
          </cell>
          <cell r="J953">
            <v>42110</v>
          </cell>
          <cell r="K953" t="str">
            <v>Không</v>
          </cell>
          <cell r="L953" t="str">
            <v>212303657</v>
          </cell>
          <cell r="M953">
            <v>38653</v>
          </cell>
          <cell r="N953" t="str">
            <v>212303657-28/10/2005</v>
          </cell>
          <cell r="O953" t="str">
            <v>Quảng Ngãi</v>
          </cell>
          <cell r="P953" t="str">
            <v>Kinh</v>
          </cell>
          <cell r="Q953" t="str">
            <v>Không</v>
          </cell>
          <cell r="R953" t="str">
            <v>01686662192</v>
          </cell>
          <cell r="T953" t="str">
            <v>Đã Kết Hôn</v>
          </cell>
          <cell r="U953" t="str">
            <v>4915020366</v>
          </cell>
          <cell r="V953" t="str">
            <v>Có</v>
          </cell>
          <cell r="W953">
            <v>42461</v>
          </cell>
          <cell r="Y953" t="str">
            <v>Thôn Nam Bình</v>
          </cell>
          <cell r="Z953" t="str">
            <v>Xã Bình Nguyên</v>
          </cell>
          <cell r="AA953" t="str">
            <v>Huyện Bình Sơn</v>
          </cell>
          <cell r="AB953" t="str">
            <v>Quảng Ngãi</v>
          </cell>
          <cell r="AC953" t="str">
            <v>Thôn Nam Bình, Xã Bình Nguyên, Huyện Bình Sơn, Quảng Ngãi</v>
          </cell>
          <cell r="AD953" t="str">
            <v>Thôn Nam Bình</v>
          </cell>
          <cell r="AE953" t="str">
            <v>Xã Bình Nguyên</v>
          </cell>
          <cell r="AF953" t="str">
            <v>Huyện Bình Sơn</v>
          </cell>
          <cell r="AG953" t="str">
            <v>Quảng Ngãi</v>
          </cell>
          <cell r="AH953" t="str">
            <v>Thôn Nam Bình, Xã Bình Nguyên, Huyện Bình Sơn, Quảng Ngãi</v>
          </cell>
          <cell r="AI953" t="str">
            <v>1.8.4.4.2.3</v>
          </cell>
          <cell r="AJ953" t="str">
            <v>TP Nhân sự khác</v>
          </cell>
          <cell r="AK953" t="str">
            <v>Công nhân</v>
          </cell>
          <cell r="AL953" t="str">
            <v>Công nhân lái xe trung chuyển</v>
          </cell>
          <cell r="AM953" t="str">
            <v>Lĩnh vực Logistics</v>
          </cell>
          <cell r="AN953" t="str">
            <v>Công ty Vận Tải Đường Bộ</v>
          </cell>
          <cell r="AO953" t="str">
            <v>Đội lái xe trung chuyển</v>
          </cell>
          <cell r="AP953" t="str">
            <v>Khác</v>
          </cell>
          <cell r="AQ953" t="str">
            <v>Khác</v>
          </cell>
          <cell r="AR953">
            <v>43313</v>
          </cell>
          <cell r="AS953" t="str">
            <v>10/12</v>
          </cell>
          <cell r="AT953" t="str">
            <v>Sơ cấp</v>
          </cell>
          <cell r="AU953" t="str">
            <v>Sơ cấp</v>
          </cell>
          <cell r="AV953" t="str">
            <v>Sở Giao thông vận tải Quảng Ngãi</v>
          </cell>
          <cell r="AW953" t="str">
            <v>Giấy phép lái xe hạng C</v>
          </cell>
          <cell r="AX953" t="str">
            <v>Không xếp loại</v>
          </cell>
          <cell r="AY953">
            <v>40544</v>
          </cell>
          <cell r="AZ953" t="str">
            <v>Công nhân lái xe trung chuyển</v>
          </cell>
          <cell r="BB953" t="str">
            <v>THACO GROUP</v>
          </cell>
          <cell r="BC953" t="str">
            <v>Lĩnh vực Logistics</v>
          </cell>
          <cell r="BD953" t="str">
            <v>Công ty Vận Tải Đường Bộ</v>
          </cell>
          <cell r="BE953" t="str">
            <v>Phòng vận chuyển</v>
          </cell>
          <cell r="BF953" t="str">
            <v>Bộ phận vận chuyển xe thành phẩm</v>
          </cell>
          <cell r="BG953" t="str">
            <v>Đội lái xe trung chuyển</v>
          </cell>
          <cell r="BJ953" t="str">
            <v>Trực Tiếp</v>
          </cell>
          <cell r="BK953" t="str">
            <v>HĐLĐ không xác định thời hạn</v>
          </cell>
          <cell r="BL953">
            <v>43389</v>
          </cell>
          <cell r="BM953" t="str">
            <v>Công ty TNHH Một Thành Viên Vận Tải Đường Bộ Chu Lai – Trường Hải</v>
          </cell>
          <cell r="BN953">
            <v>42293</v>
          </cell>
          <cell r="BO953">
            <v>3660000</v>
          </cell>
          <cell r="BP953" t="str">
            <v>B3</v>
          </cell>
          <cell r="BQ953" t="str">
            <v>Bậc 2</v>
          </cell>
          <cell r="BR953">
            <v>6000000</v>
          </cell>
          <cell r="BS953">
            <v>43252</v>
          </cell>
          <cell r="BT953">
            <v>42110</v>
          </cell>
          <cell r="BU953"/>
          <cell r="BW953"/>
          <cell r="BY953"/>
          <cell r="CA953"/>
          <cell r="CC953"/>
          <cell r="CE953"/>
        </row>
        <row r="954">
          <cell r="B954" t="str">
            <v>1505224</v>
          </cell>
          <cell r="C954" t="str">
            <v>Trần Thanh Vũ</v>
          </cell>
          <cell r="D954" t="str">
            <v>Nam</v>
          </cell>
          <cell r="E954" t="str">
            <v>Quảng Nam</v>
          </cell>
          <cell r="F954">
            <v>28760</v>
          </cell>
          <cell r="G954">
            <v>42110</v>
          </cell>
          <cell r="J954">
            <v>42110</v>
          </cell>
          <cell r="K954" t="str">
            <v>Không</v>
          </cell>
          <cell r="L954" t="str">
            <v>205131996</v>
          </cell>
          <cell r="M954">
            <v>36734</v>
          </cell>
          <cell r="N954" t="str">
            <v>205131996-27/07/2000</v>
          </cell>
          <cell r="O954" t="str">
            <v>Quảng Nam</v>
          </cell>
          <cell r="P954" t="str">
            <v>Kinh</v>
          </cell>
          <cell r="Q954" t="str">
            <v>Không</v>
          </cell>
          <cell r="R954" t="str">
            <v>01683133000</v>
          </cell>
          <cell r="T954" t="str">
            <v>Đã Kết Hôn</v>
          </cell>
          <cell r="U954" t="str">
            <v>4910004102</v>
          </cell>
          <cell r="V954" t="str">
            <v>Có</v>
          </cell>
          <cell r="W954">
            <v>42461</v>
          </cell>
          <cell r="Y954" t="str">
            <v>Thôn An Hải Tây</v>
          </cell>
          <cell r="Z954" t="str">
            <v>Xã Tam Quang</v>
          </cell>
          <cell r="AA954" t="str">
            <v>Huyện Núi Thành</v>
          </cell>
          <cell r="AB954" t="str">
            <v>Quảng Nam</v>
          </cell>
          <cell r="AC954" t="str">
            <v>Thôn An Hải Tây, Xã Tam Quang, Huyện Núi Thành, Quảng Nam</v>
          </cell>
          <cell r="AD954" t="str">
            <v>Thôn An Hải Tây</v>
          </cell>
          <cell r="AE954" t="str">
            <v>Xã Tam Quang</v>
          </cell>
          <cell r="AF954" t="str">
            <v>Huyện Núi Thành</v>
          </cell>
          <cell r="AG954" t="str">
            <v>Quảng Nam</v>
          </cell>
          <cell r="AH954" t="str">
            <v>Thôn An Hải Tây, Xã Tam Quang, Huyện Núi Thành, Quảng Nam</v>
          </cell>
          <cell r="AI954" t="str">
            <v>1.8.4.4.2.3</v>
          </cell>
          <cell r="AJ954" t="str">
            <v>TP Nhân sự khác</v>
          </cell>
          <cell r="AK954" t="str">
            <v>Công nhân</v>
          </cell>
          <cell r="AL954" t="str">
            <v>Công nhân lái xe trung chuyển</v>
          </cell>
          <cell r="AM954" t="str">
            <v>Lĩnh vực Logistics</v>
          </cell>
          <cell r="AN954" t="str">
            <v>Công ty Vận Tải Đường Bộ</v>
          </cell>
          <cell r="AO954" t="str">
            <v>Đội lái xe trung chuyển</v>
          </cell>
          <cell r="AP954" t="str">
            <v>Khác</v>
          </cell>
          <cell r="AQ954" t="str">
            <v>Khác</v>
          </cell>
          <cell r="AR954">
            <v>43313</v>
          </cell>
          <cell r="AS954" t="str">
            <v>12/12</v>
          </cell>
          <cell r="AT954" t="str">
            <v>Sơ cấp</v>
          </cell>
          <cell r="AU954" t="str">
            <v>Sơ cấp</v>
          </cell>
          <cell r="AV954" t="str">
            <v>Sở Giao thông vận tải Quảng Ngãi</v>
          </cell>
          <cell r="AW954" t="str">
            <v>Giấy phép lái xe hạng D</v>
          </cell>
          <cell r="AX954" t="str">
            <v>Không xếp loại</v>
          </cell>
          <cell r="AY954">
            <v>42005</v>
          </cell>
          <cell r="AZ954" t="str">
            <v>Công nhân lái xe trung chuyển</v>
          </cell>
          <cell r="BB954" t="str">
            <v>THACO GROUP</v>
          </cell>
          <cell r="BC954" t="str">
            <v>Lĩnh vực Logistics</v>
          </cell>
          <cell r="BD954" t="str">
            <v>Công ty Vận Tải Đường Bộ</v>
          </cell>
          <cell r="BE954" t="str">
            <v>Phòng vận chuyển</v>
          </cell>
          <cell r="BF954" t="str">
            <v>Bộ phận vận chuyển xe thành phẩm</v>
          </cell>
          <cell r="BG954" t="str">
            <v>Đội lái xe trung chuyển</v>
          </cell>
          <cell r="BJ954" t="str">
            <v>Trực Tiếp</v>
          </cell>
          <cell r="BK954" t="str">
            <v>HĐLĐ không xác định thời hạn</v>
          </cell>
          <cell r="BL954">
            <v>43389</v>
          </cell>
          <cell r="BM954" t="str">
            <v>Công ty TNHH Một Thành Viên Vận Tải Đường Bộ Chu Lai – Trường Hải</v>
          </cell>
          <cell r="BN954">
            <v>42293</v>
          </cell>
          <cell r="BO954">
            <v>3660000</v>
          </cell>
          <cell r="BP954" t="str">
            <v>B3</v>
          </cell>
          <cell r="BQ954" t="str">
            <v>Bậc 2</v>
          </cell>
          <cell r="BR954">
            <v>6000000</v>
          </cell>
          <cell r="BS954">
            <v>43252</v>
          </cell>
          <cell r="BT954">
            <v>42110</v>
          </cell>
          <cell r="BU954"/>
          <cell r="BW954"/>
          <cell r="BY954"/>
          <cell r="CA954"/>
          <cell r="CC954"/>
          <cell r="CE954"/>
        </row>
        <row r="955">
          <cell r="B955" t="str">
            <v>1705107</v>
          </cell>
          <cell r="C955" t="str">
            <v>Nguyễn Tiến Vũ</v>
          </cell>
          <cell r="D955" t="str">
            <v>Nam</v>
          </cell>
          <cell r="E955" t="str">
            <v>Quảng Nam</v>
          </cell>
          <cell r="F955">
            <v>33126</v>
          </cell>
          <cell r="G955">
            <v>42864</v>
          </cell>
          <cell r="J955">
            <v>42864</v>
          </cell>
          <cell r="K955" t="str">
            <v>Không</v>
          </cell>
          <cell r="L955" t="str">
            <v>205502633</v>
          </cell>
          <cell r="M955">
            <v>41707</v>
          </cell>
          <cell r="N955" t="str">
            <v>205502633-09/03/2014</v>
          </cell>
          <cell r="O955" t="str">
            <v>Quảng Nam</v>
          </cell>
          <cell r="P955" t="str">
            <v>Kinh</v>
          </cell>
          <cell r="Q955" t="str">
            <v>Không</v>
          </cell>
          <cell r="R955" t="str">
            <v>01206145267</v>
          </cell>
          <cell r="S955"/>
          <cell r="T955" t="str">
            <v>Độc Thân</v>
          </cell>
          <cell r="U955" t="str">
            <v>4914012210</v>
          </cell>
          <cell r="V955" t="str">
            <v>Có</v>
          </cell>
          <cell r="W955">
            <v>43235</v>
          </cell>
          <cell r="Y955" t="str">
            <v>Khối 2</v>
          </cell>
          <cell r="Z955" t="str">
            <v>Thị trấn Núi Thành</v>
          </cell>
          <cell r="AA955" t="str">
            <v>Huyện Núi Thành</v>
          </cell>
          <cell r="AB955" t="str">
            <v>Quảng Nam</v>
          </cell>
          <cell r="AC955" t="str">
            <v>Khối 2, Thị trấn Núi Thành, Huyện Núi Thành, Quảng Nam</v>
          </cell>
          <cell r="AD955" t="str">
            <v>Khối 2</v>
          </cell>
          <cell r="AE955" t="str">
            <v>Thị trấn Núi Thành</v>
          </cell>
          <cell r="AF955" t="str">
            <v>Huyện Núi Thành</v>
          </cell>
          <cell r="AG955" t="str">
            <v>Quảng Nam</v>
          </cell>
          <cell r="AH955" t="str">
            <v>Khối 2, Thị trấn Núi Thành, Huyện Núi Thành, Quảng Nam</v>
          </cell>
          <cell r="AI955" t="str">
            <v>1.8.3.7.3</v>
          </cell>
          <cell r="AJ955" t="str">
            <v>TP Nhân sự khác</v>
          </cell>
          <cell r="AK955" t="str">
            <v>Chuyên viên</v>
          </cell>
          <cell r="AL955" t="str">
            <v>Chuyên viên kỹ thuật điện</v>
          </cell>
          <cell r="AM955" t="str">
            <v>Lĩnh vực Logistics</v>
          </cell>
          <cell r="AN955" t="str">
            <v>Công ty Cảng Chu Lai</v>
          </cell>
          <cell r="AO955" t="str">
            <v>Bộ phận bảo trì và sửa chữa</v>
          </cell>
          <cell r="AP955" t="str">
            <v>Khác</v>
          </cell>
          <cell r="AQ955" t="str">
            <v>Khác</v>
          </cell>
          <cell r="AR955">
            <v>43129</v>
          </cell>
          <cell r="AS955" t="str">
            <v>12/12</v>
          </cell>
          <cell r="AT955" t="str">
            <v>Kỹ sư</v>
          </cell>
          <cell r="AU955" t="str">
            <v>Đại học</v>
          </cell>
          <cell r="AV955" t="str">
            <v>Đại học bách khoa Đà nẵng</v>
          </cell>
          <cell r="AW955" t="str">
            <v>Kỹ thuật điện</v>
          </cell>
          <cell r="AX955" t="str">
            <v>Khá</v>
          </cell>
          <cell r="AY955">
            <v>41275</v>
          </cell>
          <cell r="AZ955" t="str">
            <v>Kỹ sư</v>
          </cell>
          <cell r="BB955" t="str">
            <v>THACO GROUP</v>
          </cell>
          <cell r="BC955" t="str">
            <v>Lĩnh vực Logistics</v>
          </cell>
          <cell r="BD955" t="str">
            <v>Công ty Cảng Chu Lai</v>
          </cell>
          <cell r="BJ955" t="str">
            <v>Trực Tiếp</v>
          </cell>
          <cell r="BK955" t="str">
            <v>HĐLĐ xác định thời hạn 2 năm</v>
          </cell>
          <cell r="BL955">
            <v>43354</v>
          </cell>
          <cell r="BM955" t="str">
            <v>Công ty TNHH MTV Cảng Chu Lai - Trường Hải</v>
          </cell>
          <cell r="BN955">
            <v>42987</v>
          </cell>
          <cell r="BO955">
            <v>4280000</v>
          </cell>
          <cell r="BP955" t="str">
            <v>B2</v>
          </cell>
          <cell r="BQ955" t="str">
            <v>Bậc 2</v>
          </cell>
          <cell r="BR955">
            <v>9500000</v>
          </cell>
          <cell r="BS955">
            <v>43466</v>
          </cell>
          <cell r="BT955">
            <v>43070</v>
          </cell>
          <cell r="BU955"/>
          <cell r="BW955"/>
          <cell r="BY955"/>
          <cell r="CA955"/>
          <cell r="CC955"/>
          <cell r="CE955"/>
        </row>
        <row r="956">
          <cell r="B956" t="str">
            <v>1510345</v>
          </cell>
          <cell r="C956" t="str">
            <v>Bùi Hùng</v>
          </cell>
          <cell r="D956" t="str">
            <v>Nam</v>
          </cell>
          <cell r="E956" t="str">
            <v>Quảng Nam</v>
          </cell>
          <cell r="F956">
            <v>27395</v>
          </cell>
          <cell r="G956">
            <v>42299</v>
          </cell>
          <cell r="J956">
            <v>42299</v>
          </cell>
          <cell r="K956" t="str">
            <v>Không</v>
          </cell>
          <cell r="L956" t="str">
            <v>205343655</v>
          </cell>
          <cell r="M956">
            <v>40460</v>
          </cell>
          <cell r="N956" t="str">
            <v>205343655-09/10/2010</v>
          </cell>
          <cell r="O956" t="str">
            <v>Quảng Nam</v>
          </cell>
          <cell r="P956" t="str">
            <v>Kinh</v>
          </cell>
          <cell r="Q956" t="str">
            <v>Không</v>
          </cell>
          <cell r="R956" t="str">
            <v>01665573515</v>
          </cell>
          <cell r="T956" t="str">
            <v>Đã Kết Hôn</v>
          </cell>
          <cell r="U956" t="str">
            <v>4916002042</v>
          </cell>
          <cell r="V956" t="str">
            <v>Có</v>
          </cell>
          <cell r="W956">
            <v>42461</v>
          </cell>
          <cell r="Y956" t="str">
            <v>Tổ 5, thôn Mỹ Can</v>
          </cell>
          <cell r="Z956" t="str">
            <v>Xã Tam Thăng</v>
          </cell>
          <cell r="AA956" t="str">
            <v>Tp. Tam Kỳ</v>
          </cell>
          <cell r="AB956" t="str">
            <v>Quảng Nam</v>
          </cell>
          <cell r="AC956" t="str">
            <v>Tổ 5, thôn Mỹ Can, Xã Tam Thăng, Tp. Tam Kỳ, Quảng Nam</v>
          </cell>
          <cell r="AD956" t="str">
            <v>Tổ 5, thôn Mỹ Can</v>
          </cell>
          <cell r="AE956" t="str">
            <v>Xã Tam Thăng</v>
          </cell>
          <cell r="AF956" t="str">
            <v>Tp. Tam Kỳ</v>
          </cell>
          <cell r="AG956" t="str">
            <v>Quảng Nam</v>
          </cell>
          <cell r="AH956" t="str">
            <v>Tổ 5, thôn Mỹ Can, Xã Tam Thăng, Tp. Tam Kỳ, Quảng Nam</v>
          </cell>
          <cell r="AI956" t="str">
            <v>1.8.3.5.5</v>
          </cell>
          <cell r="AJ956" t="str">
            <v>TP Nhân sự khác</v>
          </cell>
          <cell r="AK956" t="str">
            <v>Công nhân</v>
          </cell>
          <cell r="AL956" t="str">
            <v>Công nhân Xếp dỡ</v>
          </cell>
          <cell r="AM956" t="str">
            <v>Lĩnh vực Logistics</v>
          </cell>
          <cell r="AN956" t="str">
            <v>Công ty Cảng Chu Lai</v>
          </cell>
          <cell r="AO956" t="str">
            <v>Bộ phận bốc xếp</v>
          </cell>
          <cell r="AP956" t="str">
            <v>Khác</v>
          </cell>
          <cell r="AQ956" t="str">
            <v>Khác</v>
          </cell>
          <cell r="AR956">
            <v>43313</v>
          </cell>
          <cell r="AS956" t="str">
            <v>9/12</v>
          </cell>
          <cell r="AT956" t="str">
            <v>THCS</v>
          </cell>
          <cell r="AW956"/>
          <cell r="AZ956" t="str">
            <v>Nhân viên Bốc xếp</v>
          </cell>
          <cell r="BB956" t="str">
            <v>THACO GROUP</v>
          </cell>
          <cell r="BC956" t="str">
            <v>Lĩnh vực Logistics</v>
          </cell>
          <cell r="BD956" t="str">
            <v>Công ty Cảng Chu Lai</v>
          </cell>
          <cell r="BE956" t="str">
            <v>Phòng Điều độ</v>
          </cell>
          <cell r="BF956" t="str">
            <v>Bộ phận bốc xếp</v>
          </cell>
          <cell r="BJ956" t="str">
            <v>Trực Tiếp</v>
          </cell>
          <cell r="BK956" t="str">
            <v>HĐLĐ không xác định thời hạn</v>
          </cell>
          <cell r="BL956">
            <v>43091</v>
          </cell>
          <cell r="BM956" t="str">
            <v>Công ty TNHH MTV Cảng Chu Lai - Trường Hải</v>
          </cell>
          <cell r="BN956">
            <v>42361</v>
          </cell>
          <cell r="BO956">
            <v>3730000</v>
          </cell>
          <cell r="BP956" t="str">
            <v>B3</v>
          </cell>
          <cell r="BQ956" t="str">
            <v>Bậc 1</v>
          </cell>
          <cell r="BR956">
            <v>5500000</v>
          </cell>
          <cell r="BS956">
            <v>43466</v>
          </cell>
          <cell r="BT956">
            <v>43101</v>
          </cell>
          <cell r="BU956"/>
          <cell r="BW956"/>
          <cell r="BY956"/>
          <cell r="CA956"/>
          <cell r="CC956"/>
          <cell r="CE956"/>
        </row>
        <row r="957">
          <cell r="B957" t="str">
            <v>1904446</v>
          </cell>
          <cell r="C957" t="str">
            <v>Nguyễn Văn Thông</v>
          </cell>
          <cell r="D957" t="str">
            <v>Nam</v>
          </cell>
          <cell r="E957" t="str">
            <v>Quảng Nam</v>
          </cell>
          <cell r="F957">
            <v>24118</v>
          </cell>
          <cell r="G957">
            <v>43570</v>
          </cell>
          <cell r="J957">
            <v>43570</v>
          </cell>
          <cell r="K957" t="str">
            <v>Không</v>
          </cell>
          <cell r="L957" t="str">
            <v>205908075</v>
          </cell>
          <cell r="M957">
            <v>41120</v>
          </cell>
          <cell r="N957" t="str">
            <v>205908075-30/07/2012</v>
          </cell>
          <cell r="O957" t="str">
            <v>Quảng Nam</v>
          </cell>
          <cell r="P957" t="str">
            <v>Kinh</v>
          </cell>
          <cell r="Q957" t="str">
            <v>Không</v>
          </cell>
          <cell r="R957" t="str">
            <v>0949086802</v>
          </cell>
          <cell r="T957" t="str">
            <v>Đã Kết Hôn</v>
          </cell>
          <cell r="U957" t="str">
            <v>Chưa có</v>
          </cell>
          <cell r="V957" t="str">
            <v>Không</v>
          </cell>
          <cell r="Y957" t="str">
            <v>Khối phố 2</v>
          </cell>
          <cell r="Z957" t="str">
            <v>Phường An Xuân</v>
          </cell>
          <cell r="AA957" t="str">
            <v>Tp. Tam Kỳ</v>
          </cell>
          <cell r="AB957" t="str">
            <v>Quảng Nam</v>
          </cell>
          <cell r="AC957" t="str">
            <v>Khối phố 2, Phường An Xuân, Tp. Tam Kỳ, Quảng Nam</v>
          </cell>
          <cell r="AD957" t="str">
            <v>Khối phố 2</v>
          </cell>
          <cell r="AE957" t="str">
            <v>Phường An Xuân</v>
          </cell>
          <cell r="AF957" t="str">
            <v>Tp. Tam Kỳ</v>
          </cell>
          <cell r="AG957" t="str">
            <v>Quảng Nam</v>
          </cell>
          <cell r="AH957" t="str">
            <v>Khối phố 2, Phường An Xuân, Tp. Tam Kỳ, Quảng Nam</v>
          </cell>
          <cell r="AI957" t="str">
            <v>1.8.4.6</v>
          </cell>
          <cell r="AJ957" t="str">
            <v>TP Nhân sự khác</v>
          </cell>
          <cell r="AK957" t="str">
            <v>Công nhân</v>
          </cell>
          <cell r="AL957" t="str">
            <v>Công nhân lái xe đưa đón</v>
          </cell>
          <cell r="AM957" t="str">
            <v>Lĩnh vực Logistics</v>
          </cell>
          <cell r="AN957" t="str">
            <v>Công ty Vận Tải Đường Bộ</v>
          </cell>
          <cell r="AO957" t="str">
            <v>Bộ phận đưa đón CBCNV</v>
          </cell>
          <cell r="AP957" t="str">
            <v>Khác</v>
          </cell>
          <cell r="AQ957" t="str">
            <v>Khác</v>
          </cell>
          <cell r="AR957">
            <v>43745</v>
          </cell>
          <cell r="AS957" t="str">
            <v>12/12</v>
          </cell>
          <cell r="AT957" t="str">
            <v>Sơ cấp</v>
          </cell>
          <cell r="AU957" t="str">
            <v>Sơ cấp</v>
          </cell>
          <cell r="AV957" t="str">
            <v>Sở GTVT Quảng Nam</v>
          </cell>
          <cell r="AW957" t="str">
            <v>Giấy phép lái xe hạng E</v>
          </cell>
          <cell r="AX957" t="str">
            <v>Không xếp loại</v>
          </cell>
          <cell r="AZ957" t="str">
            <v>Công nhân lái xe đưa đón CBCNV</v>
          </cell>
          <cell r="BB957" t="str">
            <v>THACO GROUP</v>
          </cell>
          <cell r="BC957" t="str">
            <v>Lĩnh vực Logistics</v>
          </cell>
          <cell r="BD957" t="str">
            <v>Công ty Vận Tải Đường Bộ</v>
          </cell>
          <cell r="BJ957" t="str">
            <v>Trực Tiếp</v>
          </cell>
          <cell r="BK957" t="str">
            <v>HĐLĐ xác định thời hạn 1 năm</v>
          </cell>
          <cell r="BL957">
            <v>43600</v>
          </cell>
          <cell r="BM957" t="str">
            <v>Công ty TNHH Một Thành Viên Vận Tải Đường Bộ Chu Lai – Trường Hải</v>
          </cell>
          <cell r="BN957">
            <v>43600</v>
          </cell>
          <cell r="BO957">
            <v>3660000</v>
          </cell>
          <cell r="BP957" t="str">
            <v>B3</v>
          </cell>
          <cell r="BQ957" t="str">
            <v>Bậc 2</v>
          </cell>
          <cell r="BR957">
            <v>6500000</v>
          </cell>
          <cell r="BS957">
            <v>43570</v>
          </cell>
          <cell r="BU957"/>
          <cell r="BW957"/>
          <cell r="BY957"/>
          <cell r="CA957"/>
          <cell r="CC957"/>
          <cell r="CE957"/>
        </row>
        <row r="958">
          <cell r="B958" t="str">
            <v>1702035</v>
          </cell>
          <cell r="C958" t="str">
            <v>Phan Tấn Ý</v>
          </cell>
          <cell r="D958" t="str">
            <v>Nam</v>
          </cell>
          <cell r="E958" t="str">
            <v>Quảng Nam</v>
          </cell>
          <cell r="F958">
            <v>33205</v>
          </cell>
          <cell r="G958">
            <v>42782</v>
          </cell>
          <cell r="J958">
            <v>42782</v>
          </cell>
          <cell r="K958" t="str">
            <v>Không</v>
          </cell>
          <cell r="L958" t="str">
            <v>205568279</v>
          </cell>
          <cell r="M958">
            <v>42329</v>
          </cell>
          <cell r="N958" t="str">
            <v>205568279-21/11/2015</v>
          </cell>
          <cell r="O958" t="str">
            <v>Quảng Nam</v>
          </cell>
          <cell r="P958" t="str">
            <v>Kinh</v>
          </cell>
          <cell r="Q958" t="str">
            <v>Không</v>
          </cell>
          <cell r="R958" t="str">
            <v>0912507707</v>
          </cell>
          <cell r="S958"/>
          <cell r="T958" t="str">
            <v>Đã Kết Hôn</v>
          </cell>
          <cell r="U958" t="str">
            <v>4915009731</v>
          </cell>
          <cell r="V958" t="str">
            <v>Có</v>
          </cell>
          <cell r="W958">
            <v>43235</v>
          </cell>
          <cell r="Y958" t="str">
            <v>Trung Vĩnh</v>
          </cell>
          <cell r="Z958" t="str">
            <v>Xã Quế Xuân 1</v>
          </cell>
          <cell r="AA958" t="str">
            <v>Huyện Quế Sơn</v>
          </cell>
          <cell r="AB958" t="str">
            <v>Quảng Nam</v>
          </cell>
          <cell r="AC958" t="str">
            <v>Trung Vĩnh, Xã Quế Xuân 1, Huyện Quế Sơn, Quảng Nam</v>
          </cell>
          <cell r="AD958" t="str">
            <v>Trung Vĩnh</v>
          </cell>
          <cell r="AE958" t="str">
            <v>Xã Quế Xuân 1</v>
          </cell>
          <cell r="AF958" t="str">
            <v>Huyện Quế Sơn</v>
          </cell>
          <cell r="AG958" t="str">
            <v>Quảng Nam</v>
          </cell>
          <cell r="AH958" t="str">
            <v>Trung Vĩnh, Xã Quế Xuân 1, Huyện Quế Sơn, Quảng Nam</v>
          </cell>
          <cell r="AI958" t="str">
            <v>1.8.3.3.3</v>
          </cell>
          <cell r="AJ958" t="str">
            <v>TP Nhân sự khác</v>
          </cell>
          <cell r="AK958" t="str">
            <v>Công nhân</v>
          </cell>
          <cell r="AL958" t="str">
            <v>Công nhân lái xe tải</v>
          </cell>
          <cell r="AM958" t="str">
            <v>Lĩnh vực Logistics</v>
          </cell>
          <cell r="AN958" t="str">
            <v>Công ty Cảng Chu Lai</v>
          </cell>
          <cell r="AO958" t="str">
            <v>Bộ phận kho hàng</v>
          </cell>
          <cell r="AP958" t="str">
            <v>Khác</v>
          </cell>
          <cell r="AQ958" t="str">
            <v>Khác</v>
          </cell>
          <cell r="AR958">
            <v>42782</v>
          </cell>
          <cell r="AS958" t="str">
            <v>12/12</v>
          </cell>
          <cell r="AT958" t="str">
            <v>Sơ cấp</v>
          </cell>
          <cell r="AU958" t="str">
            <v>Sơ cấp</v>
          </cell>
          <cell r="AV958" t="str">
            <v>Trung tâm ĐT LX ô tô và mô tô Liên Chiểu</v>
          </cell>
          <cell r="AW958" t="str">
            <v>Lái xe hạng C</v>
          </cell>
          <cell r="AX958" t="str">
            <v>Không xếp loại</v>
          </cell>
          <cell r="AY958">
            <v>41640</v>
          </cell>
          <cell r="AZ958" t="str">
            <v>Công nhân lái xe tải cấp hàng</v>
          </cell>
          <cell r="BB958" t="str">
            <v>THACO GROUP</v>
          </cell>
          <cell r="BC958" t="str">
            <v>Lĩnh vực Logistics</v>
          </cell>
          <cell r="BD958" t="str">
            <v>Công ty Cảng Chu Lai</v>
          </cell>
          <cell r="BE958" t="str">
            <v>Phòng quản lý kho cảng</v>
          </cell>
          <cell r="BF958" t="str">
            <v>Bộ phận kho hàng</v>
          </cell>
          <cell r="BJ958" t="str">
            <v>Trực Tiếp</v>
          </cell>
          <cell r="BK958" t="str">
            <v>HĐLĐ xác định thời hạn 2 năm</v>
          </cell>
          <cell r="BL958">
            <v>43206</v>
          </cell>
          <cell r="BM958" t="str">
            <v>Công ty TNHH MTV Cảng Chu Lai - Trường Hải</v>
          </cell>
          <cell r="BN958">
            <v>42841</v>
          </cell>
          <cell r="BO958">
            <v>3660000</v>
          </cell>
          <cell r="BP958" t="str">
            <v>B3</v>
          </cell>
          <cell r="BQ958" t="str">
            <v>Bậc 2</v>
          </cell>
          <cell r="BR958">
            <v>6800000</v>
          </cell>
          <cell r="BS958">
            <v>43466</v>
          </cell>
          <cell r="BT958">
            <v>43101</v>
          </cell>
          <cell r="BU958"/>
          <cell r="BW958"/>
          <cell r="BY958"/>
          <cell r="CA958"/>
          <cell r="CC958"/>
          <cell r="CE958"/>
        </row>
        <row r="959">
          <cell r="B959" t="str">
            <v>1805372</v>
          </cell>
          <cell r="C959" t="str">
            <v>Nguyễn Như Trung</v>
          </cell>
          <cell r="D959" t="str">
            <v>Nam</v>
          </cell>
          <cell r="E959" t="str">
            <v>Quảng Nam</v>
          </cell>
          <cell r="F959">
            <v>36569</v>
          </cell>
          <cell r="G959">
            <v>43236</v>
          </cell>
          <cell r="I959">
            <v>43542</v>
          </cell>
          <cell r="J959">
            <v>43542</v>
          </cell>
          <cell r="K959" t="str">
            <v>Có</v>
          </cell>
          <cell r="L959" t="str">
            <v>206237140</v>
          </cell>
          <cell r="M959">
            <v>42243</v>
          </cell>
          <cell r="N959" t="str">
            <v>206237140-27/08/2015</v>
          </cell>
          <cell r="O959" t="str">
            <v>Quảng Nam</v>
          </cell>
          <cell r="P959" t="str">
            <v>Kinh</v>
          </cell>
          <cell r="Q959" t="str">
            <v>Không</v>
          </cell>
          <cell r="R959" t="str">
            <v>01673166154</v>
          </cell>
          <cell r="T959" t="str">
            <v>Độc Thân</v>
          </cell>
          <cell r="V959" t="str">
            <v>Không</v>
          </cell>
          <cell r="Y959" t="str">
            <v>Thôn Mỹ Bình</v>
          </cell>
          <cell r="Z959" t="str">
            <v>Xã Tam Hiệp</v>
          </cell>
          <cell r="AA959" t="str">
            <v>Huyện Núi Thành</v>
          </cell>
          <cell r="AB959" t="str">
            <v>Quảng Nam</v>
          </cell>
          <cell r="AC959" t="str">
            <v>Thôn Mỹ Bình, Xã Tam Hiệp, Huyện Núi Thành, Quảng Nam</v>
          </cell>
          <cell r="AD959" t="str">
            <v>Thôn Mỹ Bình</v>
          </cell>
          <cell r="AE959" t="str">
            <v>Xã Tam Hiệp</v>
          </cell>
          <cell r="AF959" t="str">
            <v>Huyện Núi Thành</v>
          </cell>
          <cell r="AG959" t="str">
            <v>Quảng Nam</v>
          </cell>
          <cell r="AH959" t="str">
            <v>Thôn Mỹ Bình, Xã Tam Hiệp, Huyện Núi Thành, Quảng Nam</v>
          </cell>
          <cell r="AI959" t="str">
            <v>1.8.3.3.2</v>
          </cell>
          <cell r="AJ959" t="str">
            <v>TP Nhân sự khác</v>
          </cell>
          <cell r="AK959" t="str">
            <v>Công nhân</v>
          </cell>
          <cell r="AL959" t="str">
            <v>Công nhân Kiểm tra linh Kiện</v>
          </cell>
          <cell r="AM959" t="str">
            <v>Lĩnh vực Logistics</v>
          </cell>
          <cell r="AN959" t="str">
            <v>Công ty Cảng Chu Lai</v>
          </cell>
          <cell r="AO959" t="str">
            <v>Bộ phận kho ngoại quan</v>
          </cell>
          <cell r="AP959" t="str">
            <v>Khác</v>
          </cell>
          <cell r="AQ959" t="str">
            <v>Khác</v>
          </cell>
          <cell r="AR959">
            <v>43542</v>
          </cell>
          <cell r="AS959" t="str">
            <v>9/12</v>
          </cell>
          <cell r="AT959" t="str">
            <v>Sơ cấp</v>
          </cell>
          <cell r="AU959" t="str">
            <v>Sơ cấp</v>
          </cell>
          <cell r="AV959" t="str">
            <v>Trường Cao đẳng Thaco</v>
          </cell>
          <cell r="AW959" t="str">
            <v>Polymer Composite</v>
          </cell>
          <cell r="AX959" t="str">
            <v>Khá</v>
          </cell>
          <cell r="AY959">
            <v>43282</v>
          </cell>
          <cell r="AZ959" t="str">
            <v>Công nhân Kho</v>
          </cell>
          <cell r="BB959" t="str">
            <v>THACO GROUP</v>
          </cell>
          <cell r="BC959" t="str">
            <v>Lĩnh vực Logistics</v>
          </cell>
          <cell r="BD959" t="str">
            <v>Công ty Cảng Chu Lai</v>
          </cell>
          <cell r="BE959" t="str">
            <v>Phòng quản lý kho cảng</v>
          </cell>
          <cell r="BF959" t="str">
            <v>Bộ phận kho ngoại quan</v>
          </cell>
          <cell r="BJ959" t="str">
            <v>Trực Tiếp</v>
          </cell>
          <cell r="BK959" t="str">
            <v>HĐLĐ xác định thời hạn 1 năm</v>
          </cell>
          <cell r="BL959">
            <v>43572</v>
          </cell>
          <cell r="BM959" t="str">
            <v>Công ty TNHH MTV Cảng Chu Lai - Trường Hải</v>
          </cell>
          <cell r="BN959">
            <v>43572</v>
          </cell>
          <cell r="BO959">
            <v>3660000</v>
          </cell>
          <cell r="BP959" t="str">
            <v>B3</v>
          </cell>
          <cell r="BQ959" t="str">
            <v>Bậc 2</v>
          </cell>
          <cell r="BR959">
            <v>6000000</v>
          </cell>
          <cell r="BS959">
            <v>43571</v>
          </cell>
          <cell r="BT959">
            <v>43542</v>
          </cell>
          <cell r="BU959"/>
          <cell r="BW959"/>
          <cell r="BY959"/>
          <cell r="CA959"/>
          <cell r="CC959"/>
          <cell r="CE959"/>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2."/>
      <sheetName val="CK HDQT"/>
      <sheetName val="GUI NGAN HANG KY 2 THANG 06"/>
      <sheetName val="Danh sach"/>
      <sheetName val="CK2_"/>
      <sheetName val="CK_HDQT"/>
      <sheetName val="GUI_NGAN_HANG_KY_2_THANG_06"/>
      <sheetName val="Danh_sach"/>
      <sheetName val="GUI_NGAN_HANG_KY_2_THANG_061"/>
      <sheetName val="GUI_NGAN_HANG_KY_2_THANG_062"/>
      <sheetName val="GUI_NGAN_HANG_KY_2_THANG_063"/>
      <sheetName val="GUI_NGAN_HANG_KY_2_THANG_064"/>
      <sheetName val="GUI_NGAN_HANG_KY_2_THANG_065"/>
      <sheetName val="CK2_1"/>
      <sheetName val="CK_HDQT1"/>
      <sheetName val="Danh_sach1"/>
      <sheetName val="GUI_NGAN_HANG_KY_2_THANG_066"/>
      <sheetName val="GUI_NGAN_HANG_KY_2_THANG_067"/>
      <sheetName val="GUI_NGAN_HANG_KY_2_THANG_069"/>
      <sheetName val="GUI_NGAN_HANG_KY_2_THANG_068"/>
      <sheetName val="GUI_NGAN_HANG_KY_2_THANG_0610"/>
      <sheetName val="GUI_NGAN_HANG_KY_2_THANG_0611"/>
      <sheetName val="GUI_NGAN_HANG_KY_2_THANG_0612"/>
      <sheetName val="CK2_2"/>
      <sheetName val="CK_HDQT2"/>
      <sheetName val="Danh_sach2"/>
      <sheetName val="GUI_NGAN_HANG_KY_2_THANG_0613"/>
      <sheetName val="GUI_NGAN_HANG_KY_2_THANG_0614"/>
      <sheetName val="GUI_NGAN_HANG_KY_2_THANG_0615"/>
      <sheetName val="CK2_3"/>
      <sheetName val="CK_HDQT3"/>
      <sheetName val="Danh_sach3"/>
      <sheetName val="GUI_NGAN_HANG_KY_2_THANG_0616"/>
      <sheetName val="GUI_NGAN_HANG_KY_2_THANG_0617"/>
      <sheetName val="GUI_NGAN_HANG_KY_2_THANG_0618"/>
      <sheetName val="GUI_NGAN_HANG_KY_2_THANG_0619"/>
      <sheetName val="GUI_NGAN_HANG_KY_2_THANG_0620"/>
      <sheetName val="CK2_4"/>
      <sheetName val="CK_HDQT4"/>
      <sheetName val="Danh_sach4"/>
      <sheetName val="CK2_5"/>
      <sheetName val="CK_HDQT5"/>
      <sheetName val="Danh_sach5"/>
      <sheetName val="Ds"/>
      <sheetName val="THƯ VIỆN"/>
      <sheetName val="Data"/>
      <sheetName val="INNOVA"/>
      <sheetName val="CK2_6"/>
      <sheetName val="CK_HDQT6"/>
      <sheetName val="GUI_NGAN_HANG_KY_2_THANG_0621"/>
      <sheetName val="Danh_sach6"/>
      <sheetName val="HSXL"/>
      <sheetName val="CP suamaybom"/>
      <sheetName val="Giá TB"/>
      <sheetName val="CAUDIT"/>
      <sheetName val="CK2_7"/>
      <sheetName val="CK_HDQT7"/>
      <sheetName val="GUI_NGAN_HANG_KY_2_THANG_0622"/>
      <sheetName val="Danh_sach7"/>
      <sheetName val="THƯ_VIỆN"/>
      <sheetName val="CP_suamaybom"/>
      <sheetName val="Giá_TB"/>
      <sheetName val="BGD"/>
      <sheetName val="KCS"/>
      <sheetName val="KD"/>
      <sheetName val="KH"/>
      <sheetName val="KT"/>
      <sheetName val="KTNL"/>
      <sheetName val="PX-SX"/>
      <sheetName val="TC"/>
      <sheetName val="Lcau - Lxuc"/>
      <sheetName val="CK2_8"/>
      <sheetName val="CK_HDQT8"/>
      <sheetName val="GUI_NGAN_HANG_KY_2_THANG_0623"/>
      <sheetName val="Danh_sach8"/>
      <sheetName val="THƯ_VIỆN1"/>
      <sheetName val="CP_suamaybom1"/>
      <sheetName val="Giá_TB1"/>
      <sheetName val="Lcau_-_Lxuc"/>
      <sheetName val="Danh sách thép"/>
      <sheetName val="HC cbnv"/>
      <sheetName val="Phu cap"/>
    </sheetNames>
    <definedNames>
      <definedName name="_a1O"/>
      <definedName name="_a2O"/>
      <definedName name="_a3O"/>
    </definedNames>
    <sheetDataSet>
      <sheetData sheetId="0" refreshError="1"/>
      <sheetData sheetId="1">
        <row r="20">
          <cell r="D20">
            <v>522000000</v>
          </cell>
        </row>
      </sheetData>
      <sheetData sheetId="2" refreshError="1"/>
      <sheetData sheetId="3" refreshError="1"/>
      <sheetData sheetId="4">
        <row r="20">
          <cell r="D20">
            <v>522000000</v>
          </cell>
        </row>
      </sheetData>
      <sheetData sheetId="5">
        <row r="20">
          <cell r="D20">
            <v>522000000</v>
          </cell>
        </row>
      </sheetData>
      <sheetData sheetId="6">
        <row r="20">
          <cell r="D20">
            <v>522000000</v>
          </cell>
        </row>
      </sheetData>
      <sheetData sheetId="7">
        <row r="20">
          <cell r="D20">
            <v>522000000</v>
          </cell>
        </row>
      </sheetData>
      <sheetData sheetId="8">
        <row r="20">
          <cell r="D20">
            <v>522000000</v>
          </cell>
        </row>
      </sheetData>
      <sheetData sheetId="9">
        <row r="20">
          <cell r="D20">
            <v>522000000</v>
          </cell>
        </row>
      </sheetData>
      <sheetData sheetId="10">
        <row r="20">
          <cell r="D20">
            <v>522000000</v>
          </cell>
        </row>
      </sheetData>
      <sheetData sheetId="11">
        <row r="20">
          <cell r="D20">
            <v>522000000</v>
          </cell>
        </row>
      </sheetData>
      <sheetData sheetId="12">
        <row r="20">
          <cell r="D20">
            <v>522000000</v>
          </cell>
        </row>
      </sheetData>
      <sheetData sheetId="13">
        <row r="20">
          <cell r="D20">
            <v>522000000</v>
          </cell>
        </row>
      </sheetData>
      <sheetData sheetId="14">
        <row r="20">
          <cell r="D20">
            <v>522000000</v>
          </cell>
        </row>
      </sheetData>
      <sheetData sheetId="15">
        <row r="20">
          <cell r="D20">
            <v>522000000</v>
          </cell>
        </row>
      </sheetData>
      <sheetData sheetId="16">
        <row r="20">
          <cell r="D20">
            <v>522000000</v>
          </cell>
        </row>
      </sheetData>
      <sheetData sheetId="17">
        <row r="20">
          <cell r="D20">
            <v>522000000</v>
          </cell>
        </row>
      </sheetData>
      <sheetData sheetId="18"/>
      <sheetData sheetId="19"/>
      <sheetData sheetId="20">
        <row r="20">
          <cell r="D20">
            <v>522000000</v>
          </cell>
        </row>
      </sheetData>
      <sheetData sheetId="21">
        <row r="20">
          <cell r="D20">
            <v>522000000</v>
          </cell>
        </row>
      </sheetData>
      <sheetData sheetId="22">
        <row r="20">
          <cell r="D20">
            <v>522000000</v>
          </cell>
        </row>
      </sheetData>
      <sheetData sheetId="23">
        <row r="20">
          <cell r="D20">
            <v>522000000</v>
          </cell>
        </row>
      </sheetData>
      <sheetData sheetId="24">
        <row r="20">
          <cell r="D20">
            <v>522000000</v>
          </cell>
        </row>
      </sheetData>
      <sheetData sheetId="25">
        <row r="20">
          <cell r="D20">
            <v>522000000</v>
          </cell>
        </row>
      </sheetData>
      <sheetData sheetId="26">
        <row r="20">
          <cell r="D20">
            <v>522000000</v>
          </cell>
        </row>
      </sheetData>
      <sheetData sheetId="27">
        <row r="20">
          <cell r="D20">
            <v>522000000</v>
          </cell>
        </row>
      </sheetData>
      <sheetData sheetId="28">
        <row r="20">
          <cell r="D20">
            <v>522000000</v>
          </cell>
        </row>
      </sheetData>
      <sheetData sheetId="29">
        <row r="20">
          <cell r="D20">
            <v>522000000</v>
          </cell>
        </row>
      </sheetData>
      <sheetData sheetId="30">
        <row r="20">
          <cell r="D20">
            <v>522000000</v>
          </cell>
        </row>
      </sheetData>
      <sheetData sheetId="31">
        <row r="20">
          <cell r="D20">
            <v>522000000</v>
          </cell>
        </row>
      </sheetData>
      <sheetData sheetId="32">
        <row r="20">
          <cell r="D20">
            <v>522000000</v>
          </cell>
        </row>
      </sheetData>
      <sheetData sheetId="33">
        <row r="20">
          <cell r="D20">
            <v>522000000</v>
          </cell>
        </row>
      </sheetData>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ow r="20">
          <cell r="D20">
            <v>522000000</v>
          </cell>
        </row>
      </sheetData>
      <sheetData sheetId="48">
        <row r="20">
          <cell r="D20">
            <v>522000000</v>
          </cell>
        </row>
      </sheetData>
      <sheetData sheetId="49">
        <row r="20">
          <cell r="D20">
            <v>522000000</v>
          </cell>
        </row>
      </sheetData>
      <sheetData sheetId="50" refreshError="1"/>
      <sheetData sheetId="51" refreshError="1"/>
      <sheetData sheetId="52" refreshError="1"/>
      <sheetData sheetId="53" refreshError="1"/>
      <sheetData sheetId="54" refreshError="1"/>
      <sheetData sheetId="55"/>
      <sheetData sheetId="56">
        <row r="20">
          <cell r="D20">
            <v>522000000</v>
          </cell>
        </row>
      </sheetData>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ow r="20">
          <cell r="D20">
            <v>522000000</v>
          </cell>
        </row>
      </sheetData>
      <sheetData sheetId="73"/>
      <sheetData sheetId="74"/>
      <sheetData sheetId="75"/>
      <sheetData sheetId="76"/>
      <sheetData sheetId="77"/>
      <sheetData sheetId="78"/>
      <sheetData sheetId="79" refreshError="1"/>
      <sheetData sheetId="80" refreshError="1"/>
      <sheetData sheetId="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TK"/>
      <sheetName val="DDH.2017"/>
      <sheetName val="Sheet1"/>
      <sheetName val="TH"/>
      <sheetName val="HOP DONG"/>
      <sheetName val="DH roi"/>
      <sheetName val="TK DH roi"/>
      <sheetName val="2016"/>
      <sheetName val="TH bao cao"/>
      <sheetName val="Sheet3"/>
      <sheetName val="thao"/>
      <sheetName val="Data"/>
      <sheetName val="THƯ VIỆN"/>
      <sheetName val="Phan_loai_khuon_"/>
      <sheetName val="TH_Khach_hang"/>
      <sheetName val="DDH_mau_(2)"/>
      <sheetName val="TH_(2)"/>
      <sheetName val="DDH_2017"/>
      <sheetName val="HOP_DONG"/>
      <sheetName val="DH_roi"/>
      <sheetName val="TK_DH_roi"/>
      <sheetName val="TH_bao_cao"/>
      <sheetName val="Phan_loai_khuon_1"/>
      <sheetName val="TH_Khach_hang1"/>
      <sheetName val="DDH_mau_(2)1"/>
      <sheetName val="TH_(2)1"/>
      <sheetName val="DDH_20171"/>
      <sheetName val="HOP_DONG1"/>
      <sheetName val="DH_roi1"/>
      <sheetName val="TK_DH_roi1"/>
      <sheetName val="TH_bao_cao1"/>
      <sheetName val="THƯ_VIỆN"/>
      <sheetName val="Danh sách thép"/>
    </sheetNames>
    <sheetDataSet>
      <sheetData sheetId="0" refreshError="1"/>
      <sheetData sheetId="1" refreshError="1"/>
      <sheetData sheetId="2" refreshError="1">
        <row r="4">
          <cell r="B4" t="str">
            <v>TCMC</v>
          </cell>
        </row>
        <row r="5">
          <cell r="B5" t="str">
            <v>TBUS</v>
          </cell>
        </row>
        <row r="6">
          <cell r="B6" t="str">
            <v>AUTO</v>
          </cell>
        </row>
        <row r="7">
          <cell r="B7" t="str">
            <v>TCSC</v>
          </cell>
        </row>
        <row r="8">
          <cell r="B8" t="str">
            <v>CASC</v>
          </cell>
        </row>
        <row r="9">
          <cell r="B9" t="str">
            <v>TCPC</v>
          </cell>
        </row>
        <row r="10">
          <cell r="B10" t="str">
            <v>TCMC</v>
          </cell>
        </row>
        <row r="11">
          <cell r="B11" t="str">
            <v>TBUS</v>
          </cell>
        </row>
        <row r="12">
          <cell r="B12" t="str">
            <v>AUTO</v>
          </cell>
        </row>
        <row r="13">
          <cell r="B13" t="str">
            <v>TCSC</v>
          </cell>
        </row>
        <row r="14">
          <cell r="B14" t="str">
            <v>CASC</v>
          </cell>
        </row>
        <row r="15">
          <cell r="B15" t="str">
            <v>TCPC</v>
          </cell>
        </row>
        <row r="16">
          <cell r="B16" t="str">
            <v>TCAC</v>
          </cell>
        </row>
        <row r="17">
          <cell r="B17" t="str">
            <v>HCCD</v>
          </cell>
        </row>
        <row r="18">
          <cell r="B18" t="str">
            <v>AEC</v>
          </cell>
        </row>
        <row r="19">
          <cell r="B19" t="str">
            <v>CTCĐ</v>
          </cell>
        </row>
        <row r="20">
          <cell r="B20" t="str">
            <v>CCMC</v>
          </cell>
        </row>
        <row r="21">
          <cell r="B21" t="str">
            <v>CTSV</v>
          </cell>
        </row>
        <row r="22">
          <cell r="B22" t="str">
            <v>TREC</v>
          </cell>
        </row>
        <row r="23">
          <cell r="B23" t="str">
            <v>TCAG</v>
          </cell>
        </row>
        <row r="24">
          <cell r="B24" t="str">
            <v>Doosan</v>
          </cell>
        </row>
        <row r="25">
          <cell r="B25" t="str">
            <v>Maki</v>
          </cell>
        </row>
        <row r="26">
          <cell r="B26" t="str">
            <v xml:space="preserve">Initation </v>
          </cell>
        </row>
        <row r="27">
          <cell r="B27" t="str">
            <v>CHA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B4" t="str">
            <v>KN0</v>
          </cell>
        </row>
      </sheetData>
      <sheetData sheetId="19">
        <row r="4">
          <cell r="B4" t="str">
            <v>TCMC</v>
          </cell>
        </row>
      </sheetData>
      <sheetData sheetId="20"/>
      <sheetData sheetId="21"/>
      <sheetData sheetId="22">
        <row r="2">
          <cell r="AN2" t="str">
            <v xml:space="preserve">Tiến độ/ 
Carrying - out Progress </v>
          </cell>
        </row>
      </sheetData>
      <sheetData sheetId="23"/>
      <sheetData sheetId="24"/>
      <sheetData sheetId="25"/>
      <sheetData sheetId="26"/>
      <sheetData sheetId="27">
        <row r="4">
          <cell r="B4" t="str">
            <v>KN0</v>
          </cell>
        </row>
      </sheetData>
      <sheetData sheetId="28">
        <row r="4">
          <cell r="B4" t="str">
            <v>TCMC</v>
          </cell>
        </row>
      </sheetData>
      <sheetData sheetId="29"/>
      <sheetData sheetId="30"/>
      <sheetData sheetId="31">
        <row r="2">
          <cell r="AN2" t="str">
            <v xml:space="preserve">Tiến độ/ 
Carrying - out Progress </v>
          </cell>
        </row>
      </sheetData>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3FBF0-DBC6-4137-A56A-4C8D20A71814}">
  <sheetPr>
    <tabColor rgb="FFCC3300"/>
    <pageSetUpPr fitToPage="1"/>
  </sheetPr>
  <dimension ref="A1:FR31"/>
  <sheetViews>
    <sheetView tabSelected="1" zoomScale="38" zoomScaleNormal="38" zoomScaleSheetLayoutView="40" workbookViewId="0">
      <pane xSplit="4" ySplit="10" topLeftCell="FO16" activePane="bottomRight" state="frozen"/>
      <selection pane="topRight" activeCell="D1" sqref="D1"/>
      <selection pane="bottomLeft" activeCell="A11" sqref="A11"/>
      <selection pane="bottomRight" activeCell="C21" sqref="C21"/>
    </sheetView>
  </sheetViews>
  <sheetFormatPr defaultColWidth="9.1796875" defaultRowHeight="25.5" outlineLevelRow="1" outlineLevelCol="2"/>
  <cols>
    <col min="1" max="1" width="81.6328125" style="195" customWidth="1"/>
    <col min="2" max="2" width="73.6328125" style="124" customWidth="1"/>
    <col min="3" max="3" width="61.81640625" style="65" bestFit="1" customWidth="1"/>
    <col min="4" max="4" width="61.81640625" style="125" bestFit="1" customWidth="1"/>
    <col min="5" max="5" width="32.36328125" style="126" bestFit="1" customWidth="1" outlineLevel="1"/>
    <col min="6" max="6" width="26.1796875" style="126" bestFit="1" customWidth="1" outlineLevel="1"/>
    <col min="7" max="7" width="26.6328125" style="126" bestFit="1" customWidth="1"/>
    <col min="8" max="8" width="18.36328125" style="126" bestFit="1" customWidth="1"/>
    <col min="9" max="9" width="23.1796875" style="126" bestFit="1" customWidth="1" outlineLevel="1"/>
    <col min="10" max="10" width="28.1796875" style="126" bestFit="1" customWidth="1" outlineLevel="1"/>
    <col min="11" max="11" width="25" style="127" bestFit="1" customWidth="1"/>
    <col min="12" max="12" width="36.6328125" style="127" bestFit="1" customWidth="1"/>
    <col min="13" max="13" width="26.6328125" style="127" bestFit="1" customWidth="1" outlineLevel="1"/>
    <col min="14" max="14" width="20" style="128" bestFit="1" customWidth="1"/>
    <col min="15" max="15" width="19.6328125" style="128" bestFit="1" customWidth="1"/>
    <col min="16" max="16" width="15.81640625" style="128" customWidth="1"/>
    <col min="17" max="17" width="32.1796875" style="122" bestFit="1" customWidth="1"/>
    <col min="18" max="18" width="11.81640625" style="122" bestFit="1" customWidth="1"/>
    <col min="19" max="19" width="16.81640625" style="122" bestFit="1" customWidth="1" outlineLevel="1"/>
    <col min="20" max="20" width="10.6328125" style="122" bestFit="1" customWidth="1" outlineLevel="1"/>
    <col min="21" max="21" width="13.6328125" style="122" bestFit="1" customWidth="1"/>
    <col min="22" max="22" width="11.1796875" style="122" bestFit="1" customWidth="1" outlineLevel="1"/>
    <col min="23" max="23" width="13.6328125" style="122" bestFit="1" customWidth="1" outlineLevel="1"/>
    <col min="24" max="24" width="14.453125" style="122" bestFit="1" customWidth="1" outlineLevel="1"/>
    <col min="25" max="25" width="11.81640625" style="128" bestFit="1" customWidth="1"/>
    <col min="26" max="26" width="9.1796875" style="128" bestFit="1" customWidth="1"/>
    <col min="27" max="27" width="13" style="128" bestFit="1" customWidth="1" outlineLevel="1"/>
    <col min="28" max="28" width="13.453125" style="128" bestFit="1" customWidth="1" outlineLevel="1"/>
    <col min="29" max="29" width="16.81640625" style="128" bestFit="1" customWidth="1" outlineLevel="1"/>
    <col min="30" max="30" width="34.1796875" style="128" bestFit="1" customWidth="1"/>
    <col min="31" max="31" width="21.453125" style="128" bestFit="1" customWidth="1" outlineLevel="1"/>
    <col min="32" max="32" width="19.453125" style="128" bestFit="1" customWidth="1"/>
    <col min="33" max="33" width="20.1796875" style="126" bestFit="1" customWidth="1"/>
    <col min="34" max="34" width="20.36328125" style="126" bestFit="1" customWidth="1"/>
    <col min="35" max="35" width="19.81640625" style="126" bestFit="1" customWidth="1"/>
    <col min="36" max="36" width="19.81640625" style="65" bestFit="1" customWidth="1"/>
    <col min="37" max="38" width="8.1796875" style="65" bestFit="1" customWidth="1" outlineLevel="1"/>
    <col min="39" max="39" width="13.453125" style="126" bestFit="1" customWidth="1"/>
    <col min="40" max="40" width="24.81640625" style="126" bestFit="1" customWidth="1" outlineLevel="1"/>
    <col min="41" max="41" width="19.1796875" style="126" bestFit="1" customWidth="1" outlineLevel="1"/>
    <col min="42" max="42" width="23.36328125" style="126" bestFit="1" customWidth="1"/>
    <col min="43" max="43" width="12" style="126" bestFit="1" customWidth="1" outlineLevel="1"/>
    <col min="44" max="44" width="14.36328125" style="126" bestFit="1" customWidth="1" outlineLevel="1"/>
    <col min="45" max="45" width="15.81640625" style="126" bestFit="1" customWidth="1" outlineLevel="1"/>
    <col min="46" max="46" width="19.81640625" style="126" bestFit="1" customWidth="1"/>
    <col min="47" max="47" width="22" style="126" bestFit="1" customWidth="1"/>
    <col min="48" max="48" width="54.36328125" style="126" bestFit="1" customWidth="1"/>
    <col min="49" max="49" width="34.36328125" style="126" bestFit="1" customWidth="1"/>
    <col min="50" max="50" width="18.1796875" style="126" customWidth="1"/>
    <col min="51" max="51" width="16.81640625" style="126" bestFit="1" customWidth="1"/>
    <col min="52" max="52" width="21" style="126" bestFit="1" customWidth="1"/>
    <col min="53" max="53" width="22.6328125" style="126" bestFit="1" customWidth="1" outlineLevel="1"/>
    <col min="54" max="54" width="20.1796875" style="126" bestFit="1" customWidth="1"/>
    <col min="55" max="55" width="21.6328125" style="126" bestFit="1" customWidth="1" outlineLevel="1"/>
    <col min="56" max="56" width="26.1796875" style="126" bestFit="1" customWidth="1"/>
    <col min="57" max="57" width="18.1796875" style="126" bestFit="1" customWidth="1" outlineLevel="1"/>
    <col min="58" max="58" width="13.81640625" style="126" bestFit="1" customWidth="1" outlineLevel="1"/>
    <col min="59" max="60" width="27.453125" style="126" bestFit="1" customWidth="1" outlineLevel="1"/>
    <col min="61" max="61" width="12.6328125" style="126" bestFit="1" customWidth="1" outlineLevel="1"/>
    <col min="62" max="62" width="8.1796875" style="126" bestFit="1" customWidth="1" outlineLevel="1"/>
    <col min="63" max="63" width="23.1796875" style="126" bestFit="1" customWidth="1"/>
    <col min="64" max="64" width="23.81640625" style="126" bestFit="1" customWidth="1"/>
    <col min="65" max="65" width="24.453125" style="126" bestFit="1" customWidth="1"/>
    <col min="66" max="66" width="23.81640625" style="126" bestFit="1" customWidth="1"/>
    <col min="67" max="67" width="12.1796875" style="126" bestFit="1" customWidth="1" outlineLevel="1"/>
    <col min="68" max="69" width="11.81640625" style="126" bestFit="1" customWidth="1" outlineLevel="1"/>
    <col min="70" max="70" width="32.453125" style="126" bestFit="1" customWidth="1" outlineLevel="1"/>
    <col min="71" max="71" width="19.453125" style="126" customWidth="1"/>
    <col min="72" max="72" width="27.1796875" style="65" bestFit="1" customWidth="1" outlineLevel="1"/>
    <col min="73" max="73" width="19.36328125" style="129" bestFit="1" customWidth="1"/>
    <col min="74" max="74" width="20.36328125" style="126" bestFit="1" customWidth="1" outlineLevel="1"/>
    <col min="75" max="75" width="23.6328125" style="126" bestFit="1" customWidth="1"/>
    <col min="76" max="76" width="25.36328125" style="126" bestFit="1" customWidth="1"/>
    <col min="77" max="77" width="16" style="126" bestFit="1" customWidth="1" outlineLevel="1"/>
    <col min="78" max="78" width="19" style="126" bestFit="1" customWidth="1"/>
    <col min="79" max="79" width="20.36328125" style="126" bestFit="1" customWidth="1" outlineLevel="1"/>
    <col min="80" max="80" width="22.36328125" style="126" bestFit="1" customWidth="1" outlineLevel="1"/>
    <col min="81" max="81" width="17.6328125" style="126" bestFit="1" customWidth="1" outlineLevel="1"/>
    <col min="82" max="82" width="29" style="126" bestFit="1" customWidth="1" outlineLevel="1"/>
    <col min="83" max="84" width="12.6328125" style="126" bestFit="1" customWidth="1" outlineLevel="1"/>
    <col min="85" max="85" width="23.36328125" style="65" bestFit="1" customWidth="1"/>
    <col min="86" max="86" width="29.453125" style="122" bestFit="1" customWidth="1"/>
    <col min="87" max="87" width="10.36328125" style="65" bestFit="1" customWidth="1"/>
    <col min="88" max="88" width="38.453125" style="65" bestFit="1" customWidth="1" outlineLevel="1"/>
    <col min="89" max="89" width="16.453125" style="65" bestFit="1" customWidth="1" outlineLevel="1"/>
    <col min="90" max="90" width="13.453125" style="130" bestFit="1" customWidth="1" outlineLevel="1"/>
    <col min="91" max="91" width="17.6328125" style="130" bestFit="1" customWidth="1" outlineLevel="1"/>
    <col min="92" max="92" width="29.81640625" style="126" bestFit="1" customWidth="1" outlineLevel="1"/>
    <col min="93" max="93" width="30.36328125" style="126" bestFit="1" customWidth="1" outlineLevel="1"/>
    <col min="94" max="94" width="35.81640625" style="126" bestFit="1" customWidth="1" outlineLevel="1"/>
    <col min="95" max="95" width="16" style="131" bestFit="1" customWidth="1" outlineLevel="1"/>
    <col min="96" max="96" width="14.81640625" style="126" bestFit="1" customWidth="1" outlineLevel="1"/>
    <col min="97" max="97" width="16.453125" style="132" bestFit="1" customWidth="1" outlineLevel="1"/>
    <col min="98" max="98" width="10.6328125" style="126" bestFit="1" customWidth="1"/>
    <col min="99" max="99" width="44.453125" style="65" bestFit="1" customWidth="1" outlineLevel="1"/>
    <col min="100" max="100" width="21.81640625" style="133" bestFit="1" customWidth="1" outlineLevel="1"/>
    <col min="101" max="101" width="25.36328125" style="65" bestFit="1" customWidth="1" outlineLevel="1"/>
    <col min="102" max="102" width="42.81640625" style="65" bestFit="1" customWidth="1" outlineLevel="1"/>
    <col min="103" max="103" width="22" style="68" bestFit="1" customWidth="1" outlineLevel="1"/>
    <col min="104" max="104" width="20.1796875" style="65" bestFit="1" customWidth="1" outlineLevel="1"/>
    <col min="105" max="105" width="21.6328125" style="65" bestFit="1" customWidth="1" outlineLevel="1"/>
    <col min="106" max="106" width="22.81640625" style="65" bestFit="1" customWidth="1" outlineLevel="1"/>
    <col min="107" max="107" width="22.36328125" style="65" bestFit="1" customWidth="1" outlineLevel="1"/>
    <col min="108" max="109" width="20.1796875" style="65" bestFit="1" customWidth="1" outlineLevel="1"/>
    <col min="110" max="110" width="7.81640625" style="126" bestFit="1" customWidth="1"/>
    <col min="111" max="111" width="21.36328125" style="65" bestFit="1" customWidth="1" outlineLevel="1"/>
    <col min="112" max="112" width="23.1796875" style="123" bestFit="1" customWidth="1" outlineLevel="1"/>
    <col min="113" max="113" width="23.36328125" style="123" bestFit="1" customWidth="1" outlineLevel="1"/>
    <col min="114" max="114" width="25.36328125" style="123" bestFit="1" customWidth="1" outlineLevel="1"/>
    <col min="115" max="115" width="23.453125" style="123" bestFit="1" customWidth="1" outlineLevel="1"/>
    <col min="116" max="116" width="16.6328125" style="122" bestFit="1" customWidth="1" outlineLevel="1"/>
    <col min="117" max="117" width="16.81640625" style="122" bestFit="1" customWidth="1" outlineLevel="1"/>
    <col min="118" max="118" width="13.453125" style="122" bestFit="1" customWidth="1" outlineLevel="1"/>
    <col min="119" max="119" width="16.1796875" style="122" bestFit="1" customWidth="1" outlineLevel="1"/>
    <col min="120" max="120" width="16.6328125" style="134" bestFit="1" customWidth="1" outlineLevel="1"/>
    <col min="121" max="121" width="16.81640625" style="134" bestFit="1" customWidth="1" outlineLevel="1"/>
    <col min="122" max="122" width="13.453125" style="134" bestFit="1" customWidth="1" outlineLevel="1"/>
    <col min="123" max="123" width="16.1796875" style="134" bestFit="1" customWidth="1" outlineLevel="1"/>
    <col min="124" max="124" width="20.6328125" style="84" bestFit="1" customWidth="1" outlineLevel="1"/>
    <col min="125" max="125" width="16.6328125" style="126" bestFit="1" customWidth="1" outlineLevel="1"/>
    <col min="126" max="126" width="16.1796875" style="126" bestFit="1" customWidth="1" outlineLevel="1"/>
    <col min="127" max="127" width="24.36328125" style="126" bestFit="1" customWidth="1" outlineLevel="1"/>
    <col min="128" max="128" width="10.6328125" style="126" bestFit="1" customWidth="1"/>
    <col min="129" max="140" width="15" style="135" bestFit="1" customWidth="1" outlineLevel="1"/>
    <col min="141" max="141" width="20.81640625" style="136" bestFit="1" customWidth="1" outlineLevel="1"/>
    <col min="142" max="142" width="25" style="127" bestFit="1" customWidth="1" outlineLevel="1"/>
    <col min="143" max="143" width="12.36328125" style="126" bestFit="1" customWidth="1"/>
    <col min="144" max="144" width="18" style="126" bestFit="1" customWidth="1" outlineLevel="1"/>
    <col min="145" max="145" width="22.6328125" style="126" bestFit="1" customWidth="1" outlineLevel="1"/>
    <col min="146" max="146" width="16.6328125" style="126" bestFit="1" customWidth="1" outlineLevel="1"/>
    <col min="147" max="148" width="19.81640625" style="126" bestFit="1" customWidth="1" outlineLevel="1"/>
    <col min="149" max="149" width="22.6328125" style="126" bestFit="1" customWidth="1" outlineLevel="1"/>
    <col min="150" max="150" width="22.36328125" style="126" bestFit="1" customWidth="1" outlineLevel="1"/>
    <col min="151" max="151" width="24.1796875" style="127" bestFit="1" customWidth="1" outlineLevel="1"/>
    <col min="152" max="152" width="11.36328125" style="126" bestFit="1" customWidth="1"/>
    <col min="153" max="153" width="22.1796875" style="65" bestFit="1" customWidth="1" outlineLevel="1"/>
    <col min="154" max="154" width="11.453125" style="126" bestFit="1" customWidth="1" outlineLevel="1"/>
    <col min="155" max="155" width="21.6328125" style="126" bestFit="1" customWidth="1" outlineLevel="2"/>
    <col min="156" max="156" width="14.453125" style="133" bestFit="1" customWidth="1" outlineLevel="2"/>
    <col min="157" max="157" width="14.6328125" style="133" bestFit="1" customWidth="1" outlineLevel="2"/>
    <col min="158" max="158" width="15" style="134" bestFit="1" customWidth="1" outlineLevel="2"/>
    <col min="159" max="159" width="19.81640625" style="126" bestFit="1" customWidth="1" outlineLevel="2"/>
    <col min="160" max="160" width="29.1796875" style="135" bestFit="1" customWidth="1" outlineLevel="2"/>
    <col min="161" max="161" width="12" style="126" bestFit="1" customWidth="1"/>
    <col min="162" max="162" width="17.1796875" style="137" bestFit="1" customWidth="1" outlineLevel="1"/>
    <col min="163" max="163" width="13.36328125" style="132" bestFit="1" customWidth="1" outlineLevel="1"/>
    <col min="164" max="164" width="15" style="132" bestFit="1" customWidth="1" outlineLevel="1"/>
    <col min="165" max="165" width="14.36328125" style="126" bestFit="1" customWidth="1" outlineLevel="1"/>
    <col min="166" max="166" width="48.36328125" style="137" bestFit="1" customWidth="1" outlineLevel="1"/>
    <col min="167" max="167" width="55.81640625" style="137" bestFit="1" customWidth="1" outlineLevel="1"/>
    <col min="168" max="168" width="48.453125" style="137" bestFit="1" customWidth="1" outlineLevel="1"/>
    <col min="169" max="169" width="75.81640625" style="127" bestFit="1" customWidth="1" outlineLevel="1"/>
    <col min="170" max="170" width="17.1796875" style="137" bestFit="1" customWidth="1" outlineLevel="1"/>
    <col min="171" max="171" width="19.453125" style="138" bestFit="1" customWidth="1" outlineLevel="1"/>
    <col min="172" max="172" width="24.1796875" style="139" bestFit="1" customWidth="1" outlineLevel="1"/>
    <col min="173" max="173" width="17.1796875" style="127" customWidth="1"/>
    <col min="174" max="174" width="19.81640625" style="127" bestFit="1" customWidth="1"/>
    <col min="175" max="175" width="17.1796875" style="127" customWidth="1"/>
    <col min="176" max="176" width="40.6328125" style="127" bestFit="1" customWidth="1"/>
    <col min="177" max="16384" width="9.1796875" style="127"/>
  </cols>
  <sheetData>
    <row r="1" spans="1:174" s="4" customFormat="1" ht="46" hidden="1" customHeight="1" outlineLevel="1">
      <c r="A1" s="186"/>
      <c r="B1" s="1" t="s">
        <v>0</v>
      </c>
      <c r="C1" s="2"/>
      <c r="D1" s="3"/>
      <c r="H1" s="5"/>
      <c r="I1" s="5"/>
      <c r="J1" s="5"/>
      <c r="N1" s="6"/>
      <c r="O1" s="6"/>
      <c r="P1" s="6"/>
      <c r="Q1" s="6"/>
      <c r="R1" s="7"/>
      <c r="S1" s="7"/>
      <c r="T1" s="7"/>
      <c r="U1" s="6"/>
      <c r="V1" s="6"/>
      <c r="W1" s="6"/>
      <c r="X1" s="6"/>
      <c r="Y1" s="6"/>
      <c r="Z1" s="6"/>
      <c r="AA1" s="6"/>
      <c r="AB1" s="6"/>
      <c r="AC1" s="6"/>
      <c r="AD1" s="6"/>
      <c r="AE1" s="6"/>
      <c r="AF1" s="6"/>
      <c r="AG1" s="5"/>
      <c r="AH1" s="5"/>
      <c r="AI1" s="5"/>
      <c r="AJ1" s="2"/>
      <c r="AK1" s="2"/>
      <c r="AL1" s="2"/>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2"/>
      <c r="BU1" s="8"/>
      <c r="BV1" s="5"/>
      <c r="BW1" s="5"/>
      <c r="BX1" s="5"/>
      <c r="BY1" s="5"/>
      <c r="BZ1" s="5"/>
      <c r="CA1" s="5"/>
      <c r="CB1" s="5"/>
      <c r="CC1" s="5"/>
      <c r="CD1" s="5"/>
      <c r="CE1" s="5"/>
      <c r="CF1" s="5"/>
      <c r="CG1" s="9"/>
      <c r="CH1" s="7" t="s">
        <v>1</v>
      </c>
      <c r="CI1" s="2"/>
      <c r="CJ1" s="2"/>
      <c r="CK1" s="2"/>
      <c r="CL1" s="10"/>
      <c r="CM1" s="10"/>
      <c r="CN1" s="5"/>
      <c r="CO1" s="5"/>
      <c r="CP1" s="5"/>
      <c r="CQ1" s="10"/>
      <c r="CR1" s="5"/>
      <c r="CS1" s="5"/>
      <c r="CT1" s="8"/>
      <c r="CU1" s="11"/>
      <c r="CV1" s="12"/>
      <c r="CW1" s="11"/>
      <c r="CX1" s="11"/>
      <c r="CY1" s="13"/>
      <c r="CZ1" s="11"/>
      <c r="DA1" s="11"/>
      <c r="DB1" s="11"/>
      <c r="DC1" s="11"/>
      <c r="DD1" s="11"/>
      <c r="DE1" s="11"/>
      <c r="DF1" s="8"/>
      <c r="DG1" s="11"/>
      <c r="DH1" s="14"/>
      <c r="DI1" s="14"/>
      <c r="DJ1" s="14"/>
      <c r="DK1" s="14"/>
      <c r="DL1" s="15"/>
      <c r="DM1" s="15"/>
      <c r="DN1" s="15"/>
      <c r="DO1" s="15"/>
      <c r="DP1" s="16"/>
      <c r="DQ1" s="16"/>
      <c r="DR1" s="16"/>
      <c r="DS1" s="16"/>
      <c r="DT1" s="17"/>
      <c r="DU1" s="18"/>
      <c r="DV1" s="18"/>
      <c r="DW1" s="18"/>
      <c r="DX1" s="8"/>
      <c r="DY1" s="19"/>
      <c r="DZ1" s="19"/>
      <c r="EA1" s="19"/>
      <c r="EB1" s="19"/>
      <c r="EC1" s="19"/>
      <c r="ED1" s="19"/>
      <c r="EE1" s="19"/>
      <c r="EF1" s="19"/>
      <c r="EG1" s="19"/>
      <c r="EH1" s="19"/>
      <c r="EI1" s="19"/>
      <c r="EJ1" s="19"/>
      <c r="EM1" s="8"/>
      <c r="EN1" s="18"/>
      <c r="EO1" s="18"/>
      <c r="EP1" s="18"/>
      <c r="EQ1" s="18"/>
      <c r="ER1" s="18"/>
      <c r="ES1" s="18"/>
      <c r="ET1" s="18"/>
      <c r="EV1" s="8"/>
      <c r="EW1" s="2"/>
      <c r="EX1" s="8"/>
      <c r="EY1" s="5"/>
      <c r="EZ1" s="20"/>
      <c r="FA1" s="20"/>
      <c r="FB1" s="6"/>
      <c r="FC1" s="5"/>
      <c r="FD1" s="19"/>
      <c r="FE1" s="8"/>
      <c r="FF1" s="21"/>
      <c r="FG1" s="22"/>
      <c r="FH1" s="22"/>
      <c r="FI1" s="18"/>
      <c r="FJ1" s="21"/>
      <c r="FK1" s="21"/>
      <c r="FL1" s="21"/>
      <c r="FN1" s="18"/>
      <c r="FO1" s="23"/>
      <c r="FP1" s="24"/>
    </row>
    <row r="2" spans="1:174" s="4" customFormat="1" ht="46" hidden="1" customHeight="1" outlineLevel="1">
      <c r="A2" s="186"/>
      <c r="B2" s="25" t="s">
        <v>2</v>
      </c>
      <c r="C2" s="2"/>
      <c r="D2" s="26"/>
      <c r="H2" s="5"/>
      <c r="I2" s="5"/>
      <c r="J2" s="5"/>
      <c r="N2" s="6"/>
      <c r="O2" s="6"/>
      <c r="P2" s="6"/>
      <c r="Q2" s="6"/>
      <c r="R2" s="7"/>
      <c r="S2" s="7"/>
      <c r="T2" s="7"/>
      <c r="U2" s="6"/>
      <c r="V2" s="6"/>
      <c r="W2" s="6"/>
      <c r="X2" s="6"/>
      <c r="Y2" s="6"/>
      <c r="Z2" s="6"/>
      <c r="AA2" s="6"/>
      <c r="AB2" s="6"/>
      <c r="AC2" s="6"/>
      <c r="AD2" s="6"/>
      <c r="AE2" s="6"/>
      <c r="AF2" s="6"/>
      <c r="AG2" s="5"/>
      <c r="AH2" s="5"/>
      <c r="AI2" s="5"/>
      <c r="AJ2" s="2"/>
      <c r="AK2" s="2"/>
      <c r="AL2" s="2"/>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2"/>
      <c r="BU2" s="8"/>
      <c r="BV2" s="5"/>
      <c r="BW2" s="5"/>
      <c r="BX2" s="27"/>
      <c r="BY2" s="5"/>
      <c r="BZ2" s="5"/>
      <c r="CA2" s="5"/>
      <c r="CB2" s="5"/>
      <c r="CC2" s="5"/>
      <c r="CD2" s="5"/>
      <c r="CE2" s="5"/>
      <c r="CF2" s="5"/>
      <c r="CG2" s="2"/>
      <c r="CH2" s="7"/>
      <c r="CI2" s="2"/>
      <c r="CJ2" s="2"/>
      <c r="CK2" s="2"/>
      <c r="CL2" s="2"/>
      <c r="CM2" s="5"/>
      <c r="CN2" s="5"/>
      <c r="CO2" s="5"/>
      <c r="CP2" s="5"/>
      <c r="CQ2" s="5"/>
      <c r="CR2" s="5"/>
      <c r="CS2" s="5"/>
      <c r="CT2" s="5"/>
      <c r="CU2" s="11"/>
      <c r="CV2" s="11"/>
      <c r="CW2" s="11"/>
      <c r="CX2" s="11"/>
      <c r="CY2" s="13"/>
      <c r="CZ2" s="11"/>
      <c r="DA2" s="11"/>
      <c r="DB2" s="11"/>
      <c r="DC2" s="11"/>
      <c r="DD2" s="11"/>
      <c r="DE2" s="11"/>
      <c r="DF2" s="5"/>
      <c r="DG2" s="11"/>
      <c r="DH2" s="14"/>
      <c r="DI2" s="14"/>
      <c r="DJ2" s="14"/>
      <c r="DK2" s="14"/>
      <c r="DL2" s="15"/>
      <c r="DM2" s="15"/>
      <c r="DN2" s="15"/>
      <c r="DO2" s="15"/>
      <c r="DP2" s="16"/>
      <c r="DQ2" s="16"/>
      <c r="DR2" s="16"/>
      <c r="DS2" s="16"/>
      <c r="DT2" s="17"/>
      <c r="DU2" s="18"/>
      <c r="DV2" s="18"/>
      <c r="DW2" s="18"/>
      <c r="DX2" s="5"/>
      <c r="DY2" s="28"/>
      <c r="DZ2" s="28"/>
      <c r="EA2" s="28"/>
      <c r="EB2" s="28"/>
      <c r="EC2" s="28"/>
      <c r="ED2" s="28"/>
      <c r="EE2" s="28"/>
      <c r="EF2" s="28"/>
      <c r="EG2" s="28"/>
      <c r="EH2" s="28"/>
      <c r="EI2" s="28"/>
      <c r="EJ2" s="28"/>
      <c r="EM2" s="5"/>
      <c r="EN2" s="18"/>
      <c r="EO2" s="18"/>
      <c r="EP2" s="18"/>
      <c r="EQ2" s="18"/>
      <c r="ER2" s="18"/>
      <c r="ES2" s="18"/>
      <c r="ET2" s="18"/>
      <c r="EV2" s="5"/>
      <c r="EW2" s="2"/>
      <c r="EX2" s="5"/>
      <c r="EY2" s="5"/>
      <c r="EZ2" s="5"/>
      <c r="FA2" s="5"/>
      <c r="FB2" s="6"/>
      <c r="FC2" s="5"/>
      <c r="FD2" s="28"/>
      <c r="FE2" s="5"/>
      <c r="FF2" s="21"/>
      <c r="FG2" s="22"/>
      <c r="FH2" s="22"/>
      <c r="FI2" s="18"/>
      <c r="FJ2" s="21"/>
      <c r="FK2" s="21"/>
      <c r="FL2" s="21"/>
      <c r="FN2" s="18"/>
      <c r="FO2" s="23"/>
      <c r="FP2" s="24"/>
    </row>
    <row r="3" spans="1:174" s="31" customFormat="1" ht="87" customHeight="1" collapsed="1">
      <c r="A3" s="187"/>
      <c r="B3" s="29" t="str">
        <f>"BẢNG THANH TOÁN TIỀN LƯƠNG "&amp;UPPER(C6)&amp;" NĂM 2025"</f>
        <v>BẢNG THANH TOÁN TIỀN LƯƠNG THÁNG 11 NĂM 2025</v>
      </c>
      <c r="C3" s="30"/>
      <c r="D3" s="3"/>
      <c r="E3" s="30"/>
      <c r="F3" s="30"/>
      <c r="G3" s="30"/>
      <c r="H3" s="30"/>
      <c r="I3" s="30"/>
      <c r="J3" s="30"/>
      <c r="N3" s="32"/>
      <c r="O3" s="32"/>
      <c r="P3" s="32"/>
      <c r="Q3" s="33"/>
      <c r="R3" s="33"/>
      <c r="S3" s="33"/>
      <c r="T3" s="33"/>
      <c r="U3" s="33"/>
      <c r="V3" s="33"/>
      <c r="W3" s="33"/>
      <c r="X3" s="33"/>
      <c r="Y3" s="32"/>
      <c r="Z3" s="32"/>
      <c r="AA3" s="32"/>
      <c r="AB3" s="32"/>
      <c r="AC3" s="32"/>
      <c r="AD3" s="32"/>
      <c r="AE3" s="34" t="s">
        <v>3</v>
      </c>
      <c r="AF3" s="32"/>
      <c r="AG3" s="30"/>
      <c r="AH3" s="30"/>
      <c r="AI3" s="30"/>
      <c r="AJ3" s="30"/>
      <c r="AK3" s="30"/>
      <c r="AL3" s="30"/>
      <c r="AM3" s="30"/>
      <c r="AN3" s="30"/>
      <c r="AO3" s="30"/>
      <c r="AP3" s="30"/>
      <c r="AQ3" s="30"/>
      <c r="AR3" s="30"/>
      <c r="AS3" s="30"/>
      <c r="AT3" s="30" t="s">
        <v>4</v>
      </c>
      <c r="AU3" s="30"/>
      <c r="AV3" s="30"/>
      <c r="AW3" s="30"/>
      <c r="AX3" s="30"/>
      <c r="AY3" s="30"/>
      <c r="AZ3" s="30"/>
      <c r="BA3" s="30"/>
      <c r="BB3" s="30"/>
      <c r="BC3" s="30"/>
      <c r="BD3" s="30"/>
      <c r="BE3" s="30"/>
      <c r="BF3" s="30"/>
      <c r="BG3" s="30"/>
      <c r="BH3" s="35" t="s">
        <v>3</v>
      </c>
      <c r="BI3" s="30"/>
      <c r="BJ3" s="30"/>
      <c r="BK3" s="30"/>
      <c r="BL3" s="30"/>
      <c r="BM3" s="30"/>
      <c r="BN3" s="30"/>
      <c r="BO3" s="30"/>
      <c r="BP3" s="30"/>
      <c r="BQ3" s="30"/>
      <c r="BR3" s="30"/>
      <c r="BS3" s="30"/>
      <c r="BT3" s="36" t="s">
        <v>4</v>
      </c>
      <c r="BU3" s="30"/>
      <c r="BV3" s="30"/>
      <c r="BW3" s="30"/>
      <c r="BX3" s="30"/>
      <c r="BY3" s="30"/>
      <c r="BZ3" s="30"/>
      <c r="CA3" s="30"/>
      <c r="CB3" s="30"/>
      <c r="CC3" s="30"/>
      <c r="CD3" s="30"/>
      <c r="CE3" s="30"/>
      <c r="CF3" s="30"/>
      <c r="CG3" s="30"/>
      <c r="CH3" s="33"/>
      <c r="CI3" s="36" t="s">
        <v>5</v>
      </c>
      <c r="CJ3" s="30"/>
      <c r="CK3" s="30"/>
      <c r="CL3" s="37"/>
      <c r="CM3" s="37"/>
      <c r="CN3" s="30"/>
      <c r="CO3" s="30"/>
      <c r="CP3" s="30"/>
      <c r="CQ3" s="37"/>
      <c r="CR3" s="30"/>
      <c r="CS3" s="30"/>
      <c r="CT3" s="30"/>
      <c r="CU3" s="38"/>
      <c r="CV3" s="39"/>
      <c r="CW3" s="38"/>
      <c r="CX3" s="40" t="s">
        <v>4</v>
      </c>
      <c r="CY3" s="41"/>
      <c r="CZ3" s="38"/>
      <c r="DA3" s="38"/>
      <c r="DB3" s="38"/>
      <c r="DC3" s="38"/>
      <c r="DD3" s="38"/>
      <c r="DE3" s="38"/>
      <c r="DF3" s="30"/>
      <c r="DG3" s="38"/>
      <c r="DH3" s="42"/>
      <c r="DI3" s="42"/>
      <c r="DJ3" s="42"/>
      <c r="DK3" s="42"/>
      <c r="DL3" s="43"/>
      <c r="DM3" s="43"/>
      <c r="DN3" s="43"/>
      <c r="DO3" s="43"/>
      <c r="DP3" s="43"/>
      <c r="DQ3" s="43"/>
      <c r="DR3" s="43"/>
      <c r="DS3" s="43"/>
      <c r="DT3" s="41"/>
      <c r="DU3" s="38"/>
      <c r="DV3" s="38"/>
      <c r="DW3" s="38"/>
      <c r="DX3" s="30"/>
      <c r="DY3" s="30"/>
      <c r="DZ3" s="30"/>
      <c r="EA3" s="30"/>
      <c r="EB3" s="30"/>
      <c r="EC3" s="30"/>
      <c r="ED3" s="30"/>
      <c r="EE3" s="30"/>
      <c r="EF3" s="30"/>
      <c r="EG3" s="30"/>
      <c r="EH3" s="30"/>
      <c r="EI3" s="30"/>
      <c r="EJ3" s="30"/>
      <c r="EM3" s="30"/>
      <c r="EN3" s="38"/>
      <c r="EO3" s="38"/>
      <c r="EP3" s="38"/>
      <c r="EQ3" s="38"/>
      <c r="ER3" s="38"/>
      <c r="ES3" s="38"/>
      <c r="ET3" s="38"/>
      <c r="EV3" s="30"/>
      <c r="EW3" s="36"/>
      <c r="EX3" s="30"/>
      <c r="EY3" s="199" t="s">
        <v>6</v>
      </c>
      <c r="EZ3" s="200"/>
      <c r="FA3" s="200"/>
      <c r="FB3" s="201"/>
      <c r="FC3" s="201"/>
      <c r="FD3" s="201"/>
      <c r="FE3" s="30"/>
      <c r="FF3" s="24"/>
      <c r="FG3" s="22"/>
      <c r="FH3" s="22"/>
      <c r="FI3" s="38"/>
      <c r="FJ3" s="24"/>
      <c r="FK3" s="24"/>
      <c r="FL3" s="24"/>
      <c r="FN3" s="24"/>
      <c r="FO3" s="23"/>
      <c r="FP3" s="24"/>
    </row>
    <row r="4" spans="1:174" s="9" customFormat="1" ht="26.5" hidden="1" customHeight="1" outlineLevel="1">
      <c r="A4" s="188"/>
      <c r="B4" s="44"/>
      <c r="C4" s="44"/>
      <c r="D4" s="5"/>
      <c r="E4" s="44"/>
      <c r="F4" s="44"/>
      <c r="G4" s="44"/>
      <c r="H4" s="44"/>
      <c r="I4" s="44"/>
      <c r="J4" s="44"/>
      <c r="N4" s="6"/>
      <c r="O4" s="6"/>
      <c r="P4" s="6"/>
      <c r="Q4" s="6"/>
      <c r="R4" s="7"/>
      <c r="S4" s="7"/>
      <c r="T4" s="7"/>
      <c r="U4" s="6"/>
      <c r="V4" s="6"/>
      <c r="W4" s="6"/>
      <c r="X4" s="6"/>
      <c r="Y4" s="6"/>
      <c r="Z4" s="6"/>
      <c r="AA4" s="6"/>
      <c r="AB4" s="6"/>
      <c r="AC4" s="6"/>
      <c r="AD4" s="6"/>
      <c r="AE4" s="6"/>
      <c r="AF4" s="6"/>
      <c r="AG4" s="44"/>
      <c r="AH4" s="44"/>
      <c r="AI4" s="44"/>
      <c r="AJ4" s="36"/>
      <c r="AK4" s="36"/>
      <c r="AL4" s="36"/>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5"/>
      <c r="BM4" s="44"/>
      <c r="BN4" s="44"/>
      <c r="BO4" s="44"/>
      <c r="BP4" s="44"/>
      <c r="BQ4" s="44"/>
      <c r="BR4" s="44"/>
      <c r="BS4" s="44"/>
      <c r="BT4" s="36"/>
      <c r="BU4" s="46"/>
      <c r="BV4" s="44"/>
      <c r="BW4" s="44"/>
      <c r="BX4" s="44"/>
      <c r="BY4" s="44"/>
      <c r="BZ4" s="44"/>
      <c r="CA4" s="44"/>
      <c r="CB4" s="44"/>
      <c r="CC4" s="44"/>
      <c r="CD4" s="44"/>
      <c r="CE4" s="44"/>
      <c r="CF4" s="44"/>
      <c r="CG4" s="36"/>
      <c r="CH4" s="7"/>
      <c r="CI4" s="36"/>
      <c r="CJ4" s="36"/>
      <c r="CK4" s="36"/>
      <c r="CL4" s="44"/>
      <c r="CM4" s="44"/>
      <c r="CN4" s="44"/>
      <c r="CO4" s="44"/>
      <c r="CP4" s="44"/>
      <c r="CQ4" s="44"/>
      <c r="CR4" s="44"/>
      <c r="CS4" s="44"/>
      <c r="CT4" s="44"/>
      <c r="CU4" s="11"/>
      <c r="CV4" s="11"/>
      <c r="CW4" s="11"/>
      <c r="CX4" s="2"/>
      <c r="CY4" s="13"/>
      <c r="CZ4" s="2"/>
      <c r="DA4" s="11"/>
      <c r="DB4" s="2"/>
      <c r="DC4" s="11"/>
      <c r="DD4" s="11"/>
      <c r="DE4" s="11"/>
      <c r="DF4" s="44"/>
      <c r="DG4" s="11"/>
      <c r="DH4" s="14"/>
      <c r="DI4" s="14"/>
      <c r="DJ4" s="14"/>
      <c r="DK4" s="14"/>
      <c r="DL4" s="15"/>
      <c r="DM4" s="15"/>
      <c r="DN4" s="15"/>
      <c r="DO4" s="15"/>
      <c r="DP4" s="15"/>
      <c r="DQ4" s="15"/>
      <c r="DR4" s="15"/>
      <c r="DS4" s="15"/>
      <c r="DT4" s="13"/>
      <c r="DU4" s="11"/>
      <c r="DV4" s="11"/>
      <c r="DW4" s="11"/>
      <c r="DX4" s="44"/>
      <c r="DY4" s="36"/>
      <c r="DZ4" s="36"/>
      <c r="EA4" s="36"/>
      <c r="EB4" s="36"/>
      <c r="EC4" s="36"/>
      <c r="ED4" s="36"/>
      <c r="EE4" s="36"/>
      <c r="EF4" s="36"/>
      <c r="EG4" s="36"/>
      <c r="EH4" s="36"/>
      <c r="EI4" s="36"/>
      <c r="EJ4" s="36"/>
      <c r="EM4" s="44"/>
      <c r="EV4" s="44"/>
      <c r="EW4" s="36"/>
      <c r="EX4" s="44"/>
      <c r="EY4" s="201"/>
      <c r="EZ4" s="201"/>
      <c r="FA4" s="201"/>
      <c r="FB4" s="201"/>
      <c r="FC4" s="201"/>
      <c r="FD4" s="201"/>
      <c r="FE4" s="44"/>
      <c r="FG4" s="47"/>
      <c r="FH4" s="47"/>
      <c r="FO4" s="23"/>
      <c r="FP4" s="31"/>
    </row>
    <row r="5" spans="1:174" s="9" customFormat="1" ht="26.5" hidden="1" customHeight="1" outlineLevel="1">
      <c r="A5" s="188"/>
      <c r="B5" s="44"/>
      <c r="C5" s="44"/>
      <c r="D5" s="5"/>
      <c r="E5" s="44"/>
      <c r="F5" s="44"/>
      <c r="G5" s="44"/>
      <c r="H5" s="44"/>
      <c r="I5" s="44"/>
      <c r="J5" s="44"/>
      <c r="L5" s="48"/>
      <c r="N5" s="6"/>
      <c r="O5" s="6"/>
      <c r="P5" s="6"/>
      <c r="Q5" s="6"/>
      <c r="R5" s="7"/>
      <c r="S5" s="7"/>
      <c r="T5" s="7"/>
      <c r="U5" s="6"/>
      <c r="V5" s="6"/>
      <c r="W5" s="6"/>
      <c r="X5" s="6"/>
      <c r="Y5" s="6"/>
      <c r="Z5" s="6"/>
      <c r="AA5" s="6"/>
      <c r="AB5" s="6"/>
      <c r="AC5" s="6"/>
      <c r="AD5" s="6"/>
      <c r="AE5" s="6"/>
      <c r="AF5" s="6"/>
      <c r="AG5" s="44"/>
      <c r="AH5" s="44"/>
      <c r="AI5" s="44"/>
      <c r="AJ5" s="36"/>
      <c r="AK5" s="36"/>
      <c r="AL5" s="36"/>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36"/>
      <c r="BU5" s="46"/>
      <c r="BV5" s="44"/>
      <c r="BW5" s="44"/>
      <c r="BX5" s="44"/>
      <c r="BY5" s="44"/>
      <c r="BZ5" s="44"/>
      <c r="CA5" s="44"/>
      <c r="CB5" s="44"/>
      <c r="CC5" s="44"/>
      <c r="CD5" s="44"/>
      <c r="CE5" s="44"/>
      <c r="CF5" s="44"/>
      <c r="CG5" s="36"/>
      <c r="CH5" s="7"/>
      <c r="CI5" s="36"/>
      <c r="CJ5" s="36"/>
      <c r="CK5" s="36"/>
      <c r="CL5" s="44"/>
      <c r="CM5" s="44"/>
      <c r="CN5" s="44"/>
      <c r="CO5" s="44"/>
      <c r="CP5" s="44"/>
      <c r="CQ5" s="44"/>
      <c r="CR5" s="44"/>
      <c r="CS5" s="44"/>
      <c r="CT5" s="44"/>
      <c r="CU5" s="11"/>
      <c r="CV5" s="11"/>
      <c r="CW5" s="11"/>
      <c r="CX5" s="2"/>
      <c r="CY5" s="13"/>
      <c r="CZ5" s="2"/>
      <c r="DA5" s="11"/>
      <c r="DB5" s="2"/>
      <c r="DC5" s="11"/>
      <c r="DD5" s="11"/>
      <c r="DE5" s="11"/>
      <c r="DF5" s="44"/>
      <c r="DG5" s="11"/>
      <c r="DH5" s="14"/>
      <c r="DI5" s="14"/>
      <c r="DJ5" s="14"/>
      <c r="DK5" s="14"/>
      <c r="DL5" s="15"/>
      <c r="DM5" s="15"/>
      <c r="DN5" s="15"/>
      <c r="DO5" s="15"/>
      <c r="DP5" s="15"/>
      <c r="DQ5" s="15"/>
      <c r="DR5" s="15"/>
      <c r="DS5" s="15"/>
      <c r="DT5" s="13"/>
      <c r="DU5" s="11"/>
      <c r="DV5" s="11"/>
      <c r="DW5" s="11"/>
      <c r="DX5" s="44"/>
      <c r="DY5" s="36"/>
      <c r="DZ5" s="36"/>
      <c r="EA5" s="36"/>
      <c r="EB5" s="36"/>
      <c r="EC5" s="36"/>
      <c r="ED5" s="36"/>
      <c r="EE5" s="36"/>
      <c r="EF5" s="36"/>
      <c r="EG5" s="36"/>
      <c r="EH5" s="36"/>
      <c r="EI5" s="36"/>
      <c r="EJ5" s="36"/>
      <c r="EM5" s="44"/>
      <c r="EV5" s="44"/>
      <c r="EW5" s="36"/>
      <c r="EX5" s="44"/>
      <c r="EY5" s="201"/>
      <c r="EZ5" s="201"/>
      <c r="FA5" s="201"/>
      <c r="FB5" s="201"/>
      <c r="FC5" s="201"/>
      <c r="FD5" s="201"/>
      <c r="FE5" s="44"/>
      <c r="FG5" s="47"/>
      <c r="FH5" s="47"/>
      <c r="FO5" s="23"/>
      <c r="FP5" s="31"/>
    </row>
    <row r="6" spans="1:174" s="9" customFormat="1" ht="39" hidden="1" customHeight="1" outlineLevel="1">
      <c r="A6" s="188"/>
      <c r="B6" s="44"/>
      <c r="C6" s="49" t="s">
        <v>7</v>
      </c>
      <c r="D6" s="50">
        <v>25</v>
      </c>
      <c r="E6" s="44"/>
      <c r="F6" s="44"/>
      <c r="G6" s="44"/>
      <c r="H6" s="44"/>
      <c r="I6" s="44"/>
      <c r="J6" s="44"/>
      <c r="L6" s="51"/>
      <c r="N6" s="6"/>
      <c r="O6" s="6"/>
      <c r="P6" s="6"/>
      <c r="Q6" s="6"/>
      <c r="R6" s="7"/>
      <c r="S6" s="7"/>
      <c r="T6" s="7"/>
      <c r="U6" s="6"/>
      <c r="V6" s="6"/>
      <c r="W6" s="6"/>
      <c r="X6" s="6"/>
      <c r="Y6" s="6"/>
      <c r="Z6" s="6"/>
      <c r="AA6" s="6"/>
      <c r="AB6" s="6"/>
      <c r="AC6" s="6"/>
      <c r="AD6" s="6"/>
      <c r="AE6" s="6"/>
      <c r="AF6" s="6"/>
      <c r="AG6" s="52"/>
      <c r="AH6" s="44"/>
      <c r="AI6" s="44"/>
      <c r="AJ6" s="36"/>
      <c r="AK6" s="36"/>
      <c r="AL6" s="36"/>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36"/>
      <c r="BU6" s="46"/>
      <c r="BV6" s="44"/>
      <c r="BW6" s="44"/>
      <c r="BX6" s="44"/>
      <c r="BY6" s="44"/>
      <c r="BZ6" s="44"/>
      <c r="CA6" s="44"/>
      <c r="CB6" s="44"/>
      <c r="CC6" s="44"/>
      <c r="CD6" s="44"/>
      <c r="CE6" s="44"/>
      <c r="CF6" s="44"/>
      <c r="CG6" s="36"/>
      <c r="CH6" s="7"/>
      <c r="CI6" s="36"/>
      <c r="CJ6" s="11"/>
      <c r="CK6" s="11"/>
      <c r="CL6" s="53"/>
      <c r="CM6" s="54"/>
      <c r="CN6" s="44"/>
      <c r="CO6" s="44"/>
      <c r="CP6" s="44"/>
      <c r="CQ6" s="55"/>
      <c r="CR6" s="11"/>
      <c r="CS6" s="2"/>
      <c r="CT6" s="44"/>
      <c r="CU6" s="11"/>
      <c r="CV6" s="12"/>
      <c r="CX6" s="11"/>
      <c r="CY6" s="13"/>
      <c r="CZ6" s="11"/>
      <c r="DA6" s="11"/>
      <c r="DB6" s="11"/>
      <c r="DC6" s="11"/>
      <c r="DD6" s="11"/>
      <c r="DE6" s="11"/>
      <c r="DF6" s="44"/>
      <c r="DG6" s="11"/>
      <c r="DH6" s="14"/>
      <c r="DI6" s="14"/>
      <c r="DJ6" s="14"/>
      <c r="DK6" s="14"/>
      <c r="DL6" s="15"/>
      <c r="DM6" s="15"/>
      <c r="DN6" s="15"/>
      <c r="DO6" s="15"/>
      <c r="DP6" s="16"/>
      <c r="DQ6" s="16"/>
      <c r="DR6" s="16"/>
      <c r="DS6" s="16"/>
      <c r="DT6" s="17"/>
      <c r="DU6" s="18"/>
      <c r="DV6" s="18"/>
      <c r="DW6" s="18"/>
      <c r="DX6" s="44"/>
      <c r="DY6" s="36"/>
      <c r="DZ6" s="36"/>
      <c r="EA6" s="36"/>
      <c r="EB6" s="36"/>
      <c r="EC6" s="36"/>
      <c r="ED6" s="36"/>
      <c r="EE6" s="36"/>
      <c r="EF6" s="36"/>
      <c r="EG6" s="36"/>
      <c r="EH6" s="36"/>
      <c r="EI6" s="36"/>
      <c r="EJ6" s="36"/>
      <c r="EM6" s="44"/>
      <c r="EV6" s="44"/>
      <c r="EW6" s="36"/>
      <c r="EX6" s="44"/>
      <c r="EY6" s="199"/>
      <c r="EZ6" s="200"/>
      <c r="FA6" s="200"/>
      <c r="FB6" s="201"/>
      <c r="FC6" s="201"/>
      <c r="FD6" s="201"/>
      <c r="FE6" s="44"/>
      <c r="FG6" s="47"/>
      <c r="FH6" s="47"/>
      <c r="FO6" s="23"/>
      <c r="FP6" s="31"/>
    </row>
    <row r="7" spans="1:174" s="9" customFormat="1" ht="50.5" hidden="1" customHeight="1" outlineLevel="1">
      <c r="A7" s="188"/>
      <c r="B7" s="56" t="s">
        <v>8</v>
      </c>
      <c r="C7" s="56" t="s">
        <v>8</v>
      </c>
      <c r="D7" s="56" t="s">
        <v>8</v>
      </c>
      <c r="E7" s="56"/>
      <c r="F7" s="56"/>
      <c r="G7" s="56" t="s">
        <v>8</v>
      </c>
      <c r="H7" s="56" t="s">
        <v>8</v>
      </c>
      <c r="K7" s="56" t="s">
        <v>8</v>
      </c>
      <c r="L7" s="56" t="s">
        <v>8</v>
      </c>
      <c r="M7" s="56"/>
      <c r="N7" s="57" t="s">
        <v>8</v>
      </c>
      <c r="O7" s="57" t="s">
        <v>8</v>
      </c>
      <c r="P7" s="57" t="s">
        <v>8</v>
      </c>
      <c r="Q7" s="57"/>
      <c r="R7" s="57" t="s">
        <v>8</v>
      </c>
      <c r="S7" s="57" t="s">
        <v>8</v>
      </c>
      <c r="T7" s="57" t="s">
        <v>8</v>
      </c>
      <c r="U7" s="57" t="s">
        <v>8</v>
      </c>
      <c r="V7" s="57" t="s">
        <v>8</v>
      </c>
      <c r="W7" s="57" t="s">
        <v>8</v>
      </c>
      <c r="X7" s="57" t="s">
        <v>8</v>
      </c>
      <c r="Y7" s="57" t="s">
        <v>8</v>
      </c>
      <c r="Z7" s="57" t="s">
        <v>8</v>
      </c>
      <c r="AA7" s="57" t="s">
        <v>8</v>
      </c>
      <c r="AB7" s="57" t="s">
        <v>8</v>
      </c>
      <c r="AC7" s="57" t="s">
        <v>8</v>
      </c>
      <c r="AD7" s="57" t="s">
        <v>8</v>
      </c>
      <c r="AE7" s="57"/>
      <c r="AF7" s="57" t="s">
        <v>8</v>
      </c>
      <c r="AG7" s="56" t="s">
        <v>8</v>
      </c>
      <c r="AH7" s="56" t="s">
        <v>8</v>
      </c>
      <c r="AI7" s="56" t="s">
        <v>8</v>
      </c>
      <c r="AJ7" s="56" t="s">
        <v>8</v>
      </c>
      <c r="AK7" s="56"/>
      <c r="AL7" s="56"/>
      <c r="AM7" s="56" t="s">
        <v>8</v>
      </c>
      <c r="AN7" s="56" t="s">
        <v>8</v>
      </c>
      <c r="AO7" s="56" t="s">
        <v>8</v>
      </c>
      <c r="AP7" s="56" t="s">
        <v>8</v>
      </c>
      <c r="AQ7" s="56" t="s">
        <v>8</v>
      </c>
      <c r="AR7" s="56" t="s">
        <v>8</v>
      </c>
      <c r="AS7" s="56" t="s">
        <v>8</v>
      </c>
      <c r="AT7" s="56" t="s">
        <v>8</v>
      </c>
      <c r="AU7" s="56"/>
      <c r="AV7" s="56" t="s">
        <v>8</v>
      </c>
      <c r="AW7" s="56" t="s">
        <v>8</v>
      </c>
      <c r="AX7" s="56" t="s">
        <v>8</v>
      </c>
      <c r="AY7" s="56" t="s">
        <v>8</v>
      </c>
      <c r="AZ7" s="56" t="s">
        <v>8</v>
      </c>
      <c r="BA7" s="56"/>
      <c r="BB7" s="56"/>
      <c r="BC7" s="56"/>
      <c r="BD7" s="56"/>
      <c r="BE7" s="56"/>
      <c r="BF7" s="56"/>
      <c r="BG7" s="56"/>
      <c r="BH7" s="56"/>
      <c r="BI7" s="56"/>
      <c r="BJ7" s="56"/>
      <c r="BK7" s="56" t="s">
        <v>8</v>
      </c>
      <c r="BO7" s="56"/>
      <c r="BQ7" s="56"/>
      <c r="BR7" s="56"/>
      <c r="BT7" s="56"/>
      <c r="BU7" s="58"/>
      <c r="BV7" s="56"/>
      <c r="BX7" s="56"/>
      <c r="BY7" s="56"/>
      <c r="BZ7" s="56"/>
      <c r="CG7" s="56"/>
      <c r="CH7" s="15"/>
      <c r="CJ7" s="56"/>
      <c r="CK7" s="56"/>
      <c r="CL7" s="59"/>
      <c r="CM7" s="54"/>
      <c r="CN7" s="44"/>
      <c r="CO7" s="44"/>
      <c r="CP7" s="44"/>
      <c r="CQ7" s="60"/>
      <c r="CR7" s="56"/>
      <c r="CU7" s="56"/>
      <c r="CV7" s="202"/>
      <c r="CW7" s="199"/>
      <c r="CX7" s="199"/>
      <c r="CY7" s="199"/>
      <c r="CZ7" s="199"/>
      <c r="DA7" s="199"/>
      <c r="DB7" s="199"/>
      <c r="DC7" s="199"/>
      <c r="DD7" s="199"/>
      <c r="DE7" s="199"/>
      <c r="DG7" s="2"/>
      <c r="DH7" s="20"/>
      <c r="DI7" s="20"/>
      <c r="DJ7" s="20"/>
      <c r="DK7" s="20"/>
      <c r="DL7" s="7"/>
      <c r="DM7" s="7"/>
      <c r="DN7" s="7"/>
      <c r="DO7" s="7"/>
      <c r="DP7" s="7"/>
      <c r="DQ7" s="7"/>
      <c r="DR7" s="7"/>
      <c r="DS7" s="7"/>
      <c r="DT7" s="61"/>
      <c r="DU7" s="2"/>
      <c r="DV7" s="2"/>
      <c r="DW7" s="2"/>
      <c r="DY7" s="62"/>
      <c r="DZ7" s="62"/>
      <c r="EA7" s="62"/>
      <c r="EB7" s="62"/>
      <c r="EC7" s="62"/>
      <c r="ED7" s="62"/>
      <c r="EE7" s="62"/>
      <c r="EF7" s="62"/>
      <c r="EG7" s="62"/>
      <c r="EH7" s="62"/>
      <c r="EI7" s="62"/>
      <c r="EJ7" s="62"/>
      <c r="EY7" s="11"/>
      <c r="EZ7" s="63"/>
      <c r="FA7" s="14"/>
      <c r="FB7" s="57"/>
      <c r="FD7" s="62"/>
      <c r="FG7" s="47"/>
      <c r="FH7" s="47"/>
      <c r="FO7" s="23"/>
      <c r="FP7" s="31"/>
    </row>
    <row r="8" spans="1:174" s="164" customFormat="1" ht="60" customHeight="1" collapsed="1">
      <c r="A8" s="189"/>
      <c r="B8" s="203" t="s">
        <v>9</v>
      </c>
      <c r="C8" s="204" t="s">
        <v>10</v>
      </c>
      <c r="D8" s="207" t="s">
        <v>11</v>
      </c>
      <c r="E8" s="207" t="s">
        <v>12</v>
      </c>
      <c r="F8" s="208" t="s">
        <v>13</v>
      </c>
      <c r="G8" s="208" t="s">
        <v>14</v>
      </c>
      <c r="H8" s="207" t="s">
        <v>15</v>
      </c>
      <c r="I8" s="208" t="s">
        <v>16</v>
      </c>
      <c r="J8" s="208" t="s">
        <v>17</v>
      </c>
      <c r="K8" s="208" t="s">
        <v>18</v>
      </c>
      <c r="L8" s="208" t="s">
        <v>19</v>
      </c>
      <c r="M8" s="208" t="s">
        <v>20</v>
      </c>
      <c r="N8" s="210" t="s">
        <v>21</v>
      </c>
      <c r="O8" s="210"/>
      <c r="P8" s="210"/>
      <c r="Q8" s="210"/>
      <c r="R8" s="210"/>
      <c r="S8" s="210"/>
      <c r="T8" s="210"/>
      <c r="U8" s="210"/>
      <c r="V8" s="210"/>
      <c r="W8" s="210"/>
      <c r="X8" s="210"/>
      <c r="Y8" s="210"/>
      <c r="Z8" s="210"/>
      <c r="AA8" s="210"/>
      <c r="AB8" s="210"/>
      <c r="AC8" s="210"/>
      <c r="AD8" s="210"/>
      <c r="AE8" s="210"/>
      <c r="AF8" s="210"/>
      <c r="AG8" s="207" t="s">
        <v>22</v>
      </c>
      <c r="AH8" s="207"/>
      <c r="AI8" s="207"/>
      <c r="AJ8" s="207"/>
      <c r="AK8" s="207"/>
      <c r="AL8" s="207"/>
      <c r="AM8" s="207"/>
      <c r="AN8" s="207"/>
      <c r="AO8" s="207"/>
      <c r="AP8" s="207"/>
      <c r="AQ8" s="207"/>
      <c r="AR8" s="207"/>
      <c r="AS8" s="207"/>
      <c r="AT8" s="207"/>
      <c r="AU8" s="207"/>
      <c r="AV8" s="207"/>
      <c r="AW8" s="207"/>
      <c r="AX8" s="207"/>
      <c r="AY8" s="207"/>
      <c r="AZ8" s="207"/>
      <c r="BA8" s="207"/>
      <c r="BB8" s="207"/>
      <c r="BC8" s="207"/>
      <c r="BD8" s="207"/>
      <c r="BE8" s="207"/>
      <c r="BF8" s="207"/>
      <c r="BG8" s="207"/>
      <c r="BH8" s="207"/>
      <c r="BI8" s="207"/>
      <c r="BJ8" s="207"/>
      <c r="BK8" s="207"/>
      <c r="BL8" s="208" t="s">
        <v>23</v>
      </c>
      <c r="BM8" s="207" t="s">
        <v>24</v>
      </c>
      <c r="BN8" s="208" t="s">
        <v>25</v>
      </c>
      <c r="BO8" s="207" t="s">
        <v>26</v>
      </c>
      <c r="BP8" s="207"/>
      <c r="BQ8" s="207"/>
      <c r="BR8" s="207"/>
      <c r="BS8" s="207"/>
      <c r="BT8" s="207"/>
      <c r="BU8" s="207"/>
      <c r="BV8" s="207"/>
      <c r="BW8" s="207" t="s">
        <v>27</v>
      </c>
      <c r="BX8" s="207"/>
      <c r="BY8" s="207"/>
      <c r="BZ8" s="207"/>
      <c r="CA8" s="207"/>
      <c r="CB8" s="207"/>
      <c r="CC8" s="207"/>
      <c r="CD8" s="207"/>
      <c r="CE8" s="207"/>
      <c r="CF8" s="207"/>
      <c r="CG8" s="208" t="s">
        <v>28</v>
      </c>
      <c r="CH8" s="213" t="s">
        <v>29</v>
      </c>
      <c r="CI8" s="64" t="s">
        <v>30</v>
      </c>
      <c r="CJ8" s="214" t="s">
        <v>31</v>
      </c>
      <c r="CK8" s="214"/>
      <c r="CL8" s="214"/>
      <c r="CM8" s="214"/>
      <c r="CN8" s="214"/>
      <c r="CO8" s="214"/>
      <c r="CP8" s="214"/>
      <c r="CQ8" s="214"/>
      <c r="CR8" s="214"/>
      <c r="CS8" s="214"/>
      <c r="CT8" s="64" t="s">
        <v>32</v>
      </c>
      <c r="CU8" s="207" t="s">
        <v>33</v>
      </c>
      <c r="CV8" s="207"/>
      <c r="CW8" s="207"/>
      <c r="CX8" s="207"/>
      <c r="CY8" s="207"/>
      <c r="CZ8" s="207"/>
      <c r="DA8" s="207"/>
      <c r="DB8" s="207"/>
      <c r="DC8" s="207"/>
      <c r="DD8" s="207"/>
      <c r="DE8" s="207"/>
      <c r="DF8" s="64" t="s">
        <v>34</v>
      </c>
      <c r="DG8" s="215" t="s">
        <v>35</v>
      </c>
      <c r="DH8" s="215"/>
      <c r="DI8" s="215"/>
      <c r="DJ8" s="215"/>
      <c r="DK8" s="215"/>
      <c r="DL8" s="215"/>
      <c r="DM8" s="215"/>
      <c r="DN8" s="215"/>
      <c r="DO8" s="215"/>
      <c r="DP8" s="215"/>
      <c r="DQ8" s="215"/>
      <c r="DR8" s="215"/>
      <c r="DS8" s="215"/>
      <c r="DT8" s="215"/>
      <c r="DU8" s="215"/>
      <c r="DV8" s="215"/>
      <c r="DW8" s="215"/>
      <c r="DX8" s="64" t="s">
        <v>36</v>
      </c>
      <c r="DY8" s="215" t="s">
        <v>37</v>
      </c>
      <c r="DZ8" s="215"/>
      <c r="EA8" s="215"/>
      <c r="EB8" s="215"/>
      <c r="EC8" s="215"/>
      <c r="ED8" s="215"/>
      <c r="EE8" s="215"/>
      <c r="EF8" s="215"/>
      <c r="EG8" s="215"/>
      <c r="EH8" s="215"/>
      <c r="EI8" s="215"/>
      <c r="EJ8" s="215"/>
      <c r="EK8" s="215"/>
      <c r="EL8" s="215"/>
      <c r="EM8" s="64" t="s">
        <v>38</v>
      </c>
      <c r="EN8" s="207" t="s">
        <v>39</v>
      </c>
      <c r="EO8" s="207"/>
      <c r="EP8" s="207"/>
      <c r="EQ8" s="207"/>
      <c r="ER8" s="207"/>
      <c r="ES8" s="207"/>
      <c r="ET8" s="207"/>
      <c r="EU8" s="207"/>
      <c r="EV8" s="64" t="s">
        <v>40</v>
      </c>
      <c r="EW8" s="211" t="s">
        <v>41</v>
      </c>
      <c r="EX8" s="211"/>
      <c r="EY8" s="211"/>
      <c r="EZ8" s="211"/>
      <c r="FA8" s="211"/>
      <c r="FB8" s="211"/>
      <c r="FC8" s="211"/>
      <c r="FD8" s="211"/>
      <c r="FE8" s="64" t="s">
        <v>42</v>
      </c>
      <c r="FF8" s="209" t="s">
        <v>43</v>
      </c>
      <c r="FG8" s="207"/>
      <c r="FH8" s="207"/>
      <c r="FI8" s="207"/>
      <c r="FJ8" s="207"/>
      <c r="FK8" s="207"/>
      <c r="FL8" s="207"/>
      <c r="FM8" s="207"/>
      <c r="FN8" s="209"/>
      <c r="FO8" s="207"/>
      <c r="FP8" s="209"/>
    </row>
    <row r="9" spans="1:174" s="164" customFormat="1" ht="67" customHeight="1">
      <c r="A9" s="189"/>
      <c r="B9" s="203"/>
      <c r="C9" s="205"/>
      <c r="D9" s="207"/>
      <c r="E9" s="207"/>
      <c r="F9" s="208"/>
      <c r="G9" s="208"/>
      <c r="H9" s="207"/>
      <c r="I9" s="208"/>
      <c r="J9" s="208"/>
      <c r="K9" s="208"/>
      <c r="L9" s="208"/>
      <c r="M9" s="208"/>
      <c r="N9" s="210" t="s">
        <v>44</v>
      </c>
      <c r="O9" s="210" t="s">
        <v>45</v>
      </c>
      <c r="P9" s="210" t="s">
        <v>46</v>
      </c>
      <c r="Q9" s="212" t="s">
        <v>47</v>
      </c>
      <c r="R9" s="212" t="s">
        <v>48</v>
      </c>
      <c r="S9" s="212"/>
      <c r="T9" s="212"/>
      <c r="U9" s="212" t="s">
        <v>49</v>
      </c>
      <c r="V9" s="212" t="s">
        <v>50</v>
      </c>
      <c r="W9" s="212"/>
      <c r="X9" s="212" t="s">
        <v>51</v>
      </c>
      <c r="Y9" s="210" t="s">
        <v>52</v>
      </c>
      <c r="Z9" s="210"/>
      <c r="AA9" s="210" t="s">
        <v>53</v>
      </c>
      <c r="AB9" s="210"/>
      <c r="AC9" s="210" t="s">
        <v>54</v>
      </c>
      <c r="AD9" s="210" t="s">
        <v>55</v>
      </c>
      <c r="AE9" s="210" t="s">
        <v>56</v>
      </c>
      <c r="AF9" s="210" t="s">
        <v>57</v>
      </c>
      <c r="AG9" s="208" t="s">
        <v>58</v>
      </c>
      <c r="AH9" s="208" t="s">
        <v>59</v>
      </c>
      <c r="AI9" s="208" t="s">
        <v>60</v>
      </c>
      <c r="AJ9" s="208" t="s">
        <v>61</v>
      </c>
      <c r="AK9" s="207" t="s">
        <v>62</v>
      </c>
      <c r="AL9" s="207"/>
      <c r="AM9" s="208" t="s">
        <v>63</v>
      </c>
      <c r="AN9" s="208" t="s">
        <v>64</v>
      </c>
      <c r="AO9" s="208" t="s">
        <v>65</v>
      </c>
      <c r="AP9" s="208" t="s">
        <v>66</v>
      </c>
      <c r="AQ9" s="208" t="s">
        <v>67</v>
      </c>
      <c r="AR9" s="208"/>
      <c r="AS9" s="207" t="s">
        <v>68</v>
      </c>
      <c r="AT9" s="208" t="s">
        <v>69</v>
      </c>
      <c r="AU9" s="207" t="s">
        <v>70</v>
      </c>
      <c r="AV9" s="208" t="s">
        <v>71</v>
      </c>
      <c r="AW9" s="208" t="s">
        <v>72</v>
      </c>
      <c r="AX9" s="208" t="s">
        <v>73</v>
      </c>
      <c r="AY9" s="208" t="s">
        <v>74</v>
      </c>
      <c r="AZ9" s="208" t="s">
        <v>75</v>
      </c>
      <c r="BA9" s="207" t="s">
        <v>76</v>
      </c>
      <c r="BB9" s="207" t="s">
        <v>77</v>
      </c>
      <c r="BC9" s="207" t="s">
        <v>78</v>
      </c>
      <c r="BD9" s="207" t="s">
        <v>79</v>
      </c>
      <c r="BE9" s="207" t="s">
        <v>80</v>
      </c>
      <c r="BF9" s="207" t="s">
        <v>81</v>
      </c>
      <c r="BG9" s="207" t="s">
        <v>82</v>
      </c>
      <c r="BH9" s="208" t="s">
        <v>83</v>
      </c>
      <c r="BI9" s="207" t="s">
        <v>84</v>
      </c>
      <c r="BJ9" s="207" t="s">
        <v>85</v>
      </c>
      <c r="BK9" s="208" t="s">
        <v>86</v>
      </c>
      <c r="BL9" s="208"/>
      <c r="BM9" s="207"/>
      <c r="BN9" s="208"/>
      <c r="BO9" s="176" t="s">
        <v>87</v>
      </c>
      <c r="BP9" s="176" t="s">
        <v>88</v>
      </c>
      <c r="BQ9" s="176" t="s">
        <v>89</v>
      </c>
      <c r="BR9" s="208" t="s">
        <v>90</v>
      </c>
      <c r="BS9" s="209" t="s">
        <v>91</v>
      </c>
      <c r="BT9" s="216" t="s">
        <v>92</v>
      </c>
      <c r="BU9" s="216" t="s">
        <v>93</v>
      </c>
      <c r="BV9" s="207" t="s">
        <v>94</v>
      </c>
      <c r="BW9" s="209" t="s">
        <v>95</v>
      </c>
      <c r="BX9" s="209" t="s">
        <v>96</v>
      </c>
      <c r="BY9" s="209" t="s">
        <v>97</v>
      </c>
      <c r="BZ9" s="176" t="s">
        <v>98</v>
      </c>
      <c r="CA9" s="207" t="s">
        <v>99</v>
      </c>
      <c r="CB9" s="207" t="s">
        <v>100</v>
      </c>
      <c r="CC9" s="207" t="s">
        <v>101</v>
      </c>
      <c r="CD9" s="207" t="s">
        <v>102</v>
      </c>
      <c r="CE9" s="207" t="s">
        <v>103</v>
      </c>
      <c r="CF9" s="207" t="s">
        <v>103</v>
      </c>
      <c r="CG9" s="208"/>
      <c r="CH9" s="213"/>
      <c r="CI9" s="65"/>
      <c r="CJ9" s="207" t="s">
        <v>104</v>
      </c>
      <c r="CK9" s="207" t="s">
        <v>105</v>
      </c>
      <c r="CL9" s="207" t="s">
        <v>106</v>
      </c>
      <c r="CM9" s="207" t="s">
        <v>107</v>
      </c>
      <c r="CN9" s="208" t="s">
        <v>108</v>
      </c>
      <c r="CO9" s="208" t="s">
        <v>109</v>
      </c>
      <c r="CP9" s="207" t="s">
        <v>110</v>
      </c>
      <c r="CQ9" s="217" t="s">
        <v>111</v>
      </c>
      <c r="CR9" s="208" t="s">
        <v>112</v>
      </c>
      <c r="CS9" s="207" t="s">
        <v>113</v>
      </c>
      <c r="CT9" s="65"/>
      <c r="CU9" s="207" t="s">
        <v>114</v>
      </c>
      <c r="CV9" s="207" t="s">
        <v>115</v>
      </c>
      <c r="CW9" s="207" t="s">
        <v>116</v>
      </c>
      <c r="CX9" s="208" t="s">
        <v>117</v>
      </c>
      <c r="CY9" s="219" t="s">
        <v>118</v>
      </c>
      <c r="CZ9" s="208" t="s">
        <v>119</v>
      </c>
      <c r="DA9" s="208" t="s">
        <v>120</v>
      </c>
      <c r="DB9" s="208" t="s">
        <v>121</v>
      </c>
      <c r="DC9" s="208" t="s">
        <v>122</v>
      </c>
      <c r="DD9" s="208" t="s">
        <v>123</v>
      </c>
      <c r="DE9" s="207" t="s">
        <v>124</v>
      </c>
      <c r="DF9" s="65"/>
      <c r="DG9" s="215" t="s">
        <v>125</v>
      </c>
      <c r="DH9" s="218" t="s">
        <v>126</v>
      </c>
      <c r="DI9" s="218" t="s">
        <v>127</v>
      </c>
      <c r="DJ9" s="218" t="s">
        <v>128</v>
      </c>
      <c r="DK9" s="221" t="s">
        <v>129</v>
      </c>
      <c r="DL9" s="212" t="s">
        <v>130</v>
      </c>
      <c r="DM9" s="212"/>
      <c r="DN9" s="212"/>
      <c r="DO9" s="212"/>
      <c r="DP9" s="212" t="s">
        <v>131</v>
      </c>
      <c r="DQ9" s="212"/>
      <c r="DR9" s="212"/>
      <c r="DS9" s="212"/>
      <c r="DT9" s="223" t="s">
        <v>132</v>
      </c>
      <c r="DU9" s="220" t="s">
        <v>133</v>
      </c>
      <c r="DV9" s="221" t="s">
        <v>134</v>
      </c>
      <c r="DW9" s="221" t="s">
        <v>135</v>
      </c>
      <c r="DX9" s="65"/>
      <c r="DY9" s="222" t="s">
        <v>136</v>
      </c>
      <c r="DZ9" s="215" t="s">
        <v>137</v>
      </c>
      <c r="EA9" s="215" t="s">
        <v>138</v>
      </c>
      <c r="EB9" s="215" t="s">
        <v>139</v>
      </c>
      <c r="EC9" s="215" t="s">
        <v>140</v>
      </c>
      <c r="ED9" s="215" t="s">
        <v>141</v>
      </c>
      <c r="EE9" s="215" t="s">
        <v>142</v>
      </c>
      <c r="EF9" s="215" t="s">
        <v>143</v>
      </c>
      <c r="EG9" s="215" t="s">
        <v>144</v>
      </c>
      <c r="EH9" s="215" t="s">
        <v>145</v>
      </c>
      <c r="EI9" s="215" t="s">
        <v>7</v>
      </c>
      <c r="EJ9" s="215" t="s">
        <v>146</v>
      </c>
      <c r="EK9" s="215" t="s">
        <v>147</v>
      </c>
      <c r="EL9" s="224" t="s">
        <v>148</v>
      </c>
      <c r="EM9" s="65"/>
      <c r="EN9" s="207" t="s">
        <v>149</v>
      </c>
      <c r="EO9" s="207" t="s">
        <v>150</v>
      </c>
      <c r="EP9" s="208" t="s">
        <v>87</v>
      </c>
      <c r="EQ9" s="208" t="s">
        <v>151</v>
      </c>
      <c r="ER9" s="208" t="s">
        <v>152</v>
      </c>
      <c r="ES9" s="207" t="s">
        <v>153</v>
      </c>
      <c r="ET9" s="208" t="s">
        <v>154</v>
      </c>
      <c r="EU9" s="215" t="s">
        <v>155</v>
      </c>
      <c r="EV9" s="65"/>
      <c r="EW9" s="207" t="s">
        <v>156</v>
      </c>
      <c r="EX9" s="208" t="s">
        <v>157</v>
      </c>
      <c r="EY9" s="207" t="s">
        <v>158</v>
      </c>
      <c r="EZ9" s="211" t="s">
        <v>159</v>
      </c>
      <c r="FA9" s="211"/>
      <c r="FB9" s="211"/>
      <c r="FC9" s="211"/>
      <c r="FD9" s="225" t="s">
        <v>160</v>
      </c>
      <c r="FE9" s="65"/>
      <c r="FF9" s="227" t="s">
        <v>161</v>
      </c>
      <c r="FG9" s="228" t="s">
        <v>162</v>
      </c>
      <c r="FH9" s="228" t="s">
        <v>163</v>
      </c>
      <c r="FI9" s="215" t="s">
        <v>164</v>
      </c>
      <c r="FJ9" s="215" t="s">
        <v>165</v>
      </c>
      <c r="FK9" s="215" t="s">
        <v>166</v>
      </c>
      <c r="FL9" s="209" t="s">
        <v>167</v>
      </c>
      <c r="FM9" s="215" t="s">
        <v>168</v>
      </c>
      <c r="FN9" s="209" t="s">
        <v>169</v>
      </c>
      <c r="FO9" s="226" t="s">
        <v>170</v>
      </c>
      <c r="FP9" s="209" t="s">
        <v>155</v>
      </c>
    </row>
    <row r="10" spans="1:174" s="164" customFormat="1" ht="78" customHeight="1">
      <c r="A10" s="189"/>
      <c r="B10" s="203"/>
      <c r="C10" s="206"/>
      <c r="D10" s="207"/>
      <c r="E10" s="207"/>
      <c r="F10" s="208"/>
      <c r="G10" s="208"/>
      <c r="H10" s="207"/>
      <c r="I10" s="208"/>
      <c r="J10" s="208"/>
      <c r="K10" s="208"/>
      <c r="L10" s="208"/>
      <c r="M10" s="208"/>
      <c r="N10" s="210"/>
      <c r="O10" s="210"/>
      <c r="P10" s="210"/>
      <c r="Q10" s="212"/>
      <c r="R10" s="166" t="s">
        <v>171</v>
      </c>
      <c r="S10" s="166" t="s">
        <v>172</v>
      </c>
      <c r="T10" s="166" t="s">
        <v>173</v>
      </c>
      <c r="U10" s="212"/>
      <c r="V10" s="166" t="s">
        <v>174</v>
      </c>
      <c r="W10" s="166" t="s">
        <v>175</v>
      </c>
      <c r="X10" s="212"/>
      <c r="Y10" s="167" t="s">
        <v>176</v>
      </c>
      <c r="Z10" s="167" t="s">
        <v>177</v>
      </c>
      <c r="AA10" s="168" t="s">
        <v>178</v>
      </c>
      <c r="AB10" s="168" t="s">
        <v>179</v>
      </c>
      <c r="AC10" s="210"/>
      <c r="AD10" s="210"/>
      <c r="AE10" s="210"/>
      <c r="AF10" s="210"/>
      <c r="AG10" s="208"/>
      <c r="AH10" s="208"/>
      <c r="AI10" s="208"/>
      <c r="AJ10" s="208"/>
      <c r="AK10" s="165"/>
      <c r="AL10" s="165"/>
      <c r="AM10" s="208"/>
      <c r="AN10" s="208"/>
      <c r="AO10" s="208"/>
      <c r="AP10" s="208"/>
      <c r="AQ10" s="176" t="s">
        <v>180</v>
      </c>
      <c r="AR10" s="176" t="s">
        <v>181</v>
      </c>
      <c r="AS10" s="207"/>
      <c r="AT10" s="208"/>
      <c r="AU10" s="207"/>
      <c r="AV10" s="208"/>
      <c r="AW10" s="208"/>
      <c r="AX10" s="208"/>
      <c r="AY10" s="208"/>
      <c r="AZ10" s="208"/>
      <c r="BA10" s="207"/>
      <c r="BB10" s="207"/>
      <c r="BC10" s="207"/>
      <c r="BD10" s="207"/>
      <c r="BE10" s="207"/>
      <c r="BF10" s="207"/>
      <c r="BG10" s="207"/>
      <c r="BH10" s="208"/>
      <c r="BI10" s="207"/>
      <c r="BJ10" s="207"/>
      <c r="BK10" s="208"/>
      <c r="BL10" s="208"/>
      <c r="BM10" s="207"/>
      <c r="BN10" s="208"/>
      <c r="BO10" s="179" t="s">
        <v>182</v>
      </c>
      <c r="BP10" s="179" t="s">
        <v>183</v>
      </c>
      <c r="BQ10" s="179" t="s">
        <v>184</v>
      </c>
      <c r="BR10" s="208"/>
      <c r="BS10" s="209"/>
      <c r="BT10" s="216"/>
      <c r="BU10" s="216"/>
      <c r="BV10" s="207"/>
      <c r="BW10" s="209"/>
      <c r="BX10" s="209"/>
      <c r="BY10" s="209"/>
      <c r="BZ10" s="176">
        <v>23</v>
      </c>
      <c r="CA10" s="207"/>
      <c r="CB10" s="207"/>
      <c r="CC10" s="207"/>
      <c r="CD10" s="207"/>
      <c r="CE10" s="207"/>
      <c r="CF10" s="207"/>
      <c r="CG10" s="208"/>
      <c r="CH10" s="213"/>
      <c r="CI10" s="65"/>
      <c r="CJ10" s="207"/>
      <c r="CK10" s="207"/>
      <c r="CL10" s="207"/>
      <c r="CM10" s="207"/>
      <c r="CN10" s="208"/>
      <c r="CO10" s="208"/>
      <c r="CP10" s="207"/>
      <c r="CQ10" s="217"/>
      <c r="CR10" s="208"/>
      <c r="CS10" s="207"/>
      <c r="CT10" s="65"/>
      <c r="CU10" s="207"/>
      <c r="CV10" s="207"/>
      <c r="CW10" s="207"/>
      <c r="CX10" s="208"/>
      <c r="CY10" s="219"/>
      <c r="CZ10" s="208"/>
      <c r="DA10" s="208"/>
      <c r="DB10" s="208"/>
      <c r="DC10" s="208"/>
      <c r="DD10" s="208"/>
      <c r="DE10" s="207"/>
      <c r="DF10" s="65"/>
      <c r="DG10" s="215"/>
      <c r="DH10" s="218"/>
      <c r="DI10" s="218"/>
      <c r="DJ10" s="218"/>
      <c r="DK10" s="221"/>
      <c r="DL10" s="166" t="s">
        <v>185</v>
      </c>
      <c r="DM10" s="166" t="s">
        <v>186</v>
      </c>
      <c r="DN10" s="166" t="s">
        <v>187</v>
      </c>
      <c r="DO10" s="166" t="s">
        <v>188</v>
      </c>
      <c r="DP10" s="166" t="s">
        <v>185</v>
      </c>
      <c r="DQ10" s="166" t="s">
        <v>186</v>
      </c>
      <c r="DR10" s="166" t="s">
        <v>187</v>
      </c>
      <c r="DS10" s="166" t="s">
        <v>188</v>
      </c>
      <c r="DT10" s="223"/>
      <c r="DU10" s="220"/>
      <c r="DV10" s="221"/>
      <c r="DW10" s="221"/>
      <c r="DX10" s="65"/>
      <c r="DY10" s="222"/>
      <c r="DZ10" s="215"/>
      <c r="EA10" s="215"/>
      <c r="EB10" s="215"/>
      <c r="EC10" s="215"/>
      <c r="ED10" s="215"/>
      <c r="EE10" s="215"/>
      <c r="EF10" s="215"/>
      <c r="EG10" s="215"/>
      <c r="EH10" s="215"/>
      <c r="EI10" s="215"/>
      <c r="EJ10" s="215"/>
      <c r="EK10" s="215"/>
      <c r="EL10" s="224"/>
      <c r="EM10" s="65"/>
      <c r="EN10" s="207"/>
      <c r="EO10" s="207"/>
      <c r="EP10" s="208"/>
      <c r="EQ10" s="208"/>
      <c r="ER10" s="208"/>
      <c r="ES10" s="207"/>
      <c r="ET10" s="208"/>
      <c r="EU10" s="215"/>
      <c r="EV10" s="65"/>
      <c r="EW10" s="207"/>
      <c r="EX10" s="208"/>
      <c r="EY10" s="207"/>
      <c r="EZ10" s="169" t="s">
        <v>189</v>
      </c>
      <c r="FA10" s="169" t="s">
        <v>190</v>
      </c>
      <c r="FB10" s="166" t="s">
        <v>191</v>
      </c>
      <c r="FC10" s="184" t="s">
        <v>192</v>
      </c>
      <c r="FD10" s="225"/>
      <c r="FE10" s="65"/>
      <c r="FF10" s="227"/>
      <c r="FG10" s="228"/>
      <c r="FH10" s="228"/>
      <c r="FI10" s="215"/>
      <c r="FJ10" s="215"/>
      <c r="FK10" s="215"/>
      <c r="FL10" s="209"/>
      <c r="FM10" s="215"/>
      <c r="FN10" s="209"/>
      <c r="FO10" s="226"/>
      <c r="FP10" s="209"/>
    </row>
    <row r="11" spans="1:174" s="71" customFormat="1" ht="32.5" customHeight="1" outlineLevel="1">
      <c r="A11" s="190"/>
      <c r="B11" s="66"/>
      <c r="C11" s="66">
        <v>1</v>
      </c>
      <c r="D11" s="66">
        <v>2</v>
      </c>
      <c r="E11" s="66">
        <v>3</v>
      </c>
      <c r="F11" s="66">
        <v>4</v>
      </c>
      <c r="G11" s="66">
        <v>5</v>
      </c>
      <c r="H11" s="66">
        <v>6</v>
      </c>
      <c r="I11" s="66">
        <v>7</v>
      </c>
      <c r="J11" s="66">
        <v>8</v>
      </c>
      <c r="K11" s="66">
        <v>9</v>
      </c>
      <c r="L11" s="66">
        <v>10</v>
      </c>
      <c r="M11" s="66">
        <v>11</v>
      </c>
      <c r="N11" s="66">
        <v>12</v>
      </c>
      <c r="O11" s="66">
        <v>13</v>
      </c>
      <c r="P11" s="66">
        <v>14</v>
      </c>
      <c r="Q11" s="67">
        <v>15</v>
      </c>
      <c r="R11" s="67">
        <v>16</v>
      </c>
      <c r="S11" s="67">
        <v>17</v>
      </c>
      <c r="T11" s="67">
        <v>18</v>
      </c>
      <c r="U11" s="67">
        <v>19</v>
      </c>
      <c r="V11" s="67">
        <v>20</v>
      </c>
      <c r="W11" s="67">
        <v>21</v>
      </c>
      <c r="X11" s="67">
        <v>22</v>
      </c>
      <c r="Y11" s="66">
        <v>23</v>
      </c>
      <c r="Z11" s="66">
        <v>24</v>
      </c>
      <c r="AA11" s="66">
        <v>25</v>
      </c>
      <c r="AB11" s="66">
        <v>26</v>
      </c>
      <c r="AC11" s="66">
        <v>27</v>
      </c>
      <c r="AD11" s="66">
        <v>28</v>
      </c>
      <c r="AE11" s="66">
        <v>29</v>
      </c>
      <c r="AF11" s="66">
        <v>30</v>
      </c>
      <c r="AG11" s="66">
        <v>31</v>
      </c>
      <c r="AH11" s="66">
        <v>32</v>
      </c>
      <c r="AI11" s="66">
        <v>33</v>
      </c>
      <c r="AJ11" s="66">
        <v>34</v>
      </c>
      <c r="AK11" s="66">
        <v>35</v>
      </c>
      <c r="AL11" s="66">
        <v>36</v>
      </c>
      <c r="AM11" s="66">
        <v>37</v>
      </c>
      <c r="AN11" s="66">
        <v>38</v>
      </c>
      <c r="AO11" s="66">
        <v>39</v>
      </c>
      <c r="AP11" s="66">
        <v>40</v>
      </c>
      <c r="AQ11" s="66">
        <v>41</v>
      </c>
      <c r="AR11" s="66">
        <v>42</v>
      </c>
      <c r="AS11" s="66">
        <v>43</v>
      </c>
      <c r="AT11" s="66">
        <v>44</v>
      </c>
      <c r="AU11" s="66">
        <v>45</v>
      </c>
      <c r="AV11" s="66">
        <v>46</v>
      </c>
      <c r="AW11" s="66">
        <v>47</v>
      </c>
      <c r="AX11" s="66">
        <v>48</v>
      </c>
      <c r="AY11" s="66">
        <v>49</v>
      </c>
      <c r="AZ11" s="66">
        <v>50</v>
      </c>
      <c r="BA11" s="66">
        <v>51</v>
      </c>
      <c r="BB11" s="66">
        <v>52</v>
      </c>
      <c r="BC11" s="66">
        <v>53</v>
      </c>
      <c r="BD11" s="66">
        <v>54</v>
      </c>
      <c r="BE11" s="66">
        <v>55</v>
      </c>
      <c r="BF11" s="66">
        <v>56</v>
      </c>
      <c r="BG11" s="66">
        <v>57</v>
      </c>
      <c r="BH11" s="66">
        <v>58</v>
      </c>
      <c r="BI11" s="66">
        <v>59</v>
      </c>
      <c r="BJ11" s="66">
        <v>60</v>
      </c>
      <c r="BK11" s="66">
        <v>61</v>
      </c>
      <c r="BL11" s="66">
        <v>62</v>
      </c>
      <c r="BM11" s="66">
        <v>63</v>
      </c>
      <c r="BN11" s="66">
        <v>64</v>
      </c>
      <c r="BO11" s="66">
        <v>65</v>
      </c>
      <c r="BP11" s="66">
        <v>66</v>
      </c>
      <c r="BQ11" s="66">
        <v>67</v>
      </c>
      <c r="BR11" s="66">
        <v>68</v>
      </c>
      <c r="BS11" s="66">
        <v>69</v>
      </c>
      <c r="BT11" s="66">
        <v>70</v>
      </c>
      <c r="BU11" s="66">
        <v>71</v>
      </c>
      <c r="BV11" s="66">
        <v>72</v>
      </c>
      <c r="BW11" s="66">
        <v>73</v>
      </c>
      <c r="BX11" s="66">
        <v>74</v>
      </c>
      <c r="BY11" s="66">
        <v>75</v>
      </c>
      <c r="BZ11" s="66">
        <v>76</v>
      </c>
      <c r="CA11" s="66">
        <v>77</v>
      </c>
      <c r="CB11" s="66">
        <v>78</v>
      </c>
      <c r="CC11" s="66">
        <v>79</v>
      </c>
      <c r="CD11" s="66">
        <v>80</v>
      </c>
      <c r="CE11" s="66">
        <v>81</v>
      </c>
      <c r="CF11" s="66">
        <v>82</v>
      </c>
      <c r="CG11" s="66">
        <v>83</v>
      </c>
      <c r="CH11" s="66">
        <v>84</v>
      </c>
      <c r="CI11" s="68"/>
      <c r="CJ11" s="66" t="s">
        <v>193</v>
      </c>
      <c r="CK11" s="69" t="s">
        <v>194</v>
      </c>
      <c r="CL11" s="66">
        <v>1</v>
      </c>
      <c r="CM11" s="66" t="s">
        <v>195</v>
      </c>
      <c r="CN11" s="66" t="s">
        <v>196</v>
      </c>
      <c r="CO11" s="66"/>
      <c r="CP11" s="66" t="s">
        <v>197</v>
      </c>
      <c r="CQ11" s="66"/>
      <c r="CR11" s="66" t="s">
        <v>196</v>
      </c>
      <c r="CS11" s="66" t="s">
        <v>198</v>
      </c>
      <c r="CT11" s="68"/>
      <c r="CU11" s="66"/>
      <c r="CV11" s="66"/>
      <c r="CW11" s="66"/>
      <c r="CX11" s="66"/>
      <c r="CY11" s="66"/>
      <c r="CZ11" s="66"/>
      <c r="DA11" s="66"/>
      <c r="DB11" s="66"/>
      <c r="DC11" s="66"/>
      <c r="DD11" s="66"/>
      <c r="DE11" s="66"/>
      <c r="DF11" s="70"/>
      <c r="DG11" s="66"/>
      <c r="DH11" s="66" t="s">
        <v>196</v>
      </c>
      <c r="DI11" s="66" t="s">
        <v>196</v>
      </c>
      <c r="DJ11" s="66" t="s">
        <v>196</v>
      </c>
      <c r="DK11" s="66" t="s">
        <v>196</v>
      </c>
      <c r="DL11" s="66" t="s">
        <v>199</v>
      </c>
      <c r="DM11" s="66" t="s">
        <v>199</v>
      </c>
      <c r="DN11" s="66" t="s">
        <v>199</v>
      </c>
      <c r="DO11" s="66" t="s">
        <v>199</v>
      </c>
      <c r="DP11" s="66" t="s">
        <v>199</v>
      </c>
      <c r="DQ11" s="66" t="s">
        <v>199</v>
      </c>
      <c r="DR11" s="66" t="s">
        <v>199</v>
      </c>
      <c r="DS11" s="66" t="s">
        <v>199</v>
      </c>
      <c r="DT11" s="66" t="s">
        <v>196</v>
      </c>
      <c r="DU11" s="66" t="s">
        <v>196</v>
      </c>
      <c r="DV11" s="66" t="s">
        <v>196</v>
      </c>
      <c r="DW11" s="66" t="s">
        <v>196</v>
      </c>
      <c r="DY11" s="72"/>
      <c r="DZ11" s="66"/>
      <c r="EA11" s="66"/>
      <c r="EB11" s="66"/>
      <c r="EC11" s="66"/>
      <c r="ED11" s="66"/>
      <c r="EE11" s="66"/>
      <c r="EF11" s="66"/>
      <c r="EG11" s="66"/>
      <c r="EH11" s="66"/>
      <c r="EI11" s="66"/>
      <c r="EJ11" s="66"/>
      <c r="EK11" s="66"/>
      <c r="EL11" s="73"/>
      <c r="EN11" s="66"/>
      <c r="EO11" s="66"/>
      <c r="EP11" s="66"/>
      <c r="EQ11" s="66"/>
      <c r="ER11" s="66"/>
      <c r="ES11" s="66"/>
      <c r="ET11" s="66"/>
      <c r="EU11" s="66"/>
      <c r="EV11" s="70"/>
      <c r="EW11" s="66"/>
      <c r="EX11" s="66"/>
      <c r="EY11" s="66"/>
      <c r="EZ11" s="66"/>
      <c r="FA11" s="66"/>
      <c r="FB11" s="66"/>
      <c r="FC11" s="66"/>
      <c r="FD11" s="66"/>
      <c r="FF11" s="72"/>
      <c r="FG11" s="66"/>
      <c r="FH11" s="66"/>
      <c r="FI11" s="66"/>
      <c r="FJ11" s="66"/>
      <c r="FK11" s="66"/>
      <c r="FL11" s="66"/>
      <c r="FM11" s="66"/>
      <c r="FN11" s="66"/>
      <c r="FO11" s="66"/>
      <c r="FP11" s="66"/>
    </row>
    <row r="12" spans="1:174" s="84" customFormat="1" ht="45" customHeight="1">
      <c r="A12" s="191"/>
      <c r="B12" s="74" t="s">
        <v>200</v>
      </c>
      <c r="C12" s="74"/>
      <c r="D12" s="75"/>
      <c r="E12" s="74"/>
      <c r="F12" s="74"/>
      <c r="G12" s="74"/>
      <c r="H12" s="74"/>
      <c r="I12" s="74"/>
      <c r="J12" s="74"/>
      <c r="K12" s="76"/>
      <c r="L12" s="77"/>
      <c r="M12" s="77"/>
      <c r="N12" s="77"/>
      <c r="O12" s="77"/>
      <c r="P12" s="77"/>
      <c r="Q12" s="77"/>
      <c r="R12" s="77"/>
      <c r="S12" s="77"/>
      <c r="T12" s="77"/>
      <c r="U12" s="77"/>
      <c r="V12" s="77"/>
      <c r="W12" s="77"/>
      <c r="X12" s="77"/>
      <c r="Y12" s="77"/>
      <c r="Z12" s="77"/>
      <c r="AA12" s="77"/>
      <c r="AB12" s="77"/>
      <c r="AC12" s="77"/>
      <c r="AD12" s="77"/>
      <c r="AE12" s="77"/>
      <c r="AF12" s="77"/>
      <c r="AG12" s="74"/>
      <c r="AH12" s="74"/>
      <c r="AI12" s="74"/>
      <c r="AJ12" s="74"/>
      <c r="AK12" s="74"/>
      <c r="AL12" s="74"/>
      <c r="AM12" s="74"/>
      <c r="AN12" s="74"/>
      <c r="AO12" s="74"/>
      <c r="AP12" s="74"/>
      <c r="AQ12" s="74"/>
      <c r="AR12" s="74"/>
      <c r="AS12" s="76"/>
      <c r="AT12" s="76"/>
      <c r="AU12" s="78"/>
      <c r="AV12" s="78"/>
      <c r="AW12" s="78"/>
      <c r="AX12" s="78"/>
      <c r="AY12" s="78"/>
      <c r="AZ12" s="78"/>
      <c r="BA12" s="78"/>
      <c r="BB12" s="78"/>
      <c r="BC12" s="78"/>
      <c r="BD12" s="78"/>
      <c r="BE12" s="78"/>
      <c r="BF12" s="78"/>
      <c r="BG12" s="78"/>
      <c r="BH12" s="78"/>
      <c r="BI12" s="78"/>
      <c r="BJ12" s="78"/>
      <c r="BK12" s="78"/>
      <c r="BL12" s="79"/>
      <c r="BM12" s="78"/>
      <c r="BN12" s="78"/>
      <c r="BO12" s="78"/>
      <c r="BP12" s="78"/>
      <c r="BQ12" s="78"/>
      <c r="BR12" s="78"/>
      <c r="BS12" s="78"/>
      <c r="BT12" s="78"/>
      <c r="BU12" s="80"/>
      <c r="BV12" s="80"/>
      <c r="BW12" s="80"/>
      <c r="BX12" s="80"/>
      <c r="BY12" s="80"/>
      <c r="BZ12" s="80"/>
      <c r="CA12" s="80"/>
      <c r="CB12" s="80"/>
      <c r="CC12" s="80"/>
      <c r="CD12" s="80"/>
      <c r="CE12" s="80"/>
      <c r="CF12" s="81"/>
      <c r="CG12" s="80"/>
      <c r="CH12" s="80"/>
      <c r="CI12" s="65"/>
      <c r="CJ12" s="78"/>
      <c r="CK12" s="80"/>
      <c r="CL12" s="80"/>
      <c r="CM12" s="82"/>
      <c r="CN12" s="82"/>
      <c r="CO12" s="82"/>
      <c r="CP12" s="82"/>
      <c r="CQ12" s="82"/>
      <c r="CR12" s="82"/>
      <c r="CS12" s="82"/>
      <c r="CT12" s="65"/>
      <c r="CU12" s="80"/>
      <c r="CV12" s="80"/>
      <c r="CW12" s="80"/>
      <c r="CX12" s="83">
        <f>SUBTOTAL(9,CX13:CX19)</f>
        <v>100590229</v>
      </c>
      <c r="CY12" s="80"/>
      <c r="CZ12" s="80"/>
      <c r="DA12" s="80"/>
      <c r="DB12" s="80"/>
      <c r="DC12" s="80"/>
      <c r="DD12" s="80"/>
      <c r="DE12" s="80"/>
      <c r="DG12" s="80"/>
      <c r="DH12" s="80"/>
      <c r="DI12" s="80"/>
      <c r="DJ12" s="80"/>
      <c r="DK12" s="80"/>
      <c r="DL12" s="80"/>
      <c r="DM12" s="80"/>
      <c r="DN12" s="80"/>
      <c r="DO12" s="80"/>
      <c r="DP12" s="80"/>
      <c r="DQ12" s="80"/>
      <c r="DR12" s="80"/>
      <c r="DS12" s="80"/>
      <c r="DT12" s="80"/>
      <c r="DU12" s="80"/>
      <c r="DV12" s="80"/>
      <c r="DW12" s="80"/>
      <c r="DY12" s="85"/>
      <c r="DZ12" s="80"/>
      <c r="EA12" s="80"/>
      <c r="EB12" s="80"/>
      <c r="EC12" s="80"/>
      <c r="ED12" s="80"/>
      <c r="EE12" s="80"/>
      <c r="EF12" s="80"/>
      <c r="EG12" s="80"/>
      <c r="EH12" s="80"/>
      <c r="EI12" s="80"/>
      <c r="EJ12" s="80"/>
      <c r="EK12" s="80"/>
      <c r="EL12" s="86"/>
      <c r="EN12" s="80"/>
      <c r="EO12" s="80"/>
      <c r="EP12" s="80"/>
      <c r="EQ12" s="80"/>
      <c r="ER12" s="80"/>
      <c r="ES12" s="80"/>
      <c r="ET12" s="80"/>
      <c r="EU12" s="80"/>
      <c r="EW12" s="78"/>
      <c r="EX12" s="80"/>
      <c r="EY12" s="80"/>
      <c r="EZ12" s="80"/>
      <c r="FA12" s="80"/>
      <c r="FB12" s="87"/>
      <c r="FC12" s="80"/>
      <c r="FD12" s="80"/>
      <c r="FF12" s="88"/>
      <c r="FG12" s="89"/>
      <c r="FH12" s="89"/>
      <c r="FI12" s="80"/>
      <c r="FJ12" s="82"/>
      <c r="FK12" s="82"/>
      <c r="FL12" s="82"/>
      <c r="FM12" s="82"/>
      <c r="FN12" s="80" t="s">
        <v>201</v>
      </c>
      <c r="FO12" s="80" t="s">
        <v>202</v>
      </c>
      <c r="FP12" s="80" t="s">
        <v>38</v>
      </c>
      <c r="FQ12" s="84" t="s">
        <v>203</v>
      </c>
      <c r="FR12" s="84" t="s">
        <v>204</v>
      </c>
    </row>
    <row r="13" spans="1:174" s="119" customFormat="1" ht="45" customHeight="1" outlineLevel="1">
      <c r="A13" s="192"/>
      <c r="B13" s="90">
        <v>1</v>
      </c>
      <c r="C13" s="120">
        <v>2104107</v>
      </c>
      <c r="D13" s="91" t="s">
        <v>219</v>
      </c>
      <c r="E13" s="92">
        <v>4090000</v>
      </c>
      <c r="F13" s="170">
        <f t="shared" ref="F13:F19" si="0">IF(CK13="ATVSV",300000,0)</f>
        <v>0</v>
      </c>
      <c r="G13" s="171">
        <f t="shared" ref="G13:G19" si="1">E13+F13</f>
        <v>4090000</v>
      </c>
      <c r="H13" s="94">
        <v>0</v>
      </c>
      <c r="I13" s="171">
        <f t="shared" ref="I13:I19" si="2">IF(E13&gt;0,EY13-G13,EY13-H13)</f>
        <v>3010000</v>
      </c>
      <c r="J13" s="171">
        <f t="shared" ref="J13:J19" si="3">FC13</f>
        <v>0</v>
      </c>
      <c r="K13" s="171">
        <f t="shared" ref="K13:K19" si="4">SUM(I13:J13)</f>
        <v>3010000</v>
      </c>
      <c r="L13" s="171">
        <f t="shared" ref="L13:L19" si="5">IF(E13&gt;0,G13+K13,H13+K13)</f>
        <v>7100000</v>
      </c>
      <c r="M13" s="173">
        <v>1</v>
      </c>
      <c r="N13" s="95">
        <v>24</v>
      </c>
      <c r="O13" s="95">
        <v>8.36</v>
      </c>
      <c r="P13" s="95">
        <v>2</v>
      </c>
      <c r="Q13" s="95"/>
      <c r="R13" s="95">
        <v>0</v>
      </c>
      <c r="S13" s="95">
        <v>0</v>
      </c>
      <c r="T13" s="95"/>
      <c r="U13" s="95">
        <v>0</v>
      </c>
      <c r="V13" s="95"/>
      <c r="W13" s="95"/>
      <c r="X13" s="95"/>
      <c r="Y13" s="95">
        <v>1</v>
      </c>
      <c r="Z13" s="95">
        <v>1</v>
      </c>
      <c r="AA13" s="96"/>
      <c r="AB13" s="96"/>
      <c r="AC13" s="95"/>
      <c r="AD13" s="95">
        <v>0</v>
      </c>
      <c r="AE13" s="95"/>
      <c r="AF13" s="95">
        <v>0</v>
      </c>
      <c r="AG13" s="171">
        <f t="shared" ref="AG13:AG19" si="6">MAX(ROUND(IF(N13=0,0,IF(CN13="Lương tháng",MAX((E13-E13/26*($D$6-N13))*M13,(H13-H13/26*($D$6-N13))*M13),MAX(E13/26*N13*M13,H13/26*N13*M13))),0),0)</f>
        <v>3775385</v>
      </c>
      <c r="AH13" s="171">
        <f t="shared" ref="AH13:AH19" si="7">ROUND(MAX((G13+I13)*M13/26*O13,(H13+I13)*M13/26*O13,G13/26*O13*150%,H13/26*O13*150%)*CO13,0)</f>
        <v>2282923</v>
      </c>
      <c r="AI13" s="171">
        <f t="shared" ref="AI13:AI19" si="8">ROUND(MAX((G13+I13)*M13/26*P13,(H13+I13)*M13/26*P13,G13/26*P13*200%,H13/26*P13*200%)*CO13,0)+DW13</f>
        <v>629231</v>
      </c>
      <c r="AJ13" s="174">
        <f t="shared" ref="AJ13:AJ19" si="9">ROUND(IF(CN13="lương tháng",0,MAX((G13+I13)/26*SUM(R13:T13)*30%,(H13+I13)/26*SUM(R13:T13)*30%)*CO13),0)</f>
        <v>0</v>
      </c>
      <c r="AK13" s="92"/>
      <c r="AL13" s="92"/>
      <c r="AM13" s="171">
        <f t="shared" ref="AM13:AM19" si="10">ROUND(IF(E13&gt;0,E13/26*U13,H13/26*U13),0)</f>
        <v>0</v>
      </c>
      <c r="AN13" s="171">
        <f t="shared" ref="AN13:AN19" si="11">ROUND(IF(CN13="Lương tháng",L13/26*V13,MAX((G13+I13)/26*(V13+W13)*200%,(H13+I13)/26*(V13+W13)*200%,G13/26*(V13+W13)*300%,H13/26*(V13+W13)*300%)),0)</f>
        <v>0</v>
      </c>
      <c r="AO13" s="171">
        <f t="shared" ref="AO13:AO19" si="12">ROUND(IF(CN13="Lương tháng",MAX((G13+I13)/26*X13,(H13+I13)/26*X13),IF(CP13="BV",MAX(G13/26,H13/26)*X13,IF((V13+X13)&gt;0,MAX(G13/26,H13/26)*(V13+X13),0))),0)</f>
        <v>0</v>
      </c>
      <c r="AP13" s="171">
        <f t="shared" ref="AP13:AP19" si="13">ROUND(IF(CN13="Lương tháng",L13/26*Z13,(L13/26*Z13+L13/26*Y13)*CO13),0)-AV13</f>
        <v>516659</v>
      </c>
      <c r="AQ13" s="175">
        <f t="shared" ref="AQ13:AQ19" si="14">DT13</f>
        <v>0</v>
      </c>
      <c r="AR13" s="175">
        <f t="shared" ref="AR13:AR19" si="15">DV13</f>
        <v>0</v>
      </c>
      <c r="AS13" s="97"/>
      <c r="AT13" s="171">
        <f t="shared" ref="AT13:AT19" si="16">ROUND(CR13*(N13+O13+P13+V13+W13+DP13+DQ13+DR13+DS13),0)</f>
        <v>0</v>
      </c>
      <c r="AU13" s="97">
        <v>0</v>
      </c>
      <c r="AV13" s="171">
        <f t="shared" ref="AV13:AV19" si="17">ROUND(IF(AND(CN13="Lương tháng",Z13=0),0,IF(AND(CJ13="X",SUM(Y13:Z13)&gt;0),MAX(E13/26*(1.5/8),H13/26*(1.5/8)),0)),0)</f>
        <v>29495</v>
      </c>
      <c r="AW13" s="177">
        <f t="shared" ref="AW13:AW19" si="18">ROUND(IF(CN13="Lương tháng",F13-F13/26*($D$6-N13),F13/26*N13),0)</f>
        <v>0</v>
      </c>
      <c r="AX13" s="171">
        <f t="shared" ref="AX13:AX19" si="19">ROUND(MAX((G13/26*(AA13+AB13+AD13)),(H13/26*(AA13+AB13+AD13))),0)</f>
        <v>0</v>
      </c>
      <c r="AY13" s="178">
        <f t="shared" ref="AY13:AY19" si="20">IF(E13="",0,ROUND((G13+50%*I13)/26*AF13,0))</f>
        <v>0</v>
      </c>
      <c r="AZ13" s="171">
        <f t="shared" ref="AZ13:AZ19" si="21">IF(H13&gt;0,0,ROUND((G13+I13)/26*AC13,0))</f>
        <v>0</v>
      </c>
      <c r="BA13" s="94"/>
      <c r="BB13" s="97">
        <v>0</v>
      </c>
      <c r="BC13" s="94"/>
      <c r="BD13" s="97">
        <v>0</v>
      </c>
      <c r="BE13" s="98"/>
      <c r="BF13" s="94"/>
      <c r="BG13" s="94"/>
      <c r="BH13" s="171">
        <f t="shared" ref="BH13:BH19" si="22">ROUND(E13/26*AE13,0)</f>
        <v>0</v>
      </c>
      <c r="BI13" s="94"/>
      <c r="BJ13" s="94"/>
      <c r="BK13" s="93">
        <f t="shared" ref="BK13:BK19" si="23">ROUND(IF(N13=0,0,IF(CN13="Lương tháng",((K13-K13/26*($D$6-N13))*M13),K13/26*N13*M13)),0)</f>
        <v>2778462</v>
      </c>
      <c r="BL13" s="93">
        <f t="shared" ref="BL13:BL19" si="24">ROUND(SUM(AG13:BK13),0)</f>
        <v>10012155</v>
      </c>
      <c r="BM13" s="94">
        <v>3823077</v>
      </c>
      <c r="BN13" s="171">
        <f t="shared" ref="BN13:BN19" si="25">ROUND(BL13-BM13,0)</f>
        <v>6189078</v>
      </c>
      <c r="BO13" s="171">
        <f t="shared" ref="BO13:BO19" si="26">ROUND(IF($CL13=1,$G13*$BO$10,0),0)</f>
        <v>0</v>
      </c>
      <c r="BP13" s="171">
        <f t="shared" ref="BP13:BP19" si="27">ROUND(IF($CL13=1,$G13*$BP$10,0),0)</f>
        <v>0</v>
      </c>
      <c r="BQ13" s="171">
        <f t="shared" ref="BQ13:BQ19" si="28">ROUND(IF($CL13=1,$G13*$BQ$10,0),0)</f>
        <v>0</v>
      </c>
      <c r="BR13" s="171">
        <f t="shared" ref="BR13:BR19" si="29">MAX(SUM(BO13:BQ13)-CU13,0)</f>
        <v>0</v>
      </c>
      <c r="BS13" s="94"/>
      <c r="BT13" s="174">
        <f t="shared" ref="BT13:BT19" si="30">MAX(ROUND(IF($CM13="1X",$G13*0.5%,0),0)-EN13,0)</f>
        <v>0</v>
      </c>
      <c r="BU13" s="180">
        <f t="shared" ref="BU13:BU19" si="31">DD13-DE13</f>
        <v>0</v>
      </c>
      <c r="BV13" s="94"/>
      <c r="BW13" s="94" t="str">
        <f t="shared" ref="BW13:BW19" si="32">IF(BU13&gt;0,"OK","")</f>
        <v/>
      </c>
      <c r="BX13" s="94"/>
      <c r="BY13" s="94"/>
      <c r="BZ13" s="171">
        <f t="shared" ref="BZ13:BZ19" si="33">IF(CS13="",0,IF(EY13&lt;11000000,5000,IF(AND(EY13&gt;=11000000,EY13&lt;25000000),10000,IF(AND(EY13&gt;=25000000,EY13&lt;40000000),15000,IF(AND(EY13&gt;=40000000,EY13&lt;120000000),20000,IF(AND(EY13&gt;=120000000,EY13&lt;240000000),25000,IF(EY13&gt;=240000000,30000))))))*$BZ$10)</f>
        <v>115000</v>
      </c>
      <c r="CA13" s="94"/>
      <c r="CB13" s="94"/>
      <c r="CC13" s="94"/>
      <c r="CD13" s="94">
        <v>0</v>
      </c>
      <c r="CE13" s="94"/>
      <c r="CF13" s="94"/>
      <c r="CG13" s="174">
        <f t="shared" ref="CG13:CG19" si="34">SUM(BR13:CF13)</f>
        <v>115000</v>
      </c>
      <c r="CH13" s="181">
        <f t="shared" ref="CH13:CH19" si="35">ROUND(BN13-CG13,0)</f>
        <v>6074078</v>
      </c>
      <c r="CI13" s="68"/>
      <c r="CJ13" s="92" t="s">
        <v>193</v>
      </c>
      <c r="CK13" s="92">
        <v>0</v>
      </c>
      <c r="CL13" s="97"/>
      <c r="CM13" s="97"/>
      <c r="CN13" s="182">
        <f t="shared" ref="CN13:CN19" si="36">IF(EY13&gt;=18000000,"Lương tháng",0)</f>
        <v>0</v>
      </c>
      <c r="CO13" s="174">
        <f t="shared" ref="CO13:CO19" si="37">IF(CP13="TC CĐ",1,IF(CN13="Lương tháng",0,1))</f>
        <v>1</v>
      </c>
      <c r="CP13" s="92"/>
      <c r="CQ13" s="92">
        <v>0</v>
      </c>
      <c r="CR13" s="175">
        <f t="shared" ref="CR13:CR19" si="38">IF(CQ13="M1",13000,IF(CQ13="M2",20000,IF(CQ13="M3",26000,IF(CQ13="M4",32000,0))))</f>
        <v>0</v>
      </c>
      <c r="CS13" s="92" t="s">
        <v>198</v>
      </c>
      <c r="CT13" s="65"/>
      <c r="CU13" s="92">
        <v>429450</v>
      </c>
      <c r="CV13" s="99"/>
      <c r="CW13" s="92"/>
      <c r="CX13" s="178">
        <f t="shared" ref="CX13:CX19" si="39">+BL13-AJ13-AQ13-AR13-BC13-BF13-BG13-BX13+CV13+CW13-AS13+IF(AS13&lt;=730000,0,AS13-730000)</f>
        <v>10012155</v>
      </c>
      <c r="CY13" s="100">
        <v>2</v>
      </c>
      <c r="CZ13" s="174">
        <f t="shared" ref="CZ13:CZ19" si="40">CY13*4400000</f>
        <v>8800000</v>
      </c>
      <c r="DA13" s="174">
        <v>11000000</v>
      </c>
      <c r="DB13" s="174">
        <f t="shared" ref="DB13:DB19" si="41">CZ13+DA13</f>
        <v>19800000</v>
      </c>
      <c r="DC13" s="174">
        <f t="shared" ref="DC13:DC19" si="42">MAX(CX13-DB13-CU13-BR13-BS13,0)</f>
        <v>0</v>
      </c>
      <c r="DD13" s="174">
        <f t="shared" ref="DD13:DD19" si="43">IF(DC13&gt;0,ROUND(IF(DC13&gt;=80000000,DC13*35%-9850000,IF(DC13&gt;=52000000,DC13*30%-5850000,IF(DC13&gt;=32000000,DC13*25%-3250000,IF(DC13&gt;=18000000,DC13*20%-1650000,IF(DC13&gt;=10000000,DC13*15%-750000,IF(DC13&gt;5000000,DC13*10%-250000,DC13*5%)))))),0),0)</f>
        <v>0</v>
      </c>
      <c r="DE13" s="92"/>
      <c r="DF13" s="65"/>
      <c r="DG13" s="92"/>
      <c r="DH13" s="173">
        <f t="shared" ref="DH13:DH19" si="44">IF(DG13="",0,IF(EY13&lt;=10000000,30%,IF(EY13&lt;22000000,25%,IF(EY13&lt;40000000,20%,IF(EY13&gt;=40000000,15%)))))</f>
        <v>0</v>
      </c>
      <c r="DI13" s="173">
        <f t="shared" ref="DI13:DI19" si="45">IF(DG13="",0,IF(EY13&lt;=15000000,35%,IF(EY13&lt;22000000,30%,IF(EY13&lt;30000000,25%,IF(EY13&lt;40000000,20%,IF(EY13&gt;=40000000,15%))))))</f>
        <v>0</v>
      </c>
      <c r="DJ13" s="173">
        <f t="shared" ref="DJ13:DJ19" si="46">IF(DG13="",0,IF(EY13&lt;15000000,25%,IF(EY13&lt;22000000,20%,IF(EY13&lt;30000000,15%,IF(EY13&lt;40000000,10%,IF(EY13&gt;=40000000,5%))))))</f>
        <v>0</v>
      </c>
      <c r="DK13" s="173">
        <f t="shared" ref="DK13:DK19" si="47">IF(DG13="x",50%,0)</f>
        <v>0</v>
      </c>
      <c r="DL13" s="101"/>
      <c r="DM13" s="102"/>
      <c r="DN13" s="101"/>
      <c r="DO13" s="95"/>
      <c r="DP13" s="103"/>
      <c r="DQ13" s="104"/>
      <c r="DR13" s="103"/>
      <c r="DS13" s="105"/>
      <c r="DT13" s="183">
        <f t="shared" ref="DT13:DT19" si="48">ROUND(EY13*DH13/26*DL13,0)+ROUND(EY13*DI13/26*DM13,0)+ROUND(EY13*DJ13/26*DN13,0)+ROUND(EY13*DK13/26*DO13,0)</f>
        <v>0</v>
      </c>
      <c r="DU13" s="175">
        <f t="shared" ref="DU13:DU19" si="49">IF(AND(SUM(DL13:DM13)&gt;0,EX13="B3"),300000,IF(AND(SUM(DL13:DM13)&gt;0,EX13="B2"),350000,IF(AND(SUM(DL13:DM13)&gt;0,EX13="B1"),400000,0)))</f>
        <v>0</v>
      </c>
      <c r="DV13" s="183">
        <f t="shared" ref="DV13:DV19" si="50">ROUND(DU13/26*SUM(DL13:DM13),0)</f>
        <v>0</v>
      </c>
      <c r="DW13" s="183">
        <f t="shared" ref="DW13:DW19" si="51">ROUND(MAX((G13+I13)/26*SUM(DP13:DR13)*CO13*120%,(H13+I13)/26*SUM(DP13:DR13)*CO13*120%,G13/26*SUM(DP13:DR13)*200%,H13/26*SUM(DP13:DR13)*200%)*CO13,0)</f>
        <v>0</v>
      </c>
      <c r="DX13" s="65"/>
      <c r="DY13" s="106"/>
      <c r="DZ13" s="107"/>
      <c r="EA13" s="107"/>
      <c r="EB13" s="107"/>
      <c r="EC13" s="107"/>
      <c r="ED13" s="107"/>
      <c r="EE13" s="107"/>
      <c r="EF13" s="107"/>
      <c r="EG13" s="107"/>
      <c r="EH13" s="107"/>
      <c r="EI13" s="107"/>
      <c r="EJ13" s="107"/>
      <c r="EK13" s="108"/>
      <c r="EL13" s="109"/>
      <c r="EM13" s="65"/>
      <c r="EN13" s="97">
        <v>20450</v>
      </c>
      <c r="EO13" s="97">
        <v>110000</v>
      </c>
      <c r="EP13" s="175">
        <f t="shared" ref="EP13:EP19" si="52">CU13+BR13+BS13</f>
        <v>429450</v>
      </c>
      <c r="EQ13" s="175">
        <f t="shared" ref="EQ13:EQ19" si="53">SUM(EO13,EN13,CU13)</f>
        <v>559900</v>
      </c>
      <c r="ER13" s="175">
        <f t="shared" ref="ER13:ER19" si="54">SUM(EQ13,CG13)</f>
        <v>674900</v>
      </c>
      <c r="ES13" s="97">
        <v>3263177</v>
      </c>
      <c r="ET13" s="175">
        <f t="shared" ref="ET13:ET19" si="55">SUM(ES13,CH13)</f>
        <v>9337255</v>
      </c>
      <c r="EU13" s="110"/>
      <c r="EV13" s="65"/>
      <c r="EW13" s="111">
        <v>45292</v>
      </c>
      <c r="EX13" s="174" t="str">
        <f t="shared" ref="EX13:EX19" si="56">IF(EY13&lt;12000000,"B3",IF(EY13&lt;25000000,"B2",IF(EY13&lt;40000000,"B1",IF(EY13&lt;90000000,"A7",IF(EY13&lt;120000000,"A6",IF(EY13&lt;180000000,"A5",IF(EY13&lt;240000000,"A4",IF(EY13&lt;300000000,"A3",IF(EY13&lt;400000000,"A2","A1")))))))))</f>
        <v>B3</v>
      </c>
      <c r="EY13" s="97">
        <v>7100000</v>
      </c>
      <c r="EZ13" s="92">
        <v>0</v>
      </c>
      <c r="FA13" s="92">
        <v>0</v>
      </c>
      <c r="FB13" s="95">
        <v>0</v>
      </c>
      <c r="FC13" s="171">
        <f t="shared" ref="FC13:FC19" si="57">EZ13+FA13+FB13%*EY13</f>
        <v>0</v>
      </c>
      <c r="FD13" s="185">
        <f t="shared" ref="FD13:FD19" si="58">EY13+FC13</f>
        <v>7100000</v>
      </c>
      <c r="FE13" s="65"/>
      <c r="FF13" s="112"/>
      <c r="FG13" s="113"/>
      <c r="FH13" s="113"/>
      <c r="FI13" s="97" t="s">
        <v>208</v>
      </c>
      <c r="FJ13" s="114" t="s">
        <v>216</v>
      </c>
      <c r="FK13" s="114" t="s">
        <v>217</v>
      </c>
      <c r="FL13" s="114" t="s">
        <v>206</v>
      </c>
      <c r="FM13" s="115" t="s">
        <v>207</v>
      </c>
      <c r="FN13" s="97"/>
      <c r="FO13" s="121"/>
      <c r="FP13" s="116"/>
      <c r="FQ13" s="117">
        <v>12</v>
      </c>
      <c r="FR13" s="118">
        <f t="shared" ref="FR13" si="59">ROUND(EY13/26*FQ13,0)</f>
        <v>3276923</v>
      </c>
    </row>
    <row r="14" spans="1:174" s="119" customFormat="1" ht="45" customHeight="1" outlineLevel="1">
      <c r="A14" s="192"/>
      <c r="B14" s="90">
        <f t="shared" ref="B14:B19" si="60">B13+1</f>
        <v>2</v>
      </c>
      <c r="C14" s="120">
        <v>22081340</v>
      </c>
      <c r="D14" s="91" t="s">
        <v>220</v>
      </c>
      <c r="E14" s="92">
        <v>8510000</v>
      </c>
      <c r="F14" s="170">
        <f t="shared" si="0"/>
        <v>0</v>
      </c>
      <c r="G14" s="171">
        <f t="shared" si="1"/>
        <v>8510000</v>
      </c>
      <c r="H14" s="94">
        <v>0</v>
      </c>
      <c r="I14" s="171">
        <f t="shared" si="2"/>
        <v>15490000</v>
      </c>
      <c r="J14" s="171">
        <f t="shared" si="3"/>
        <v>1200000</v>
      </c>
      <c r="K14" s="171">
        <f t="shared" si="4"/>
        <v>16690000</v>
      </c>
      <c r="L14" s="171">
        <f t="shared" si="5"/>
        <v>25200000</v>
      </c>
      <c r="M14" s="173">
        <v>1</v>
      </c>
      <c r="N14" s="95">
        <v>25</v>
      </c>
      <c r="O14" s="95">
        <v>0</v>
      </c>
      <c r="P14" s="95">
        <v>0</v>
      </c>
      <c r="Q14" s="95"/>
      <c r="R14" s="95">
        <v>0</v>
      </c>
      <c r="S14" s="95">
        <v>0</v>
      </c>
      <c r="T14" s="95"/>
      <c r="U14" s="95">
        <v>0</v>
      </c>
      <c r="V14" s="95"/>
      <c r="W14" s="95"/>
      <c r="X14" s="95"/>
      <c r="Y14" s="95">
        <v>0</v>
      </c>
      <c r="Z14" s="95">
        <v>0</v>
      </c>
      <c r="AA14" s="96"/>
      <c r="AB14" s="96"/>
      <c r="AC14" s="95"/>
      <c r="AD14" s="95">
        <v>0</v>
      </c>
      <c r="AE14" s="95"/>
      <c r="AF14" s="95">
        <v>0</v>
      </c>
      <c r="AG14" s="171">
        <f t="shared" si="6"/>
        <v>8510000</v>
      </c>
      <c r="AH14" s="171">
        <f t="shared" si="7"/>
        <v>0</v>
      </c>
      <c r="AI14" s="171">
        <f t="shared" si="8"/>
        <v>0</v>
      </c>
      <c r="AJ14" s="174">
        <f t="shared" si="9"/>
        <v>0</v>
      </c>
      <c r="AK14" s="92"/>
      <c r="AL14" s="92"/>
      <c r="AM14" s="171">
        <f t="shared" si="10"/>
        <v>0</v>
      </c>
      <c r="AN14" s="171">
        <f t="shared" si="11"/>
        <v>0</v>
      </c>
      <c r="AO14" s="171">
        <f t="shared" si="12"/>
        <v>0</v>
      </c>
      <c r="AP14" s="171">
        <f t="shared" si="13"/>
        <v>0</v>
      </c>
      <c r="AQ14" s="175">
        <f t="shared" si="14"/>
        <v>0</v>
      </c>
      <c r="AR14" s="175">
        <f t="shared" si="15"/>
        <v>0</v>
      </c>
      <c r="AS14" s="97"/>
      <c r="AT14" s="171">
        <f t="shared" si="16"/>
        <v>0</v>
      </c>
      <c r="AU14" s="97">
        <v>0</v>
      </c>
      <c r="AV14" s="171">
        <f t="shared" si="17"/>
        <v>0</v>
      </c>
      <c r="AW14" s="177">
        <f t="shared" si="18"/>
        <v>0</v>
      </c>
      <c r="AX14" s="171">
        <f t="shared" si="19"/>
        <v>0</v>
      </c>
      <c r="AY14" s="178">
        <f t="shared" si="20"/>
        <v>0</v>
      </c>
      <c r="AZ14" s="171">
        <f t="shared" si="21"/>
        <v>0</v>
      </c>
      <c r="BA14" s="94"/>
      <c r="BB14" s="97">
        <v>0</v>
      </c>
      <c r="BC14" s="94"/>
      <c r="BD14" s="97">
        <v>0</v>
      </c>
      <c r="BE14" s="98"/>
      <c r="BF14" s="94"/>
      <c r="BG14" s="94"/>
      <c r="BH14" s="171">
        <f t="shared" si="22"/>
        <v>0</v>
      </c>
      <c r="BI14" s="94"/>
      <c r="BJ14" s="94"/>
      <c r="BK14" s="93">
        <f t="shared" si="23"/>
        <v>16690000</v>
      </c>
      <c r="BL14" s="93">
        <f t="shared" si="24"/>
        <v>25200000</v>
      </c>
      <c r="BM14" s="94">
        <v>10080000</v>
      </c>
      <c r="BN14" s="171">
        <f t="shared" si="25"/>
        <v>15120000</v>
      </c>
      <c r="BO14" s="171">
        <f t="shared" si="26"/>
        <v>0</v>
      </c>
      <c r="BP14" s="171">
        <f t="shared" si="27"/>
        <v>0</v>
      </c>
      <c r="BQ14" s="171">
        <f t="shared" si="28"/>
        <v>0</v>
      </c>
      <c r="BR14" s="171">
        <f t="shared" si="29"/>
        <v>0</v>
      </c>
      <c r="BS14" s="94"/>
      <c r="BT14" s="174">
        <f t="shared" si="30"/>
        <v>0</v>
      </c>
      <c r="BU14" s="180">
        <f t="shared" si="31"/>
        <v>225323</v>
      </c>
      <c r="BV14" s="94"/>
      <c r="BW14" s="94" t="str">
        <f t="shared" si="32"/>
        <v>OK</v>
      </c>
      <c r="BX14" s="94"/>
      <c r="BY14" s="94"/>
      <c r="BZ14" s="171">
        <f t="shared" si="33"/>
        <v>230000</v>
      </c>
      <c r="CA14" s="94"/>
      <c r="CB14" s="94"/>
      <c r="CC14" s="94"/>
      <c r="CD14" s="94">
        <v>0</v>
      </c>
      <c r="CE14" s="94"/>
      <c r="CF14" s="94"/>
      <c r="CG14" s="174">
        <f t="shared" si="34"/>
        <v>455323</v>
      </c>
      <c r="CH14" s="181">
        <f t="shared" si="35"/>
        <v>14664677</v>
      </c>
      <c r="CI14" s="68"/>
      <c r="CJ14" s="92"/>
      <c r="CK14" s="92"/>
      <c r="CL14" s="97"/>
      <c r="CM14" s="97"/>
      <c r="CN14" s="182" t="str">
        <f t="shared" si="36"/>
        <v>Lương tháng</v>
      </c>
      <c r="CO14" s="174">
        <f t="shared" si="37"/>
        <v>0</v>
      </c>
      <c r="CP14" s="92"/>
      <c r="CQ14" s="92"/>
      <c r="CR14" s="175">
        <f t="shared" si="38"/>
        <v>0</v>
      </c>
      <c r="CS14" s="92" t="s">
        <v>198</v>
      </c>
      <c r="CT14" s="65"/>
      <c r="CU14" s="92">
        <v>893550</v>
      </c>
      <c r="CV14" s="99"/>
      <c r="CW14" s="92"/>
      <c r="CX14" s="178">
        <f t="shared" si="39"/>
        <v>25200000</v>
      </c>
      <c r="CY14" s="100">
        <v>2</v>
      </c>
      <c r="CZ14" s="174">
        <f t="shared" si="40"/>
        <v>8800000</v>
      </c>
      <c r="DA14" s="174">
        <v>11000000</v>
      </c>
      <c r="DB14" s="174">
        <f t="shared" si="41"/>
        <v>19800000</v>
      </c>
      <c r="DC14" s="174">
        <f t="shared" si="42"/>
        <v>4506450</v>
      </c>
      <c r="DD14" s="174">
        <f t="shared" si="43"/>
        <v>225323</v>
      </c>
      <c r="DE14" s="92"/>
      <c r="DF14" s="65"/>
      <c r="DG14" s="92"/>
      <c r="DH14" s="173">
        <f t="shared" si="44"/>
        <v>0</v>
      </c>
      <c r="DI14" s="173">
        <f t="shared" si="45"/>
        <v>0</v>
      </c>
      <c r="DJ14" s="173">
        <f t="shared" si="46"/>
        <v>0</v>
      </c>
      <c r="DK14" s="173">
        <f t="shared" si="47"/>
        <v>0</v>
      </c>
      <c r="DL14" s="101"/>
      <c r="DM14" s="102"/>
      <c r="DN14" s="101"/>
      <c r="DO14" s="95"/>
      <c r="DP14" s="103"/>
      <c r="DQ14" s="104"/>
      <c r="DR14" s="103"/>
      <c r="DS14" s="105"/>
      <c r="DT14" s="183">
        <f t="shared" si="48"/>
        <v>0</v>
      </c>
      <c r="DU14" s="175">
        <f t="shared" si="49"/>
        <v>0</v>
      </c>
      <c r="DV14" s="183">
        <f t="shared" si="50"/>
        <v>0</v>
      </c>
      <c r="DW14" s="183">
        <f t="shared" si="51"/>
        <v>0</v>
      </c>
      <c r="DX14" s="65"/>
      <c r="DY14" s="106"/>
      <c r="DZ14" s="107"/>
      <c r="EA14" s="107"/>
      <c r="EB14" s="107"/>
      <c r="EC14" s="107"/>
      <c r="ED14" s="107"/>
      <c r="EE14" s="107"/>
      <c r="EF14" s="107"/>
      <c r="EG14" s="107"/>
      <c r="EH14" s="107"/>
      <c r="EI14" s="107"/>
      <c r="EJ14" s="107"/>
      <c r="EK14" s="108"/>
      <c r="EL14" s="109"/>
      <c r="EM14" s="65"/>
      <c r="EN14" s="97">
        <v>42550</v>
      </c>
      <c r="EO14" s="97">
        <v>220000</v>
      </c>
      <c r="EP14" s="175">
        <f t="shared" si="52"/>
        <v>893550</v>
      </c>
      <c r="EQ14" s="175">
        <f t="shared" si="53"/>
        <v>1156100</v>
      </c>
      <c r="ER14" s="175">
        <f t="shared" si="54"/>
        <v>1611423</v>
      </c>
      <c r="ES14" s="97">
        <v>8923900</v>
      </c>
      <c r="ET14" s="175">
        <f t="shared" si="55"/>
        <v>23588577</v>
      </c>
      <c r="EU14" s="110"/>
      <c r="EV14" s="65"/>
      <c r="EW14" s="111">
        <v>45793</v>
      </c>
      <c r="EX14" s="174" t="str">
        <f t="shared" si="56"/>
        <v>B2</v>
      </c>
      <c r="EY14" s="97">
        <v>24000000</v>
      </c>
      <c r="EZ14" s="92">
        <v>0</v>
      </c>
      <c r="FA14" s="92">
        <v>0</v>
      </c>
      <c r="FB14" s="95">
        <v>5</v>
      </c>
      <c r="FC14" s="171">
        <f t="shared" si="57"/>
        <v>1200000</v>
      </c>
      <c r="FD14" s="185">
        <f t="shared" si="58"/>
        <v>25200000</v>
      </c>
      <c r="FE14" s="65"/>
      <c r="FF14" s="112"/>
      <c r="FG14" s="113"/>
      <c r="FH14" s="113"/>
      <c r="FI14" s="97" t="s">
        <v>205</v>
      </c>
      <c r="FJ14" s="114" t="s">
        <v>218</v>
      </c>
      <c r="FK14" s="114" t="s">
        <v>215</v>
      </c>
      <c r="FL14" s="114" t="s">
        <v>206</v>
      </c>
      <c r="FM14" s="115" t="s">
        <v>207</v>
      </c>
      <c r="FN14" s="97"/>
      <c r="FO14" s="121"/>
      <c r="FP14" s="116"/>
      <c r="FQ14" s="117"/>
      <c r="FR14" s="118"/>
    </row>
    <row r="15" spans="1:174" s="119" customFormat="1" ht="45" customHeight="1" outlineLevel="1">
      <c r="A15" s="192"/>
      <c r="B15" s="90">
        <f t="shared" si="60"/>
        <v>3</v>
      </c>
      <c r="C15" s="120">
        <v>2202819</v>
      </c>
      <c r="D15" s="91" t="s">
        <v>221</v>
      </c>
      <c r="E15" s="92">
        <v>4750000</v>
      </c>
      <c r="F15" s="170">
        <f t="shared" si="0"/>
        <v>0</v>
      </c>
      <c r="G15" s="171">
        <f t="shared" si="1"/>
        <v>4750000</v>
      </c>
      <c r="H15" s="94">
        <v>0</v>
      </c>
      <c r="I15" s="171">
        <f t="shared" si="2"/>
        <v>4550000</v>
      </c>
      <c r="J15" s="171">
        <f t="shared" si="3"/>
        <v>930000</v>
      </c>
      <c r="K15" s="171">
        <f t="shared" si="4"/>
        <v>5480000</v>
      </c>
      <c r="L15" s="171">
        <f t="shared" si="5"/>
        <v>10230000</v>
      </c>
      <c r="M15" s="173">
        <v>1</v>
      </c>
      <c r="N15" s="95">
        <v>21.5</v>
      </c>
      <c r="O15" s="95">
        <v>2.8499999999999996</v>
      </c>
      <c r="P15" s="95">
        <v>0</v>
      </c>
      <c r="Q15" s="95"/>
      <c r="R15" s="95">
        <v>9.75</v>
      </c>
      <c r="S15" s="95">
        <v>0</v>
      </c>
      <c r="T15" s="95"/>
      <c r="U15" s="95">
        <v>0</v>
      </c>
      <c r="V15" s="95"/>
      <c r="W15" s="95"/>
      <c r="X15" s="95"/>
      <c r="Y15" s="95">
        <v>0</v>
      </c>
      <c r="Z15" s="95">
        <v>2</v>
      </c>
      <c r="AA15" s="96"/>
      <c r="AB15" s="96"/>
      <c r="AC15" s="95"/>
      <c r="AD15" s="95">
        <v>0</v>
      </c>
      <c r="AE15" s="95"/>
      <c r="AF15" s="95">
        <v>1.5</v>
      </c>
      <c r="AG15" s="171">
        <f t="shared" si="6"/>
        <v>3927885</v>
      </c>
      <c r="AH15" s="171">
        <f t="shared" si="7"/>
        <v>1019423</v>
      </c>
      <c r="AI15" s="171">
        <f t="shared" si="8"/>
        <v>0</v>
      </c>
      <c r="AJ15" s="174">
        <f t="shared" si="9"/>
        <v>1046250</v>
      </c>
      <c r="AK15" s="92"/>
      <c r="AL15" s="92"/>
      <c r="AM15" s="171">
        <f t="shared" si="10"/>
        <v>0</v>
      </c>
      <c r="AN15" s="171">
        <f t="shared" si="11"/>
        <v>0</v>
      </c>
      <c r="AO15" s="171">
        <f t="shared" si="12"/>
        <v>0</v>
      </c>
      <c r="AP15" s="171">
        <f t="shared" si="13"/>
        <v>786923</v>
      </c>
      <c r="AQ15" s="175">
        <f t="shared" si="14"/>
        <v>0</v>
      </c>
      <c r="AR15" s="175">
        <f t="shared" si="15"/>
        <v>0</v>
      </c>
      <c r="AS15" s="97"/>
      <c r="AT15" s="171">
        <f t="shared" si="16"/>
        <v>487000</v>
      </c>
      <c r="AU15" s="97">
        <v>0</v>
      </c>
      <c r="AV15" s="171">
        <f t="shared" si="17"/>
        <v>0</v>
      </c>
      <c r="AW15" s="177">
        <f t="shared" si="18"/>
        <v>0</v>
      </c>
      <c r="AX15" s="171">
        <f t="shared" si="19"/>
        <v>0</v>
      </c>
      <c r="AY15" s="178">
        <f t="shared" si="20"/>
        <v>405288</v>
      </c>
      <c r="AZ15" s="171">
        <f t="shared" si="21"/>
        <v>0</v>
      </c>
      <c r="BA15" s="94"/>
      <c r="BB15" s="97">
        <v>0</v>
      </c>
      <c r="BC15" s="94"/>
      <c r="BD15" s="97">
        <v>0</v>
      </c>
      <c r="BE15" s="98"/>
      <c r="BF15" s="94"/>
      <c r="BG15" s="94"/>
      <c r="BH15" s="171">
        <f t="shared" si="22"/>
        <v>0</v>
      </c>
      <c r="BI15" s="94"/>
      <c r="BJ15" s="94"/>
      <c r="BK15" s="93">
        <f t="shared" si="23"/>
        <v>4531538</v>
      </c>
      <c r="BL15" s="93">
        <f t="shared" si="24"/>
        <v>12204307</v>
      </c>
      <c r="BM15" s="94">
        <v>6070665</v>
      </c>
      <c r="BN15" s="171">
        <f t="shared" si="25"/>
        <v>6133642</v>
      </c>
      <c r="BO15" s="171">
        <f t="shared" si="26"/>
        <v>0</v>
      </c>
      <c r="BP15" s="171">
        <f t="shared" si="27"/>
        <v>0</v>
      </c>
      <c r="BQ15" s="171">
        <f t="shared" si="28"/>
        <v>0</v>
      </c>
      <c r="BR15" s="171">
        <f t="shared" si="29"/>
        <v>0</v>
      </c>
      <c r="BS15" s="94"/>
      <c r="BT15" s="174">
        <f t="shared" si="30"/>
        <v>0</v>
      </c>
      <c r="BU15" s="180">
        <f t="shared" si="31"/>
        <v>0</v>
      </c>
      <c r="BV15" s="94"/>
      <c r="BW15" s="94" t="str">
        <f t="shared" si="32"/>
        <v/>
      </c>
      <c r="BX15" s="94"/>
      <c r="BY15" s="94"/>
      <c r="BZ15" s="171">
        <f t="shared" si="33"/>
        <v>115000</v>
      </c>
      <c r="CA15" s="94"/>
      <c r="CB15" s="94"/>
      <c r="CC15" s="94"/>
      <c r="CD15" s="94">
        <v>0</v>
      </c>
      <c r="CE15" s="94"/>
      <c r="CF15" s="94"/>
      <c r="CG15" s="174">
        <f t="shared" si="34"/>
        <v>115000</v>
      </c>
      <c r="CH15" s="181">
        <f t="shared" si="35"/>
        <v>6018642</v>
      </c>
      <c r="CI15" s="68"/>
      <c r="CJ15" s="92"/>
      <c r="CK15" s="92">
        <v>0</v>
      </c>
      <c r="CL15" s="97"/>
      <c r="CM15" s="97"/>
      <c r="CN15" s="182">
        <f t="shared" si="36"/>
        <v>0</v>
      </c>
      <c r="CO15" s="174">
        <f t="shared" si="37"/>
        <v>1</v>
      </c>
      <c r="CP15" s="92"/>
      <c r="CQ15" s="92" t="s">
        <v>210</v>
      </c>
      <c r="CR15" s="175">
        <f t="shared" si="38"/>
        <v>20000</v>
      </c>
      <c r="CS15" s="92" t="s">
        <v>198</v>
      </c>
      <c r="CT15" s="65"/>
      <c r="CU15" s="92">
        <v>498750</v>
      </c>
      <c r="CV15" s="99"/>
      <c r="CW15" s="92"/>
      <c r="CX15" s="178">
        <f t="shared" si="39"/>
        <v>11158057</v>
      </c>
      <c r="CY15" s="100">
        <v>1</v>
      </c>
      <c r="CZ15" s="174">
        <f t="shared" si="40"/>
        <v>4400000</v>
      </c>
      <c r="DA15" s="174">
        <v>11000000</v>
      </c>
      <c r="DB15" s="174">
        <f t="shared" si="41"/>
        <v>15400000</v>
      </c>
      <c r="DC15" s="174">
        <f t="shared" si="42"/>
        <v>0</v>
      </c>
      <c r="DD15" s="174">
        <f t="shared" si="43"/>
        <v>0</v>
      </c>
      <c r="DE15" s="92"/>
      <c r="DF15" s="65"/>
      <c r="DG15" s="92"/>
      <c r="DH15" s="173">
        <f t="shared" si="44"/>
        <v>0</v>
      </c>
      <c r="DI15" s="173">
        <f t="shared" si="45"/>
        <v>0</v>
      </c>
      <c r="DJ15" s="173">
        <f t="shared" si="46"/>
        <v>0</v>
      </c>
      <c r="DK15" s="173">
        <f t="shared" si="47"/>
        <v>0</v>
      </c>
      <c r="DL15" s="101"/>
      <c r="DM15" s="102"/>
      <c r="DN15" s="101"/>
      <c r="DO15" s="95"/>
      <c r="DP15" s="103"/>
      <c r="DQ15" s="104"/>
      <c r="DR15" s="103"/>
      <c r="DS15" s="105"/>
      <c r="DT15" s="183">
        <f t="shared" si="48"/>
        <v>0</v>
      </c>
      <c r="DU15" s="175">
        <f t="shared" si="49"/>
        <v>0</v>
      </c>
      <c r="DV15" s="183">
        <f t="shared" si="50"/>
        <v>0</v>
      </c>
      <c r="DW15" s="183">
        <f t="shared" si="51"/>
        <v>0</v>
      </c>
      <c r="DX15" s="65"/>
      <c r="DY15" s="106"/>
      <c r="DZ15" s="107"/>
      <c r="EA15" s="107"/>
      <c r="EB15" s="107"/>
      <c r="EC15" s="107"/>
      <c r="ED15" s="107"/>
      <c r="EE15" s="107"/>
      <c r="EF15" s="107"/>
      <c r="EG15" s="107"/>
      <c r="EH15" s="107"/>
      <c r="EI15" s="107"/>
      <c r="EJ15" s="107"/>
      <c r="EK15" s="108"/>
      <c r="EL15" s="109"/>
      <c r="EM15" s="65"/>
      <c r="EN15" s="97">
        <v>23750</v>
      </c>
      <c r="EO15" s="97">
        <v>110000</v>
      </c>
      <c r="EP15" s="175">
        <f t="shared" si="52"/>
        <v>498750</v>
      </c>
      <c r="EQ15" s="175">
        <f t="shared" si="53"/>
        <v>632500</v>
      </c>
      <c r="ER15" s="175">
        <f t="shared" si="54"/>
        <v>747500</v>
      </c>
      <c r="ES15" s="97">
        <v>5438165</v>
      </c>
      <c r="ET15" s="175">
        <f t="shared" si="55"/>
        <v>11456807</v>
      </c>
      <c r="EU15" s="110"/>
      <c r="EV15" s="65"/>
      <c r="EW15" s="111">
        <v>45627</v>
      </c>
      <c r="EX15" s="174" t="str">
        <f t="shared" si="56"/>
        <v>B3</v>
      </c>
      <c r="EY15" s="97">
        <v>9300000</v>
      </c>
      <c r="EZ15" s="92">
        <v>0</v>
      </c>
      <c r="FA15" s="92">
        <v>0</v>
      </c>
      <c r="FB15" s="95">
        <v>10</v>
      </c>
      <c r="FC15" s="171">
        <f t="shared" si="57"/>
        <v>930000</v>
      </c>
      <c r="FD15" s="185">
        <f t="shared" si="58"/>
        <v>10230000</v>
      </c>
      <c r="FE15" s="65"/>
      <c r="FF15" s="112"/>
      <c r="FG15" s="113"/>
      <c r="FH15" s="113"/>
      <c r="FI15" s="97" t="s">
        <v>205</v>
      </c>
      <c r="FJ15" s="114" t="s">
        <v>211</v>
      </c>
      <c r="FK15" s="114" t="s">
        <v>215</v>
      </c>
      <c r="FL15" s="114" t="s">
        <v>206</v>
      </c>
      <c r="FM15" s="115" t="s">
        <v>207</v>
      </c>
      <c r="FN15" s="97"/>
      <c r="FO15" s="121"/>
      <c r="FP15" s="116"/>
      <c r="FQ15" s="117"/>
      <c r="FR15" s="118"/>
    </row>
    <row r="16" spans="1:174" s="119" customFormat="1" ht="45" customHeight="1" outlineLevel="1">
      <c r="A16" s="192"/>
      <c r="B16" s="90">
        <f t="shared" si="60"/>
        <v>4</v>
      </c>
      <c r="C16" s="120">
        <v>22101933</v>
      </c>
      <c r="D16" s="91" t="s">
        <v>222</v>
      </c>
      <c r="E16" s="92">
        <v>4520000</v>
      </c>
      <c r="F16" s="170">
        <f t="shared" si="0"/>
        <v>0</v>
      </c>
      <c r="G16" s="171">
        <f t="shared" si="1"/>
        <v>4520000</v>
      </c>
      <c r="H16" s="94">
        <v>0</v>
      </c>
      <c r="I16" s="171">
        <f t="shared" si="2"/>
        <v>5380000</v>
      </c>
      <c r="J16" s="171">
        <f t="shared" si="3"/>
        <v>990000</v>
      </c>
      <c r="K16" s="171">
        <f t="shared" si="4"/>
        <v>6370000</v>
      </c>
      <c r="L16" s="171">
        <f t="shared" si="5"/>
        <v>10890000</v>
      </c>
      <c r="M16" s="173">
        <v>1</v>
      </c>
      <c r="N16" s="95">
        <v>25</v>
      </c>
      <c r="O16" s="95">
        <v>13.18</v>
      </c>
      <c r="P16" s="95">
        <v>3</v>
      </c>
      <c r="Q16" s="95"/>
      <c r="R16" s="95">
        <v>0.31</v>
      </c>
      <c r="S16" s="95">
        <v>0</v>
      </c>
      <c r="T16" s="95"/>
      <c r="U16" s="95">
        <v>0</v>
      </c>
      <c r="V16" s="95"/>
      <c r="W16" s="95"/>
      <c r="X16" s="95"/>
      <c r="Y16" s="95">
        <v>2</v>
      </c>
      <c r="Z16" s="95">
        <v>0</v>
      </c>
      <c r="AA16" s="96"/>
      <c r="AB16" s="96"/>
      <c r="AC16" s="95"/>
      <c r="AD16" s="95">
        <v>0</v>
      </c>
      <c r="AE16" s="95"/>
      <c r="AF16" s="95">
        <v>0</v>
      </c>
      <c r="AG16" s="171">
        <f t="shared" si="6"/>
        <v>4346154</v>
      </c>
      <c r="AH16" s="171">
        <f t="shared" si="7"/>
        <v>5018538</v>
      </c>
      <c r="AI16" s="171">
        <f t="shared" si="8"/>
        <v>1142308</v>
      </c>
      <c r="AJ16" s="174">
        <f t="shared" si="9"/>
        <v>35412</v>
      </c>
      <c r="AK16" s="92"/>
      <c r="AL16" s="92"/>
      <c r="AM16" s="171">
        <f t="shared" si="10"/>
        <v>0</v>
      </c>
      <c r="AN16" s="171">
        <f t="shared" si="11"/>
        <v>0</v>
      </c>
      <c r="AO16" s="171">
        <f t="shared" si="12"/>
        <v>0</v>
      </c>
      <c r="AP16" s="171">
        <f t="shared" si="13"/>
        <v>837692</v>
      </c>
      <c r="AQ16" s="175">
        <f t="shared" si="14"/>
        <v>0</v>
      </c>
      <c r="AR16" s="175">
        <f t="shared" si="15"/>
        <v>0</v>
      </c>
      <c r="AS16" s="97"/>
      <c r="AT16" s="171">
        <f t="shared" si="16"/>
        <v>823600</v>
      </c>
      <c r="AU16" s="97">
        <v>0</v>
      </c>
      <c r="AV16" s="171">
        <f t="shared" si="17"/>
        <v>0</v>
      </c>
      <c r="AW16" s="177">
        <f t="shared" si="18"/>
        <v>0</v>
      </c>
      <c r="AX16" s="171">
        <f t="shared" si="19"/>
        <v>0</v>
      </c>
      <c r="AY16" s="178">
        <f t="shared" si="20"/>
        <v>0</v>
      </c>
      <c r="AZ16" s="171">
        <f t="shared" si="21"/>
        <v>0</v>
      </c>
      <c r="BA16" s="94"/>
      <c r="BB16" s="97">
        <v>0</v>
      </c>
      <c r="BC16" s="94"/>
      <c r="BD16" s="97">
        <v>0</v>
      </c>
      <c r="BE16" s="98"/>
      <c r="BF16" s="94"/>
      <c r="BG16" s="94"/>
      <c r="BH16" s="171">
        <f t="shared" si="22"/>
        <v>0</v>
      </c>
      <c r="BI16" s="94"/>
      <c r="BJ16" s="94"/>
      <c r="BK16" s="93">
        <f t="shared" si="23"/>
        <v>6125000</v>
      </c>
      <c r="BL16" s="93">
        <f t="shared" si="24"/>
        <v>18328704</v>
      </c>
      <c r="BM16" s="94">
        <v>8790266</v>
      </c>
      <c r="BN16" s="171">
        <f t="shared" si="25"/>
        <v>9538438</v>
      </c>
      <c r="BO16" s="171">
        <f t="shared" si="26"/>
        <v>0</v>
      </c>
      <c r="BP16" s="171">
        <f t="shared" si="27"/>
        <v>0</v>
      </c>
      <c r="BQ16" s="171">
        <f t="shared" si="28"/>
        <v>0</v>
      </c>
      <c r="BR16" s="171">
        <f t="shared" si="29"/>
        <v>0</v>
      </c>
      <c r="BS16" s="94"/>
      <c r="BT16" s="174">
        <f t="shared" si="30"/>
        <v>0</v>
      </c>
      <c r="BU16" s="180">
        <f t="shared" si="31"/>
        <v>0</v>
      </c>
      <c r="BV16" s="94"/>
      <c r="BW16" s="94" t="str">
        <f t="shared" si="32"/>
        <v/>
      </c>
      <c r="BX16" s="94"/>
      <c r="BY16" s="94"/>
      <c r="BZ16" s="171">
        <f t="shared" si="33"/>
        <v>115000</v>
      </c>
      <c r="CA16" s="94"/>
      <c r="CB16" s="94"/>
      <c r="CC16" s="94"/>
      <c r="CD16" s="94">
        <v>0</v>
      </c>
      <c r="CE16" s="94"/>
      <c r="CF16" s="94"/>
      <c r="CG16" s="174">
        <f t="shared" si="34"/>
        <v>115000</v>
      </c>
      <c r="CH16" s="181">
        <f t="shared" si="35"/>
        <v>9423438</v>
      </c>
      <c r="CI16" s="68"/>
      <c r="CJ16" s="92"/>
      <c r="CK16" s="92">
        <v>0</v>
      </c>
      <c r="CL16" s="97"/>
      <c r="CM16" s="97"/>
      <c r="CN16" s="182">
        <f t="shared" si="36"/>
        <v>0</v>
      </c>
      <c r="CO16" s="174">
        <f t="shared" si="37"/>
        <v>1</v>
      </c>
      <c r="CP16" s="92"/>
      <c r="CQ16" s="92" t="s">
        <v>210</v>
      </c>
      <c r="CR16" s="175">
        <f t="shared" si="38"/>
        <v>20000</v>
      </c>
      <c r="CS16" s="92" t="s">
        <v>198</v>
      </c>
      <c r="CT16" s="65"/>
      <c r="CU16" s="92">
        <v>474600</v>
      </c>
      <c r="CV16" s="99"/>
      <c r="CW16" s="92"/>
      <c r="CX16" s="178">
        <f t="shared" si="39"/>
        <v>18293292</v>
      </c>
      <c r="CY16" s="100">
        <v>2</v>
      </c>
      <c r="CZ16" s="174">
        <f t="shared" si="40"/>
        <v>8800000</v>
      </c>
      <c r="DA16" s="174">
        <v>11000000</v>
      </c>
      <c r="DB16" s="174">
        <f t="shared" si="41"/>
        <v>19800000</v>
      </c>
      <c r="DC16" s="174">
        <f t="shared" si="42"/>
        <v>0</v>
      </c>
      <c r="DD16" s="174">
        <f t="shared" si="43"/>
        <v>0</v>
      </c>
      <c r="DE16" s="92"/>
      <c r="DF16" s="65"/>
      <c r="DG16" s="92"/>
      <c r="DH16" s="173">
        <f t="shared" si="44"/>
        <v>0</v>
      </c>
      <c r="DI16" s="173">
        <f t="shared" si="45"/>
        <v>0</v>
      </c>
      <c r="DJ16" s="173">
        <f t="shared" si="46"/>
        <v>0</v>
      </c>
      <c r="DK16" s="173">
        <f t="shared" si="47"/>
        <v>0</v>
      </c>
      <c r="DL16" s="101"/>
      <c r="DM16" s="102"/>
      <c r="DN16" s="101"/>
      <c r="DO16" s="95"/>
      <c r="DP16" s="103"/>
      <c r="DQ16" s="104"/>
      <c r="DR16" s="103"/>
      <c r="DS16" s="105"/>
      <c r="DT16" s="183">
        <f t="shared" si="48"/>
        <v>0</v>
      </c>
      <c r="DU16" s="175">
        <f t="shared" si="49"/>
        <v>0</v>
      </c>
      <c r="DV16" s="183">
        <f t="shared" si="50"/>
        <v>0</v>
      </c>
      <c r="DW16" s="183">
        <f t="shared" si="51"/>
        <v>0</v>
      </c>
      <c r="DX16" s="65"/>
      <c r="DY16" s="106"/>
      <c r="DZ16" s="107"/>
      <c r="EA16" s="107"/>
      <c r="EB16" s="107"/>
      <c r="EC16" s="107"/>
      <c r="ED16" s="107"/>
      <c r="EE16" s="107"/>
      <c r="EF16" s="107"/>
      <c r="EG16" s="107"/>
      <c r="EH16" s="107"/>
      <c r="EI16" s="107"/>
      <c r="EJ16" s="107"/>
      <c r="EK16" s="108"/>
      <c r="EL16" s="109"/>
      <c r="EM16" s="65"/>
      <c r="EN16" s="97">
        <v>22600</v>
      </c>
      <c r="EO16" s="97">
        <v>110000</v>
      </c>
      <c r="EP16" s="175">
        <f t="shared" si="52"/>
        <v>474600</v>
      </c>
      <c r="EQ16" s="175">
        <f t="shared" si="53"/>
        <v>607200</v>
      </c>
      <c r="ER16" s="175">
        <f t="shared" si="54"/>
        <v>722200</v>
      </c>
      <c r="ES16" s="97">
        <v>8183066</v>
      </c>
      <c r="ET16" s="175">
        <f t="shared" si="55"/>
        <v>17606504</v>
      </c>
      <c r="EU16" s="110"/>
      <c r="EV16" s="65"/>
      <c r="EW16" s="111">
        <v>45292</v>
      </c>
      <c r="EX16" s="174" t="str">
        <f t="shared" si="56"/>
        <v>B3</v>
      </c>
      <c r="EY16" s="97">
        <v>9900000</v>
      </c>
      <c r="EZ16" s="92">
        <v>0</v>
      </c>
      <c r="FA16" s="92">
        <v>0</v>
      </c>
      <c r="FB16" s="95">
        <v>10</v>
      </c>
      <c r="FC16" s="171">
        <f t="shared" si="57"/>
        <v>990000</v>
      </c>
      <c r="FD16" s="185">
        <f t="shared" si="58"/>
        <v>10890000</v>
      </c>
      <c r="FE16" s="65"/>
      <c r="FF16" s="112"/>
      <c r="FG16" s="113"/>
      <c r="FH16" s="113"/>
      <c r="FI16" s="97" t="s">
        <v>205</v>
      </c>
      <c r="FJ16" s="114" t="s">
        <v>211</v>
      </c>
      <c r="FK16" s="114" t="s">
        <v>215</v>
      </c>
      <c r="FL16" s="114" t="s">
        <v>206</v>
      </c>
      <c r="FM16" s="115" t="s">
        <v>207</v>
      </c>
      <c r="FN16" s="97"/>
      <c r="FO16" s="121"/>
      <c r="FP16" s="116"/>
      <c r="FQ16" s="117"/>
      <c r="FR16" s="118"/>
    </row>
    <row r="17" spans="1:174" s="119" customFormat="1" ht="45" customHeight="1" outlineLevel="1">
      <c r="A17" s="192"/>
      <c r="B17" s="90">
        <f t="shared" si="60"/>
        <v>5</v>
      </c>
      <c r="C17" s="120">
        <v>2208415</v>
      </c>
      <c r="D17" s="91" t="s">
        <v>223</v>
      </c>
      <c r="E17" s="92">
        <v>4300000</v>
      </c>
      <c r="F17" s="170">
        <f t="shared" si="0"/>
        <v>0</v>
      </c>
      <c r="G17" s="171">
        <f t="shared" si="1"/>
        <v>4300000</v>
      </c>
      <c r="H17" s="94">
        <v>0</v>
      </c>
      <c r="I17" s="171">
        <f t="shared" si="2"/>
        <v>3200000</v>
      </c>
      <c r="J17" s="171">
        <f t="shared" si="3"/>
        <v>0</v>
      </c>
      <c r="K17" s="171">
        <f t="shared" si="4"/>
        <v>3200000</v>
      </c>
      <c r="L17" s="171">
        <f t="shared" si="5"/>
        <v>7500000</v>
      </c>
      <c r="M17" s="173">
        <v>1</v>
      </c>
      <c r="N17" s="95">
        <v>25</v>
      </c>
      <c r="O17" s="95">
        <v>13.9</v>
      </c>
      <c r="P17" s="95">
        <v>4</v>
      </c>
      <c r="Q17" s="95"/>
      <c r="R17" s="95">
        <v>0</v>
      </c>
      <c r="S17" s="95">
        <v>0</v>
      </c>
      <c r="T17" s="95"/>
      <c r="U17" s="95">
        <v>0</v>
      </c>
      <c r="V17" s="95"/>
      <c r="W17" s="95"/>
      <c r="X17" s="95"/>
      <c r="Y17" s="95">
        <v>2</v>
      </c>
      <c r="Z17" s="95">
        <v>0</v>
      </c>
      <c r="AA17" s="96"/>
      <c r="AB17" s="96"/>
      <c r="AC17" s="95"/>
      <c r="AD17" s="95">
        <v>0</v>
      </c>
      <c r="AE17" s="95"/>
      <c r="AF17" s="95">
        <v>0</v>
      </c>
      <c r="AG17" s="171">
        <f t="shared" si="6"/>
        <v>4134615</v>
      </c>
      <c r="AH17" s="171">
        <f t="shared" si="7"/>
        <v>4009615</v>
      </c>
      <c r="AI17" s="171">
        <f t="shared" si="8"/>
        <v>1323077</v>
      </c>
      <c r="AJ17" s="174">
        <f t="shared" si="9"/>
        <v>0</v>
      </c>
      <c r="AK17" s="92"/>
      <c r="AL17" s="92"/>
      <c r="AM17" s="171">
        <f t="shared" si="10"/>
        <v>0</v>
      </c>
      <c r="AN17" s="171">
        <f t="shared" si="11"/>
        <v>0</v>
      </c>
      <c r="AO17" s="171">
        <f t="shared" si="12"/>
        <v>0</v>
      </c>
      <c r="AP17" s="171">
        <f t="shared" si="13"/>
        <v>545913</v>
      </c>
      <c r="AQ17" s="175">
        <f t="shared" si="14"/>
        <v>0</v>
      </c>
      <c r="AR17" s="175">
        <f t="shared" si="15"/>
        <v>0</v>
      </c>
      <c r="AS17" s="97"/>
      <c r="AT17" s="171">
        <f t="shared" si="16"/>
        <v>1372800</v>
      </c>
      <c r="AU17" s="97">
        <v>0</v>
      </c>
      <c r="AV17" s="171">
        <f t="shared" si="17"/>
        <v>31010</v>
      </c>
      <c r="AW17" s="177">
        <f t="shared" si="18"/>
        <v>0</v>
      </c>
      <c r="AX17" s="171">
        <f t="shared" si="19"/>
        <v>0</v>
      </c>
      <c r="AY17" s="178">
        <f t="shared" si="20"/>
        <v>0</v>
      </c>
      <c r="AZ17" s="171">
        <f t="shared" si="21"/>
        <v>0</v>
      </c>
      <c r="BA17" s="94"/>
      <c r="BB17" s="97">
        <v>0</v>
      </c>
      <c r="BC17" s="94"/>
      <c r="BD17" s="97">
        <v>245078</v>
      </c>
      <c r="BE17" s="98">
        <v>0</v>
      </c>
      <c r="BF17" s="94"/>
      <c r="BG17" s="94"/>
      <c r="BH17" s="171">
        <f t="shared" si="22"/>
        <v>0</v>
      </c>
      <c r="BI17" s="94"/>
      <c r="BJ17" s="94"/>
      <c r="BK17" s="93">
        <f t="shared" si="23"/>
        <v>3076923</v>
      </c>
      <c r="BL17" s="93">
        <f t="shared" si="24"/>
        <v>14739031</v>
      </c>
      <c r="BM17" s="94">
        <v>6764943</v>
      </c>
      <c r="BN17" s="171">
        <f t="shared" si="25"/>
        <v>7974088</v>
      </c>
      <c r="BO17" s="171">
        <f t="shared" si="26"/>
        <v>0</v>
      </c>
      <c r="BP17" s="171">
        <f t="shared" si="27"/>
        <v>0</v>
      </c>
      <c r="BQ17" s="171">
        <f t="shared" si="28"/>
        <v>0</v>
      </c>
      <c r="BR17" s="171">
        <f t="shared" si="29"/>
        <v>0</v>
      </c>
      <c r="BS17" s="94"/>
      <c r="BT17" s="174">
        <f t="shared" si="30"/>
        <v>0</v>
      </c>
      <c r="BU17" s="180">
        <f t="shared" si="31"/>
        <v>164377</v>
      </c>
      <c r="BV17" s="94"/>
      <c r="BW17" s="94" t="str">
        <f t="shared" si="32"/>
        <v>OK</v>
      </c>
      <c r="BX17" s="94"/>
      <c r="BY17" s="94"/>
      <c r="BZ17" s="171">
        <f t="shared" si="33"/>
        <v>115000</v>
      </c>
      <c r="CA17" s="94"/>
      <c r="CB17" s="94"/>
      <c r="CC17" s="94"/>
      <c r="CD17" s="94">
        <v>0</v>
      </c>
      <c r="CE17" s="94"/>
      <c r="CF17" s="94"/>
      <c r="CG17" s="174">
        <f t="shared" si="34"/>
        <v>279377</v>
      </c>
      <c r="CH17" s="181">
        <f t="shared" si="35"/>
        <v>7694711</v>
      </c>
      <c r="CI17" s="68"/>
      <c r="CJ17" s="92" t="s">
        <v>193</v>
      </c>
      <c r="CK17" s="92">
        <v>0</v>
      </c>
      <c r="CL17" s="97"/>
      <c r="CM17" s="97"/>
      <c r="CN17" s="182">
        <f t="shared" si="36"/>
        <v>0</v>
      </c>
      <c r="CO17" s="174">
        <f t="shared" si="37"/>
        <v>1</v>
      </c>
      <c r="CP17" s="92"/>
      <c r="CQ17" s="92" t="s">
        <v>213</v>
      </c>
      <c r="CR17" s="175">
        <f t="shared" si="38"/>
        <v>32000</v>
      </c>
      <c r="CS17" s="92" t="s">
        <v>198</v>
      </c>
      <c r="CT17" s="65"/>
      <c r="CU17" s="92">
        <v>451500</v>
      </c>
      <c r="CV17" s="99"/>
      <c r="CW17" s="92"/>
      <c r="CX17" s="178">
        <f t="shared" si="39"/>
        <v>14739031</v>
      </c>
      <c r="CY17" s="100">
        <v>0</v>
      </c>
      <c r="CZ17" s="174">
        <f t="shared" si="40"/>
        <v>0</v>
      </c>
      <c r="DA17" s="174">
        <v>11000000</v>
      </c>
      <c r="DB17" s="174">
        <f t="shared" si="41"/>
        <v>11000000</v>
      </c>
      <c r="DC17" s="174">
        <f t="shared" si="42"/>
        <v>3287531</v>
      </c>
      <c r="DD17" s="174">
        <f t="shared" si="43"/>
        <v>164377</v>
      </c>
      <c r="DE17" s="92"/>
      <c r="DF17" s="65"/>
      <c r="DG17" s="92"/>
      <c r="DH17" s="173">
        <f t="shared" si="44"/>
        <v>0</v>
      </c>
      <c r="DI17" s="173">
        <f t="shared" si="45"/>
        <v>0</v>
      </c>
      <c r="DJ17" s="173">
        <f t="shared" si="46"/>
        <v>0</v>
      </c>
      <c r="DK17" s="173">
        <f t="shared" si="47"/>
        <v>0</v>
      </c>
      <c r="DL17" s="101"/>
      <c r="DM17" s="102"/>
      <c r="DN17" s="101"/>
      <c r="DO17" s="95"/>
      <c r="DP17" s="103"/>
      <c r="DQ17" s="104"/>
      <c r="DR17" s="103"/>
      <c r="DS17" s="105"/>
      <c r="DT17" s="183">
        <f t="shared" si="48"/>
        <v>0</v>
      </c>
      <c r="DU17" s="175">
        <f t="shared" si="49"/>
        <v>0</v>
      </c>
      <c r="DV17" s="183">
        <f t="shared" si="50"/>
        <v>0</v>
      </c>
      <c r="DW17" s="183">
        <f t="shared" si="51"/>
        <v>0</v>
      </c>
      <c r="DX17" s="65"/>
      <c r="DY17" s="106"/>
      <c r="DZ17" s="107"/>
      <c r="EA17" s="107"/>
      <c r="EB17" s="107"/>
      <c r="EC17" s="107"/>
      <c r="ED17" s="107"/>
      <c r="EE17" s="107"/>
      <c r="EF17" s="107"/>
      <c r="EG17" s="107"/>
      <c r="EH17" s="107"/>
      <c r="EI17" s="107"/>
      <c r="EJ17" s="107"/>
      <c r="EK17" s="108"/>
      <c r="EL17" s="109"/>
      <c r="EM17" s="65"/>
      <c r="EN17" s="97">
        <v>21500</v>
      </c>
      <c r="EO17" s="97">
        <v>110000</v>
      </c>
      <c r="EP17" s="175">
        <f t="shared" si="52"/>
        <v>451500</v>
      </c>
      <c r="EQ17" s="175">
        <f t="shared" si="53"/>
        <v>583000</v>
      </c>
      <c r="ER17" s="175">
        <f t="shared" si="54"/>
        <v>862377</v>
      </c>
      <c r="ES17" s="97">
        <v>6181943</v>
      </c>
      <c r="ET17" s="175">
        <f t="shared" si="55"/>
        <v>13876654</v>
      </c>
      <c r="EU17" s="110"/>
      <c r="EV17" s="65"/>
      <c r="EW17" s="111">
        <v>45968</v>
      </c>
      <c r="EX17" s="174" t="str">
        <f t="shared" si="56"/>
        <v>B3</v>
      </c>
      <c r="EY17" s="97">
        <v>7500000</v>
      </c>
      <c r="EZ17" s="92">
        <v>0</v>
      </c>
      <c r="FA17" s="92">
        <v>0</v>
      </c>
      <c r="FB17" s="95">
        <v>0</v>
      </c>
      <c r="FC17" s="171">
        <f t="shared" si="57"/>
        <v>0</v>
      </c>
      <c r="FD17" s="185">
        <f t="shared" si="58"/>
        <v>7500000</v>
      </c>
      <c r="FE17" s="65"/>
      <c r="FF17" s="112"/>
      <c r="FG17" s="113"/>
      <c r="FH17" s="113"/>
      <c r="FI17" s="97" t="s">
        <v>208</v>
      </c>
      <c r="FJ17" s="114" t="s">
        <v>214</v>
      </c>
      <c r="FK17" s="114" t="s">
        <v>209</v>
      </c>
      <c r="FL17" s="114" t="s">
        <v>206</v>
      </c>
      <c r="FM17" s="115" t="s">
        <v>207</v>
      </c>
      <c r="FN17" s="97"/>
      <c r="FO17" s="121"/>
      <c r="FP17" s="116"/>
      <c r="FQ17" s="117"/>
      <c r="FR17" s="118"/>
    </row>
    <row r="18" spans="1:174" s="119" customFormat="1" ht="45" customHeight="1" outlineLevel="1">
      <c r="A18" s="192"/>
      <c r="B18" s="90">
        <f t="shared" si="60"/>
        <v>6</v>
      </c>
      <c r="C18" s="120">
        <v>1611253</v>
      </c>
      <c r="D18" s="91" t="s">
        <v>224</v>
      </c>
      <c r="E18" s="92">
        <v>4300000</v>
      </c>
      <c r="F18" s="170">
        <f t="shared" si="0"/>
        <v>0</v>
      </c>
      <c r="G18" s="171">
        <f t="shared" si="1"/>
        <v>4300000</v>
      </c>
      <c r="H18" s="94">
        <v>0</v>
      </c>
      <c r="I18" s="171">
        <f t="shared" si="2"/>
        <v>3500000</v>
      </c>
      <c r="J18" s="171">
        <f t="shared" si="3"/>
        <v>0</v>
      </c>
      <c r="K18" s="171">
        <f t="shared" si="4"/>
        <v>3500000</v>
      </c>
      <c r="L18" s="171">
        <f t="shared" si="5"/>
        <v>7800000</v>
      </c>
      <c r="M18" s="173">
        <v>1</v>
      </c>
      <c r="N18" s="95">
        <v>24</v>
      </c>
      <c r="O18" s="95">
        <v>8.5</v>
      </c>
      <c r="P18" s="95">
        <v>3</v>
      </c>
      <c r="Q18" s="95"/>
      <c r="R18" s="95">
        <v>0</v>
      </c>
      <c r="S18" s="95">
        <v>0</v>
      </c>
      <c r="T18" s="95"/>
      <c r="U18" s="95">
        <v>0</v>
      </c>
      <c r="V18" s="95"/>
      <c r="W18" s="95"/>
      <c r="X18" s="95"/>
      <c r="Y18" s="95">
        <v>1</v>
      </c>
      <c r="Z18" s="95">
        <v>1</v>
      </c>
      <c r="AA18" s="96"/>
      <c r="AB18" s="96"/>
      <c r="AC18" s="95"/>
      <c r="AD18" s="95">
        <v>0</v>
      </c>
      <c r="AE18" s="95"/>
      <c r="AF18" s="95">
        <v>0</v>
      </c>
      <c r="AG18" s="171">
        <f t="shared" si="6"/>
        <v>3969231</v>
      </c>
      <c r="AH18" s="171">
        <f t="shared" si="7"/>
        <v>2550000</v>
      </c>
      <c r="AI18" s="171">
        <f t="shared" si="8"/>
        <v>992308</v>
      </c>
      <c r="AJ18" s="174">
        <f t="shared" si="9"/>
        <v>0</v>
      </c>
      <c r="AK18" s="92"/>
      <c r="AL18" s="92"/>
      <c r="AM18" s="171">
        <f t="shared" si="10"/>
        <v>0</v>
      </c>
      <c r="AN18" s="171">
        <f t="shared" si="11"/>
        <v>0</v>
      </c>
      <c r="AO18" s="171">
        <f t="shared" si="12"/>
        <v>0</v>
      </c>
      <c r="AP18" s="171">
        <f t="shared" si="13"/>
        <v>600000</v>
      </c>
      <c r="AQ18" s="175">
        <f t="shared" si="14"/>
        <v>0</v>
      </c>
      <c r="AR18" s="175">
        <f t="shared" si="15"/>
        <v>0</v>
      </c>
      <c r="AS18" s="97"/>
      <c r="AT18" s="171">
        <f t="shared" si="16"/>
        <v>710000</v>
      </c>
      <c r="AU18" s="97">
        <v>0</v>
      </c>
      <c r="AV18" s="171">
        <f t="shared" si="17"/>
        <v>0</v>
      </c>
      <c r="AW18" s="177">
        <f t="shared" si="18"/>
        <v>0</v>
      </c>
      <c r="AX18" s="171">
        <f t="shared" si="19"/>
        <v>0</v>
      </c>
      <c r="AY18" s="178">
        <f t="shared" si="20"/>
        <v>0</v>
      </c>
      <c r="AZ18" s="171">
        <f t="shared" si="21"/>
        <v>0</v>
      </c>
      <c r="BA18" s="94"/>
      <c r="BB18" s="97">
        <v>0</v>
      </c>
      <c r="BC18" s="94"/>
      <c r="BD18" s="97">
        <v>0</v>
      </c>
      <c r="BE18" s="98"/>
      <c r="BF18" s="94"/>
      <c r="BG18" s="94"/>
      <c r="BH18" s="171">
        <f t="shared" si="22"/>
        <v>0</v>
      </c>
      <c r="BI18" s="94"/>
      <c r="BJ18" s="94"/>
      <c r="BK18" s="93">
        <f t="shared" si="23"/>
        <v>3230769</v>
      </c>
      <c r="BL18" s="93">
        <f t="shared" si="24"/>
        <v>12052308</v>
      </c>
      <c r="BM18" s="94">
        <v>5920000</v>
      </c>
      <c r="BN18" s="171">
        <f t="shared" si="25"/>
        <v>6132308</v>
      </c>
      <c r="BO18" s="171">
        <f t="shared" si="26"/>
        <v>0</v>
      </c>
      <c r="BP18" s="171">
        <f t="shared" si="27"/>
        <v>0</v>
      </c>
      <c r="BQ18" s="171">
        <f t="shared" si="28"/>
        <v>0</v>
      </c>
      <c r="BR18" s="171">
        <f t="shared" si="29"/>
        <v>0</v>
      </c>
      <c r="BS18" s="94"/>
      <c r="BT18" s="174">
        <f t="shared" si="30"/>
        <v>0</v>
      </c>
      <c r="BU18" s="180">
        <f t="shared" si="31"/>
        <v>30040</v>
      </c>
      <c r="BV18" s="94"/>
      <c r="BW18" s="94" t="str">
        <f t="shared" si="32"/>
        <v>OK</v>
      </c>
      <c r="BX18" s="94"/>
      <c r="BY18" s="94"/>
      <c r="BZ18" s="171">
        <f t="shared" si="33"/>
        <v>115000</v>
      </c>
      <c r="CA18" s="94"/>
      <c r="CB18" s="94"/>
      <c r="CC18" s="94"/>
      <c r="CD18" s="94">
        <v>0</v>
      </c>
      <c r="CE18" s="94"/>
      <c r="CF18" s="94"/>
      <c r="CG18" s="174">
        <f t="shared" si="34"/>
        <v>145040</v>
      </c>
      <c r="CH18" s="181">
        <f t="shared" si="35"/>
        <v>5987268</v>
      </c>
      <c r="CI18" s="68"/>
      <c r="CJ18" s="92"/>
      <c r="CK18" s="92">
        <v>0</v>
      </c>
      <c r="CL18" s="97"/>
      <c r="CM18" s="97"/>
      <c r="CN18" s="182">
        <f t="shared" si="36"/>
        <v>0</v>
      </c>
      <c r="CO18" s="174">
        <f t="shared" si="37"/>
        <v>1</v>
      </c>
      <c r="CP18" s="92"/>
      <c r="CQ18" s="92" t="s">
        <v>210</v>
      </c>
      <c r="CR18" s="175">
        <f t="shared" si="38"/>
        <v>20000</v>
      </c>
      <c r="CS18" s="92" t="s">
        <v>198</v>
      </c>
      <c r="CT18" s="65"/>
      <c r="CU18" s="92">
        <v>451500</v>
      </c>
      <c r="CV18" s="99"/>
      <c r="CW18" s="92"/>
      <c r="CX18" s="178">
        <f t="shared" si="39"/>
        <v>12052308</v>
      </c>
      <c r="CY18" s="100">
        <v>0</v>
      </c>
      <c r="CZ18" s="174">
        <f t="shared" si="40"/>
        <v>0</v>
      </c>
      <c r="DA18" s="174">
        <v>11000000</v>
      </c>
      <c r="DB18" s="174">
        <f t="shared" si="41"/>
        <v>11000000</v>
      </c>
      <c r="DC18" s="174">
        <f t="shared" si="42"/>
        <v>600808</v>
      </c>
      <c r="DD18" s="174">
        <f t="shared" si="43"/>
        <v>30040</v>
      </c>
      <c r="DE18" s="92"/>
      <c r="DF18" s="65"/>
      <c r="DG18" s="92"/>
      <c r="DH18" s="173">
        <f t="shared" si="44"/>
        <v>0</v>
      </c>
      <c r="DI18" s="173">
        <f t="shared" si="45"/>
        <v>0</v>
      </c>
      <c r="DJ18" s="173">
        <f t="shared" si="46"/>
        <v>0</v>
      </c>
      <c r="DK18" s="173">
        <f t="shared" si="47"/>
        <v>0</v>
      </c>
      <c r="DL18" s="101"/>
      <c r="DM18" s="102"/>
      <c r="DN18" s="101"/>
      <c r="DO18" s="95"/>
      <c r="DP18" s="103"/>
      <c r="DQ18" s="104"/>
      <c r="DR18" s="103"/>
      <c r="DS18" s="105"/>
      <c r="DT18" s="183">
        <f t="shared" si="48"/>
        <v>0</v>
      </c>
      <c r="DU18" s="175">
        <f t="shared" si="49"/>
        <v>0</v>
      </c>
      <c r="DV18" s="183">
        <f t="shared" si="50"/>
        <v>0</v>
      </c>
      <c r="DW18" s="183">
        <f t="shared" si="51"/>
        <v>0</v>
      </c>
      <c r="DX18" s="65"/>
      <c r="DY18" s="106"/>
      <c r="DZ18" s="107"/>
      <c r="EA18" s="107"/>
      <c r="EB18" s="107"/>
      <c r="EC18" s="107"/>
      <c r="ED18" s="107"/>
      <c r="EE18" s="107"/>
      <c r="EF18" s="107"/>
      <c r="EG18" s="107"/>
      <c r="EH18" s="107"/>
      <c r="EI18" s="107"/>
      <c r="EJ18" s="107"/>
      <c r="EK18" s="108"/>
      <c r="EL18" s="109"/>
      <c r="EM18" s="65"/>
      <c r="EN18" s="97">
        <v>21500</v>
      </c>
      <c r="EO18" s="97">
        <v>110000</v>
      </c>
      <c r="EP18" s="175">
        <f t="shared" si="52"/>
        <v>451500</v>
      </c>
      <c r="EQ18" s="175">
        <f t="shared" si="53"/>
        <v>583000</v>
      </c>
      <c r="ER18" s="175">
        <f t="shared" si="54"/>
        <v>728040</v>
      </c>
      <c r="ES18" s="97">
        <v>5337000</v>
      </c>
      <c r="ET18" s="175">
        <f t="shared" si="55"/>
        <v>11324268</v>
      </c>
      <c r="EU18" s="110"/>
      <c r="EV18" s="65"/>
      <c r="EW18" s="111">
        <v>45292</v>
      </c>
      <c r="EX18" s="174" t="str">
        <f t="shared" si="56"/>
        <v>B3</v>
      </c>
      <c r="EY18" s="97">
        <v>7800000</v>
      </c>
      <c r="EZ18" s="92">
        <v>0</v>
      </c>
      <c r="FA18" s="92">
        <v>0</v>
      </c>
      <c r="FB18" s="95">
        <v>0</v>
      </c>
      <c r="FC18" s="171">
        <f t="shared" si="57"/>
        <v>0</v>
      </c>
      <c r="FD18" s="185">
        <f t="shared" si="58"/>
        <v>7800000</v>
      </c>
      <c r="FE18" s="65"/>
      <c r="FF18" s="112"/>
      <c r="FG18" s="113"/>
      <c r="FH18" s="113"/>
      <c r="FI18" s="97" t="s">
        <v>205</v>
      </c>
      <c r="FJ18" s="114" t="s">
        <v>212</v>
      </c>
      <c r="FK18" s="114" t="s">
        <v>215</v>
      </c>
      <c r="FL18" s="114" t="s">
        <v>206</v>
      </c>
      <c r="FM18" s="115" t="s">
        <v>207</v>
      </c>
      <c r="FN18" s="97"/>
      <c r="FO18" s="121"/>
      <c r="FP18" s="116"/>
      <c r="FQ18" s="117"/>
      <c r="FR18" s="118"/>
    </row>
    <row r="19" spans="1:174" s="119" customFormat="1" ht="45" customHeight="1" outlineLevel="1">
      <c r="A19" s="192"/>
      <c r="B19" s="90">
        <f t="shared" si="60"/>
        <v>7</v>
      </c>
      <c r="C19" s="120">
        <v>1505922</v>
      </c>
      <c r="D19" s="91" t="s">
        <v>225</v>
      </c>
      <c r="E19" s="92">
        <v>4520000</v>
      </c>
      <c r="F19" s="170">
        <f t="shared" si="0"/>
        <v>0</v>
      </c>
      <c r="G19" s="171">
        <f t="shared" si="1"/>
        <v>4520000</v>
      </c>
      <c r="H19" s="94">
        <v>0</v>
      </c>
      <c r="I19" s="171">
        <f t="shared" si="2"/>
        <v>3480000</v>
      </c>
      <c r="J19" s="171">
        <f t="shared" si="3"/>
        <v>0</v>
      </c>
      <c r="K19" s="171">
        <f t="shared" si="4"/>
        <v>3480000</v>
      </c>
      <c r="L19" s="171">
        <f t="shared" si="5"/>
        <v>8000000</v>
      </c>
      <c r="M19" s="173">
        <v>1</v>
      </c>
      <c r="N19" s="95">
        <v>23</v>
      </c>
      <c r="O19" s="95">
        <v>3</v>
      </c>
      <c r="P19" s="95">
        <v>0</v>
      </c>
      <c r="Q19" s="95"/>
      <c r="R19" s="95">
        <v>10.19</v>
      </c>
      <c r="S19" s="95">
        <v>0</v>
      </c>
      <c r="T19" s="95"/>
      <c r="U19" s="95">
        <v>0</v>
      </c>
      <c r="V19" s="95"/>
      <c r="W19" s="95"/>
      <c r="X19" s="95"/>
      <c r="Y19" s="95">
        <v>0</v>
      </c>
      <c r="Z19" s="95">
        <v>2</v>
      </c>
      <c r="AA19" s="96"/>
      <c r="AB19" s="96"/>
      <c r="AC19" s="95"/>
      <c r="AD19" s="95">
        <v>0</v>
      </c>
      <c r="AE19" s="95"/>
      <c r="AF19" s="95">
        <v>0</v>
      </c>
      <c r="AG19" s="171">
        <f t="shared" si="6"/>
        <v>3998462</v>
      </c>
      <c r="AH19" s="171">
        <f t="shared" si="7"/>
        <v>923077</v>
      </c>
      <c r="AI19" s="171">
        <f t="shared" si="8"/>
        <v>0</v>
      </c>
      <c r="AJ19" s="174">
        <f t="shared" si="9"/>
        <v>940615</v>
      </c>
      <c r="AK19" s="92"/>
      <c r="AL19" s="92"/>
      <c r="AM19" s="171">
        <f t="shared" si="10"/>
        <v>0</v>
      </c>
      <c r="AN19" s="171">
        <f t="shared" si="11"/>
        <v>0</v>
      </c>
      <c r="AO19" s="171">
        <f t="shared" si="12"/>
        <v>0</v>
      </c>
      <c r="AP19" s="171">
        <f t="shared" si="13"/>
        <v>582789</v>
      </c>
      <c r="AQ19" s="175">
        <f t="shared" si="14"/>
        <v>0</v>
      </c>
      <c r="AR19" s="175">
        <f t="shared" si="15"/>
        <v>0</v>
      </c>
      <c r="AS19" s="97"/>
      <c r="AT19" s="171">
        <f t="shared" si="16"/>
        <v>520000</v>
      </c>
      <c r="AU19" s="97">
        <v>0</v>
      </c>
      <c r="AV19" s="171">
        <f t="shared" si="17"/>
        <v>32596</v>
      </c>
      <c r="AW19" s="177">
        <f t="shared" si="18"/>
        <v>0</v>
      </c>
      <c r="AX19" s="171">
        <f t="shared" si="19"/>
        <v>0</v>
      </c>
      <c r="AY19" s="178">
        <f t="shared" si="20"/>
        <v>0</v>
      </c>
      <c r="AZ19" s="171">
        <f t="shared" si="21"/>
        <v>0</v>
      </c>
      <c r="BA19" s="94"/>
      <c r="BB19" s="97">
        <v>0</v>
      </c>
      <c r="BC19" s="94"/>
      <c r="BD19" s="97">
        <v>0</v>
      </c>
      <c r="BE19" s="98"/>
      <c r="BF19" s="94"/>
      <c r="BG19" s="94"/>
      <c r="BH19" s="171">
        <f t="shared" si="22"/>
        <v>0</v>
      </c>
      <c r="BI19" s="94"/>
      <c r="BJ19" s="94"/>
      <c r="BK19" s="93">
        <f t="shared" si="23"/>
        <v>3078462</v>
      </c>
      <c r="BL19" s="93">
        <f t="shared" si="24"/>
        <v>10076001</v>
      </c>
      <c r="BM19" s="94">
        <v>4805216</v>
      </c>
      <c r="BN19" s="171">
        <f t="shared" si="25"/>
        <v>5270785</v>
      </c>
      <c r="BO19" s="171">
        <f t="shared" si="26"/>
        <v>0</v>
      </c>
      <c r="BP19" s="171">
        <f t="shared" si="27"/>
        <v>0</v>
      </c>
      <c r="BQ19" s="171">
        <f t="shared" si="28"/>
        <v>0</v>
      </c>
      <c r="BR19" s="171">
        <f t="shared" si="29"/>
        <v>0</v>
      </c>
      <c r="BS19" s="94"/>
      <c r="BT19" s="174">
        <f t="shared" si="30"/>
        <v>0</v>
      </c>
      <c r="BU19" s="180">
        <f t="shared" si="31"/>
        <v>0</v>
      </c>
      <c r="BV19" s="94"/>
      <c r="BW19" s="94" t="str">
        <f t="shared" si="32"/>
        <v/>
      </c>
      <c r="BX19" s="94"/>
      <c r="BY19" s="94"/>
      <c r="BZ19" s="171">
        <f t="shared" si="33"/>
        <v>115000</v>
      </c>
      <c r="CA19" s="94"/>
      <c r="CB19" s="94"/>
      <c r="CC19" s="94"/>
      <c r="CD19" s="94">
        <v>0</v>
      </c>
      <c r="CE19" s="94"/>
      <c r="CF19" s="94"/>
      <c r="CG19" s="174">
        <f t="shared" si="34"/>
        <v>115000</v>
      </c>
      <c r="CH19" s="181">
        <f t="shared" si="35"/>
        <v>5155785</v>
      </c>
      <c r="CI19" s="68"/>
      <c r="CJ19" s="92" t="s">
        <v>193</v>
      </c>
      <c r="CK19" s="92">
        <v>0</v>
      </c>
      <c r="CL19" s="97"/>
      <c r="CM19" s="97"/>
      <c r="CN19" s="182">
        <f t="shared" si="36"/>
        <v>0</v>
      </c>
      <c r="CO19" s="174">
        <f t="shared" si="37"/>
        <v>1</v>
      </c>
      <c r="CP19" s="92"/>
      <c r="CQ19" s="92" t="s">
        <v>210</v>
      </c>
      <c r="CR19" s="175">
        <f t="shared" si="38"/>
        <v>20000</v>
      </c>
      <c r="CS19" s="92" t="s">
        <v>198</v>
      </c>
      <c r="CT19" s="65"/>
      <c r="CU19" s="92">
        <v>474600</v>
      </c>
      <c r="CV19" s="99"/>
      <c r="CW19" s="92"/>
      <c r="CX19" s="178">
        <f t="shared" si="39"/>
        <v>9135386</v>
      </c>
      <c r="CY19" s="100">
        <v>1</v>
      </c>
      <c r="CZ19" s="174">
        <f t="shared" si="40"/>
        <v>4400000</v>
      </c>
      <c r="DA19" s="174">
        <v>11000000</v>
      </c>
      <c r="DB19" s="174">
        <f t="shared" si="41"/>
        <v>15400000</v>
      </c>
      <c r="DC19" s="174">
        <f t="shared" si="42"/>
        <v>0</v>
      </c>
      <c r="DD19" s="174">
        <f t="shared" si="43"/>
        <v>0</v>
      </c>
      <c r="DE19" s="92"/>
      <c r="DF19" s="65"/>
      <c r="DG19" s="92"/>
      <c r="DH19" s="173">
        <f t="shared" si="44"/>
        <v>0</v>
      </c>
      <c r="DI19" s="173">
        <f t="shared" si="45"/>
        <v>0</v>
      </c>
      <c r="DJ19" s="173">
        <f t="shared" si="46"/>
        <v>0</v>
      </c>
      <c r="DK19" s="173">
        <f t="shared" si="47"/>
        <v>0</v>
      </c>
      <c r="DL19" s="101"/>
      <c r="DM19" s="102"/>
      <c r="DN19" s="101"/>
      <c r="DO19" s="95"/>
      <c r="DP19" s="103"/>
      <c r="DQ19" s="104"/>
      <c r="DR19" s="103"/>
      <c r="DS19" s="105"/>
      <c r="DT19" s="183">
        <f t="shared" si="48"/>
        <v>0</v>
      </c>
      <c r="DU19" s="175">
        <f t="shared" si="49"/>
        <v>0</v>
      </c>
      <c r="DV19" s="183">
        <f t="shared" si="50"/>
        <v>0</v>
      </c>
      <c r="DW19" s="183">
        <f t="shared" si="51"/>
        <v>0</v>
      </c>
      <c r="DX19" s="65"/>
      <c r="DY19" s="106"/>
      <c r="DZ19" s="107"/>
      <c r="EA19" s="107"/>
      <c r="EB19" s="107"/>
      <c r="EC19" s="107"/>
      <c r="ED19" s="107"/>
      <c r="EE19" s="107"/>
      <c r="EF19" s="107"/>
      <c r="EG19" s="107"/>
      <c r="EH19" s="107"/>
      <c r="EI19" s="107"/>
      <c r="EJ19" s="107"/>
      <c r="EK19" s="108"/>
      <c r="EL19" s="109"/>
      <c r="EM19" s="65"/>
      <c r="EN19" s="97">
        <v>22600</v>
      </c>
      <c r="EO19" s="97">
        <v>110000</v>
      </c>
      <c r="EP19" s="175">
        <f t="shared" si="52"/>
        <v>474600</v>
      </c>
      <c r="EQ19" s="175">
        <f t="shared" si="53"/>
        <v>607200</v>
      </c>
      <c r="ER19" s="175">
        <f t="shared" si="54"/>
        <v>722200</v>
      </c>
      <c r="ES19" s="97">
        <v>4198016</v>
      </c>
      <c r="ET19" s="175">
        <f t="shared" si="55"/>
        <v>9353801</v>
      </c>
      <c r="EU19" s="110"/>
      <c r="EV19" s="65"/>
      <c r="EW19" s="111">
        <v>45916</v>
      </c>
      <c r="EX19" s="174" t="str">
        <f t="shared" si="56"/>
        <v>B3</v>
      </c>
      <c r="EY19" s="97">
        <v>8000000</v>
      </c>
      <c r="EZ19" s="92">
        <v>0</v>
      </c>
      <c r="FA19" s="92">
        <v>0</v>
      </c>
      <c r="FB19" s="95">
        <v>0</v>
      </c>
      <c r="FC19" s="171">
        <f t="shared" si="57"/>
        <v>0</v>
      </c>
      <c r="FD19" s="185">
        <f t="shared" si="58"/>
        <v>8000000</v>
      </c>
      <c r="FE19" s="65"/>
      <c r="FF19" s="112"/>
      <c r="FG19" s="113"/>
      <c r="FH19" s="113"/>
      <c r="FI19" s="97" t="s">
        <v>208</v>
      </c>
      <c r="FJ19" s="114" t="s">
        <v>211</v>
      </c>
      <c r="FK19" s="114" t="s">
        <v>215</v>
      </c>
      <c r="FL19" s="114" t="s">
        <v>206</v>
      </c>
      <c r="FM19" s="115" t="s">
        <v>207</v>
      </c>
      <c r="FN19" s="97"/>
      <c r="FO19" s="121"/>
      <c r="FP19" s="116"/>
      <c r="FQ19" s="117"/>
      <c r="FR19" s="118"/>
    </row>
    <row r="21" spans="1:174" s="143" customFormat="1" ht="65">
      <c r="A21" s="193" t="s">
        <v>239</v>
      </c>
      <c r="B21" s="140"/>
      <c r="C21" s="141" t="s">
        <v>245</v>
      </c>
      <c r="D21" s="141"/>
      <c r="E21" s="142"/>
      <c r="F21" s="142"/>
      <c r="G21" s="142"/>
      <c r="H21" s="142"/>
      <c r="I21" s="142"/>
      <c r="J21" s="142"/>
      <c r="N21" s="144"/>
      <c r="O21" s="144"/>
      <c r="P21" s="144"/>
      <c r="Q21" s="145"/>
      <c r="R21" s="145"/>
      <c r="S21" s="145"/>
      <c r="T21" s="145"/>
      <c r="U21" s="145"/>
      <c r="V21" s="145"/>
      <c r="W21" s="145"/>
      <c r="X21" s="145"/>
      <c r="Y21" s="144"/>
      <c r="Z21" s="144"/>
      <c r="AA21" s="144"/>
      <c r="AB21" s="144"/>
      <c r="AC21" s="144"/>
      <c r="AD21" s="144"/>
      <c r="AE21" s="144"/>
      <c r="AF21" s="144"/>
      <c r="AG21" s="142"/>
      <c r="AH21" s="142"/>
      <c r="AI21" s="142"/>
      <c r="AJ21" s="141"/>
      <c r="AK21" s="141"/>
      <c r="AL21" s="141"/>
      <c r="AM21" s="142"/>
      <c r="AN21" s="142"/>
      <c r="AO21" s="142"/>
      <c r="AP21" s="142"/>
      <c r="AQ21" s="142"/>
      <c r="AR21" s="142"/>
      <c r="AS21" s="142"/>
      <c r="AT21" s="142"/>
      <c r="AU21" s="142"/>
      <c r="AV21" s="142"/>
      <c r="AW21" s="142"/>
      <c r="AX21" s="142"/>
      <c r="AY21" s="142"/>
      <c r="AZ21" s="142"/>
      <c r="BA21" s="142"/>
      <c r="BB21" s="142"/>
      <c r="BC21" s="142"/>
      <c r="BD21" s="142"/>
      <c r="BE21" s="142"/>
      <c r="BF21" s="142"/>
      <c r="BG21" s="142"/>
      <c r="BH21" s="142"/>
      <c r="BI21" s="142"/>
      <c r="BJ21" s="142"/>
      <c r="BK21" s="142"/>
      <c r="BL21" s="142"/>
      <c r="BM21" s="142"/>
      <c r="BN21" s="142"/>
      <c r="BO21" s="142"/>
      <c r="BP21" s="142"/>
      <c r="BQ21" s="142"/>
      <c r="BR21" s="142"/>
      <c r="BS21" s="142"/>
      <c r="BT21" s="141"/>
      <c r="BU21" s="146"/>
      <c r="BV21" s="142"/>
      <c r="BW21" s="142"/>
      <c r="BX21" s="142"/>
      <c r="BY21" s="142"/>
      <c r="BZ21" s="142"/>
      <c r="CA21" s="142"/>
      <c r="CB21" s="142"/>
      <c r="CC21" s="142"/>
      <c r="CD21" s="142"/>
      <c r="CE21" s="142"/>
      <c r="CF21" s="142"/>
      <c r="CG21" s="141"/>
      <c r="CH21" s="145"/>
      <c r="CI21" s="141"/>
      <c r="CJ21" s="141"/>
      <c r="CK21" s="141"/>
      <c r="CL21" s="147"/>
      <c r="CM21" s="147"/>
      <c r="CN21" s="142"/>
      <c r="CO21" s="142"/>
      <c r="CP21" s="142"/>
      <c r="CQ21" s="148"/>
      <c r="CR21" s="142"/>
      <c r="CS21" s="149"/>
      <c r="CT21" s="142"/>
      <c r="CU21" s="141"/>
      <c r="CV21" s="150"/>
      <c r="CW21" s="141"/>
      <c r="CX21" s="141"/>
      <c r="CY21" s="151"/>
      <c r="CZ21" s="141"/>
      <c r="DA21" s="141"/>
      <c r="DB21" s="141"/>
      <c r="DC21" s="141"/>
      <c r="DD21" s="141"/>
      <c r="DE21" s="141"/>
      <c r="DF21" s="142"/>
      <c r="DG21" s="141"/>
      <c r="DH21" s="152"/>
      <c r="DI21" s="152"/>
      <c r="DJ21" s="152"/>
      <c r="DK21" s="152"/>
      <c r="DL21" s="145"/>
      <c r="DM21" s="145"/>
      <c r="DN21" s="145"/>
      <c r="DO21" s="145"/>
      <c r="DP21" s="153"/>
      <c r="DQ21" s="153"/>
      <c r="DR21" s="153"/>
      <c r="DS21" s="153"/>
      <c r="DT21" s="154"/>
      <c r="DU21" s="142"/>
      <c r="DV21" s="142"/>
      <c r="DW21" s="142"/>
      <c r="DX21" s="142"/>
      <c r="DY21" s="155"/>
      <c r="DZ21" s="155"/>
      <c r="EA21" s="155"/>
      <c r="EB21" s="155"/>
      <c r="EC21" s="155"/>
      <c r="ED21" s="155"/>
      <c r="EE21" s="155"/>
      <c r="EF21" s="155"/>
      <c r="EG21" s="155"/>
      <c r="EH21" s="155"/>
      <c r="EI21" s="155"/>
      <c r="EJ21" s="155"/>
      <c r="EK21" s="156"/>
      <c r="EM21" s="142"/>
      <c r="EN21" s="142"/>
      <c r="EO21" s="142"/>
      <c r="EP21" s="142"/>
      <c r="EQ21" s="142"/>
      <c r="ER21" s="142"/>
      <c r="ES21" s="142"/>
      <c r="ET21" s="142"/>
      <c r="EV21" s="142"/>
      <c r="EW21" s="141"/>
      <c r="EX21" s="142"/>
      <c r="EY21" s="142"/>
      <c r="EZ21" s="150"/>
      <c r="FA21" s="150"/>
      <c r="FB21" s="153"/>
      <c r="FC21" s="142"/>
      <c r="FD21" s="155"/>
      <c r="FE21" s="142"/>
      <c r="FF21" s="157"/>
      <c r="FG21" s="149"/>
      <c r="FH21" s="149"/>
      <c r="FI21" s="142"/>
      <c r="FJ21" s="157"/>
      <c r="FK21" s="157"/>
      <c r="FL21" s="157"/>
      <c r="FN21" s="157"/>
      <c r="FO21" s="158"/>
      <c r="FP21" s="159"/>
    </row>
    <row r="22" spans="1:174" ht="330">
      <c r="A22" s="194" t="s">
        <v>240</v>
      </c>
      <c r="B22" s="160"/>
      <c r="C22" s="161" t="s">
        <v>10</v>
      </c>
      <c r="D22" s="162" t="s">
        <v>11</v>
      </c>
      <c r="E22" s="163" t="s">
        <v>12</v>
      </c>
      <c r="H22" s="162" t="s">
        <v>15</v>
      </c>
      <c r="N22" s="162" t="s">
        <v>44</v>
      </c>
      <c r="O22" s="162" t="s">
        <v>45</v>
      </c>
      <c r="P22" s="162" t="s">
        <v>46</v>
      </c>
      <c r="Q22" s="162" t="s">
        <v>47</v>
      </c>
      <c r="R22" s="162" t="s">
        <v>231</v>
      </c>
      <c r="S22" s="162" t="s">
        <v>232</v>
      </c>
      <c r="T22" s="162" t="s">
        <v>233</v>
      </c>
      <c r="U22" s="162" t="s">
        <v>49</v>
      </c>
      <c r="V22" s="162" t="s">
        <v>234</v>
      </c>
      <c r="W22" s="162" t="s">
        <v>235</v>
      </c>
      <c r="X22" s="162" t="s">
        <v>51</v>
      </c>
      <c r="Y22" s="162" t="s">
        <v>236</v>
      </c>
      <c r="Z22" s="162" t="s">
        <v>242</v>
      </c>
      <c r="AA22" s="162" t="s">
        <v>243</v>
      </c>
      <c r="AB22" s="162" t="s">
        <v>244</v>
      </c>
      <c r="AC22" s="162" t="s">
        <v>54</v>
      </c>
      <c r="AD22" s="162" t="s">
        <v>55</v>
      </c>
      <c r="AE22" s="162" t="s">
        <v>56</v>
      </c>
      <c r="AF22" s="162" t="s">
        <v>57</v>
      </c>
      <c r="AS22" s="162" t="str">
        <f>AS9</f>
        <v>Tiền cơm</v>
      </c>
      <c r="AU22" s="162" t="str">
        <f>AU9</f>
        <v>Truy lĩnh Bồi dưỡng PHSK</v>
      </c>
      <c r="BA22" s="162" t="str">
        <f>BA9</f>
        <v>Thưởng Nhân sự hỗ trợ</v>
      </c>
      <c r="BB22" s="162" t="str">
        <f t="shared" ref="BB22:BG22" si="61">BB9</f>
        <v>Trả tiền bảo hiểm xã hội</v>
      </c>
      <c r="BC22" s="162" t="str">
        <f t="shared" si="61"/>
        <v>Trả tiền công đoàn thu dư</v>
      </c>
      <c r="BD22" s="162" t="str">
        <f t="shared" si="61"/>
        <v>Truy lĩnh lương/ Phép năm</v>
      </c>
      <c r="BE22" s="162" t="str">
        <f t="shared" si="61"/>
        <v>Tiền lương TNLĐ</v>
      </c>
      <c r="BF22" s="162" t="str">
        <f t="shared" si="61"/>
        <v>Trợ cấp TNLĐ</v>
      </c>
      <c r="BG22" s="162" t="str">
        <f t="shared" si="61"/>
        <v>Trợ cấp thôi việc/ mất việc làm</v>
      </c>
      <c r="BI22" s="162" t="str">
        <f>BI9</f>
        <v>Hỗ trợ Công ty</v>
      </c>
      <c r="BS22" s="162" t="str">
        <f>BS9</f>
        <v>Thu bổ sung BHXH</v>
      </c>
      <c r="BV22" s="162" t="str">
        <f>BV9</f>
        <v>Thu bổ sung công đoàn</v>
      </c>
      <c r="BW22" s="162" t="str">
        <f t="shared" ref="BW22:BY22" si="62">BW9</f>
        <v>Thu tiền điện thoại vượt mức</v>
      </c>
      <c r="BX22" s="162" t="str">
        <f t="shared" si="62"/>
        <v>Truy thu tiền lương/Phép năm</v>
      </c>
      <c r="BY22" s="162" t="str">
        <f t="shared" si="62"/>
        <v>Truy thu BD PHSK</v>
      </c>
      <c r="CA22" s="162" t="str">
        <f>CA9</f>
        <v>Thu bổ sung thuế TNCN</v>
      </c>
      <c r="CB22" s="162" t="str">
        <f t="shared" ref="CB22:CD22" si="63">CB9</f>
        <v>Khấu trừ tiền mua xe ưu đãi</v>
      </c>
      <c r="CC22" s="162" t="str">
        <f t="shared" si="63"/>
        <v>Thu tiền nhà ở KBT</v>
      </c>
      <c r="CD22" s="162" t="str">
        <f t="shared" si="63"/>
        <v>Thu hộ tiền Bảo hiểm Công ty AEC</v>
      </c>
      <c r="CE22" s="198"/>
      <c r="CF22" s="198"/>
      <c r="CJ22" s="162" t="str">
        <f>CJ9</f>
        <v>Là Nữ (không bao gồm Nhân sự đang mang thai)</v>
      </c>
      <c r="CK22" s="162" t="str">
        <f t="shared" ref="CK22:CM22" si="64">CK9</f>
        <v>MÃ ATVSV</v>
      </c>
      <c r="CL22" s="162" t="str">
        <f t="shared" si="64"/>
        <v>MA BH</v>
      </c>
      <c r="CM22" s="162" t="str">
        <f t="shared" si="64"/>
        <v>Ma KPCD</v>
      </c>
      <c r="CP22" s="162" t="str">
        <f>CP9</f>
        <v>Thuộc đối tượng hưởng Tăng ca Cơ điện</v>
      </c>
      <c r="CQ22" s="162" t="str">
        <f>CQ9</f>
        <v>BD PHSK</v>
      </c>
      <c r="CY22" s="162" t="str">
        <f>CY9</f>
        <v>SỐ NGƯỜI PHỤ THUỘC</v>
      </c>
      <c r="DG22" s="162" t="str">
        <f>DG9</f>
        <v>ĐỐI TƯỢNG BIỆT PHÁI</v>
      </c>
      <c r="DL22" s="162" t="str">
        <f>CONCATENATE(DL9," - ",DL10)</f>
        <v>Công chính Biệt phái - Lào/ Cam</v>
      </c>
      <c r="DM22" s="162" t="str">
        <f t="shared" ref="DM22:DS22" si="65">CONCATENATE(DM9," - ",DM10)</f>
        <v xml:space="preserve"> - Myanmar</v>
      </c>
      <c r="DN22" s="162" t="str">
        <f t="shared" si="65"/>
        <v xml:space="preserve"> - Trong nước</v>
      </c>
      <c r="DO22" s="162" t="str">
        <f t="shared" si="65"/>
        <v xml:space="preserve"> - Hàn quốc</v>
      </c>
      <c r="DP22" s="162" t="str">
        <f t="shared" si="65"/>
        <v>Công Chủ nhật Biệt phái - Lào/ Cam</v>
      </c>
      <c r="DQ22" s="162" t="str">
        <f t="shared" si="65"/>
        <v xml:space="preserve"> - Myanmar</v>
      </c>
      <c r="DR22" s="162" t="str">
        <f t="shared" si="65"/>
        <v xml:space="preserve"> - Trong nước</v>
      </c>
      <c r="DS22" s="162" t="str">
        <f t="shared" si="65"/>
        <v xml:space="preserve"> - Hàn quốc</v>
      </c>
      <c r="EN22" s="162" t="str">
        <f>EN9</f>
        <v>Công đoàn thu kỳ 1</v>
      </c>
      <c r="EO22" s="162" t="str">
        <f>EO9</f>
        <v>Tang chế kỳ 1 (22 tin)</v>
      </c>
      <c r="EU22" s="162" t="str">
        <f>EU9</f>
        <v>MAIL LƯƠNG</v>
      </c>
      <c r="EW22" s="162" t="str">
        <f>EW9</f>
        <v>Ngày hiệu lực lương</v>
      </c>
      <c r="EY22" s="162" t="str">
        <f>EY9</f>
        <v>Mức lương</v>
      </c>
      <c r="EZ22" s="162" t="str">
        <f>CONCATENATE(EZ9," - ",EZ10)</f>
        <v>Các khoản phụ cấp được hưởng - PC chức danh</v>
      </c>
      <c r="FA22" s="162" t="str">
        <f t="shared" ref="FA22:FB22" si="66">CONCATENATE(FA9," - ",FA10)</f>
        <v xml:space="preserve"> - PC kiêm nhiệm</v>
      </c>
      <c r="FB22" s="162" t="str">
        <f t="shared" si="66"/>
        <v xml:space="preserve"> - PC thâm niên</v>
      </c>
      <c r="FF22" s="162" t="str">
        <f>FF9</f>
        <v>Tình trạng</v>
      </c>
      <c r="FG22" s="162" t="str">
        <f t="shared" ref="FG22:FP22" si="67">FG9</f>
        <v>Từ ngày</v>
      </c>
      <c r="FH22" s="162" t="str">
        <f t="shared" si="67"/>
        <v>Đến ngày</v>
      </c>
      <c r="FI22" s="162" t="str">
        <f t="shared" si="67"/>
        <v>Giới tính</v>
      </c>
      <c r="FJ22" s="162" t="str">
        <f t="shared" si="67"/>
        <v>Chức vụ</v>
      </c>
      <c r="FK22" s="162" t="str">
        <f t="shared" si="67"/>
        <v>Bộ phận</v>
      </c>
      <c r="FL22" s="162" t="str">
        <f t="shared" si="67"/>
        <v>Đơn vị</v>
      </c>
      <c r="FM22" s="162" t="str">
        <f t="shared" si="67"/>
        <v>Pháp nhân chi lương</v>
      </c>
      <c r="FN22" s="162" t="str">
        <f t="shared" si="67"/>
        <v>Ngân hàng</v>
      </c>
      <c r="FO22" s="162" t="str">
        <f t="shared" si="67"/>
        <v>Số tài khoản</v>
      </c>
      <c r="FP22" s="162" t="str">
        <f t="shared" si="67"/>
        <v>MAIL LƯƠNG</v>
      </c>
    </row>
    <row r="23" spans="1:174" s="143" customFormat="1" ht="33">
      <c r="A23" s="193" t="s">
        <v>227</v>
      </c>
      <c r="B23" s="140"/>
      <c r="C23" s="141"/>
      <c r="D23" s="141"/>
      <c r="E23" s="142"/>
      <c r="F23" s="142"/>
      <c r="G23" s="142"/>
      <c r="H23" s="141"/>
      <c r="I23" s="142"/>
      <c r="J23" s="142"/>
      <c r="N23" s="144"/>
      <c r="O23" s="144"/>
      <c r="P23" s="144"/>
      <c r="Q23" s="145"/>
      <c r="R23" s="145"/>
      <c r="S23" s="145"/>
      <c r="T23" s="145"/>
      <c r="U23" s="145"/>
      <c r="V23" s="145"/>
      <c r="W23" s="145"/>
      <c r="X23" s="145"/>
      <c r="Y23" s="144"/>
      <c r="Z23" s="144"/>
      <c r="AA23" s="144"/>
      <c r="AB23" s="144"/>
      <c r="AC23" s="144"/>
      <c r="AD23" s="144"/>
      <c r="AE23" s="144"/>
      <c r="AF23" s="144"/>
      <c r="AG23" s="142"/>
      <c r="AH23" s="142"/>
      <c r="AI23" s="142"/>
      <c r="AJ23" s="141"/>
      <c r="AK23" s="141"/>
      <c r="AL23" s="141"/>
      <c r="AM23" s="142"/>
      <c r="AN23" s="142"/>
      <c r="AO23" s="142"/>
      <c r="AP23" s="142"/>
      <c r="AQ23" s="142"/>
      <c r="AR23" s="142"/>
      <c r="AS23" s="142"/>
      <c r="AT23" s="142"/>
      <c r="AU23" s="142"/>
      <c r="AV23" s="142"/>
      <c r="AW23" s="142"/>
      <c r="AX23" s="142"/>
      <c r="AY23" s="142"/>
      <c r="AZ23" s="142"/>
      <c r="BA23" s="142"/>
      <c r="BB23" s="142"/>
      <c r="BC23" s="142"/>
      <c r="BD23" s="142"/>
      <c r="BE23" s="142"/>
      <c r="BF23" s="142"/>
      <c r="BG23" s="142"/>
      <c r="BH23" s="142"/>
      <c r="BI23" s="142"/>
      <c r="BJ23" s="142"/>
      <c r="BK23" s="142"/>
      <c r="BL23" s="142"/>
      <c r="BM23" s="142"/>
      <c r="BN23" s="142"/>
      <c r="BO23" s="142"/>
      <c r="BP23" s="142"/>
      <c r="BQ23" s="142"/>
      <c r="BR23" s="142"/>
      <c r="BS23" s="142"/>
      <c r="BT23" s="141"/>
      <c r="BU23" s="146"/>
      <c r="BV23" s="142"/>
      <c r="BW23" s="142"/>
      <c r="BX23" s="142"/>
      <c r="BY23" s="142"/>
      <c r="BZ23" s="142"/>
      <c r="CA23" s="142"/>
      <c r="CB23" s="142"/>
      <c r="CC23" s="142"/>
      <c r="CD23" s="142"/>
      <c r="CE23" s="142"/>
      <c r="CF23" s="142"/>
      <c r="CG23" s="141"/>
      <c r="CH23" s="145"/>
      <c r="CI23" s="141"/>
      <c r="CJ23" s="141"/>
      <c r="CK23" s="141"/>
      <c r="CL23" s="147"/>
      <c r="CM23" s="147"/>
      <c r="CN23" s="142"/>
      <c r="CO23" s="142"/>
      <c r="CP23" s="142"/>
      <c r="CQ23" s="148"/>
      <c r="CR23" s="142"/>
      <c r="CS23" s="149"/>
      <c r="CT23" s="142"/>
      <c r="CU23" s="141"/>
      <c r="CV23" s="150"/>
      <c r="CW23" s="141"/>
      <c r="CX23" s="141"/>
      <c r="CY23" s="151"/>
      <c r="CZ23" s="141"/>
      <c r="DA23" s="141"/>
      <c r="DB23" s="141"/>
      <c r="DC23" s="141"/>
      <c r="DD23" s="141"/>
      <c r="DE23" s="141"/>
      <c r="DF23" s="142"/>
      <c r="DG23" s="141"/>
      <c r="DH23" s="152"/>
      <c r="DI23" s="152"/>
      <c r="DJ23" s="152"/>
      <c r="DK23" s="152"/>
      <c r="DL23" s="145"/>
      <c r="DM23" s="145"/>
      <c r="DN23" s="145"/>
      <c r="DO23" s="145"/>
      <c r="DP23" s="153"/>
      <c r="DQ23" s="153"/>
      <c r="DR23" s="153"/>
      <c r="DS23" s="153"/>
      <c r="DT23" s="154"/>
      <c r="DU23" s="142"/>
      <c r="DV23" s="142"/>
      <c r="DW23" s="142"/>
      <c r="DX23" s="142"/>
      <c r="DY23" s="155"/>
      <c r="DZ23" s="155"/>
      <c r="EA23" s="155"/>
      <c r="EB23" s="155"/>
      <c r="EC23" s="155"/>
      <c r="ED23" s="155"/>
      <c r="EE23" s="155"/>
      <c r="EF23" s="155"/>
      <c r="EG23" s="155"/>
      <c r="EH23" s="155"/>
      <c r="EI23" s="155"/>
      <c r="EJ23" s="155"/>
      <c r="EK23" s="156"/>
      <c r="EM23" s="142"/>
      <c r="EN23" s="142"/>
      <c r="EO23" s="142"/>
      <c r="EP23" s="142"/>
      <c r="EQ23" s="142"/>
      <c r="ER23" s="142"/>
      <c r="ES23" s="142"/>
      <c r="ET23" s="142"/>
      <c r="EV23" s="142"/>
      <c r="EW23" s="141"/>
      <c r="EX23" s="142"/>
      <c r="EY23" s="142"/>
      <c r="EZ23" s="150"/>
      <c r="FA23" s="150"/>
      <c r="FB23" s="153"/>
      <c r="FC23" s="142"/>
      <c r="FD23" s="155"/>
      <c r="FE23" s="142"/>
      <c r="FF23" s="157"/>
      <c r="FG23" s="149"/>
      <c r="FH23" s="149"/>
      <c r="FI23" s="142"/>
      <c r="FJ23" s="157"/>
      <c r="FK23" s="157"/>
      <c r="FL23" s="157"/>
      <c r="FN23" s="157"/>
      <c r="FO23" s="158"/>
      <c r="FP23" s="159"/>
    </row>
    <row r="24" spans="1:174" s="124" customFormat="1" ht="33">
      <c r="A24" s="196" t="s">
        <v>241</v>
      </c>
      <c r="B24" s="160" t="s">
        <v>230</v>
      </c>
      <c r="C24" s="161" t="s">
        <v>226</v>
      </c>
      <c r="D24" s="197" t="s">
        <v>226</v>
      </c>
      <c r="E24" s="161" t="s">
        <v>226</v>
      </c>
      <c r="F24" s="65"/>
      <c r="G24" s="65"/>
      <c r="H24" s="197" t="s">
        <v>226</v>
      </c>
      <c r="I24" s="65"/>
      <c r="J24" s="65"/>
      <c r="N24" s="197" t="s">
        <v>226</v>
      </c>
      <c r="O24" s="197" t="s">
        <v>226</v>
      </c>
      <c r="P24" s="197" t="s">
        <v>226</v>
      </c>
      <c r="Q24" s="197" t="s">
        <v>226</v>
      </c>
      <c r="R24" s="197" t="s">
        <v>226</v>
      </c>
      <c r="S24" s="197" t="s">
        <v>226</v>
      </c>
      <c r="T24" s="197" t="s">
        <v>226</v>
      </c>
      <c r="U24" s="197" t="s">
        <v>226</v>
      </c>
      <c r="V24" s="197" t="s">
        <v>226</v>
      </c>
      <c r="W24" s="197" t="s">
        <v>226</v>
      </c>
      <c r="X24" s="197" t="s">
        <v>226</v>
      </c>
      <c r="Y24" s="197" t="s">
        <v>226</v>
      </c>
      <c r="Z24" s="197" t="s">
        <v>226</v>
      </c>
      <c r="AA24" s="197" t="s">
        <v>226</v>
      </c>
      <c r="AB24" s="197" t="s">
        <v>226</v>
      </c>
      <c r="AC24" s="197" t="s">
        <v>226</v>
      </c>
      <c r="AD24" s="197" t="s">
        <v>226</v>
      </c>
      <c r="AE24" s="197" t="s">
        <v>226</v>
      </c>
      <c r="AF24" s="197" t="s">
        <v>226</v>
      </c>
      <c r="AG24" s="122"/>
      <c r="AH24" s="122"/>
      <c r="AI24" s="122"/>
      <c r="AJ24" s="122"/>
      <c r="AK24" s="122"/>
      <c r="AL24" s="122"/>
      <c r="AM24" s="122"/>
      <c r="AN24" s="122"/>
      <c r="AO24" s="122"/>
      <c r="AP24" s="122"/>
      <c r="AQ24" s="122"/>
      <c r="AR24" s="122"/>
      <c r="AS24" s="197" t="s">
        <v>226</v>
      </c>
      <c r="AT24" s="122"/>
      <c r="AU24" s="197" t="s">
        <v>226</v>
      </c>
      <c r="AV24" s="122"/>
      <c r="AW24" s="122"/>
      <c r="AX24" s="122"/>
      <c r="AY24" s="122"/>
      <c r="AZ24" s="122"/>
      <c r="BA24" s="197" t="s">
        <v>226</v>
      </c>
      <c r="BB24" s="197" t="s">
        <v>226</v>
      </c>
      <c r="BC24" s="197" t="s">
        <v>226</v>
      </c>
      <c r="BD24" s="197" t="s">
        <v>226</v>
      </c>
      <c r="BE24" s="197" t="s">
        <v>226</v>
      </c>
      <c r="BF24" s="197" t="s">
        <v>226</v>
      </c>
      <c r="BG24" s="197" t="s">
        <v>226</v>
      </c>
      <c r="BH24" s="122"/>
      <c r="BI24" s="197" t="s">
        <v>226</v>
      </c>
      <c r="BJ24" s="122">
        <v>0</v>
      </c>
      <c r="BK24" s="122"/>
      <c r="BL24" s="122"/>
      <c r="BM24" s="122"/>
      <c r="BN24" s="122"/>
      <c r="BO24" s="122"/>
      <c r="BP24" s="122"/>
      <c r="BQ24" s="122"/>
      <c r="BR24" s="122"/>
      <c r="BS24" s="197" t="s">
        <v>226</v>
      </c>
      <c r="BT24" s="122"/>
      <c r="BU24" s="122"/>
      <c r="BV24" s="197" t="s">
        <v>226</v>
      </c>
      <c r="BW24" s="197" t="s">
        <v>226</v>
      </c>
      <c r="BX24" s="197" t="s">
        <v>226</v>
      </c>
      <c r="BY24" s="197" t="s">
        <v>226</v>
      </c>
      <c r="BZ24" s="122"/>
      <c r="CA24" s="197" t="s">
        <v>226</v>
      </c>
      <c r="CB24" s="197" t="s">
        <v>226</v>
      </c>
      <c r="CC24" s="197" t="s">
        <v>226</v>
      </c>
      <c r="CD24" s="197" t="s">
        <v>226</v>
      </c>
      <c r="CE24" s="122"/>
      <c r="CF24" s="122"/>
      <c r="CG24" s="122"/>
      <c r="CH24" s="122"/>
      <c r="CI24" s="122"/>
      <c r="CJ24" s="197" t="s">
        <v>226</v>
      </c>
      <c r="CK24" s="197" t="s">
        <v>226</v>
      </c>
      <c r="CL24" s="197" t="s">
        <v>226</v>
      </c>
      <c r="CM24" s="197" t="s">
        <v>226</v>
      </c>
      <c r="CN24" s="122"/>
      <c r="CO24" s="122"/>
      <c r="CP24" s="197" t="s">
        <v>226</v>
      </c>
      <c r="CQ24" s="197" t="s">
        <v>226</v>
      </c>
      <c r="CR24" s="122"/>
      <c r="CS24" s="122"/>
      <c r="CT24" s="122"/>
      <c r="CU24" s="122"/>
      <c r="CV24" s="122"/>
      <c r="CW24" s="122"/>
      <c r="CX24" s="122"/>
      <c r="CY24" s="197" t="s">
        <v>226</v>
      </c>
      <c r="CZ24" s="122"/>
      <c r="DA24" s="122"/>
      <c r="DB24" s="122"/>
      <c r="DC24" s="122"/>
      <c r="DD24" s="122"/>
      <c r="DE24" s="122"/>
      <c r="DF24" s="122"/>
      <c r="DG24" s="197" t="s">
        <v>226</v>
      </c>
      <c r="DH24" s="122"/>
      <c r="DI24" s="122"/>
      <c r="DJ24" s="122"/>
      <c r="DK24" s="122"/>
      <c r="DL24" s="197" t="s">
        <v>226</v>
      </c>
      <c r="DM24" s="197" t="s">
        <v>226</v>
      </c>
      <c r="DN24" s="197" t="s">
        <v>226</v>
      </c>
      <c r="DO24" s="197" t="s">
        <v>226</v>
      </c>
      <c r="DP24" s="197" t="s">
        <v>226</v>
      </c>
      <c r="DQ24" s="197" t="s">
        <v>226</v>
      </c>
      <c r="DR24" s="197" t="s">
        <v>226</v>
      </c>
      <c r="DS24" s="197" t="s">
        <v>226</v>
      </c>
      <c r="DT24" s="122"/>
      <c r="DU24" s="122"/>
      <c r="DV24" s="122"/>
      <c r="DW24" s="122"/>
      <c r="DX24" s="122"/>
      <c r="DY24" s="122"/>
      <c r="DZ24" s="122"/>
      <c r="EA24" s="122"/>
      <c r="EB24" s="122"/>
      <c r="EC24" s="122"/>
      <c r="ED24" s="122"/>
      <c r="EE24" s="122"/>
      <c r="EF24" s="122"/>
      <c r="EG24" s="122"/>
      <c r="EH24" s="122"/>
      <c r="EI24" s="122"/>
      <c r="EJ24" s="122"/>
      <c r="EK24" s="122"/>
      <c r="EL24" s="122"/>
      <c r="EM24" s="122"/>
      <c r="EN24" s="197" t="s">
        <v>226</v>
      </c>
      <c r="EO24" s="197" t="s">
        <v>226</v>
      </c>
      <c r="EP24" s="122"/>
      <c r="EQ24" s="122"/>
      <c r="ER24" s="122"/>
      <c r="ES24" s="122"/>
      <c r="ET24" s="122"/>
      <c r="EU24" s="197" t="s">
        <v>226</v>
      </c>
      <c r="EV24" s="122"/>
      <c r="EW24" s="197" t="s">
        <v>226</v>
      </c>
      <c r="EX24" s="122"/>
      <c r="EY24" s="197" t="s">
        <v>226</v>
      </c>
      <c r="EZ24" s="197" t="s">
        <v>226</v>
      </c>
      <c r="FA24" s="197" t="s">
        <v>226</v>
      </c>
      <c r="FB24" s="197" t="s">
        <v>226</v>
      </c>
      <c r="FC24" s="122"/>
      <c r="FD24" s="122"/>
      <c r="FE24" s="122"/>
      <c r="FF24" s="197" t="s">
        <v>226</v>
      </c>
      <c r="FG24" s="197" t="s">
        <v>226</v>
      </c>
      <c r="FH24" s="197" t="s">
        <v>226</v>
      </c>
      <c r="FI24" s="197" t="s">
        <v>226</v>
      </c>
      <c r="FJ24" s="197" t="s">
        <v>226</v>
      </c>
      <c r="FK24" s="197" t="s">
        <v>226</v>
      </c>
      <c r="FL24" s="197" t="s">
        <v>226</v>
      </c>
      <c r="FM24" s="197" t="s">
        <v>226</v>
      </c>
      <c r="FN24" s="197" t="s">
        <v>226</v>
      </c>
      <c r="FO24" s="197" t="s">
        <v>226</v>
      </c>
      <c r="FP24" s="197" t="s">
        <v>226</v>
      </c>
    </row>
    <row r="27" spans="1:174">
      <c r="B27" s="124" t="s">
        <v>228</v>
      </c>
    </row>
    <row r="28" spans="1:174">
      <c r="B28" s="172" t="s">
        <v>229</v>
      </c>
    </row>
    <row r="30" spans="1:174">
      <c r="B30" s="124" t="s">
        <v>237</v>
      </c>
    </row>
    <row r="31" spans="1:174">
      <c r="B31" s="124" t="s">
        <v>238</v>
      </c>
    </row>
  </sheetData>
  <dataConsolidate/>
  <mergeCells count="157">
    <mergeCell ref="FL9:FL10"/>
    <mergeCell ref="FM9:FM10"/>
    <mergeCell ref="FN9:FN10"/>
    <mergeCell ref="FO9:FO10"/>
    <mergeCell ref="FP9:FP10"/>
    <mergeCell ref="FF9:FF10"/>
    <mergeCell ref="FG9:FG10"/>
    <mergeCell ref="FH9:FH10"/>
    <mergeCell ref="FI9:FI10"/>
    <mergeCell ref="FJ9:FJ10"/>
    <mergeCell ref="FK9:FK10"/>
    <mergeCell ref="EU9:EU10"/>
    <mergeCell ref="EW9:EW10"/>
    <mergeCell ref="EX9:EX10"/>
    <mergeCell ref="EY9:EY10"/>
    <mergeCell ref="EZ9:FC9"/>
    <mergeCell ref="FD9:FD10"/>
    <mergeCell ref="EO9:EO10"/>
    <mergeCell ref="EP9:EP10"/>
    <mergeCell ref="EQ9:EQ10"/>
    <mergeCell ref="ER9:ER10"/>
    <mergeCell ref="ES9:ES10"/>
    <mergeCell ref="ET9:ET10"/>
    <mergeCell ref="EH9:EH10"/>
    <mergeCell ref="EI9:EI10"/>
    <mergeCell ref="EJ9:EJ10"/>
    <mergeCell ref="EK9:EK10"/>
    <mergeCell ref="EL9:EL10"/>
    <mergeCell ref="EN9:EN10"/>
    <mergeCell ref="EB9:EB10"/>
    <mergeCell ref="EC9:EC10"/>
    <mergeCell ref="ED9:ED10"/>
    <mergeCell ref="EE9:EE10"/>
    <mergeCell ref="EF9:EF10"/>
    <mergeCell ref="EG9:EG10"/>
    <mergeCell ref="DU9:DU10"/>
    <mergeCell ref="DV9:DV10"/>
    <mergeCell ref="DW9:DW10"/>
    <mergeCell ref="DY9:DY10"/>
    <mergeCell ref="DZ9:DZ10"/>
    <mergeCell ref="EA9:EA10"/>
    <mergeCell ref="DI9:DI10"/>
    <mergeCell ref="DJ9:DJ10"/>
    <mergeCell ref="DK9:DK10"/>
    <mergeCell ref="DL9:DO9"/>
    <mergeCell ref="DP9:DS9"/>
    <mergeCell ref="DT9:DT10"/>
    <mergeCell ref="DB9:DB10"/>
    <mergeCell ref="DC9:DC10"/>
    <mergeCell ref="DD9:DD10"/>
    <mergeCell ref="DE9:DE10"/>
    <mergeCell ref="DG9:DG10"/>
    <mergeCell ref="DH9:DH10"/>
    <mergeCell ref="CV9:CV10"/>
    <mergeCell ref="CW9:CW10"/>
    <mergeCell ref="CX9:CX10"/>
    <mergeCell ref="CY9:CY10"/>
    <mergeCell ref="CZ9:CZ10"/>
    <mergeCell ref="DA9:DA10"/>
    <mergeCell ref="CO9:CO10"/>
    <mergeCell ref="CP9:CP10"/>
    <mergeCell ref="CQ9:CQ10"/>
    <mergeCell ref="CR9:CR10"/>
    <mergeCell ref="CS9:CS10"/>
    <mergeCell ref="CU9:CU10"/>
    <mergeCell ref="CB9:CB10"/>
    <mergeCell ref="CC9:CC10"/>
    <mergeCell ref="CD9:CD10"/>
    <mergeCell ref="CE9:CE10"/>
    <mergeCell ref="CF9:CF10"/>
    <mergeCell ref="CJ9:CJ10"/>
    <mergeCell ref="CM9:CM10"/>
    <mergeCell ref="CN9:CN10"/>
    <mergeCell ref="AW9:AW10"/>
    <mergeCell ref="AX9:AX10"/>
    <mergeCell ref="BK9:BK10"/>
    <mergeCell ref="BR9:BR10"/>
    <mergeCell ref="BS9:BS10"/>
    <mergeCell ref="BT9:BT10"/>
    <mergeCell ref="BU9:BU10"/>
    <mergeCell ref="BV9:BV10"/>
    <mergeCell ref="BE9:BE10"/>
    <mergeCell ref="BF9:BF10"/>
    <mergeCell ref="BG9:BG10"/>
    <mergeCell ref="BH9:BH10"/>
    <mergeCell ref="BI9:BI10"/>
    <mergeCell ref="BJ9:BJ10"/>
    <mergeCell ref="BN8:BN10"/>
    <mergeCell ref="BO8:BV8"/>
    <mergeCell ref="AY9:AY10"/>
    <mergeCell ref="AZ9:AZ10"/>
    <mergeCell ref="BA9:BA10"/>
    <mergeCell ref="BB9:BB10"/>
    <mergeCell ref="BC9:BC10"/>
    <mergeCell ref="BD9:BD10"/>
    <mergeCell ref="BL8:BL10"/>
    <mergeCell ref="BM8:BM10"/>
    <mergeCell ref="AK9:AL9"/>
    <mergeCell ref="AM9:AM10"/>
    <mergeCell ref="AN9:AN10"/>
    <mergeCell ref="AO9:AO10"/>
    <mergeCell ref="AP9:AP10"/>
    <mergeCell ref="AQ9:AR9"/>
    <mergeCell ref="AE9:AE10"/>
    <mergeCell ref="AF9:AF10"/>
    <mergeCell ref="AG9:AG10"/>
    <mergeCell ref="AH9:AH10"/>
    <mergeCell ref="AI9:AI10"/>
    <mergeCell ref="AJ9:AJ10"/>
    <mergeCell ref="AS9:AS10"/>
    <mergeCell ref="AT9:AT10"/>
    <mergeCell ref="AU9:AU10"/>
    <mergeCell ref="AV9:AV10"/>
    <mergeCell ref="AC9:AC10"/>
    <mergeCell ref="AD9:AD10"/>
    <mergeCell ref="EW8:FD8"/>
    <mergeCell ref="FF8:FP8"/>
    <mergeCell ref="N9:N10"/>
    <mergeCell ref="O9:O10"/>
    <mergeCell ref="P9:P10"/>
    <mergeCell ref="Q9:Q10"/>
    <mergeCell ref="R9:T9"/>
    <mergeCell ref="U9:U10"/>
    <mergeCell ref="V9:W9"/>
    <mergeCell ref="X9:X10"/>
    <mergeCell ref="CH8:CH10"/>
    <mergeCell ref="CJ8:CS8"/>
    <mergeCell ref="CU8:DE8"/>
    <mergeCell ref="DG8:DW8"/>
    <mergeCell ref="DY8:EL8"/>
    <mergeCell ref="EN8:EU8"/>
    <mergeCell ref="CK9:CK10"/>
    <mergeCell ref="CL9:CL10"/>
    <mergeCell ref="EY3:FD6"/>
    <mergeCell ref="CV7:DE7"/>
    <mergeCell ref="B8:B10"/>
    <mergeCell ref="C8:C10"/>
    <mergeCell ref="D8:D10"/>
    <mergeCell ref="E8:E10"/>
    <mergeCell ref="F8:F10"/>
    <mergeCell ref="G8:G10"/>
    <mergeCell ref="H8:H10"/>
    <mergeCell ref="I8:I10"/>
    <mergeCell ref="BW8:CF8"/>
    <mergeCell ref="CG8:CG10"/>
    <mergeCell ref="BW9:BW10"/>
    <mergeCell ref="BX9:BX10"/>
    <mergeCell ref="BY9:BY10"/>
    <mergeCell ref="CA9:CA10"/>
    <mergeCell ref="J8:J10"/>
    <mergeCell ref="K8:K10"/>
    <mergeCell ref="L8:L10"/>
    <mergeCell ref="M8:M10"/>
    <mergeCell ref="N8:AF8"/>
    <mergeCell ref="AG8:BK8"/>
    <mergeCell ref="Y9:Z9"/>
    <mergeCell ref="AA9:AB9"/>
  </mergeCells>
  <printOptions horizontalCentered="1"/>
  <pageMargins left="0" right="0.2" top="0" bottom="0" header="0" footer="0"/>
  <pageSetup paperSize="9" scale="10" fitToHeight="0" orientation="landscape" r:id="rId1"/>
  <headerFooter>
    <oddFooter>&amp;C&amp;P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Bangluong</vt:lpstr>
      <vt:lpstr>Bangluong!Print_Area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 Thi Ngoc Anh</dc:creator>
  <cp:lastModifiedBy>Tran, Yen T</cp:lastModifiedBy>
  <dcterms:created xsi:type="dcterms:W3CDTF">2025-12-25T09:02:53Z</dcterms:created>
  <dcterms:modified xsi:type="dcterms:W3CDTF">2026-02-10T06:09:06Z</dcterms:modified>
</cp:coreProperties>
</file>